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4DBF80D6-94B6-4C00-AB32-A0C487AAE16D}"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AP23" i="12"/>
  <c r="AA23" i="12"/>
  <c r="V23" i="12"/>
  <c r="Q23" i="12"/>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BE34" i="10" s="1"/>
  <c r="BW34" i="10" s="1"/>
  <c r="BW35" i="10" l="1"/>
  <c r="BW36" i="10" s="1"/>
  <c r="BW37" i="10" s="1"/>
  <c r="BW38" i="10" s="1"/>
  <c r="BW39" i="10" s="1"/>
  <c r="BW40" i="10" s="1"/>
  <c r="CO34" i="10" l="1"/>
  <c r="CO35" i="10" s="1"/>
</calcChain>
</file>

<file path=xl/sharedStrings.xml><?xml version="1.0" encoding="utf-8"?>
<sst xmlns="http://schemas.openxmlformats.org/spreadsheetml/2006/main" count="1177" uniqueCount="577">
  <si>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</si>
  <si>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</si>
  <si>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</si>
  <si>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</si>
  <si>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</si>
  <si>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</si>
  <si>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</si>
  <si>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</si>
  <si>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</si>
  <si>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</si>
  <si>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</si>
  <si>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</si>
  <si>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</si>
  <si>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</si>
  <si>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</si>
  <si>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</si>
  <si>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</si>
  <si>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</si>
  <si>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</si>
  <si>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</si>
  <si>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</si>
  <si>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</si>
  <si>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</si>
  <si>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</si>
  <si>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</si>
  <si>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</si>
  <si>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</si>
  <si>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</si>
  <si>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</si>
  <si>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</si>
  <si>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</si>
  <si>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</si>
  <si>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</si>
  <si>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</si>
  <si>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</si>
  <si>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</si>
  <si>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</si>
  <si>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</si>
  <si>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</si>
  <si>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</si>
  <si>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</si>
  <si>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</si>
  <si>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</si>
  <si>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</si>
  <si>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</si>
  <si>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</si>
  <si>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</si>
  <si>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</si>
  <si>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</si>
  <si>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</si>
  <si>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</si>
  <si>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</si>
  <si>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</si>
  <si>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</si>
  <si>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</si>
  <si>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</si>
  <si>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</si>
  <si>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</si>
  <si>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</si>
  <si>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</si>
  <si>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</si>
  <si>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</si>
  <si>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</si>
  <si>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</si>
  <si>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</si>
  <si>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</si>
  <si>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</si>
  <si>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</si>
  <si>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</si>
  <si>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</si>
  <si>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</si>
  <si>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</si>
  <si>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</si>
  <si>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</si>
  <si>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</si>
  <si>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</si>
  <si>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</si>
  <si>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</si>
  <si>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</si>
  <si>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</si>
  <si>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</si>
  <si>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</si>
  <si>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</si>
  <si>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</si>
  <si>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</si>
  <si>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</si>
  <si>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</si>
  <si>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</si>
  <si>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</si>
  <si>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</si>
  <si>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</si>
  <si>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</si>
  <si>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</si>
  <si>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</si>
  <si>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芳賀町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</si>
  <si>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</si>
  <si>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</si>
  <si>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</si>
  <si>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</si>
  <si>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</si>
  <si>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</si>
  <si>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</si>
  <si>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</si>
  <si>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</si>
  <si>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</si>
  <si>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</si>
  <si>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</si>
  <si>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</si>
  <si>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</si>
  <si>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</si>
  <si>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</si>
  <si>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</si>
  <si>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</si>
  <si>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</si>
  <si>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</si>
  <si>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</si>
  <si>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</si>
  <si>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</si>
  <si>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</si>
  <si>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</si>
  <si>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</si>
  <si>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</si>
  <si>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</si>
  <si>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</si>
  <si>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</si>
  <si>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</si>
  <si>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</si>
  <si>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</si>
  <si>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</si>
  <si>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</si>
  <si>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</si>
  <si>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</si>
  <si>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</si>
  <si>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</si>
  <si>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</si>
  <si>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</si>
  <si>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</si>
  <si>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</si>
  <si>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</si>
  <si>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</si>
  <si>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</si>
  <si>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</si>
  <si>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</si>
  <si>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</si>
  <si>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</si>
  <si>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</si>
  <si>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</si>
  <si>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</si>
  <si>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</si>
  <si>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</si>
  <si>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</si>
  <si>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</si>
  <si>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</si>
  <si>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</si>
  <si>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</si>
  <si>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</si>
  <si>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</si>
  <si>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</si>
  <si>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</si>
  <si>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</si>
  <si>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</si>
  <si>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</si>
  <si>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</si>
  <si>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</si>
  <si>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</si>
  <si>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</si>
  <si>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</si>
  <si>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</si>
  <si>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</si>
  <si>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</si>
  <si>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</si>
  <si>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</si>
  <si>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</si>
  <si>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</si>
  <si>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</si>
  <si>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</si>
  <si>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</si>
  <si>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</si>
  <si>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</si>
  <si>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</si>
  <si>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</si>
  <si>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</si>
  <si>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</si>
  <si>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</si>
  <si>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</si>
  <si>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</si>
  <si>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</si>
  <si>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</si>
  <si>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</si>
  <si>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</si>
  <si>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</si>
  <si>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</si>
  <si>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</si>
  <si>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</si>
  <si>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</si>
  <si>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</si>
  <si>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</si>
  <si>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</si>
  <si>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</si>
  <si>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</si>
  <si>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</si>
  <si>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</si>
  <si>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</si>
  <si>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栃木県芳賀町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</si>
  <si>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</si>
  <si>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</si>
  <si>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</si>
  <si>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</si>
  <si>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</si>
  <si>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</si>
  <si>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</si>
  <si>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</si>
  <si>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</si>
  <si>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</si>
  <si>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</si>
  <si>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</si>
  <si>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</si>
  <si>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</si>
  <si>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</si>
  <si>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</si>
  <si>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</si>
  <si>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</si>
  <si>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</si>
  <si>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</si>
  <si>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</si>
  <si>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</si>
  <si>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</si>
  <si>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</si>
  <si>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</si>
  <si>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</si>
  <si>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</si>
  <si>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</si>
  <si>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</si>
  <si>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</si>
  <si>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</si>
  <si>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</si>
  <si>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</si>
  <si>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</si>
  <si>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</si>
  <si>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</si>
  <si>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</si>
  <si>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</si>
  <si>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</si>
  <si>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</si>
  <si>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</si>
  <si>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</si>
  <si>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</si>
  <si>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</si>
  <si>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</si>
  <si>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</si>
  <si>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</si>
  <si>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</si>
  <si>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</si>
  <si>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</si>
  <si>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</si>
  <si>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</si>
  <si>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</si>
  <si>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</si>
  <si>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</si>
  <si>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</si>
  <si>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</si>
  <si>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</si>
  <si>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</si>
  <si>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</si>
  <si>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</si>
  <si>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</si>
  <si>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</si>
  <si>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</si>
  <si>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</si>
  <si>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</si>
  <si>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</si>
  <si>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</si>
  <si>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</si>
  <si>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</si>
  <si>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</si>
  <si>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</si>
  <si>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</si>
  <si>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</si>
  <si>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</si>
  <si>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</si>
  <si>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</si>
  <si>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</si>
  <si>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</si>
  <si>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</si>
  <si>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</si>
  <si>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</si>
  <si>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</si>
  <si>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</si>
  <si>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</si>
  <si>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</si>
  <si>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</si>
  <si>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</si>
  <si>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</si>
  <si>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</si>
  <si>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</si>
  <si>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</si>
  <si>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</si>
  <si>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</si>
  <si>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</si>
  <si>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</si>
  <si>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</si>
  <si>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</si>
  <si>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</si>
  <si>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</si>
  <si>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</si>
  <si>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</si>
  <si>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</si>
  <si>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</si>
  <si>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</si>
  <si>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</si>
  <si>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</si>
  <si>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</si>
  <si>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</si>
  <si>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</si>
  <si>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</si>
  <si>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</si>
  <si>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</si>
  <si>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</si>
  <si>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</si>
  <si>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</si>
  <si>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</si>
  <si>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</si>
  <si>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</si>
  <si>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</si>
  <si>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</si>
  <si>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</si>
  <si>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</si>
  <si>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</si>
  <si>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</si>
  <si>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</si>
  <si>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</si>
  <si>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</si>
  <si>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</si>
  <si>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</si>
  <si>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</si>
  <si>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</si>
  <si>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</si>
  <si>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</si>
  <si>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</si>
  <si>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</si>
  <si>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</si>
  <si>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</si>
  <si>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</si>
  <si>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</si>
  <si>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</si>
  <si>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</si>
  <si>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</si>
  <si>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</si>
  <si>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</si>
  <si>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</si>
  <si>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</si>
  <si>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</si>
  <si>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</si>
  <si>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栃木県芳賀町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</si>
  <si>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</si>
  <si>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</si>
  <si>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</si>
  <si>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</si>
  <si>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</si>
  <si>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</si>
  <si>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</si>
  <si>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</si>
  <si>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</si>
  <si>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</si>
  <si>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</si>
  <si>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</si>
  <si>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</si>
  <si>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</si>
  <si>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</si>
  <si>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</si>
  <si>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</si>
  <si>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</si>
  <si>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</si>
  <si>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</si>
  <si>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芳賀工業団地排水処理センター特別会計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</si>
  <si>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</si>
  <si>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</si>
  <si>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</si>
  <si>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</si>
  <si>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</si>
  <si>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</si>
  <si>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</si>
  <si>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</si>
  <si>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</si>
  <si>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</si>
  <si>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</si>
  <si>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</si>
  <si>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</si>
  <si>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芳賀町国民健康保険特別会計</t>
    <phoneticPr fontId="5"/>
  </si>
  <si>
    <t>芳賀町介護保険特別会計</t>
    <phoneticPr fontId="5"/>
  </si>
  <si>
    <t>芳賀町後期高齢者医療特別会計</t>
    <phoneticPr fontId="5"/>
  </si>
  <si>
    <t>芳賀町下水道事業会計</t>
    <phoneticPr fontId="5"/>
  </si>
  <si>
    <t>法適用企業</t>
    <phoneticPr fontId="5"/>
  </si>
  <si>
    <t>芳賀町宅地造成事業特別会計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</si>
  <si>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</si>
  <si>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</si>
  <si>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</si>
  <si>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</si>
  <si>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</si>
  <si>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</si>
  <si>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</si>
  <si>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</si>
  <si>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</si>
  <si>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</si>
  <si>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</si>
  <si>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</si>
  <si>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</si>
  <si>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</si>
  <si>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</si>
  <si>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</si>
  <si>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</si>
  <si>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</si>
  <si>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</si>
  <si>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</si>
  <si>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</si>
  <si>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</si>
  <si>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</si>
  <si>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</si>
  <si>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</si>
  <si>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</si>
  <si>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</si>
  <si>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</si>
  <si>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</si>
  <si>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</si>
  <si>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</si>
  <si>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</si>
  <si>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</si>
  <si>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</si>
  <si>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</si>
  <si>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</si>
  <si>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</si>
  <si>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</si>
  <si>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</si>
  <si>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</si>
  <si>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</si>
  <si>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</si>
  <si>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</si>
  <si>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</si>
  <si>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</si>
  <si>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</si>
  <si>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</si>
  <si>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</si>
  <si>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</si>
  <si>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</si>
  <si>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</si>
  <si>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</si>
  <si>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</si>
  <si>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</si>
  <si>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</si>
  <si>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</si>
  <si>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</si>
  <si>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</si>
  <si>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</si>
  <si>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</si>
  <si>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</si>
  <si>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</si>
  <si>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</si>
  <si>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</si>
  <si>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</si>
  <si>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</si>
  <si>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</si>
  <si>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</si>
  <si>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</si>
  <si>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</si>
  <si>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</si>
  <si>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</si>
  <si>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</si>
  <si>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</si>
  <si>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</si>
  <si>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</si>
  <si>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</si>
  <si>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</si>
  <si>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</si>
  <si>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</si>
  <si>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</si>
  <si>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</si>
  <si>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</si>
  <si>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</si>
  <si>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</si>
  <si>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</si>
  <si>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</si>
  <si>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</si>
  <si>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</si>
  <si>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</si>
  <si>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</si>
  <si>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</si>
  <si>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</si>
  <si>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</si>
  <si>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</si>
  <si>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</si>
  <si>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</si>
  <si>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</si>
  <si>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</si>
  <si>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</si>
  <si>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</si>
  <si>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</si>
  <si>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</si>
  <si>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</si>
  <si>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</si>
  <si>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</si>
  <si>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</si>
  <si>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</si>
  <si>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</si>
  <si>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</si>
  <si>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</si>
  <si>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</si>
  <si>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</si>
  <si>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</si>
  <si>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</si>
  <si>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</si>
  <si>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</si>
  <si>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</si>
  <si>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</si>
  <si>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</si>
  <si>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</si>
  <si>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</si>
  <si>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</si>
  <si>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</si>
  <si>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</si>
  <si>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</si>
  <si>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</si>
  <si>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</si>
  <si>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</si>
  <si>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</si>
  <si>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</si>
  <si>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</si>
  <si>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</si>
  <si>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</si>
  <si>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</si>
  <si>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</si>
  <si>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2.23</t>
  </si>
  <si>
    <t>▲ 5.33</t>
  </si>
  <si>
    <t>▲ 1.11</t>
  </si>
  <si>
    <t>一般会計</t>
  </si>
  <si>
    <t>芳賀町介護保険特別会計</t>
  </si>
  <si>
    <t>芳賀町国民健康保険特別会計</t>
  </si>
  <si>
    <t>芳賀町下水道事業会計</t>
  </si>
  <si>
    <t>芳賀町後期高齢者医療特別会計</t>
  </si>
  <si>
    <t>芳賀工業団地排水処理センター特別会計</t>
  </si>
  <si>
    <t>芳賀町宅地造成事業特別会計</t>
  </si>
  <si>
    <t>その他会計（赤字）</t>
  </si>
  <si>
    <t>その他会計（黒字）</t>
  </si>
  <si>
    <t>R02</t>
    <phoneticPr fontId="5"/>
  </si>
  <si>
    <t>R03</t>
    <phoneticPr fontId="5"/>
  </si>
  <si>
    <t>R04</t>
    <phoneticPr fontId="5"/>
  </si>
  <si>
    <t>R05</t>
    <phoneticPr fontId="5"/>
  </si>
  <si>
    <t>R06</t>
    <phoneticPr fontId="5"/>
  </si>
  <si>
    <t>芳賀町農業公社</t>
    <rPh sb="0" eb="3">
      <t>ハガマチ</t>
    </rPh>
    <rPh sb="3" eb="7">
      <t>ノウギョウコウシャ</t>
    </rPh>
    <phoneticPr fontId="2"/>
  </si>
  <si>
    <t>芳賀町ロマン開発</t>
    <rPh sb="0" eb="3">
      <t>ハガマチ</t>
    </rPh>
    <rPh sb="6" eb="8">
      <t>カイハツ</t>
    </rPh>
    <phoneticPr fontId="2"/>
  </si>
  <si>
    <t>-</t>
    <phoneticPr fontId="2"/>
  </si>
  <si>
    <t>栃木県市町村総合事務組合(一般会計)</t>
    <rPh sb="13" eb="17">
      <t>イッパンカイケイ</t>
    </rPh>
    <phoneticPr fontId="9"/>
  </si>
  <si>
    <t>栃木県市町村総合事務組合</t>
  </si>
  <si>
    <t>栃木県市町村総合事務組合（特別会計）</t>
    <rPh sb="13" eb="17">
      <t>トクベツカイケイ</t>
    </rPh>
    <phoneticPr fontId="9"/>
  </si>
  <si>
    <t>栃木県後期高齢者医療広域連合（一般会計）</t>
    <rPh sb="15" eb="19">
      <t>イッパンカイケイ</t>
    </rPh>
    <phoneticPr fontId="9"/>
  </si>
  <si>
    <t>栃木県後期高齢者医療広域連合</t>
  </si>
  <si>
    <t>栃木県後期高齢者医療広域連合（特別会計）</t>
    <rPh sb="15" eb="19">
      <t>トクベツカイケイ</t>
    </rPh>
    <phoneticPr fontId="9"/>
  </si>
  <si>
    <t>芳賀地区広域行政事務組合(一般会計)</t>
    <rPh sb="0" eb="2">
      <t>ハガ</t>
    </rPh>
    <rPh sb="2" eb="4">
      <t>チク</t>
    </rPh>
    <rPh sb="4" eb="6">
      <t>コウイキ</t>
    </rPh>
    <rPh sb="6" eb="8">
      <t>ギョウセイ</t>
    </rPh>
    <rPh sb="8" eb="10">
      <t>ジム</t>
    </rPh>
    <rPh sb="10" eb="12">
      <t>クミアイ</t>
    </rPh>
    <rPh sb="13" eb="15">
      <t>イッパン</t>
    </rPh>
    <rPh sb="15" eb="17">
      <t>カイケイ</t>
    </rPh>
    <phoneticPr fontId="6"/>
  </si>
  <si>
    <t>芳賀地区広域行政事務組合(ふるさと市町村圏基金特別会計)</t>
    <rPh sb="0" eb="2">
      <t>ハガ</t>
    </rPh>
    <rPh sb="2" eb="4">
      <t>チク</t>
    </rPh>
    <rPh sb="4" eb="6">
      <t>コウイキ</t>
    </rPh>
    <rPh sb="6" eb="8">
      <t>ギョウセイ</t>
    </rPh>
    <rPh sb="8" eb="10">
      <t>ジム</t>
    </rPh>
    <rPh sb="10" eb="12">
      <t>クミアイ</t>
    </rPh>
    <rPh sb="17" eb="20">
      <t>シチョウソン</t>
    </rPh>
    <rPh sb="20" eb="21">
      <t>ケン</t>
    </rPh>
    <rPh sb="21" eb="23">
      <t>キキン</t>
    </rPh>
    <rPh sb="23" eb="25">
      <t>トクベツ</t>
    </rPh>
    <rPh sb="25" eb="27">
      <t>カイケイ</t>
    </rPh>
    <phoneticPr fontId="6"/>
  </si>
  <si>
    <t>芳賀地区広域行政事務組合(卸売市場特別会計)</t>
    <rPh sb="0" eb="2">
      <t>ハガ</t>
    </rPh>
    <rPh sb="2" eb="4">
      <t>チク</t>
    </rPh>
    <rPh sb="4" eb="6">
      <t>コウイキ</t>
    </rPh>
    <rPh sb="6" eb="8">
      <t>ギョウセイ</t>
    </rPh>
    <rPh sb="8" eb="10">
      <t>ジム</t>
    </rPh>
    <rPh sb="10" eb="12">
      <t>クミアイ</t>
    </rPh>
    <rPh sb="13" eb="15">
      <t>オロシウリ</t>
    </rPh>
    <rPh sb="15" eb="17">
      <t>イチバ</t>
    </rPh>
    <rPh sb="17" eb="19">
      <t>トクベツ</t>
    </rPh>
    <rPh sb="19" eb="21">
      <t>カイケイ</t>
    </rPh>
    <phoneticPr fontId="6"/>
  </si>
  <si>
    <t>教育施設等整備基金</t>
    <rPh sb="0" eb="5">
      <t>キョウイクシセツトウ</t>
    </rPh>
    <rPh sb="5" eb="9">
      <t>セイビキキン</t>
    </rPh>
    <phoneticPr fontId="5"/>
  </si>
  <si>
    <t>環境保全基金</t>
    <rPh sb="0" eb="6">
      <t>カンキョウホゼンキキン</t>
    </rPh>
    <phoneticPr fontId="5"/>
  </si>
  <si>
    <t>地域福祉基金</t>
    <rPh sb="0" eb="6">
      <t>チイキフクシキキン</t>
    </rPh>
    <phoneticPr fontId="5"/>
  </si>
  <si>
    <t>ふるさと芳賀応援基金</t>
    <rPh sb="4" eb="6">
      <t>ハガ</t>
    </rPh>
    <rPh sb="6" eb="10">
      <t>オウエンキキン</t>
    </rPh>
    <phoneticPr fontId="5"/>
  </si>
  <si>
    <t>芳賀工業団地排水処理センター基金</t>
    <rPh sb="0" eb="6">
      <t>ハガコウギョウダンチ</t>
    </rPh>
    <rPh sb="6" eb="10">
      <t>ハイスイショリ</t>
    </rPh>
    <rPh sb="14" eb="16">
      <t>キキン</t>
    </rPh>
    <phoneticPr fontId="5"/>
  </si>
  <si>
    <t>芳賀中部環境衛生事務組合</t>
    <rPh sb="0" eb="6">
      <t>ハガチュウブカンキョウ</t>
    </rPh>
    <rPh sb="6" eb="12">
      <t>エイセイジムクミアイ</t>
    </rPh>
    <phoneticPr fontId="2"/>
  </si>
  <si>
    <t>芳賀中部上水道企業団</t>
    <rPh sb="0" eb="10">
      <t>ハガチュウブジョウスイドウキギョウダン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</si>
  <si>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</si>
  <si>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</si>
  <si>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有形固定資産減価償却率は７３.０％と類似団体より８.８％高い数値となっている。
これは類似団体より早い段階で小学校の統合をはじめとした施設の統廃合に着手したことによるものや、大型建設事業が完了し、将来負担比率が令和３年度にピークを迎えたことから、将来負担比率の上昇を抑制することに取り組んでいる結果の表れでもある。有形固定資産減価償却率の上昇傾向もあるので、今後も公共施設等の更新時期に併せた統合・複合化などコストの縮減を図りながら、効果的に地方債・基金を活用して長期的な視点で公共施設の適正管理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</si>
  <si>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</si>
  <si>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</si>
  <si>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</si>
  <si>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</si>
  <si>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</si>
  <si>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</si>
  <si>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</si>
  <si>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は類似団体と比較して低い水準にあり、近年横ばいとなっているが、将来負担比率については複数年度に渡る大型建設事業の本格化を受け、令和３年度に７４.６％と上昇し、令和４年度３８.９％、令和５年度２１.１％、令和６年度２１.１％と類似団体より高い数値となっている。将来負担比率については、大型建設事業の大部分が令和４年度に完了したため減少しているが、実質公債費比率については今後も高い水準が続く見込みであることから、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</si>
</sst>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游ゴシック"/>
      <family val="3"/>
      <charset val="128"/>
      <scheme val="minor"/>
    </font>
    <font>
      <sz val="11"/>
      <color rgb="FF000000"/>
      <name val="游ゴシック"/>
      <family val="3"/>
      <charset val="128"/>
      <scheme val="minor"/>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39"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CDCCDAA-C917-47B6-BC30-6A0530CB3AC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85942</c:v>
                </c:pt>
                <c:pt idx="2">
                  <c:v>95007</c:v>
                </c:pt>
                <c:pt idx="3">
                  <c:v>98176</c:v>
                </c:pt>
                <c:pt idx="4">
                  <c:v>119283</c:v>
                </c:pt>
              </c:numCache>
            </c:numRef>
          </c:val>
          <c:smooth val="0"/>
          <c:extLst>
            <c:ext xmlns:c16="http://schemas.microsoft.com/office/drawing/2014/chart" uri="{C3380CC4-5D6E-409C-BE32-E72D297353CC}">
              <c16:uniqueId val="{00000000-22C0-4310-A866-4C7820A32C4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202227</c:v>
                </c:pt>
                <c:pt idx="1">
                  <c:v>214058</c:v>
                </c:pt>
                <c:pt idx="2">
                  <c:v>474108</c:v>
                </c:pt>
                <c:pt idx="3">
                  <c:v>69528</c:v>
                </c:pt>
                <c:pt idx="4">
                  <c:v>53018</c:v>
                </c:pt>
              </c:numCache>
            </c:numRef>
          </c:val>
          <c:smooth val="0"/>
          <c:extLst>
            <c:ext xmlns:c16="http://schemas.microsoft.com/office/drawing/2014/chart" uri="{C3380CC4-5D6E-409C-BE32-E72D297353CC}">
              <c16:uniqueId val="{00000001-22C0-4310-A866-4C7820A32C4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8.35</c:v>
                </c:pt>
                <c:pt idx="1">
                  <c:v>13.7</c:v>
                </c:pt>
                <c:pt idx="2">
                  <c:v>11.38</c:v>
                </c:pt>
                <c:pt idx="3">
                  <c:v>12.16</c:v>
                </c:pt>
                <c:pt idx="4">
                  <c:v>10.81</c:v>
                </c:pt>
              </c:numCache>
            </c:numRef>
          </c:val>
          <c:extLst>
            <c:ext xmlns:c16="http://schemas.microsoft.com/office/drawing/2014/chart" uri="{C3380CC4-5D6E-409C-BE32-E72D297353CC}">
              <c16:uniqueId val="{00000000-8C23-49C8-B4D8-994742ED15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30.04</c:v>
                </c:pt>
                <c:pt idx="1">
                  <c:v>26.95</c:v>
                </c:pt>
                <c:pt idx="2">
                  <c:v>24.69</c:v>
                </c:pt>
                <c:pt idx="3">
                  <c:v>24.42</c:v>
                </c:pt>
                <c:pt idx="4">
                  <c:v>23.69</c:v>
                </c:pt>
              </c:numCache>
            </c:numRef>
          </c:val>
          <c:extLst>
            <c:ext xmlns:c16="http://schemas.microsoft.com/office/drawing/2014/chart" uri="{C3380CC4-5D6E-409C-BE32-E72D297353CC}">
              <c16:uniqueId val="{00000001-8C23-49C8-B4D8-994742ED15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-2.23</c:v>
                </c:pt>
                <c:pt idx="1">
                  <c:v>1.62</c:v>
                </c:pt>
                <c:pt idx="2">
                  <c:v>-5.33</c:v>
                </c:pt>
                <c:pt idx="3">
                  <c:v>1.24</c:v>
                </c:pt>
                <c:pt idx="4">
                  <c:v>-1.1100000000000001</c:v>
                </c:pt>
              </c:numCache>
            </c:numRef>
          </c:val>
          <c:smooth val="0"/>
          <c:extLst>
            <c:ext xmlns:c16="http://schemas.microsoft.com/office/drawing/2014/chart" uri="{C3380CC4-5D6E-409C-BE32-E72D297353CC}">
              <c16:uniqueId val="{00000002-8C23-49C8-B4D8-994742ED15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0.17</c:v>
                </c:pt>
                <c:pt idx="4">
                  <c:v>#N/A</c:v>
                </c:pt>
                <c:pt idx="5">
                  <c:v>0.18</c:v>
                </c:pt>
                <c:pt idx="6">
                  <c:v>#N/A</c:v>
                </c:pt>
                <c:pt idx="7">
                  <c:v>7.19</c:v>
                </c:pt>
                <c:pt idx="8">
                  <c:v>0</c:v>
                </c:pt>
                <c:pt idx="9">
                  <c:v>0</c:v>
                </c:pt>
              </c:numCache>
            </c:numRef>
          </c:val>
          <c:extLst>
            <c:ext xmlns:c16="http://schemas.microsoft.com/office/drawing/2014/chart" uri="{C3380CC4-5D6E-409C-BE32-E72D297353CC}">
              <c16:uniqueId val="{00000000-2E8B-4ED5-B148-7D15F2D2E7E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E8B-4ED5-B148-7D15F2D2E7E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E8B-4ED5-B148-7D15F2D2E7E1}"/>
            </c:ext>
          </c:extLst>
        </c:ser>
        <c:ser>
          <c:idx val="3"/>
          <c:order val="3"/>
          <c:tx>
            <c:strRef>
              <c:f>データシート!$A$30</c:f>
              <c:strCache>
                <c:ptCount val="1"/>
                <c:pt idx="0">
                  <c:v>芳賀町宅地造成事業特別会計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0.56999999999999995</c:v>
                </c:pt>
                <c:pt idx="2">
                  <c:v>#N/A</c:v>
                </c:pt>
                <c:pt idx="3">
                  <c:v>0.28999999999999998</c:v>
                </c:pt>
                <c:pt idx="4">
                  <c:v>#N/A</c:v>
                </c:pt>
                <c:pt idx="5">
                  <c:v>0.28000000000000003</c:v>
                </c:pt>
                <c:pt idx="6">
                  <c:v>#N/A</c:v>
                </c:pt>
                <c:pt idx="7">
                  <c:v>0.27</c:v>
                </c:pt>
                <c:pt idx="8">
                  <c:v>#N/A</c:v>
                </c:pt>
                <c:pt idx="9">
                  <c:v>0</c:v>
                </c:pt>
              </c:numCache>
            </c:numRef>
          </c:val>
          <c:extLst>
            <c:ext xmlns:c16="http://schemas.microsoft.com/office/drawing/2014/chart" uri="{C3380CC4-5D6E-409C-BE32-E72D297353CC}">
              <c16:uniqueId val="{00000003-2E8B-4ED5-B148-7D15F2D2E7E1}"/>
            </c:ext>
          </c:extLst>
        </c:ser>
        <c:ser>
          <c:idx val="4"/>
          <c:order val="4"/>
          <c:tx>
            <c:strRef>
              <c:f>データシート!$A$31</c:f>
              <c:strCache>
                <c:ptCount val="1"/>
                <c:pt idx="0">
                  <c:v>芳賀工業団地排水処理センター特別会計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0.11</c:v>
                </c:pt>
                <c:pt idx="4">
                  <c:v>#N/A</c:v>
                </c:pt>
                <c:pt idx="5">
                  <c:v>0.02</c:v>
                </c:pt>
                <c:pt idx="6">
                  <c:v>#N/A</c:v>
                </c:pt>
                <c:pt idx="7">
                  <c:v>0.09</c:v>
                </c:pt>
                <c:pt idx="8">
                  <c:v>#N/A</c:v>
                </c:pt>
                <c:pt idx="9">
                  <c:v>0.1</c:v>
                </c:pt>
              </c:numCache>
            </c:numRef>
          </c:val>
          <c:extLst>
            <c:ext xmlns:c16="http://schemas.microsoft.com/office/drawing/2014/chart" uri="{C3380CC4-5D6E-409C-BE32-E72D297353CC}">
              <c16:uniqueId val="{00000004-2E8B-4ED5-B148-7D15F2D2E7E1}"/>
            </c:ext>
          </c:extLst>
        </c:ser>
        <c:ser>
          <c:idx val="5"/>
          <c:order val="5"/>
          <c:tx>
            <c:strRef>
              <c:f>データシート!$A$32</c:f>
              <c:strCache>
                <c:ptCount val="1"/>
                <c:pt idx="0">
                  <c:v>芳賀町後期高齢者医療特別会計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7.0000000000000007E-2</c:v>
                </c:pt>
                <c:pt idx="4">
                  <c:v>#N/A</c:v>
                </c:pt>
                <c:pt idx="5">
                  <c:v>0.11</c:v>
                </c:pt>
                <c:pt idx="6">
                  <c:v>#N/A</c:v>
                </c:pt>
                <c:pt idx="7">
                  <c:v>0.13</c:v>
                </c:pt>
                <c:pt idx="8">
                  <c:v>#N/A</c:v>
                </c:pt>
                <c:pt idx="9">
                  <c:v>0.16</c:v>
                </c:pt>
              </c:numCache>
            </c:numRef>
          </c:val>
          <c:extLst>
            <c:ext xmlns:c16="http://schemas.microsoft.com/office/drawing/2014/chart" uri="{C3380CC4-5D6E-409C-BE32-E72D297353CC}">
              <c16:uniqueId val="{00000005-2E8B-4ED5-B148-7D15F2D2E7E1}"/>
            </c:ext>
          </c:extLst>
        </c:ser>
        <c:ser>
          <c:idx val="6"/>
          <c:order val="6"/>
          <c:tx>
            <c:strRef>
              <c:f>データシート!$A$33</c:f>
              <c:strCache>
                <c:ptCount val="1"/>
                <c:pt idx="0">
                  <c:v>芳賀町下水道事業会計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1.3</c:v>
                </c:pt>
              </c:numCache>
            </c:numRef>
          </c:val>
          <c:extLst>
            <c:ext xmlns:c16="http://schemas.microsoft.com/office/drawing/2014/chart" uri="{C3380CC4-5D6E-409C-BE32-E72D297353CC}">
              <c16:uniqueId val="{00000006-2E8B-4ED5-B148-7D15F2D2E7E1}"/>
            </c:ext>
          </c:extLst>
        </c:ser>
        <c:ser>
          <c:idx val="7"/>
          <c:order val="7"/>
          <c:tx>
            <c:strRef>
              <c:f>データシート!$A$34</c:f>
              <c:strCache>
                <c:ptCount val="1"/>
                <c:pt idx="0">
                  <c:v>芳賀町国民健康保険特別会計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1.35</c:v>
                </c:pt>
                <c:pt idx="2">
                  <c:v>#N/A</c:v>
                </c:pt>
                <c:pt idx="3">
                  <c:v>2.1</c:v>
                </c:pt>
                <c:pt idx="4">
                  <c:v>#N/A</c:v>
                </c:pt>
                <c:pt idx="5">
                  <c:v>1.73</c:v>
                </c:pt>
                <c:pt idx="6">
                  <c:v>#N/A</c:v>
                </c:pt>
                <c:pt idx="7">
                  <c:v>1.65</c:v>
                </c:pt>
                <c:pt idx="8">
                  <c:v>#N/A</c:v>
                </c:pt>
                <c:pt idx="9">
                  <c:v>1.41</c:v>
                </c:pt>
              </c:numCache>
            </c:numRef>
          </c:val>
          <c:extLst>
            <c:ext xmlns:c16="http://schemas.microsoft.com/office/drawing/2014/chart" uri="{C3380CC4-5D6E-409C-BE32-E72D297353CC}">
              <c16:uniqueId val="{00000007-2E8B-4ED5-B148-7D15F2D2E7E1}"/>
            </c:ext>
          </c:extLst>
        </c:ser>
        <c:ser>
          <c:idx val="8"/>
          <c:order val="8"/>
          <c:tx>
            <c:strRef>
              <c:f>データシート!$A$35</c:f>
              <c:strCache>
                <c:ptCount val="1"/>
                <c:pt idx="0">
                  <c:v>芳賀町介護保険特別会計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2.71</c:v>
                </c:pt>
                <c:pt idx="2">
                  <c:v>#N/A</c:v>
                </c:pt>
                <c:pt idx="3">
                  <c:v>2.1800000000000002</c:v>
                </c:pt>
                <c:pt idx="4">
                  <c:v>#N/A</c:v>
                </c:pt>
                <c:pt idx="5">
                  <c:v>1.5</c:v>
                </c:pt>
                <c:pt idx="6">
                  <c:v>#N/A</c:v>
                </c:pt>
                <c:pt idx="7">
                  <c:v>1.53</c:v>
                </c:pt>
                <c:pt idx="8">
                  <c:v>#N/A</c:v>
                </c:pt>
                <c:pt idx="9">
                  <c:v>3.52</c:v>
                </c:pt>
              </c:numCache>
            </c:numRef>
          </c:val>
          <c:extLst>
            <c:ext xmlns:c16="http://schemas.microsoft.com/office/drawing/2014/chart" uri="{C3380CC4-5D6E-409C-BE32-E72D297353CC}">
              <c16:uniqueId val="{00000008-2E8B-4ED5-B148-7D15F2D2E7E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8.24</c:v>
                </c:pt>
                <c:pt idx="2">
                  <c:v>#N/A</c:v>
                </c:pt>
                <c:pt idx="3">
                  <c:v>13.57</c:v>
                </c:pt>
                <c:pt idx="4">
                  <c:v>#N/A</c:v>
                </c:pt>
                <c:pt idx="5">
                  <c:v>11.35</c:v>
                </c:pt>
                <c:pt idx="6">
                  <c:v>#N/A</c:v>
                </c:pt>
                <c:pt idx="7">
                  <c:v>12.06</c:v>
                </c:pt>
                <c:pt idx="8">
                  <c:v>#N/A</c:v>
                </c:pt>
                <c:pt idx="9">
                  <c:v>10.7</c:v>
                </c:pt>
              </c:numCache>
            </c:numRef>
          </c:val>
          <c:extLst>
            <c:ext xmlns:c16="http://schemas.microsoft.com/office/drawing/2014/chart" uri="{C3380CC4-5D6E-409C-BE32-E72D297353CC}">
              <c16:uniqueId val="{00000009-2E8B-4ED5-B148-7D15F2D2E7E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550</c:v>
                </c:pt>
                <c:pt idx="5">
                  <c:v>542</c:v>
                </c:pt>
                <c:pt idx="8">
                  <c:v>498</c:v>
                </c:pt>
                <c:pt idx="11">
                  <c:v>508</c:v>
                </c:pt>
                <c:pt idx="14">
                  <c:v>501</c:v>
                </c:pt>
              </c:numCache>
            </c:numRef>
          </c:val>
          <c:extLst>
            <c:ext xmlns:c16="http://schemas.microsoft.com/office/drawing/2014/chart" uri="{C3380CC4-5D6E-409C-BE32-E72D297353CC}">
              <c16:uniqueId val="{00000000-D093-46E0-B2CA-ABE9EF7174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2</c:v>
                </c:pt>
                <c:pt idx="9">
                  <c:v>0</c:v>
                </c:pt>
                <c:pt idx="12">
                  <c:v>0</c:v>
                </c:pt>
              </c:numCache>
            </c:numRef>
          </c:val>
          <c:extLst>
            <c:ext xmlns:c16="http://schemas.microsoft.com/office/drawing/2014/chart" uri="{C3380CC4-5D6E-409C-BE32-E72D297353CC}">
              <c16:uniqueId val="{00000001-D093-46E0-B2CA-ABE9EF7174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c:v>
                </c:pt>
                <c:pt idx="3">
                  <c:v>52</c:v>
                </c:pt>
                <c:pt idx="6">
                  <c:v>17</c:v>
                </c:pt>
                <c:pt idx="9">
                  <c:v>16</c:v>
                </c:pt>
                <c:pt idx="12">
                  <c:v>17</c:v>
                </c:pt>
              </c:numCache>
            </c:numRef>
          </c:val>
          <c:extLst>
            <c:ext xmlns:c16="http://schemas.microsoft.com/office/drawing/2014/chart" uri="{C3380CC4-5D6E-409C-BE32-E72D297353CC}">
              <c16:uniqueId val="{00000002-D093-46E0-B2CA-ABE9EF7174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70</c:v>
                </c:pt>
                <c:pt idx="6">
                  <c:v>79</c:v>
                </c:pt>
                <c:pt idx="9">
                  <c:v>59</c:v>
                </c:pt>
                <c:pt idx="12">
                  <c:v>57</c:v>
                </c:pt>
              </c:numCache>
            </c:numRef>
          </c:val>
          <c:extLst>
            <c:ext xmlns:c16="http://schemas.microsoft.com/office/drawing/2014/chart" uri="{C3380CC4-5D6E-409C-BE32-E72D297353CC}">
              <c16:uniqueId val="{00000003-D093-46E0-B2CA-ABE9EF7174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183</c:v>
                </c:pt>
                <c:pt idx="3">
                  <c:v>196</c:v>
                </c:pt>
                <c:pt idx="6">
                  <c:v>192</c:v>
                </c:pt>
                <c:pt idx="9">
                  <c:v>199</c:v>
                </c:pt>
                <c:pt idx="12">
                  <c:v>173</c:v>
                </c:pt>
              </c:numCache>
            </c:numRef>
          </c:val>
          <c:extLst>
            <c:ext xmlns:c16="http://schemas.microsoft.com/office/drawing/2014/chart" uri="{C3380CC4-5D6E-409C-BE32-E72D297353CC}">
              <c16:uniqueId val="{00000004-D093-46E0-B2CA-ABE9EF7174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93-46E0-B2CA-ABE9EF7174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93-46E0-B2CA-ABE9EF7174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375</c:v>
                </c:pt>
                <c:pt idx="3">
                  <c:v>327</c:v>
                </c:pt>
                <c:pt idx="6">
                  <c:v>285</c:v>
                </c:pt>
                <c:pt idx="9">
                  <c:v>293</c:v>
                </c:pt>
                <c:pt idx="12">
                  <c:v>391</c:v>
                </c:pt>
              </c:numCache>
            </c:numRef>
          </c:val>
          <c:extLst>
            <c:ext xmlns:c16="http://schemas.microsoft.com/office/drawing/2014/chart" uri="{C3380CC4-5D6E-409C-BE32-E72D297353CC}">
              <c16:uniqueId val="{00000007-D093-46E0-B2CA-ABE9EF7174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c:v>
                </c:pt>
                <c:pt idx="2">
                  <c:v>#N/A</c:v>
                </c:pt>
                <c:pt idx="3">
                  <c:v>#N/A</c:v>
                </c:pt>
                <c:pt idx="4">
                  <c:v>103</c:v>
                </c:pt>
                <c:pt idx="5">
                  <c:v>#N/A</c:v>
                </c:pt>
                <c:pt idx="6">
                  <c:v>#N/A</c:v>
                </c:pt>
                <c:pt idx="7">
                  <c:v>77</c:v>
                </c:pt>
                <c:pt idx="8">
                  <c:v>#N/A</c:v>
                </c:pt>
                <c:pt idx="9">
                  <c:v>#N/A</c:v>
                </c:pt>
                <c:pt idx="10">
                  <c:v>59</c:v>
                </c:pt>
                <c:pt idx="11">
                  <c:v>#N/A</c:v>
                </c:pt>
                <c:pt idx="12">
                  <c:v>#N/A</c:v>
                </c:pt>
                <c:pt idx="13">
                  <c:v>137</c:v>
                </c:pt>
                <c:pt idx="14">
                  <c:v>#N/A</c:v>
                </c:pt>
              </c:numCache>
            </c:numRef>
          </c:val>
          <c:smooth val="0"/>
          <c:extLst>
            <c:ext xmlns:c16="http://schemas.microsoft.com/office/drawing/2014/chart" uri="{C3380CC4-5D6E-409C-BE32-E72D297353CC}">
              <c16:uniqueId val="{00000008-D093-46E0-B2CA-ABE9EF7174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3924</c:v>
                </c:pt>
                <c:pt idx="5">
                  <c:v>4318</c:v>
                </c:pt>
                <c:pt idx="8">
                  <c:v>4332</c:v>
                </c:pt>
                <c:pt idx="11">
                  <c:v>4176</c:v>
                </c:pt>
                <c:pt idx="14">
                  <c:v>4078</c:v>
                </c:pt>
              </c:numCache>
            </c:numRef>
          </c:val>
          <c:extLst>
            <c:ext xmlns:c16="http://schemas.microsoft.com/office/drawing/2014/chart" uri="{C3380CC4-5D6E-409C-BE32-E72D297353CC}">
              <c16:uniqueId val="{00000000-1667-46EB-95F6-CD9B6C768AA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1602</c:v>
                </c:pt>
                <c:pt idx="5">
                  <c:v>1568</c:v>
                </c:pt>
                <c:pt idx="8">
                  <c:v>1639</c:v>
                </c:pt>
                <c:pt idx="11">
                  <c:v>2839</c:v>
                </c:pt>
                <c:pt idx="14">
                  <c:v>2679</c:v>
                </c:pt>
              </c:numCache>
            </c:numRef>
          </c:val>
          <c:extLst>
            <c:ext xmlns:c16="http://schemas.microsoft.com/office/drawing/2014/chart" uri="{C3380CC4-5D6E-409C-BE32-E72D297353CC}">
              <c16:uniqueId val="{00000001-1667-46EB-95F6-CD9B6C768AA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2928</c:v>
                </c:pt>
                <c:pt idx="5">
                  <c:v>2802</c:v>
                </c:pt>
                <c:pt idx="8">
                  <c:v>2433</c:v>
                </c:pt>
                <c:pt idx="11">
                  <c:v>2349</c:v>
                </c:pt>
                <c:pt idx="14">
                  <c:v>2442</c:v>
                </c:pt>
              </c:numCache>
            </c:numRef>
          </c:val>
          <c:extLst>
            <c:ext xmlns:c16="http://schemas.microsoft.com/office/drawing/2014/chart" uri="{C3380CC4-5D6E-409C-BE32-E72D297353CC}">
              <c16:uniqueId val="{00000002-1667-46EB-95F6-CD9B6C768AA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667-46EB-95F6-CD9B6C768AA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667-46EB-95F6-CD9B6C768AA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67-46EB-95F6-CD9B6C768AA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1150</c:v>
                </c:pt>
                <c:pt idx="3">
                  <c:v>1139</c:v>
                </c:pt>
                <c:pt idx="6">
                  <c:v>1108</c:v>
                </c:pt>
                <c:pt idx="9">
                  <c:v>1076</c:v>
                </c:pt>
                <c:pt idx="12">
                  <c:v>1084</c:v>
                </c:pt>
              </c:numCache>
            </c:numRef>
          </c:val>
          <c:extLst>
            <c:ext xmlns:c16="http://schemas.microsoft.com/office/drawing/2014/chart" uri="{C3380CC4-5D6E-409C-BE32-E72D297353CC}">
              <c16:uniqueId val="{00000006-1667-46EB-95F6-CD9B6C768AA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400</c:v>
                </c:pt>
                <c:pt idx="3">
                  <c:v>414</c:v>
                </c:pt>
                <c:pt idx="6">
                  <c:v>357</c:v>
                </c:pt>
                <c:pt idx="9">
                  <c:v>309</c:v>
                </c:pt>
                <c:pt idx="12">
                  <c:v>308</c:v>
                </c:pt>
              </c:numCache>
            </c:numRef>
          </c:val>
          <c:extLst>
            <c:ext xmlns:c16="http://schemas.microsoft.com/office/drawing/2014/chart" uri="{C3380CC4-5D6E-409C-BE32-E72D297353CC}">
              <c16:uniqueId val="{00000007-1667-46EB-95F6-CD9B6C768AA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2092</c:v>
                </c:pt>
                <c:pt idx="3">
                  <c:v>1987</c:v>
                </c:pt>
                <c:pt idx="6">
                  <c:v>1978</c:v>
                </c:pt>
                <c:pt idx="9">
                  <c:v>2077</c:v>
                </c:pt>
                <c:pt idx="12">
                  <c:v>2082</c:v>
                </c:pt>
              </c:numCache>
            </c:numRef>
          </c:val>
          <c:extLst>
            <c:ext xmlns:c16="http://schemas.microsoft.com/office/drawing/2014/chart" uri="{C3380CC4-5D6E-409C-BE32-E72D297353CC}">
              <c16:uniqueId val="{00000008-1667-46EB-95F6-CD9B6C768AA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1226</c:v>
                </c:pt>
                <c:pt idx="3">
                  <c:v>5088</c:v>
                </c:pt>
                <c:pt idx="6">
                  <c:v>148</c:v>
                </c:pt>
                <c:pt idx="9">
                  <c:v>144</c:v>
                </c:pt>
                <c:pt idx="12">
                  <c:v>159</c:v>
                </c:pt>
              </c:numCache>
            </c:numRef>
          </c:val>
          <c:extLst>
            <c:ext xmlns:c16="http://schemas.microsoft.com/office/drawing/2014/chart" uri="{C3380CC4-5D6E-409C-BE32-E72D297353CC}">
              <c16:uniqueId val="{00000009-1667-46EB-95F6-CD9B6C768AA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2622</c:v>
                </c:pt>
                <c:pt idx="3">
                  <c:v>3631</c:v>
                </c:pt>
                <c:pt idx="6">
                  <c:v>6650</c:v>
                </c:pt>
                <c:pt idx="9">
                  <c:v>6781</c:v>
                </c:pt>
                <c:pt idx="12">
                  <c:v>6629</c:v>
                </c:pt>
              </c:numCache>
            </c:numRef>
          </c:val>
          <c:extLst>
            <c:ext xmlns:c16="http://schemas.microsoft.com/office/drawing/2014/chart" uri="{C3380CC4-5D6E-409C-BE32-E72D297353CC}">
              <c16:uniqueId val="{0000000A-1667-46EB-95F6-CD9B6C768AA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3569</c:v>
                </c:pt>
                <c:pt idx="5">
                  <c:v>#N/A</c:v>
                </c:pt>
                <c:pt idx="6">
                  <c:v>#N/A</c:v>
                </c:pt>
                <c:pt idx="7">
                  <c:v>1838</c:v>
                </c:pt>
                <c:pt idx="8">
                  <c:v>#N/A</c:v>
                </c:pt>
                <c:pt idx="9">
                  <c:v>#N/A</c:v>
                </c:pt>
                <c:pt idx="10">
                  <c:v>1023</c:v>
                </c:pt>
                <c:pt idx="11">
                  <c:v>#N/A</c:v>
                </c:pt>
                <c:pt idx="12">
                  <c:v>#N/A</c:v>
                </c:pt>
                <c:pt idx="13">
                  <c:v>1061</c:v>
                </c:pt>
                <c:pt idx="14">
                  <c:v>#N/A</c:v>
                </c:pt>
              </c:numCache>
            </c:numRef>
          </c:val>
          <c:smooth val="0"/>
          <c:extLst>
            <c:ext xmlns:c16="http://schemas.microsoft.com/office/drawing/2014/chart" uri="{C3380CC4-5D6E-409C-BE32-E72D297353CC}">
              <c16:uniqueId val="{0000000B-1667-46EB-95F6-CD9B6C768AA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1265</c:v>
                </c:pt>
                <c:pt idx="1">
                  <c:v>1277</c:v>
                </c:pt>
                <c:pt idx="2">
                  <c:v>1272</c:v>
                </c:pt>
              </c:numCache>
            </c:numRef>
          </c:val>
          <c:extLst>
            <c:ext xmlns:c16="http://schemas.microsoft.com/office/drawing/2014/chart" uri="{C3380CC4-5D6E-409C-BE32-E72D297353CC}">
              <c16:uniqueId val="{00000000-CC53-4890-BB94-E142FFE57A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100</c:v>
                </c:pt>
                <c:pt idx="1">
                  <c:v>113</c:v>
                </c:pt>
                <c:pt idx="2">
                  <c:v>128</c:v>
                </c:pt>
              </c:numCache>
            </c:numRef>
          </c:val>
          <c:extLst>
            <c:ext xmlns:c16="http://schemas.microsoft.com/office/drawing/2014/chart" uri="{C3380CC4-5D6E-409C-BE32-E72D297353CC}">
              <c16:uniqueId val="{00000001-CC53-4890-BB94-E142FFE57A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681</c:v>
                </c:pt>
                <c:pt idx="1">
                  <c:v>668</c:v>
                </c:pt>
                <c:pt idx="2">
                  <c:v>706</c:v>
                </c:pt>
              </c:numCache>
            </c:numRef>
          </c:val>
          <c:extLst>
            <c:ext xmlns:c16="http://schemas.microsoft.com/office/drawing/2014/chart" uri="{C3380CC4-5D6E-409C-BE32-E72D297353CC}">
              <c16:uniqueId val="{00000002-CC53-4890-BB94-E142FFE57A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{75EE079C-E7A3-421A-A191-29DB4FAA1556}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ED-403D-BBFD-D753394CE4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{F6D70409-AC28-4080-95AE-0AE4EEDEA59E}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ED-403D-BBFD-D753394CE4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{178CC5A2-30F4-4572-8E2C-780A95335DB0}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ED-403D-BBFD-D753394CE4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{0D8C2002-1401-4D3A-9D0E-FD6EFEDB6F9A}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ED-403D-BBFD-D753394CE4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{63100735-029B-4C60-BBF1-173B6EBEEBE2}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ED-403D-BBFD-D753394CE4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{4C07DE34-CBA4-4EEB-ACFF-2912005BE1AF}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ED-403D-BBFD-D753394CE4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{97CAF543-A4EC-4D63-AA1D-6C0DC3DA46B1}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ED-403D-BBFD-D753394CE4E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{0B99E556-FF56-42E4-B5EF-C9F80043B776}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ED-403D-BBFD-D753394CE4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{05076DC0-EB59-41E2-A382-3C3D5CBAAAC8}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ED-403D-BBFD-D753394CE4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63.7</c:v>
                </c:pt>
                <c:pt idx="16">
                  <c:v>65.599999999999994</c:v>
                </c:pt>
                <c:pt idx="24">
                  <c:v>67.599999999999994</c:v>
                </c:pt>
                <c:pt idx="32">
                  <c:v>73</c:v>
                </c:pt>
              </c:numCache>
            </c:numRef>
          </c:xVal>
          <c:yVal>
            <c:numRef>
              <c:f>公会計指標分析・財政指標組合せ分析表!$BP$51:$DC$51</c:f>
              <c:numCache>
                <c:formatCode>#,##0.0;"▲ "#,##0.0</c:formatCode>
                <c:ptCount val="40"/>
                <c:pt idx="8">
                  <c:v>74.599999999999994</c:v>
                </c:pt>
                <c:pt idx="16">
                  <c:v>38.9</c:v>
                </c:pt>
                <c:pt idx="24">
                  <c:v>21.1</c:v>
                </c:pt>
                <c:pt idx="32">
                  <c:v>21.1</c:v>
                </c:pt>
              </c:numCache>
            </c:numRef>
          </c:yVal>
          <c:smooth val="0"/>
          <c:extLst>
            <c:ext xmlns:c16="http://schemas.microsoft.com/office/drawing/2014/chart" uri="{C3380CC4-5D6E-409C-BE32-E72D297353CC}">
              <c16:uniqueId val="{00000009-C2ED-403D-BBFD-D753394CE4E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{11D5B5F3-E1A6-4B1F-8960-9D278497FBE1}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ED-403D-BBFD-D753394CE4E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{3FABF831-DF84-4502-A938-A108504AF9A9}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ED-403D-BBFD-D753394CE4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{111DBD83-E964-471E-8CF0-1E79FAE8794A}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ED-403D-BBFD-D753394CE4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{B50DA1DD-2397-4939-8456-C99B32ECF0D2}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ED-403D-BBFD-D753394CE4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{3628DBAC-CBCE-4C38-B45F-D65E3C06ABF9}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ED-403D-BBFD-D753394CE4E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{2192AF4E-B489-4A83-90EE-97B49EED9169}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ED-403D-BBFD-D753394CE4E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{BDDED065-CA92-4B08-9CEE-9B4032E90CC1}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ED-403D-BBFD-D753394CE4E2}"/>
                </c:ext>
              </c:extLst>
            </c:dLbl>
            <c:dLbl>
              <c:idx val="24"/>
              <c:layout>
                <c:manualLayout>
                  <c:x val="0"/>
                  <c:y val="-1.96247270495131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{C0E63110-142C-4F4E-A4DA-E8F1991C84AB}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ED-403D-BBFD-D753394CE4E2}"/>
                </c:ext>
              </c:extLst>
            </c:dLbl>
            <c:dLbl>
              <c:idx val="32"/>
              <c:layout>
                <c:manualLayout>
                  <c:x val="0"/>
                  <c:y val="1.962472704951311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{D1B4AE5D-4EB0-44D3-9DD6-3D4A0E267056}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ED-403D-BBFD-D753394CE4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61.6</c:v>
                </c:pt>
                <c:pt idx="16">
                  <c:v>63</c:v>
                </c:pt>
                <c:pt idx="24">
                  <c:v>63.9</c:v>
                </c:pt>
                <c:pt idx="32">
                  <c:v>64.2</c:v>
                </c:pt>
              </c:numCache>
            </c:numRef>
          </c:xVal>
          <c:yVal>
            <c:numRef>
              <c:f>公会計指標分析・財政指標組合せ分析表!$BP$55:$DC$55</c:f>
              <c:numCache>
                <c:formatCode>#,##0.0;"▲ "#,##0.0</c:formatCode>
                <c:ptCount val="40"/>
                <c:pt idx="0">
                  <c:v>32.4</c:v>
                </c:pt>
                <c:pt idx="8">
                  <c:v>8.5</c:v>
                </c:pt>
                <c:pt idx="16">
                  <c:v>0</c:v>
                </c:pt>
                <c:pt idx="24">
                  <c:v>0</c:v>
                </c:pt>
                <c:pt idx="32">
                  <c:v>0</c:v>
                </c:pt>
              </c:numCache>
            </c:numRef>
          </c:yVal>
          <c:smooth val="0"/>
          <c:extLst>
            <c:ext xmlns:c16="http://schemas.microsoft.com/office/drawing/2014/chart" uri="{C3380CC4-5D6E-409C-BE32-E72D297353CC}">
              <c16:uniqueId val="{00000013-C2ED-403D-BBFD-D753394CE4E2}"/>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{AFAFD426-1D5D-467D-BAB3-C6D72528268E}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471-481A-ABD0-A1ED6EFD15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{09E18BB9-B072-4D94-8FE7-EAC3235E6DE2}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71-481A-ABD0-A1ED6EFD15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{79515019-DA1D-4625-94C5-EAD2D2DD3BAA}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71-481A-ABD0-A1ED6EFD15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{551424D2-9B1F-4869-866D-E935BE4CE146}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71-481A-ABD0-A1ED6EFD15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{65FA4E6D-37E4-4AB9-AEA2-578C633C9D22}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71-481A-ABD0-A1ED6EFD15E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{11322BB9-CB9D-494F-BBA5-ED30B4F46FC9}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471-481A-ABD0-A1ED6EFD15E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{0F06EA36-3555-43DA-B8E3-7E94344C49A3}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471-481A-ABD0-A1ED6EFD15EC}"/>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{626DE328-0BFB-4ADB-A0DE-609F55D1D797}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471-481A-ABD0-A1ED6EFD15EC}"/>
                </c:ext>
              </c:extLst>
            </c:dLbl>
            <c:dLbl>
              <c:idx val="32"/>
              <c:layout>
                <c:manualLayout>
                  <c:x val="0"/>
                  <c:y val="1.89207257722580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{4FE25971-CF9F-4B33-B84A-C8F3DD362CFE}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471-481A-ABD0-A1ED6EFD15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1.8</c:v>
                </c:pt>
                <c:pt idx="16">
                  <c:v>1.7</c:v>
                </c:pt>
                <c:pt idx="24">
                  <c:v>1.6</c:v>
                </c:pt>
                <c:pt idx="32">
                  <c:v>1.8</c:v>
                </c:pt>
              </c:numCache>
            </c:numRef>
          </c:xVal>
          <c:yVal>
            <c:numRef>
              <c:f>公会計指標分析・財政指標組合せ分析表!$BP$73:$DC$73</c:f>
              <c:numCache>
                <c:formatCode>#,##0.0;"▲ "#,##0.0</c:formatCode>
                <c:ptCount val="40"/>
                <c:pt idx="8">
                  <c:v>74.599999999999994</c:v>
                </c:pt>
                <c:pt idx="16">
                  <c:v>38.9</c:v>
                </c:pt>
                <c:pt idx="24">
                  <c:v>21.1</c:v>
                </c:pt>
                <c:pt idx="32">
                  <c:v>21.1</c:v>
                </c:pt>
              </c:numCache>
            </c:numRef>
          </c:yVal>
          <c:smooth val="0"/>
          <c:extLst>
            <c:ext xmlns:c16="http://schemas.microsoft.com/office/drawing/2014/chart" uri="{C3380CC4-5D6E-409C-BE32-E72D297353CC}">
              <c16:uniqueId val="{00000009-A471-481A-ABD0-A1ED6EFD15E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{986699E9-3A90-48DC-92DE-A9430BB45999}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471-481A-ABD0-A1ED6EFD15E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{DDF6BBBF-8DE7-410D-BF6A-EAACDC621370}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71-481A-ABD0-A1ED6EFD15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{AEFB9D69-437B-4E53-A2A7-01C44386A972}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71-481A-ABD0-A1ED6EFD15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{4C04697B-2AD8-4F87-80F2-62637804499C}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71-481A-ABD0-A1ED6EFD15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{C57A273C-B792-493C-A5F4-792549707FBB}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71-481A-ABD0-A1ED6EFD15EC}"/>
                </c:ext>
              </c:extLst>
            </c:dLbl>
            <c:dLbl>
              <c:idx val="8"/>
              <c:layout>
                <c:manualLayout>
                  <c:x val="0"/>
                  <c:y val="7.147030598524426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{973C7ABD-21E3-4F95-996B-D7491BBBADE4}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471-481A-ABD0-A1ED6EFD15EC}"/>
                </c:ext>
              </c:extLst>
            </c:dLbl>
            <c:dLbl>
              <c:idx val="16"/>
              <c:layout>
                <c:manualLayout>
                  <c:x val="0"/>
                  <c:y val="-3.9480425807945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{5814A221-CA80-4864-AD31-F6B398EFA5B6}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471-481A-ABD0-A1ED6EFD15EC}"/>
                </c:ext>
              </c:extLst>
            </c:dLbl>
            <c:dLbl>
              <c:idx val="24"/>
              <c:layout>
                <c:manualLayout>
                  <c:x val="0"/>
                  <c:y val="3.508750899886084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{A7DD5BCE-0592-484F-8528-78EF6A30E53B}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471-481A-ABD0-A1ED6EFD15EC}"/>
                </c:ext>
              </c:extLst>
            </c:dLbl>
            <c:dLbl>
              <c:idx val="32"/>
              <c:layout>
                <c:manualLayout>
                  <c:x val="0"/>
                  <c:y val="-2.753942545655305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{094C53C8-E5AE-49BB-AEEF-B8604E6F880A}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471-481A-ABD0-A1ED6EFD15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32.4</c:v>
                </c:pt>
                <c:pt idx="8">
                  <c:v>8.5</c:v>
                </c:pt>
                <c:pt idx="16">
                  <c:v>0</c:v>
                </c:pt>
                <c:pt idx="24">
                  <c:v>0</c:v>
                </c:pt>
                <c:pt idx="32">
                  <c:v>0</c:v>
                </c:pt>
              </c:numCache>
            </c:numRef>
          </c:yVal>
          <c:smooth val="0"/>
          <c:extLst>
            <c:ext xmlns:c16="http://schemas.microsoft.com/office/drawing/2014/chart" uri="{C3380CC4-5D6E-409C-BE32-E72D297353CC}">
              <c16:uniqueId val="{00000013-A471-481A-ABD0-A1ED6EFD15EC}"/>
            </c:ext>
          </c:extLst>
        </c:ser>
        <c:dLbls>
          <c:showLegendKey val="0"/>
          <c:showVal val="1"/>
          <c:showCatName val="0"/>
          <c:showSerName val="0"/>
          <c:showPercent val="0"/>
          <c:showBubbleSize val="0"/>
        </c:dLbls>
        <c:axId val="84219776"/>
        <c:axId val="84234240"/>
      </c:scatterChart>
      <c:valAx>
        <c:axId val="84219776"/>
        <c:scaling>
          <c:orientation val="maxMin"/>
          <c:max val="1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15,129
70.16
9,529,151
8,917,310
580,560
5,371,645
6,628,893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工業団地を有し、安定的な固定資産税収入により類似団体の平均を上回っている。</a:t>
          </a:r>
          <a:endParaRPr lang="ja-JP" altLang="ja-JP" sz="1400">
            <a:effectLst/>
          </a:endParaRPr>
        </a:p>
        <a:p>
          <a:r>
            <a:rPr kumimoji="1" lang="ja-JP" altLang="ja-JP" sz="1100">
              <a:solidFill>
                <a:schemeClr val="dk1"/>
              </a:solidFill>
              <a:effectLst/>
              <a:latin typeface="+mn-lt"/>
              <a:ea typeface="+mn-ea"/>
              <a:cs typeface="+mn-cs"/>
            </a:rPr>
            <a:t>推移としては、平成２７年以降は横ばいの傾向となっているが、単年度としては令和３年度から１を切り交付団体となり、令和５年度から３か年平均も１を切る状況なっており、今後も同程度で推移すると見込んでい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143087</xdr:rowOff>
    </xdr:from>
    <xdr:to>
      <xdr:col>23</xdr:col>
      <xdr:colOff>133350</xdr:colOff>
      <xdr:row>40</xdr:row>
      <xdr:rowOff>143087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0010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118956</xdr:rowOff>
    </xdr:from>
    <xdr:to>
      <xdr:col>19</xdr:col>
      <xdr:colOff>133350</xdr:colOff>
      <xdr:row>40</xdr:row>
      <xdr:rowOff>143087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9769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102870</xdr:rowOff>
    </xdr:from>
    <xdr:to>
      <xdr:col>15</xdr:col>
      <xdr:colOff>82550</xdr:colOff>
      <xdr:row>40</xdr:row>
      <xdr:rowOff>118956</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9608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102870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9447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92287</xdr:rowOff>
    </xdr:from>
    <xdr:to>
      <xdr:col>23</xdr:col>
      <xdr:colOff>184150</xdr:colOff>
      <xdr:row>41</xdr:row>
      <xdr:rowOff>22437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108814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79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92287</xdr:rowOff>
    </xdr:from>
    <xdr:to>
      <xdr:col>19</xdr:col>
      <xdr:colOff>184150</xdr:colOff>
      <xdr:row>41</xdr:row>
      <xdr:rowOff>22437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32614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68156</xdr:rowOff>
    </xdr:from>
    <xdr:to>
      <xdr:col>15</xdr:col>
      <xdr:colOff>133350</xdr:colOff>
      <xdr:row>40</xdr:row>
      <xdr:rowOff>169756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8483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52070</xdr:rowOff>
    </xdr:from>
    <xdr:to>
      <xdr:col>11</xdr:col>
      <xdr:colOff>82550</xdr:colOff>
      <xdr:row>40</xdr:row>
      <xdr:rowOff>153670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163847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147760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ＬＲＴ整備事業で起債した公債費の増、</a:t>
          </a:r>
          <a:r>
            <a:rPr kumimoji="1" lang="ja-JP" altLang="ja-JP" sz="1100">
              <a:solidFill>
                <a:schemeClr val="dk1"/>
              </a:solidFill>
              <a:effectLst/>
              <a:latin typeface="+mn-lt"/>
              <a:ea typeface="+mn-ea"/>
              <a:cs typeface="+mn-cs"/>
            </a:rPr>
            <a:t>人件費の増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物価高騰の影響を受けた光熱水費の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、高齢化や子育て支援事業の充実によって経常経費が増加している。</a:t>
          </a:r>
          <a:endParaRPr lang="ja-JP" altLang="ja-JP" sz="1400">
            <a:effectLst/>
          </a:endParaRPr>
        </a:p>
        <a:p>
          <a:r>
            <a:rPr kumimoji="1" lang="ja-JP" altLang="ja-JP" sz="1100">
              <a:solidFill>
                <a:schemeClr val="dk1"/>
              </a:solidFill>
              <a:effectLst/>
              <a:latin typeface="+mn-lt"/>
              <a:ea typeface="+mn-ea"/>
              <a:cs typeface="+mn-cs"/>
            </a:rPr>
            <a:t>今後も税収、交付金等の増加も見込んでいるが、それを上回る物価上昇、人件費上昇が見込まれるため、経常収支比率は高い水準での推移が見込まれる。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78613</xdr:rowOff>
    </xdr:from>
    <xdr:to>
      <xdr:col>23</xdr:col>
      <xdr:colOff>133350</xdr:colOff>
      <xdr:row>59</xdr:row>
      <xdr:rowOff>124460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94163"/>
          <a:ext cx="8382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165608</xdr:rowOff>
    </xdr:from>
    <xdr:to>
      <xdr:col>19</xdr:col>
      <xdr:colOff>133350</xdr:colOff>
      <xdr:row>59</xdr:row>
      <xdr:rowOff>78613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09708"/>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105283</xdr:rowOff>
    </xdr:from>
    <xdr:to>
      <xdr:col>15</xdr:col>
      <xdr:colOff>82550</xdr:colOff>
      <xdr:row>58</xdr:row>
      <xdr:rowOff>165608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493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78740</xdr:rowOff>
    </xdr:from>
    <xdr:to>
      <xdr:col>11</xdr:col>
      <xdr:colOff>31750</xdr:colOff>
      <xdr:row>58</xdr:row>
      <xdr:rowOff>105283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1447800" y="10022840"/>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131572</xdr:rowOff>
    </xdr:from>
    <xdr:to>
      <xdr:col>7</xdr:col>
      <xdr:colOff>31750</xdr:colOff>
      <xdr:row>60</xdr:row>
      <xdr:rowOff>61722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4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46499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333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73660</xdr:rowOff>
    </xdr:from>
    <xdr:to>
      <xdr:col>23</xdr:col>
      <xdr:colOff>184150</xdr:colOff>
      <xdr:row>60</xdr:row>
      <xdr:rowOff>3810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90187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27813</xdr:rowOff>
    </xdr:from>
    <xdr:to>
      <xdr:col>19</xdr:col>
      <xdr:colOff>184150</xdr:colOff>
      <xdr:row>59</xdr:row>
      <xdr:rowOff>129413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139590</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12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114808</xdr:rowOff>
    </xdr:from>
    <xdr:to>
      <xdr:col>15</xdr:col>
      <xdr:colOff>133350</xdr:colOff>
      <xdr:row>59</xdr:row>
      <xdr:rowOff>44958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55135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54483</xdr:rowOff>
    </xdr:from>
    <xdr:to>
      <xdr:col>11</xdr:col>
      <xdr:colOff>82550</xdr:colOff>
      <xdr:row>58</xdr:row>
      <xdr:rowOff>156083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999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166260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27940</xdr:rowOff>
    </xdr:from>
    <xdr:to>
      <xdr:col>7</xdr:col>
      <xdr:colOff>31750</xdr:colOff>
      <xdr:row>58</xdr:row>
      <xdr:rowOff>129540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139717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[212,122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類似団体平均に近い水準で推移しているが、増加傾向にある。今後も</a:t>
          </a:r>
          <a:r>
            <a:rPr kumimoji="1" lang="ja-JP" altLang="en-US" sz="1100">
              <a:solidFill>
                <a:schemeClr val="dk1"/>
              </a:solidFill>
              <a:effectLst/>
              <a:latin typeface="+mn-lt"/>
              <a:ea typeface="+mn-ea"/>
              <a:cs typeface="+mn-cs"/>
            </a:rPr>
            <a:t>人件費や</a:t>
          </a:r>
          <a:r>
            <a:rPr kumimoji="1" lang="ja-JP" altLang="ja-JP" sz="1100">
              <a:solidFill>
                <a:schemeClr val="dk1"/>
              </a:solidFill>
              <a:effectLst/>
              <a:latin typeface="+mn-lt"/>
              <a:ea typeface="+mn-ea"/>
              <a:cs typeface="+mn-cs"/>
            </a:rPr>
            <a:t>物価</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上昇に合わせて増加が見込まれるが、適正な執行と健全な財政運営に努めていく。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145286</xdr:rowOff>
    </xdr:from>
    <xdr:to>
      <xdr:col>23</xdr:col>
      <xdr:colOff>133350</xdr:colOff>
      <xdr:row>81</xdr:row>
      <xdr:rowOff>150864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32736"/>
          <a:ext cx="8382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116912</xdr:rowOff>
    </xdr:from>
    <xdr:to>
      <xdr:col>19</xdr:col>
      <xdr:colOff>133350</xdr:colOff>
      <xdr:row>81</xdr:row>
      <xdr:rowOff>145286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04362"/>
          <a:ext cx="889000" cy="2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57497</xdr:rowOff>
    </xdr:from>
    <xdr:to>
      <xdr:col>15</xdr:col>
      <xdr:colOff>82550</xdr:colOff>
      <xdr:row>81</xdr:row>
      <xdr:rowOff>116912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44947"/>
          <a:ext cx="889000" cy="5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57497</xdr:rowOff>
    </xdr:from>
    <xdr:to>
      <xdr:col>11</xdr:col>
      <xdr:colOff>31750</xdr:colOff>
      <xdr:row>81</xdr:row>
      <xdr:rowOff>66145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944947"/>
          <a:ext cx="889000" cy="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168718</xdr:rowOff>
    </xdr:from>
    <xdr:to>
      <xdr:col>7</xdr:col>
      <xdr:colOff>31750</xdr:colOff>
      <xdr:row>82</xdr:row>
      <xdr:rowOff>98868</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5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83645</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14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100064</xdr:rowOff>
    </xdr:from>
    <xdr:to>
      <xdr:col>23</xdr:col>
      <xdr:colOff>184150</xdr:colOff>
      <xdr:row>82</xdr:row>
      <xdr:rowOff>30214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8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116591</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3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94486</xdr:rowOff>
    </xdr:from>
    <xdr:to>
      <xdr:col>19</xdr:col>
      <xdr:colOff>184150</xdr:colOff>
      <xdr:row>82</xdr:row>
      <xdr:rowOff>24636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8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34813</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50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66112</xdr:rowOff>
    </xdr:from>
    <xdr:to>
      <xdr:col>15</xdr:col>
      <xdr:colOff>133350</xdr:colOff>
      <xdr:row>81</xdr:row>
      <xdr:rowOff>167712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5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6439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22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6697</xdr:rowOff>
    </xdr:from>
    <xdr:to>
      <xdr:col>11</xdr:col>
      <xdr:colOff>82550</xdr:colOff>
      <xdr:row>81</xdr:row>
      <xdr:rowOff>108297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9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118474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6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15345</xdr:rowOff>
    </xdr:from>
    <xdr:to>
      <xdr:col>7</xdr:col>
      <xdr:colOff>31750</xdr:colOff>
      <xdr:row>81</xdr:row>
      <xdr:rowOff>116945</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0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127122</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71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類似団体より高い水準にある。今後も制度や近隣、類似団体の動向も把握しなが</a:t>
          </a:r>
          <a:r>
            <a:rPr kumimoji="1" lang="ja-JP" altLang="en-US" sz="1100">
              <a:solidFill>
                <a:schemeClr val="dk1"/>
              </a:solidFill>
              <a:effectLst/>
              <a:latin typeface="+mn-lt"/>
              <a:ea typeface="+mn-ea"/>
              <a:cs typeface="+mn-cs"/>
            </a:rPr>
            <a:t>ら</a:t>
          </a:r>
          <a:r>
            <a:rPr kumimoji="1" lang="ja-JP" altLang="ja-JP" sz="1100">
              <a:solidFill>
                <a:schemeClr val="dk1"/>
              </a:solidFill>
              <a:effectLst/>
              <a:latin typeface="+mn-lt"/>
              <a:ea typeface="+mn-ea"/>
              <a:cs typeface="+mn-cs"/>
            </a:rPr>
            <a:t>、給与体系</a:t>
          </a:r>
          <a:r>
            <a:rPr kumimoji="1" lang="ja-JP" altLang="en-US" sz="1100">
              <a:solidFill>
                <a:schemeClr val="dk1"/>
              </a:solidFill>
              <a:effectLst/>
              <a:latin typeface="+mn-lt"/>
              <a:ea typeface="+mn-ea"/>
              <a:cs typeface="+mn-cs"/>
            </a:rPr>
            <a:t>を見直しつつ</a:t>
          </a:r>
          <a:r>
            <a:rPr kumimoji="1" lang="ja-JP" altLang="ja-JP" sz="1100">
              <a:solidFill>
                <a:schemeClr val="dk1"/>
              </a:solidFill>
              <a:effectLst/>
              <a:latin typeface="+mn-lt"/>
              <a:ea typeface="+mn-ea"/>
              <a:cs typeface="+mn-cs"/>
            </a:rPr>
            <a:t>人事管理を適切に行っていく。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89</xdr:row>
      <xdr:rowOff>2822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5047384"/>
          <a:ext cx="838200" cy="21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107245</xdr:rowOff>
    </xdr:from>
    <xdr:to>
      <xdr:col>77</xdr:col>
      <xdr:colOff>44450</xdr:colOff>
      <xdr:row>89</xdr:row>
      <xdr:rowOff>2822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1948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107245</xdr:rowOff>
    </xdr:from>
    <xdr:to>
      <xdr:col>72</xdr:col>
      <xdr:colOff>203200</xdr:colOff>
      <xdr:row>89</xdr:row>
      <xdr:rowOff>83255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19484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2822</xdr:rowOff>
    </xdr:from>
    <xdr:to>
      <xdr:col>68</xdr:col>
      <xdr:colOff>152400</xdr:colOff>
      <xdr:row>89</xdr:row>
      <xdr:rowOff>83255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526187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80434</xdr:rowOff>
    </xdr:from>
    <xdr:to>
      <xdr:col>81</xdr:col>
      <xdr:colOff>95250</xdr:colOff>
      <xdr:row>88</xdr:row>
      <xdr:rowOff>10584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52511</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9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123472</xdr:rowOff>
    </xdr:from>
    <xdr:to>
      <xdr:col>77</xdr:col>
      <xdr:colOff>95250</xdr:colOff>
      <xdr:row>89</xdr:row>
      <xdr:rowOff>53622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38399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29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56445</xdr:rowOff>
    </xdr:from>
    <xdr:to>
      <xdr:col>73</xdr:col>
      <xdr:colOff>44450</xdr:colOff>
      <xdr:row>88</xdr:row>
      <xdr:rowOff>158045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142822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32455</xdr:rowOff>
    </xdr:from>
    <xdr:to>
      <xdr:col>68</xdr:col>
      <xdr:colOff>203200</xdr:colOff>
      <xdr:row>89</xdr:row>
      <xdr:rowOff>134055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2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118832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37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123472</xdr:rowOff>
    </xdr:from>
    <xdr:to>
      <xdr:col>64</xdr:col>
      <xdr:colOff>152400</xdr:colOff>
      <xdr:row>89</xdr:row>
      <xdr:rowOff>53622</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38399</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2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類似団体と比較すると比率は低い傾向となっている。</a:t>
          </a:r>
          <a:endParaRPr lang="ja-JP" altLang="ja-JP" sz="1400">
            <a:effectLst/>
          </a:endParaRPr>
        </a:p>
        <a:p>
          <a:r>
            <a:rPr kumimoji="1" lang="ja-JP" altLang="ja-JP" sz="1100">
              <a:solidFill>
                <a:schemeClr val="dk1"/>
              </a:solidFill>
              <a:effectLst/>
              <a:latin typeface="+mn-lt"/>
              <a:ea typeface="+mn-ea"/>
              <a:cs typeface="+mn-cs"/>
            </a:rPr>
            <a:t>今後も業務委託やＤＸの推進による業務の効率化、合理化を進め適切な人事管理を行っていく。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16208</xdr:rowOff>
    </xdr:from>
    <xdr:to>
      <xdr:col>81</xdr:col>
      <xdr:colOff>44450</xdr:colOff>
      <xdr:row>60</xdr:row>
      <xdr:rowOff>25400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303208"/>
          <a:ext cx="8382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16208</xdr:rowOff>
    </xdr:from>
    <xdr:to>
      <xdr:col>77</xdr:col>
      <xdr:colOff>44450</xdr:colOff>
      <xdr:row>60</xdr:row>
      <xdr:rowOff>28847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303208"/>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20804</xdr:rowOff>
    </xdr:from>
    <xdr:to>
      <xdr:col>72</xdr:col>
      <xdr:colOff>203200</xdr:colOff>
      <xdr:row>60</xdr:row>
      <xdr:rowOff>28847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30780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20804</xdr:rowOff>
    </xdr:from>
    <xdr:to>
      <xdr:col>68</xdr:col>
      <xdr:colOff>152400</xdr:colOff>
      <xdr:row>60</xdr:row>
      <xdr:rowOff>24251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3512800" y="1030780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146050</xdr:rowOff>
    </xdr:from>
    <xdr:to>
      <xdr:col>81</xdr:col>
      <xdr:colOff>95250</xdr:colOff>
      <xdr:row>60</xdr:row>
      <xdr:rowOff>76200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162577</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136858</xdr:rowOff>
    </xdr:from>
    <xdr:to>
      <xdr:col>77</xdr:col>
      <xdr:colOff>95250</xdr:colOff>
      <xdr:row>60</xdr:row>
      <xdr:rowOff>67008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25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77185</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02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149497</xdr:rowOff>
    </xdr:from>
    <xdr:to>
      <xdr:col>73</xdr:col>
      <xdr:colOff>44450</xdr:colOff>
      <xdr:row>60</xdr:row>
      <xdr:rowOff>79647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89824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03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141454</xdr:rowOff>
    </xdr:from>
    <xdr:to>
      <xdr:col>68</xdr:col>
      <xdr:colOff>203200</xdr:colOff>
      <xdr:row>60</xdr:row>
      <xdr:rowOff>71604</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25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81781</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2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144901</xdr:rowOff>
    </xdr:from>
    <xdr:to>
      <xdr:col>64</xdr:col>
      <xdr:colOff>152400</xdr:colOff>
      <xdr:row>60</xdr:row>
      <xdr:rowOff>75051</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85228</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令和２年度から令和５年度にかけて、</a:t>
          </a:r>
          <a:r>
            <a:rPr kumimoji="1" lang="ja-JP" altLang="ja-JP" sz="1100">
              <a:solidFill>
                <a:schemeClr val="dk1"/>
              </a:solidFill>
              <a:effectLst/>
              <a:latin typeface="+mn-lt"/>
              <a:ea typeface="+mn-ea"/>
              <a:cs typeface="+mn-cs"/>
            </a:rPr>
            <a:t>ＬＲＴ整備事業を始めとした</a:t>
          </a:r>
          <a:r>
            <a:rPr kumimoji="1" lang="ja-JP" altLang="en-US" sz="1100">
              <a:solidFill>
                <a:schemeClr val="dk1"/>
              </a:solidFill>
              <a:effectLst/>
              <a:latin typeface="+mn-lt"/>
              <a:ea typeface="+mn-ea"/>
              <a:cs typeface="+mn-cs"/>
            </a:rPr>
            <a:t>大型の</a:t>
          </a:r>
          <a:r>
            <a:rPr kumimoji="1" lang="ja-JP" altLang="ja-JP" sz="1100">
              <a:solidFill>
                <a:schemeClr val="dk1"/>
              </a:solidFill>
              <a:effectLst/>
              <a:latin typeface="+mn-lt"/>
              <a:ea typeface="+mn-ea"/>
              <a:cs typeface="+mn-cs"/>
            </a:rPr>
            <a:t>借入</a:t>
          </a:r>
          <a:r>
            <a:rPr kumimoji="1" lang="ja-JP" altLang="en-US" sz="1100">
              <a:solidFill>
                <a:schemeClr val="dk1"/>
              </a:solidFill>
              <a:effectLst/>
              <a:latin typeface="+mn-lt"/>
              <a:ea typeface="+mn-ea"/>
              <a:cs typeface="+mn-cs"/>
            </a:rPr>
            <a:t>を行い、</a:t>
          </a:r>
          <a:r>
            <a:rPr kumimoji="1" lang="ja-JP" altLang="ja-JP" sz="1100">
              <a:solidFill>
                <a:schemeClr val="dk1"/>
              </a:solidFill>
              <a:effectLst/>
              <a:latin typeface="+mn-lt"/>
              <a:ea typeface="+mn-ea"/>
              <a:cs typeface="+mn-cs"/>
            </a:rPr>
            <a:t>据置期間を終了し償還が</a:t>
          </a:r>
          <a:r>
            <a:rPr kumimoji="1" lang="ja-JP" altLang="en-US" sz="1100">
              <a:solidFill>
                <a:schemeClr val="dk1"/>
              </a:solidFill>
              <a:effectLst/>
              <a:latin typeface="+mn-lt"/>
              <a:ea typeface="+mn-ea"/>
              <a:cs typeface="+mn-cs"/>
            </a:rPr>
            <a:t>本格化</a:t>
          </a:r>
          <a:r>
            <a:rPr kumimoji="1" lang="ja-JP" altLang="ja-JP" sz="1100">
              <a:solidFill>
                <a:schemeClr val="dk1"/>
              </a:solidFill>
              <a:effectLst/>
              <a:latin typeface="+mn-lt"/>
              <a:ea typeface="+mn-ea"/>
              <a:cs typeface="+mn-cs"/>
            </a:rPr>
            <a:t>することから、</a:t>
          </a:r>
          <a:r>
            <a:rPr kumimoji="1" lang="ja-JP" altLang="en-US" sz="1100">
              <a:solidFill>
                <a:schemeClr val="dk1"/>
              </a:solidFill>
              <a:effectLst/>
              <a:latin typeface="+mn-lt"/>
              <a:ea typeface="+mn-ea"/>
              <a:cs typeface="+mn-cs"/>
            </a:rPr>
            <a:t>近年横ばいだった</a:t>
          </a:r>
          <a:r>
            <a:rPr kumimoji="1" lang="ja-JP" altLang="ja-JP" sz="1100">
              <a:solidFill>
                <a:schemeClr val="dk1"/>
              </a:solidFill>
              <a:effectLst/>
              <a:latin typeface="+mn-lt"/>
              <a:ea typeface="+mn-ea"/>
              <a:cs typeface="+mn-cs"/>
            </a:rPr>
            <a:t>実質公債費率は</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増加していくことが見込まれる。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134862</xdr:rowOff>
    </xdr:from>
    <xdr:to>
      <xdr:col>81</xdr:col>
      <xdr:colOff>44450</xdr:colOff>
      <xdr:row>36</xdr:row>
      <xdr:rowOff>157843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307062"/>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134862</xdr:rowOff>
    </xdr:from>
    <xdr:to>
      <xdr:col>77</xdr:col>
      <xdr:colOff>44450</xdr:colOff>
      <xdr:row>36</xdr:row>
      <xdr:rowOff>146352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3070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146352</xdr:rowOff>
    </xdr:from>
    <xdr:to>
      <xdr:col>72</xdr:col>
      <xdr:colOff>203200</xdr:colOff>
      <xdr:row>36</xdr:row>
      <xdr:rowOff>157843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3185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157843</xdr:rowOff>
    </xdr:from>
    <xdr:to>
      <xdr:col>68</xdr:col>
      <xdr:colOff>152400</xdr:colOff>
      <xdr:row>36</xdr:row>
      <xdr:rowOff>157843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330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134559</xdr:rowOff>
    </xdr:from>
    <xdr:to>
      <xdr:col>64</xdr:col>
      <xdr:colOff>152400</xdr:colOff>
      <xdr:row>42</xdr:row>
      <xdr:rowOff>64709</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49486</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107043</xdr:rowOff>
    </xdr:from>
    <xdr:to>
      <xdr:col>81</xdr:col>
      <xdr:colOff>95250</xdr:colOff>
      <xdr:row>37</xdr:row>
      <xdr:rowOff>37193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28320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20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84062</xdr:rowOff>
    </xdr:from>
    <xdr:to>
      <xdr:col>77</xdr:col>
      <xdr:colOff>95250</xdr:colOff>
      <xdr:row>37</xdr:row>
      <xdr:rowOff>14212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25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24389</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025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95552</xdr:rowOff>
    </xdr:from>
    <xdr:to>
      <xdr:col>73</xdr:col>
      <xdr:colOff>44450</xdr:colOff>
      <xdr:row>37</xdr:row>
      <xdr:rowOff>25702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2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35879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03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107043</xdr:rowOff>
    </xdr:from>
    <xdr:to>
      <xdr:col>68</xdr:col>
      <xdr:colOff>203200</xdr:colOff>
      <xdr:row>37</xdr:row>
      <xdr:rowOff>37193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47370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04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107043</xdr:rowOff>
    </xdr:from>
    <xdr:to>
      <xdr:col>64</xdr:col>
      <xdr:colOff>152400</xdr:colOff>
      <xdr:row>37</xdr:row>
      <xdr:rowOff>37193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47370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04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ＬＲＴ整備事業</a:t>
          </a:r>
          <a:r>
            <a:rPr kumimoji="1" lang="ja-JP" altLang="en-US" sz="1100">
              <a:solidFill>
                <a:schemeClr val="dk1"/>
              </a:solidFill>
              <a:effectLst/>
              <a:latin typeface="+mn-lt"/>
              <a:ea typeface="+mn-ea"/>
              <a:cs typeface="+mn-cs"/>
            </a:rPr>
            <a:t>を始めとした</a:t>
          </a:r>
          <a:r>
            <a:rPr kumimoji="1" lang="ja-JP" altLang="ja-JP" sz="1100">
              <a:solidFill>
                <a:schemeClr val="dk1"/>
              </a:solidFill>
              <a:effectLst/>
              <a:latin typeface="+mn-lt"/>
              <a:ea typeface="+mn-ea"/>
              <a:cs typeface="+mn-cs"/>
            </a:rPr>
            <a:t>大規模整備事業の実施によって町債残高が増加し、活用した基金の減少によって将来負担比率が増加したが事業が完了し、償還も進んだことから数字が改善した。</a:t>
          </a:r>
          <a:endParaRPr lang="ja-JP" altLang="ja-JP" sz="1400">
            <a:effectLst/>
          </a:endParaRPr>
        </a:p>
        <a:p>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ＬＲＴの維持管理に係る負担金や</a:t>
          </a:r>
          <a:r>
            <a:rPr kumimoji="1" lang="ja-JP" altLang="ja-JP" sz="1100">
              <a:solidFill>
                <a:schemeClr val="dk1"/>
              </a:solidFill>
              <a:effectLst/>
              <a:latin typeface="+mn-lt"/>
              <a:ea typeface="+mn-ea"/>
              <a:cs typeface="+mn-cs"/>
            </a:rPr>
            <a:t>かしの森公園再整備事業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の大型案件も控えており、今後数年間は同程度で推移</a:t>
          </a:r>
          <a:r>
            <a:rPr kumimoji="1" lang="ja-JP" altLang="en-US" sz="1100">
              <a:solidFill>
                <a:schemeClr val="dk1"/>
              </a:solidFill>
              <a:effectLst/>
              <a:latin typeface="+mn-lt"/>
              <a:ea typeface="+mn-ea"/>
              <a:cs typeface="+mn-cs"/>
            </a:rPr>
            <a:t>していく</a:t>
          </a:r>
          <a:r>
            <a:rPr kumimoji="1" lang="ja-JP" altLang="ja-JP" sz="1100">
              <a:solidFill>
                <a:schemeClr val="dk1"/>
              </a:solidFill>
              <a:effectLst/>
              <a:latin typeface="+mn-lt"/>
              <a:ea typeface="+mn-ea"/>
              <a:cs typeface="+mn-cs"/>
            </a:rPr>
            <a:t>見込</a:t>
          </a:r>
          <a:r>
            <a:rPr kumimoji="1" lang="ja-JP" altLang="en-US" sz="1100">
              <a:solidFill>
                <a:schemeClr val="dk1"/>
              </a:solidFill>
              <a:effectLst/>
              <a:latin typeface="+mn-lt"/>
              <a:ea typeface="+mn-ea"/>
              <a:cs typeface="+mn-cs"/>
            </a:rPr>
            <a:t>みである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155363</xdr:rowOff>
    </xdr:from>
    <xdr:to>
      <xdr:col>81</xdr:col>
      <xdr:colOff>44450</xdr:colOff>
      <xdr:row>14</xdr:row>
      <xdr:rowOff>155363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5556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155363</xdr:rowOff>
    </xdr:from>
    <xdr:to>
      <xdr:col>77</xdr:col>
      <xdr:colOff>44450</xdr:colOff>
      <xdr:row>16</xdr:row>
      <xdr:rowOff>16994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555663"/>
          <a:ext cx="889000" cy="20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16994</xdr:rowOff>
    </xdr:from>
    <xdr:to>
      <xdr:col>72</xdr:col>
      <xdr:colOff>203200</xdr:colOff>
      <xdr:row>18</xdr:row>
      <xdr:rowOff>84304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760194"/>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62956</xdr:rowOff>
    </xdr:from>
    <xdr:to>
      <xdr:col>64</xdr:col>
      <xdr:colOff>152400</xdr:colOff>
      <xdr:row>15</xdr:row>
      <xdr:rowOff>164556</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634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3283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40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104563</xdr:rowOff>
    </xdr:from>
    <xdr:to>
      <xdr:col>81</xdr:col>
      <xdr:colOff>95250</xdr:colOff>
      <xdr:row>15</xdr:row>
      <xdr:rowOff>34713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50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76640</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476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104563</xdr:rowOff>
    </xdr:from>
    <xdr:to>
      <xdr:col>77</xdr:col>
      <xdr:colOff>95250</xdr:colOff>
      <xdr:row>15</xdr:row>
      <xdr:rowOff>34713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50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19490</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259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137644</xdr:rowOff>
    </xdr:from>
    <xdr:to>
      <xdr:col>73</xdr:col>
      <xdr:colOff>44450</xdr:colOff>
      <xdr:row>16</xdr:row>
      <xdr:rowOff>67794</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270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52571</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2795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33504</xdr:rowOff>
    </xdr:from>
    <xdr:to>
      <xdr:col>68</xdr:col>
      <xdr:colOff>203200</xdr:colOff>
      <xdr:row>18</xdr:row>
      <xdr:rowOff>135104</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311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119881</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32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15,129
70.16
9,529,151
8,917,310
580,560
5,371,645
6,628,893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賃金上昇の影響により、</a:t>
          </a:r>
          <a:r>
            <a:rPr kumimoji="1" lang="ja-JP" altLang="ja-JP" sz="1100">
              <a:solidFill>
                <a:schemeClr val="dk1"/>
              </a:solidFill>
              <a:effectLst/>
              <a:latin typeface="+mn-lt"/>
              <a:ea typeface="+mn-ea"/>
              <a:cs typeface="+mn-cs"/>
            </a:rPr>
            <a:t>常勤職員及び会計年度任用職員人件費の伸</a:t>
          </a:r>
          <a:r>
            <a:rPr kumimoji="1" lang="ja-JP" altLang="en-US" sz="1100">
              <a:solidFill>
                <a:schemeClr val="dk1"/>
              </a:solidFill>
              <a:effectLst/>
              <a:latin typeface="+mn-lt"/>
              <a:ea typeface="+mn-ea"/>
              <a:cs typeface="+mn-cs"/>
            </a:rPr>
            <a:t>びが大きく、会計年度任用職員への勤勉手当に支給も始まったことから、高い水準を維持している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引き続き職員の給与体系や職員手当の適正な運用に努めていく。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86995</xdr:rowOff>
    </xdr:from>
    <xdr:to>
      <xdr:col>24</xdr:col>
      <xdr:colOff>25400</xdr:colOff>
      <xdr:row>36</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3987800" y="62591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41275</xdr:rowOff>
    </xdr:from>
    <xdr:to>
      <xdr:col>19</xdr:col>
      <xdr:colOff>187325</xdr:colOff>
      <xdr:row>36</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2134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41275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1849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167005</xdr:rowOff>
    </xdr:from>
    <xdr:to>
      <xdr:col>11</xdr:col>
      <xdr:colOff>9525</xdr:colOff>
      <xdr:row>36</xdr:row>
      <xdr:rowOff>12700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1320800" y="61677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139065</xdr:rowOff>
    </xdr:from>
    <xdr:to>
      <xdr:col>6</xdr:col>
      <xdr:colOff>171450</xdr:colOff>
      <xdr:row>35</xdr:row>
      <xdr:rowOff>69215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79392</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7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36195</xdr:rowOff>
    </xdr:from>
    <xdr:to>
      <xdr:col>24</xdr:col>
      <xdr:colOff>76200</xdr:colOff>
      <xdr:row>36</xdr:row>
      <xdr:rowOff>137795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8272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18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161925</xdr:rowOff>
    </xdr:from>
    <xdr:to>
      <xdr:col>15</xdr:col>
      <xdr:colOff>149225</xdr:colOff>
      <xdr:row>36</xdr:row>
      <xdr:rowOff>92075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76852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24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116205</xdr:rowOff>
    </xdr:from>
    <xdr:to>
      <xdr:col>6</xdr:col>
      <xdr:colOff>171450</xdr:colOff>
      <xdr:row>36</xdr:row>
      <xdr:rowOff>46355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1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31132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20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物価上昇やエネルギー価格の上昇、</a:t>
          </a:r>
          <a:r>
            <a:rPr kumimoji="1" lang="ja-JP" altLang="ja-JP" sz="1100">
              <a:solidFill>
                <a:schemeClr val="dk1"/>
              </a:solidFill>
              <a:effectLst/>
              <a:latin typeface="+mn-lt"/>
              <a:ea typeface="+mn-ea"/>
              <a:cs typeface="+mn-cs"/>
            </a:rPr>
            <a:t>施設の老朽化などによって維持管理費が増加し</a:t>
          </a:r>
          <a:r>
            <a:rPr kumimoji="1" lang="ja-JP" altLang="en-US" sz="1100">
              <a:solidFill>
                <a:schemeClr val="dk1"/>
              </a:solidFill>
              <a:effectLst/>
              <a:latin typeface="+mn-lt"/>
              <a:ea typeface="+mn-ea"/>
              <a:cs typeface="+mn-cs"/>
            </a:rPr>
            <a:t>たため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昨年度からさらに上昇した。今後は物価上昇を踏まえた経常経費の削減、</a:t>
          </a:r>
          <a:r>
            <a:rPr kumimoji="1" lang="ja-JP" altLang="ja-JP" sz="1100">
              <a:solidFill>
                <a:schemeClr val="dk1"/>
              </a:solidFill>
              <a:effectLst/>
              <a:latin typeface="+mn-lt"/>
              <a:ea typeface="+mn-ea"/>
              <a:cs typeface="+mn-cs"/>
            </a:rPr>
            <a:t>施設の適正管理や省エネルギーの取組</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を行い、支出の水準を抑制できるよう取り組んでいく。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90424</xdr:rowOff>
    </xdr:from>
    <xdr:to>
      <xdr:col>82</xdr:col>
      <xdr:colOff>107950</xdr:colOff>
      <xdr:row>16</xdr:row>
      <xdr:rowOff>131572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3362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72136</xdr:rowOff>
    </xdr:from>
    <xdr:to>
      <xdr:col>78</xdr:col>
      <xdr:colOff>69850</xdr:colOff>
      <xdr:row>16</xdr:row>
      <xdr:rowOff>90424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153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147574</xdr:rowOff>
    </xdr:from>
    <xdr:to>
      <xdr:col>73</xdr:col>
      <xdr:colOff>180975</xdr:colOff>
      <xdr:row>16</xdr:row>
      <xdr:rowOff>72136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932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97282</xdr:rowOff>
    </xdr:from>
    <xdr:to>
      <xdr:col>69</xdr:col>
      <xdr:colOff>92075</xdr:colOff>
      <xdr:row>15</xdr:row>
      <xdr:rowOff>147574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690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xdr:rowOff>
    </xdr:from>
    <xdr:to>
      <xdr:col>65</xdr:col>
      <xdr:colOff>53975</xdr:colOff>
      <xdr:row>14</xdr:row>
      <xdr:rowOff>104648</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40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114825</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80772</xdr:rowOff>
    </xdr:from>
    <xdr:to>
      <xdr:col>82</xdr:col>
      <xdr:colOff>158750</xdr:colOff>
      <xdr:row>17</xdr:row>
      <xdr:rowOff>10922</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52849</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9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39624</xdr:rowOff>
    </xdr:from>
    <xdr:to>
      <xdr:col>78</xdr:col>
      <xdr:colOff>120650</xdr:colOff>
      <xdr:row>16</xdr:row>
      <xdr:rowOff>141224</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126001</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69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21336</xdr:rowOff>
    </xdr:from>
    <xdr:to>
      <xdr:col>74</xdr:col>
      <xdr:colOff>31750</xdr:colOff>
      <xdr:row>16</xdr:row>
      <xdr:rowOff>122936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107713</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50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96774</xdr:rowOff>
    </xdr:from>
    <xdr:to>
      <xdr:col>69</xdr:col>
      <xdr:colOff>142875</xdr:colOff>
      <xdr:row>16</xdr:row>
      <xdr:rowOff>26924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11701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46482</xdr:rowOff>
    </xdr:from>
    <xdr:to>
      <xdr:col>65</xdr:col>
      <xdr:colOff>53975</xdr:colOff>
      <xdr:row>15</xdr:row>
      <xdr:rowOff>148082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1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132859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0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物価高騰対応重点支援地方創生臨時交付金を活用して、調整給付事業や低所得世帯臨時給付金事業を実施したため、前年度に引き続き高い水準を維持している。</a:t>
          </a:r>
          <a:endParaRPr kumimoji="1" lang="en-US" altLang="ja-JP" sz="11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今後も高齢化などにより扶助費の増加が見込まれるため、事業の適正化を図りながら進めていく。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23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6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290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後期高齢者医療広域連合負担金の減や、公共下水道事業特別会計繰出金・農業集落排水事業特別会計繰出金の減等により昨年度から減少し、昨年度以前に引き続き類似団体より低い水準で推移している。</a:t>
          </a:r>
          <a:endParaRPr kumimoji="1" lang="en-US" altLang="ja-JP" sz="1100">
            <a:latin typeface="+mn-ea"/>
            <a:ea typeface="+mn-ea"/>
          </a:endParaRPr>
        </a:p>
        <a:p>
          <a:r>
            <a:rPr kumimoji="1" lang="ja-JP" altLang="ja-JP" sz="1100">
              <a:solidFill>
                <a:schemeClr val="dk1"/>
              </a:solidFill>
              <a:effectLst/>
              <a:latin typeface="+mn-lt"/>
              <a:ea typeface="+mn-ea"/>
              <a:cs typeface="+mn-cs"/>
            </a:rPr>
            <a:t>特別会計の運営において、一般会計などに基準外の繰出しを求めることのないように引き続き健全な財政運営に努めていく。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127000</xdr:rowOff>
    </xdr:from>
    <xdr:to>
      <xdr:col>82</xdr:col>
      <xdr:colOff>107950</xdr:colOff>
      <xdr:row>55</xdr:row>
      <xdr:rowOff>19050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385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139700</xdr:rowOff>
    </xdr:from>
    <xdr:to>
      <xdr:col>78</xdr:col>
      <xdr:colOff>69850</xdr:colOff>
      <xdr:row>55</xdr:row>
      <xdr:rowOff>19050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398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139700</xdr:rowOff>
    </xdr:from>
    <xdr:to>
      <xdr:col>73</xdr:col>
      <xdr:colOff>180975</xdr:colOff>
      <xdr:row>54</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398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54</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004800" y="9385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137177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92727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139700</xdr:rowOff>
    </xdr:from>
    <xdr:to>
      <xdr:col>78</xdr:col>
      <xdr:colOff>120650</xdr:colOff>
      <xdr:row>55</xdr:row>
      <xdr:rowOff>69850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80027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16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88900</xdr:rowOff>
    </xdr:from>
    <xdr:to>
      <xdr:col>74</xdr:col>
      <xdr:colOff>31750</xdr:colOff>
      <xdr:row>55</xdr:row>
      <xdr:rowOff>19050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29227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101600</xdr:rowOff>
    </xdr:from>
    <xdr:to>
      <xdr:col>69</xdr:col>
      <xdr:colOff>142875</xdr:colOff>
      <xdr:row>55</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41927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76200</xdr:rowOff>
    </xdr:from>
    <xdr:to>
      <xdr:col>65</xdr:col>
      <xdr:colOff>53975</xdr:colOff>
      <xdr:row>55</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下水道事業特別会計が公営企業法適用になり、一般会計繰出金が補助費になったことで、補助費が増加したこと等により昨年度より上昇した。</a:t>
          </a:r>
          <a:endParaRPr kumimoji="1" lang="en-US" altLang="ja-JP" sz="1100">
            <a:latin typeface="+mn-ea"/>
            <a:ea typeface="+mn-ea"/>
          </a:endParaRPr>
        </a:p>
        <a:p>
          <a:r>
            <a:rPr kumimoji="1" lang="ja-JP" altLang="en-US" sz="1100">
              <a:latin typeface="+mn-ea"/>
              <a:ea typeface="+mn-ea"/>
            </a:rPr>
            <a:t>今後も同程度の水準で推移していくと見込んでいるが、各所団体への補助金等の見直しをはじめ、適切な補助の執行に努める。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27940</xdr:rowOff>
    </xdr:from>
    <xdr:to>
      <xdr:col>82</xdr:col>
      <xdr:colOff>107950</xdr:colOff>
      <xdr:row>36</xdr:row>
      <xdr:rowOff>111760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001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100330</xdr:rowOff>
    </xdr:from>
    <xdr:to>
      <xdr:col>78</xdr:col>
      <xdr:colOff>69850</xdr:colOff>
      <xdr:row>36</xdr:row>
      <xdr:rowOff>27940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010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85090</xdr:rowOff>
    </xdr:from>
    <xdr:to>
      <xdr:col>73</xdr:col>
      <xdr:colOff>180975</xdr:colOff>
      <xdr:row>35</xdr:row>
      <xdr:rowOff>100330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85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85090</xdr:rowOff>
    </xdr:from>
    <xdr:to>
      <xdr:col>69</xdr:col>
      <xdr:colOff>92075</xdr:colOff>
      <xdr:row>35</xdr:row>
      <xdr:rowOff>85090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085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95250</xdr:rowOff>
    </xdr:from>
    <xdr:to>
      <xdr:col>65</xdr:col>
      <xdr:colOff>53975</xdr:colOff>
      <xdr:row>36</xdr:row>
      <xdr:rowOff>25400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60960</xdr:rowOff>
    </xdr:from>
    <xdr:to>
      <xdr:col>82</xdr:col>
      <xdr:colOff>158750</xdr:colOff>
      <xdr:row>36</xdr:row>
      <xdr:rowOff>162560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77487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148590</xdr:rowOff>
    </xdr:from>
    <xdr:to>
      <xdr:col>78</xdr:col>
      <xdr:colOff>120650</xdr:colOff>
      <xdr:row>36</xdr:row>
      <xdr:rowOff>78740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63517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23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49530</xdr:rowOff>
    </xdr:from>
    <xdr:to>
      <xdr:col>74</xdr:col>
      <xdr:colOff>31750</xdr:colOff>
      <xdr:row>35</xdr:row>
      <xdr:rowOff>151130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135907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13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34290</xdr:rowOff>
    </xdr:from>
    <xdr:to>
      <xdr:col>69</xdr:col>
      <xdr:colOff>142875</xdr:colOff>
      <xdr:row>35</xdr:row>
      <xdr:rowOff>135890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120667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12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34290</xdr:rowOff>
    </xdr:from>
    <xdr:to>
      <xdr:col>65</xdr:col>
      <xdr:colOff>53975</xdr:colOff>
      <xdr:row>35</xdr:row>
      <xdr:rowOff>135890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146067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大型事業に備えて借入を抑制してきた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、令和２年度以降の大型事業の借入</a:t>
          </a:r>
          <a:r>
            <a:rPr kumimoji="1" lang="ja-JP" altLang="en-US" sz="1100">
              <a:solidFill>
                <a:schemeClr val="dk1"/>
              </a:solidFill>
              <a:effectLst/>
              <a:latin typeface="+mn-lt"/>
              <a:ea typeface="+mn-ea"/>
              <a:cs typeface="+mn-cs"/>
            </a:rPr>
            <a:t>のうちいくつか</a:t>
          </a:r>
          <a:r>
            <a:rPr kumimoji="1" lang="ja-JP" altLang="ja-JP" sz="1100">
              <a:solidFill>
                <a:schemeClr val="dk1"/>
              </a:solidFill>
              <a:effectLst/>
              <a:latin typeface="+mn-lt"/>
              <a:ea typeface="+mn-ea"/>
              <a:cs typeface="+mn-cs"/>
            </a:rPr>
            <a:t>が据置期間</a:t>
          </a:r>
          <a:r>
            <a:rPr kumimoji="1" lang="ja-JP" altLang="en-US" sz="1100">
              <a:solidFill>
                <a:schemeClr val="dk1"/>
              </a:solidFill>
              <a:effectLst/>
              <a:latin typeface="+mn-lt"/>
              <a:ea typeface="+mn-ea"/>
              <a:cs typeface="+mn-cs"/>
            </a:rPr>
            <a:t>を終了し、償還開始したため昨年度より増加している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今後、特に令和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４年度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起債</a:t>
          </a:r>
          <a:r>
            <a:rPr kumimoji="1" lang="ja-JP" altLang="en-US" sz="1100">
              <a:solidFill>
                <a:schemeClr val="dk1"/>
              </a:solidFill>
              <a:effectLst/>
              <a:latin typeface="+mn-lt"/>
              <a:ea typeface="+mn-ea"/>
              <a:cs typeface="+mn-cs"/>
            </a:rPr>
            <a:t>した町債</a:t>
          </a:r>
          <a:r>
            <a:rPr kumimoji="1" lang="ja-JP" altLang="ja-JP" sz="1100">
              <a:solidFill>
                <a:schemeClr val="dk1"/>
              </a:solidFill>
              <a:effectLst/>
              <a:latin typeface="+mn-lt"/>
              <a:ea typeface="+mn-ea"/>
              <a:cs typeface="+mn-cs"/>
            </a:rPr>
            <a:t>の償還が本格化することから徐々に増加し、令和８年度から大幅に増加する見込みであることから、今後も計画的に借入と償還に努めていく。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140716</xdr:rowOff>
    </xdr:from>
    <xdr:to>
      <xdr:col>24</xdr:col>
      <xdr:colOff>25400</xdr:colOff>
      <xdr:row>75</xdr:row>
      <xdr:rowOff>28702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82801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140716</xdr:rowOff>
    </xdr:from>
    <xdr:to>
      <xdr:col>19</xdr:col>
      <xdr:colOff>187325</xdr:colOff>
      <xdr:row>74</xdr:row>
      <xdr:rowOff>145288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28280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145288</xdr:rowOff>
    </xdr:from>
    <xdr:to>
      <xdr:col>15</xdr:col>
      <xdr:colOff>98425</xdr:colOff>
      <xdr:row>75</xdr:row>
      <xdr:rowOff>1270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28325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xdr:rowOff>
    </xdr:from>
    <xdr:to>
      <xdr:col>11</xdr:col>
      <xdr:colOff>9525</xdr:colOff>
      <xdr:row>75</xdr:row>
      <xdr:rowOff>46990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860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149352</xdr:rowOff>
    </xdr:from>
    <xdr:to>
      <xdr:col>24</xdr:col>
      <xdr:colOff>76200</xdr:colOff>
      <xdr:row>75</xdr:row>
      <xdr:rowOff>79502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165879</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68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89916</xdr:rowOff>
    </xdr:from>
    <xdr:to>
      <xdr:col>20</xdr:col>
      <xdr:colOff>38100</xdr:colOff>
      <xdr:row>75</xdr:row>
      <xdr:rowOff>20066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30243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546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94488</xdr:rowOff>
    </xdr:from>
    <xdr:to>
      <xdr:col>15</xdr:col>
      <xdr:colOff>149225</xdr:colOff>
      <xdr:row>75</xdr:row>
      <xdr:rowOff>24638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34815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121920</xdr:rowOff>
    </xdr:from>
    <xdr:to>
      <xdr:col>11</xdr:col>
      <xdr:colOff>60325</xdr:colOff>
      <xdr:row>75</xdr:row>
      <xdr:rowOff>52070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62247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167640</xdr:rowOff>
    </xdr:from>
    <xdr:to>
      <xdr:col>6</xdr:col>
      <xdr:colOff>171450</xdr:colOff>
      <xdr:row>75</xdr:row>
      <xdr:rowOff>97790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107967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公債費を除く義務的経費が増加していることに加えて、</a:t>
          </a:r>
          <a:r>
            <a:rPr kumimoji="1" lang="ja-JP" altLang="en-US" sz="1100">
              <a:solidFill>
                <a:schemeClr val="dk1"/>
              </a:solidFill>
              <a:effectLst/>
              <a:latin typeface="+mn-lt"/>
              <a:ea typeface="+mn-ea"/>
              <a:cs typeface="+mn-cs"/>
            </a:rPr>
            <a:t>物価上昇による</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の増や</a:t>
          </a:r>
          <a:r>
            <a:rPr kumimoji="1" lang="ja-JP" altLang="ja-JP" sz="1100">
              <a:solidFill>
                <a:schemeClr val="dk1"/>
              </a:solidFill>
              <a:effectLst/>
              <a:latin typeface="+mn-lt"/>
              <a:ea typeface="+mn-ea"/>
              <a:cs typeface="+mn-cs"/>
            </a:rPr>
            <a:t>補助費等</a:t>
          </a:r>
          <a:r>
            <a:rPr kumimoji="1" lang="ja-JP" altLang="en-US" sz="1100">
              <a:solidFill>
                <a:schemeClr val="dk1"/>
              </a:solidFill>
              <a:effectLst/>
              <a:latin typeface="+mn-lt"/>
              <a:ea typeface="+mn-ea"/>
              <a:cs typeface="+mn-cs"/>
            </a:rPr>
            <a:t>の増等により、</a:t>
          </a:r>
          <a:r>
            <a:rPr kumimoji="1" lang="ja-JP" altLang="ja-JP" sz="1100">
              <a:solidFill>
                <a:schemeClr val="dk1"/>
              </a:solidFill>
              <a:effectLst/>
              <a:latin typeface="+mn-lt"/>
              <a:ea typeface="+mn-ea"/>
              <a:cs typeface="+mn-cs"/>
            </a:rPr>
            <a:t>経常一般財源に対して経常経費が伸びているため、ＤＸの推進</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業務</a:t>
          </a:r>
          <a:r>
            <a:rPr kumimoji="1" lang="ja-JP" altLang="en-US" sz="1100">
              <a:solidFill>
                <a:schemeClr val="dk1"/>
              </a:solidFill>
              <a:effectLst/>
              <a:latin typeface="+mn-lt"/>
              <a:ea typeface="+mn-ea"/>
              <a:cs typeface="+mn-cs"/>
            </a:rPr>
            <a:t>方法の見直し、</a:t>
          </a:r>
          <a:r>
            <a:rPr kumimoji="1" lang="ja-JP" altLang="ja-JP" sz="1100">
              <a:solidFill>
                <a:schemeClr val="dk1"/>
              </a:solidFill>
              <a:effectLst/>
              <a:latin typeface="+mn-lt"/>
              <a:ea typeface="+mn-ea"/>
              <a:cs typeface="+mn-cs"/>
            </a:rPr>
            <a:t>補助金等の見直し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を行い、健全な財政運営の取組みを進めていく。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76</xdr:row>
      <xdr:rowOff>21844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0383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97282</xdr:rowOff>
    </xdr:from>
    <xdr:to>
      <xdr:col>78</xdr:col>
      <xdr:colOff>69850</xdr:colOff>
      <xdr:row>76</xdr:row>
      <xdr:rowOff>8128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5603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26416</xdr:rowOff>
    </xdr:from>
    <xdr:to>
      <xdr:col>73</xdr:col>
      <xdr:colOff>180975</xdr:colOff>
      <xdr:row>75</xdr:row>
      <xdr:rowOff>97282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8516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75</xdr:row>
      <xdr:rowOff>26416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004800" y="1283716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117348</xdr:rowOff>
    </xdr:from>
    <xdr:to>
      <xdr:col>65</xdr:col>
      <xdr:colOff>53975</xdr:colOff>
      <xdr:row>75</xdr:row>
      <xdr:rowOff>47498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0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32275</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9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142494</xdr:rowOff>
    </xdr:from>
    <xdr:to>
      <xdr:col>82</xdr:col>
      <xdr:colOff>158750</xdr:colOff>
      <xdr:row>76</xdr:row>
      <xdr:rowOff>72644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114571</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7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128778</xdr:rowOff>
    </xdr:from>
    <xdr:to>
      <xdr:col>78</xdr:col>
      <xdr:colOff>120650</xdr:colOff>
      <xdr:row>76</xdr:row>
      <xdr:rowOff>58928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43705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7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46482</xdr:rowOff>
    </xdr:from>
    <xdr:to>
      <xdr:col>74</xdr:col>
      <xdr:colOff>31750</xdr:colOff>
      <xdr:row>75</xdr:row>
      <xdr:rowOff>148081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132859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9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147066</xdr:rowOff>
    </xdr:from>
    <xdr:to>
      <xdr:col>69</xdr:col>
      <xdr:colOff>142875</xdr:colOff>
      <xdr:row>75</xdr:row>
      <xdr:rowOff>77216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3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61993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2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99060</xdr:rowOff>
    </xdr:from>
    <xdr:to>
      <xdr:col>65</xdr:col>
      <xdr:colOff>53975</xdr:colOff>
      <xdr:row>75</xdr:row>
      <xdr:rowOff>29210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39387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132986</xdr:rowOff>
    </xdr:from>
    <xdr:to>
      <xdr:col>29</xdr:col>
      <xdr:colOff>127000</xdr:colOff>
      <xdr:row>19</xdr:row>
      <xdr:rowOff>9170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66711"/>
          <a:ext cx="647700" cy="47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9170</xdr:rowOff>
    </xdr:from>
    <xdr:to>
      <xdr:col>26</xdr:col>
      <xdr:colOff>50800</xdr:colOff>
      <xdr:row>19</xdr:row>
      <xdr:rowOff>40797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14345"/>
          <a:ext cx="698500" cy="31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40797</xdr:rowOff>
    </xdr:from>
    <xdr:to>
      <xdr:col>22</xdr:col>
      <xdr:colOff>114300</xdr:colOff>
      <xdr:row>19</xdr:row>
      <xdr:rowOff>49781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45972"/>
          <a:ext cx="698500" cy="8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49781</xdr:rowOff>
    </xdr:from>
    <xdr:to>
      <xdr:col>18</xdr:col>
      <xdr:colOff>177800</xdr:colOff>
      <xdr:row>19</xdr:row>
      <xdr:rowOff>61885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54956"/>
          <a:ext cx="698500" cy="12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160407</xdr:rowOff>
    </xdr:from>
    <xdr:to>
      <xdr:col>15</xdr:col>
      <xdr:colOff>101600</xdr:colOff>
      <xdr:row>18</xdr:row>
      <xdr:rowOff>90557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1226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100734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91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82185</xdr:rowOff>
    </xdr:from>
    <xdr:to>
      <xdr:col>29</xdr:col>
      <xdr:colOff>177800</xdr:colOff>
      <xdr:row>19</xdr:row>
      <xdr:rowOff>12336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21591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54263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8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129820</xdr:rowOff>
    </xdr:from>
    <xdr:to>
      <xdr:col>26</xdr:col>
      <xdr:colOff>101600</xdr:colOff>
      <xdr:row>19</xdr:row>
      <xdr:rowOff>59970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63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44747</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49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161447</xdr:rowOff>
    </xdr:from>
    <xdr:to>
      <xdr:col>22</xdr:col>
      <xdr:colOff>165100</xdr:colOff>
      <xdr:row>19</xdr:row>
      <xdr:rowOff>91597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95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76374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81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170431</xdr:rowOff>
    </xdr:from>
    <xdr:to>
      <xdr:col>19</xdr:col>
      <xdr:colOff>38100</xdr:colOff>
      <xdr:row>19</xdr:row>
      <xdr:rowOff>100581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04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85358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90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11085</xdr:rowOff>
    </xdr:from>
    <xdr:to>
      <xdr:col>15</xdr:col>
      <xdr:colOff>101600</xdr:colOff>
      <xdr:row>19</xdr:row>
      <xdr:rowOff>112685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16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97462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162803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8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152626</xdr:rowOff>
    </xdr:from>
    <xdr:to>
      <xdr:col>29</xdr:col>
      <xdr:colOff>127000</xdr:colOff>
      <xdr:row>37</xdr:row>
      <xdr:rowOff>268412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7277326"/>
          <a:ext cx="647700" cy="115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240820</xdr:rowOff>
    </xdr:from>
    <xdr:to>
      <xdr:col>26</xdr:col>
      <xdr:colOff>50800</xdr:colOff>
      <xdr:row>37</xdr:row>
      <xdr:rowOff>268412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7365520"/>
          <a:ext cx="698500" cy="27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204267</xdr:rowOff>
    </xdr:from>
    <xdr:to>
      <xdr:col>22</xdr:col>
      <xdr:colOff>114300</xdr:colOff>
      <xdr:row>37</xdr:row>
      <xdr:rowOff>240820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7328967"/>
          <a:ext cx="698500" cy="36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204267</xdr:rowOff>
    </xdr:from>
    <xdr:to>
      <xdr:col>18</xdr:col>
      <xdr:colOff>177800</xdr:colOff>
      <xdr:row>37</xdr:row>
      <xdr:rowOff>246398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7328967"/>
          <a:ext cx="698500" cy="421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41453</xdr:rowOff>
    </xdr:from>
    <xdr:to>
      <xdr:col>15</xdr:col>
      <xdr:colOff>101600</xdr:colOff>
      <xdr:row>35</xdr:row>
      <xdr:rowOff>143053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6518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153230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420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101826</xdr:rowOff>
    </xdr:from>
    <xdr:to>
      <xdr:col>29</xdr:col>
      <xdr:colOff>177800</xdr:colOff>
      <xdr:row>37</xdr:row>
      <xdr:rowOff>203426</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7226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10403</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7135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217612</xdr:rowOff>
    </xdr:from>
    <xdr:to>
      <xdr:col>26</xdr:col>
      <xdr:colOff>101600</xdr:colOff>
      <xdr:row>37</xdr:row>
      <xdr:rowOff>319212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342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303989</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428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190020</xdr:rowOff>
    </xdr:from>
    <xdr:to>
      <xdr:col>22</xdr:col>
      <xdr:colOff>165100</xdr:colOff>
      <xdr:row>37</xdr:row>
      <xdr:rowOff>291620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7314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276397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4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153467</xdr:rowOff>
    </xdr:from>
    <xdr:to>
      <xdr:col>19</xdr:col>
      <xdr:colOff>38100</xdr:colOff>
      <xdr:row>37</xdr:row>
      <xdr:rowOff>255067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7278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239844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36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195598</xdr:rowOff>
    </xdr:from>
    <xdr:to>
      <xdr:col>15</xdr:col>
      <xdr:colOff>101600</xdr:colOff>
      <xdr:row>37</xdr:row>
      <xdr:rowOff>297198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320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281975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4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15,129
70.16
9,529,151
8,917,310
580,560
5,371,645
6,628,893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133288</xdr:rowOff>
    </xdr:from>
    <xdr:to>
      <xdr:col>24</xdr:col>
      <xdr:colOff>63500</xdr:colOff>
      <xdr:row>37</xdr:row>
      <xdr:rowOff>200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5488"/>
          <a:ext cx="838200" cy="3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200</xdr:rowOff>
    </xdr:from>
    <xdr:to>
      <xdr:col>19</xdr:col>
      <xdr:colOff>177800</xdr:colOff>
      <xdr:row>37</xdr:row>
      <xdr:rowOff>63326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43850"/>
          <a:ext cx="889000" cy="6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63326</xdr:rowOff>
    </xdr:from>
    <xdr:to>
      <xdr:col>15</xdr:col>
      <xdr:colOff>50800</xdr:colOff>
      <xdr:row>37</xdr:row>
      <xdr:rowOff>71327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697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71327</xdr:rowOff>
    </xdr:from>
    <xdr:to>
      <xdr:col>10</xdr:col>
      <xdr:colOff>114300</xdr:colOff>
      <xdr:row>37</xdr:row>
      <xdr:rowOff>85892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14977"/>
          <a:ext cx="8890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82488</xdr:rowOff>
    </xdr:from>
    <xdr:to>
      <xdr:col>24</xdr:col>
      <xdr:colOff>114300</xdr:colOff>
      <xdr:row>37</xdr:row>
      <xdr:rowOff>12638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60915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3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120850</xdr:rowOff>
    </xdr:from>
    <xdr:to>
      <xdr:col>20</xdr:col>
      <xdr:colOff>38100</xdr:colOff>
      <xdr:row>37</xdr:row>
      <xdr:rowOff>51000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42127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85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12526</xdr:rowOff>
    </xdr:from>
    <xdr:to>
      <xdr:col>15</xdr:col>
      <xdr:colOff>101600</xdr:colOff>
      <xdr:row>37</xdr:row>
      <xdr:rowOff>114126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105253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8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20527</xdr:rowOff>
    </xdr:from>
    <xdr:to>
      <xdr:col>10</xdr:col>
      <xdr:colOff>165100</xdr:colOff>
      <xdr:row>37</xdr:row>
      <xdr:rowOff>122127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113254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35092</xdr:rowOff>
    </xdr:from>
    <xdr:to>
      <xdr:col>6</xdr:col>
      <xdr:colOff>38100</xdr:colOff>
      <xdr:row>37</xdr:row>
      <xdr:rowOff>136692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7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127819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124281</xdr:rowOff>
    </xdr:from>
    <xdr:to>
      <xdr:col>24</xdr:col>
      <xdr:colOff>63500</xdr:colOff>
      <xdr:row>56</xdr:row>
      <xdr:rowOff>127714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725481"/>
          <a:ext cx="838200" cy="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124281</xdr:rowOff>
    </xdr:from>
    <xdr:to>
      <xdr:col>19</xdr:col>
      <xdr:colOff>177800</xdr:colOff>
      <xdr:row>56</xdr:row>
      <xdr:rowOff>138447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25481"/>
          <a:ext cx="889000" cy="1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138447</xdr:rowOff>
    </xdr:from>
    <xdr:to>
      <xdr:col>15</xdr:col>
      <xdr:colOff>50800</xdr:colOff>
      <xdr:row>57</xdr:row>
      <xdr:rowOff>41718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39647"/>
          <a:ext cx="889000" cy="7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25541</xdr:rowOff>
    </xdr:from>
    <xdr:to>
      <xdr:col>10</xdr:col>
      <xdr:colOff>114300</xdr:colOff>
      <xdr:row>57</xdr:row>
      <xdr:rowOff>41718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798191"/>
          <a:ext cx="889000" cy="1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63297</xdr:rowOff>
    </xdr:from>
    <xdr:to>
      <xdr:col>6</xdr:col>
      <xdr:colOff>38100</xdr:colOff>
      <xdr:row>56</xdr:row>
      <xdr:rowOff>164897</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66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9974</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43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76914</xdr:rowOff>
    </xdr:from>
    <xdr:to>
      <xdr:col>24</xdr:col>
      <xdr:colOff>114300</xdr:colOff>
      <xdr:row>57</xdr:row>
      <xdr:rowOff>7064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7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55341</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56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73481</xdr:rowOff>
    </xdr:from>
    <xdr:to>
      <xdr:col>20</xdr:col>
      <xdr:colOff>38100</xdr:colOff>
      <xdr:row>57</xdr:row>
      <xdr:rowOff>3631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67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20158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49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87647</xdr:rowOff>
    </xdr:from>
    <xdr:to>
      <xdr:col>15</xdr:col>
      <xdr:colOff>101600</xdr:colOff>
      <xdr:row>57</xdr:row>
      <xdr:rowOff>17797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34324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6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162368</xdr:rowOff>
    </xdr:from>
    <xdr:to>
      <xdr:col>10</xdr:col>
      <xdr:colOff>165100</xdr:colOff>
      <xdr:row>57</xdr:row>
      <xdr:rowOff>92518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6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83645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85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146191</xdr:rowOff>
    </xdr:from>
    <xdr:to>
      <xdr:col>6</xdr:col>
      <xdr:colOff>38100</xdr:colOff>
      <xdr:row>57</xdr:row>
      <xdr:rowOff>76341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4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67468</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4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14694</xdr:rowOff>
    </xdr:from>
    <xdr:to>
      <xdr:col>24</xdr:col>
      <xdr:colOff>63500</xdr:colOff>
      <xdr:row>79</xdr:row>
      <xdr:rowOff>44335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59244"/>
          <a:ext cx="838200" cy="2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14694</xdr:rowOff>
    </xdr:from>
    <xdr:to>
      <xdr:col>19</xdr:col>
      <xdr:colOff>177800</xdr:colOff>
      <xdr:row>79</xdr:row>
      <xdr:rowOff>44298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59244"/>
          <a:ext cx="889000" cy="2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15836</xdr:rowOff>
    </xdr:from>
    <xdr:to>
      <xdr:col>15</xdr:col>
      <xdr:colOff>50800</xdr:colOff>
      <xdr:row>79</xdr:row>
      <xdr:rowOff>44298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560386"/>
          <a:ext cx="889000" cy="2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15151</xdr:rowOff>
    </xdr:from>
    <xdr:to>
      <xdr:col>10</xdr:col>
      <xdr:colOff>114300</xdr:colOff>
      <xdr:row>79</xdr:row>
      <xdr:rowOff>15836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59701"/>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118714</xdr:rowOff>
    </xdr:from>
    <xdr:to>
      <xdr:col>6</xdr:col>
      <xdr:colOff>38100</xdr:colOff>
      <xdr:row>78</xdr:row>
      <xdr:rowOff>48864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2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65391</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09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164985</xdr:rowOff>
    </xdr:from>
    <xdr:to>
      <xdr:col>24</xdr:col>
      <xdr:colOff>114300</xdr:colOff>
      <xdr:row>79</xdr:row>
      <xdr:rowOff>95135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3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79912</xdr:rowOff>
    </xdr:from>
    <xdr:ext cx="249299"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530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135344</xdr:rowOff>
    </xdr:from>
    <xdr:to>
      <xdr:col>20</xdr:col>
      <xdr:colOff>38100</xdr:colOff>
      <xdr:row>79</xdr:row>
      <xdr:rowOff>65494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50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56621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60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164948</xdr:rowOff>
    </xdr:from>
    <xdr:to>
      <xdr:col>15</xdr:col>
      <xdr:colOff>101600</xdr:colOff>
      <xdr:row>79</xdr:row>
      <xdr:rowOff>95098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116650</xdr:colOff>
      <xdr:row>79</xdr:row>
      <xdr:rowOff>86225</xdr:rowOff>
    </xdr:from>
    <xdr:ext cx="249299"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783650" y="13630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136486</xdr:rowOff>
    </xdr:from>
    <xdr:to>
      <xdr:col>10</xdr:col>
      <xdr:colOff>165100</xdr:colOff>
      <xdr:row>79</xdr:row>
      <xdr:rowOff>66636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0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57763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0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135801</xdr:rowOff>
    </xdr:from>
    <xdr:to>
      <xdr:col>6</xdr:col>
      <xdr:colOff>38100</xdr:colOff>
      <xdr:row>79</xdr:row>
      <xdr:rowOff>65951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0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57078</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0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85750</xdr:rowOff>
    </xdr:from>
    <xdr:to>
      <xdr:col>24</xdr:col>
      <xdr:colOff>63500</xdr:colOff>
      <xdr:row>97</xdr:row>
      <xdr:rowOff>17235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44950"/>
          <a:ext cx="838200" cy="10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17235</xdr:rowOff>
    </xdr:from>
    <xdr:to>
      <xdr:col>19</xdr:col>
      <xdr:colOff>177800</xdr:colOff>
      <xdr:row>97</xdr:row>
      <xdr:rowOff>84062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47885"/>
          <a:ext cx="889000" cy="6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57290</xdr:rowOff>
    </xdr:from>
    <xdr:to>
      <xdr:col>15</xdr:col>
      <xdr:colOff>50800</xdr:colOff>
      <xdr:row>97</xdr:row>
      <xdr:rowOff>84062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16490"/>
          <a:ext cx="889000" cy="19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57290</xdr:rowOff>
    </xdr:from>
    <xdr:to>
      <xdr:col>10</xdr:col>
      <xdr:colOff>114300</xdr:colOff>
      <xdr:row>98</xdr:row>
      <xdr:rowOff>18910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16490"/>
          <a:ext cx="889000" cy="30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29845</xdr:rowOff>
    </xdr:from>
    <xdr:to>
      <xdr:col>6</xdr:col>
      <xdr:colOff>38100</xdr:colOff>
      <xdr:row>95</xdr:row>
      <xdr:rowOff>131445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31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147972</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09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34950</xdr:rowOff>
    </xdr:from>
    <xdr:to>
      <xdr:col>24</xdr:col>
      <xdr:colOff>114300</xdr:colOff>
      <xdr:row>96</xdr:row>
      <xdr:rowOff>136550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13377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7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137885</xdr:rowOff>
    </xdr:from>
    <xdr:to>
      <xdr:col>20</xdr:col>
      <xdr:colOff>38100</xdr:colOff>
      <xdr:row>97</xdr:row>
      <xdr:rowOff>68035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9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59162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8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33262</xdr:rowOff>
    </xdr:from>
    <xdr:to>
      <xdr:col>15</xdr:col>
      <xdr:colOff>101600</xdr:colOff>
      <xdr:row>97</xdr:row>
      <xdr:rowOff>134862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6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125989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5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6490</xdr:rowOff>
    </xdr:from>
    <xdr:to>
      <xdr:col>10</xdr:col>
      <xdr:colOff>165100</xdr:colOff>
      <xdr:row>96</xdr:row>
      <xdr:rowOff>108090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99217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5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139560</xdr:rowOff>
    </xdr:from>
    <xdr:to>
      <xdr:col>6</xdr:col>
      <xdr:colOff>38100</xdr:colOff>
      <xdr:row>98</xdr:row>
      <xdr:rowOff>69710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60837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29782</xdr:rowOff>
    </xdr:from>
    <xdr:to>
      <xdr:col>55</xdr:col>
      <xdr:colOff>0</xdr:colOff>
      <xdr:row>36</xdr:row>
      <xdr:rowOff>99074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01982"/>
          <a:ext cx="838200" cy="6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99074</xdr:rowOff>
    </xdr:from>
    <xdr:to>
      <xdr:col>50</xdr:col>
      <xdr:colOff>114300</xdr:colOff>
      <xdr:row>36</xdr:row>
      <xdr:rowOff>105463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71274"/>
          <a:ext cx="889000" cy="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105463</xdr:rowOff>
    </xdr:from>
    <xdr:to>
      <xdr:col>45</xdr:col>
      <xdr:colOff>177800</xdr:colOff>
      <xdr:row>36</xdr:row>
      <xdr:rowOff>150059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77663"/>
          <a:ext cx="889000" cy="4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126152</xdr:rowOff>
    </xdr:from>
    <xdr:to>
      <xdr:col>41</xdr:col>
      <xdr:colOff>50800</xdr:colOff>
      <xdr:row>36</xdr:row>
      <xdr:rowOff>150059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55452"/>
          <a:ext cx="889000" cy="36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83345</xdr:rowOff>
    </xdr:from>
    <xdr:to>
      <xdr:col>36</xdr:col>
      <xdr:colOff>165100</xdr:colOff>
      <xdr:row>34</xdr:row>
      <xdr:rowOff>13495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4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30022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1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150432</xdr:rowOff>
    </xdr:from>
    <xdr:to>
      <xdr:col>55</xdr:col>
      <xdr:colOff>50800</xdr:colOff>
      <xdr:row>36</xdr:row>
      <xdr:rowOff>80582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5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1859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02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48274</xdr:rowOff>
    </xdr:from>
    <xdr:to>
      <xdr:col>50</xdr:col>
      <xdr:colOff>165100</xdr:colOff>
      <xdr:row>36</xdr:row>
      <xdr:rowOff>149874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2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141001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13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54663</xdr:rowOff>
    </xdr:from>
    <xdr:to>
      <xdr:col>46</xdr:col>
      <xdr:colOff>38100</xdr:colOff>
      <xdr:row>36</xdr:row>
      <xdr:rowOff>156263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2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147390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1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99259</xdr:rowOff>
    </xdr:from>
    <xdr:to>
      <xdr:col>41</xdr:col>
      <xdr:colOff>101600</xdr:colOff>
      <xdr:row>37</xdr:row>
      <xdr:rowOff>29409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7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20536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6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75352</xdr:rowOff>
    </xdr:from>
    <xdr:to>
      <xdr:col>36</xdr:col>
      <xdr:colOff>165100</xdr:colOff>
      <xdr:row>35</xdr:row>
      <xdr:rowOff>5502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168079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9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83449</xdr:rowOff>
    </xdr:from>
    <xdr:to>
      <xdr:col>55</xdr:col>
      <xdr:colOff>0</xdr:colOff>
      <xdr:row>58</xdr:row>
      <xdr:rowOff>114901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10027549"/>
          <a:ext cx="838200" cy="3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169974</xdr:rowOff>
    </xdr:from>
    <xdr:to>
      <xdr:col>50</xdr:col>
      <xdr:colOff>114300</xdr:colOff>
      <xdr:row>58</xdr:row>
      <xdr:rowOff>83449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256824"/>
          <a:ext cx="889000" cy="77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169974</xdr:rowOff>
    </xdr:from>
    <xdr:to>
      <xdr:col>45</xdr:col>
      <xdr:colOff>177800</xdr:colOff>
      <xdr:row>56</xdr:row>
      <xdr:rowOff>151019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256824"/>
          <a:ext cx="889000" cy="49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151019</xdr:rowOff>
    </xdr:from>
    <xdr:to>
      <xdr:col>41</xdr:col>
      <xdr:colOff>50800</xdr:colOff>
      <xdr:row>57</xdr:row>
      <xdr:rowOff>2108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752219"/>
          <a:ext cx="889000" cy="2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107375</xdr:rowOff>
    </xdr:from>
    <xdr:to>
      <xdr:col>36</xdr:col>
      <xdr:colOff>165100</xdr:colOff>
      <xdr:row>58</xdr:row>
      <xdr:rowOff>37525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8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28652</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972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64101</xdr:rowOff>
    </xdr:from>
    <xdr:to>
      <xdr:col>55</xdr:col>
      <xdr:colOff>50800</xdr:colOff>
      <xdr:row>58</xdr:row>
      <xdr:rowOff>165701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0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150478</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2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32649</xdr:rowOff>
    </xdr:from>
    <xdr:to>
      <xdr:col>50</xdr:col>
      <xdr:colOff>165100</xdr:colOff>
      <xdr:row>58</xdr:row>
      <xdr:rowOff>134249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7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125376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6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119174</xdr:rowOff>
    </xdr:from>
    <xdr:to>
      <xdr:col>46</xdr:col>
      <xdr:colOff>38100</xdr:colOff>
      <xdr:row>54</xdr:row>
      <xdr:rowOff>49324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20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65851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898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100219</xdr:rowOff>
    </xdr:from>
    <xdr:to>
      <xdr:col>41</xdr:col>
      <xdr:colOff>101600</xdr:colOff>
      <xdr:row>57</xdr:row>
      <xdr:rowOff>30369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70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46896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476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122758</xdr:rowOff>
    </xdr:from>
    <xdr:to>
      <xdr:col>36</xdr:col>
      <xdr:colOff>165100</xdr:colOff>
      <xdr:row>57</xdr:row>
      <xdr:rowOff>52908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2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69435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499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100065</xdr:rowOff>
    </xdr:from>
    <xdr:to>
      <xdr:col>55</xdr:col>
      <xdr:colOff>0</xdr:colOff>
      <xdr:row>78</xdr:row>
      <xdr:rowOff>138145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73165"/>
          <a:ext cx="838200" cy="3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100804</xdr:rowOff>
    </xdr:from>
    <xdr:to>
      <xdr:col>50</xdr:col>
      <xdr:colOff>114300</xdr:colOff>
      <xdr:row>78</xdr:row>
      <xdr:rowOff>100065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788104"/>
          <a:ext cx="889000" cy="68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100804</xdr:rowOff>
    </xdr:from>
    <xdr:to>
      <xdr:col>45</xdr:col>
      <xdr:colOff>177800</xdr:colOff>
      <xdr:row>77</xdr:row>
      <xdr:rowOff>48194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788104"/>
          <a:ext cx="889000" cy="46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48194</xdr:rowOff>
    </xdr:from>
    <xdr:to>
      <xdr:col>41</xdr:col>
      <xdr:colOff>50800</xdr:colOff>
      <xdr:row>77</xdr:row>
      <xdr:rowOff>95884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249844"/>
          <a:ext cx="889000" cy="4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28758</xdr:rowOff>
    </xdr:from>
    <xdr:to>
      <xdr:col>36</xdr:col>
      <xdr:colOff>165100</xdr:colOff>
      <xdr:row>78</xdr:row>
      <xdr:rowOff>130358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0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121485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9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87345</xdr:rowOff>
    </xdr:from>
    <xdr:to>
      <xdr:col>55</xdr:col>
      <xdr:colOff>50800</xdr:colOff>
      <xdr:row>79</xdr:row>
      <xdr:rowOff>17495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2272</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5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49265</xdr:rowOff>
    </xdr:from>
    <xdr:to>
      <xdr:col>50</xdr:col>
      <xdr:colOff>165100</xdr:colOff>
      <xdr:row>78</xdr:row>
      <xdr:rowOff>150865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141992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1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50004</xdr:rowOff>
    </xdr:from>
    <xdr:to>
      <xdr:col>46</xdr:col>
      <xdr:colOff>38100</xdr:colOff>
      <xdr:row>74</xdr:row>
      <xdr:rowOff>151604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73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168131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51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168844</xdr:rowOff>
    </xdr:from>
    <xdr:to>
      <xdr:col>41</xdr:col>
      <xdr:colOff>101600</xdr:colOff>
      <xdr:row>77</xdr:row>
      <xdr:rowOff>98994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9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115521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7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45084</xdr:rowOff>
    </xdr:from>
    <xdr:to>
      <xdr:col>36</xdr:col>
      <xdr:colOff>165100</xdr:colOff>
      <xdr:row>77</xdr:row>
      <xdr:rowOff>146684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4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163211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2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105807</xdr:rowOff>
    </xdr:from>
    <xdr:to>
      <xdr:col>55</xdr:col>
      <xdr:colOff>0</xdr:colOff>
      <xdr:row>97</xdr:row>
      <xdr:rowOff>115765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36457"/>
          <a:ext cx="838200" cy="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54702</xdr:rowOff>
    </xdr:from>
    <xdr:to>
      <xdr:col>50</xdr:col>
      <xdr:colOff>114300</xdr:colOff>
      <xdr:row>97</xdr:row>
      <xdr:rowOff>105807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342452"/>
          <a:ext cx="889000" cy="39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54702</xdr:rowOff>
    </xdr:from>
    <xdr:to>
      <xdr:col>45</xdr:col>
      <xdr:colOff>177800</xdr:colOff>
      <xdr:row>97</xdr:row>
      <xdr:rowOff>103352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42452"/>
          <a:ext cx="889000" cy="39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76414</xdr:rowOff>
    </xdr:from>
    <xdr:to>
      <xdr:col>41</xdr:col>
      <xdr:colOff>50800</xdr:colOff>
      <xdr:row>97</xdr:row>
      <xdr:rowOff>103352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35614"/>
          <a:ext cx="889000" cy="19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100856</xdr:rowOff>
    </xdr:from>
    <xdr:to>
      <xdr:col>36</xdr:col>
      <xdr:colOff>165100</xdr:colOff>
      <xdr:row>97</xdr:row>
      <xdr:rowOff>31006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6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22133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5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64965</xdr:rowOff>
    </xdr:from>
    <xdr:to>
      <xdr:col>55</xdr:col>
      <xdr:colOff>50800</xdr:colOff>
      <xdr:row>97</xdr:row>
      <xdr:rowOff>166565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9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43392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7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55007</xdr:rowOff>
    </xdr:from>
    <xdr:to>
      <xdr:col>50</xdr:col>
      <xdr:colOff>165100</xdr:colOff>
      <xdr:row>97</xdr:row>
      <xdr:rowOff>156607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8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147734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7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3902</xdr:rowOff>
    </xdr:from>
    <xdr:to>
      <xdr:col>46</xdr:col>
      <xdr:colOff>38100</xdr:colOff>
      <xdr:row>95</xdr:row>
      <xdr:rowOff>105502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2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122029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06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52552</xdr:rowOff>
    </xdr:from>
    <xdr:to>
      <xdr:col>41</xdr:col>
      <xdr:colOff>101600</xdr:colOff>
      <xdr:row>97</xdr:row>
      <xdr:rowOff>154152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8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145279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25614</xdr:rowOff>
    </xdr:from>
    <xdr:to>
      <xdr:col>36</xdr:col>
      <xdr:colOff>165100</xdr:colOff>
      <xdr:row>96</xdr:row>
      <xdr:rowOff>127214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8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143741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6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24577</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39677"/>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66628</xdr:rowOff>
    </xdr:from>
    <xdr:to>
      <xdr:col>67</xdr:col>
      <xdr:colOff>101600</xdr:colOff>
      <xdr:row>37</xdr:row>
      <xdr:rowOff>168228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1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13305</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8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145227</xdr:rowOff>
    </xdr:from>
    <xdr:to>
      <xdr:col>67</xdr:col>
      <xdr:colOff>101600</xdr:colOff>
      <xdr:row>38</xdr:row>
      <xdr:rowOff>75377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66504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581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141507</xdr:rowOff>
    </xdr:from>
    <xdr:to>
      <xdr:col>85</xdr:col>
      <xdr:colOff>126364</xdr:colOff>
      <xdr:row>77</xdr:row>
      <xdr:rowOff>164564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1971557"/>
          <a:ext cx="1269" cy="1394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168391</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7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164564</xdr:rowOff>
    </xdr:from>
    <xdr:to>
      <xdr:col>86</xdr:col>
      <xdr:colOff>25400</xdr:colOff>
      <xdr:row>77</xdr:row>
      <xdr:rowOff>164564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6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88184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74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141507</xdr:rowOff>
    </xdr:from>
    <xdr:to>
      <xdr:col>86</xdr:col>
      <xdr:colOff>25400</xdr:colOff>
      <xdr:row>69</xdr:row>
      <xdr:rowOff>141507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1971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164564</xdr:rowOff>
    </xdr:from>
    <xdr:to>
      <xdr:col>85</xdr:col>
      <xdr:colOff>127000</xdr:colOff>
      <xdr:row>78</xdr:row>
      <xdr:rowOff>64883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366214"/>
          <a:ext cx="838200" cy="7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77726</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65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54849</xdr:rowOff>
    </xdr:from>
    <xdr:to>
      <xdr:col>85</xdr:col>
      <xdr:colOff>177800</xdr:colOff>
      <xdr:row>75</xdr:row>
      <xdr:rowOff>156449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91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64883</xdr:rowOff>
    </xdr:from>
    <xdr:to>
      <xdr:col>81</xdr:col>
      <xdr:colOff>50800</xdr:colOff>
      <xdr:row>78</xdr:row>
      <xdr:rowOff>69204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437983"/>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2076</xdr:rowOff>
    </xdr:from>
    <xdr:to>
      <xdr:col>81</xdr:col>
      <xdr:colOff>101600</xdr:colOff>
      <xdr:row>75</xdr:row>
      <xdr:rowOff>103676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120203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42969</xdr:rowOff>
    </xdr:from>
    <xdr:to>
      <xdr:col>76</xdr:col>
      <xdr:colOff>114300</xdr:colOff>
      <xdr:row>78</xdr:row>
      <xdr:rowOff>69204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416069"/>
          <a:ext cx="889000" cy="2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19482</xdr:rowOff>
    </xdr:from>
    <xdr:to>
      <xdr:col>76</xdr:col>
      <xdr:colOff>165100</xdr:colOff>
      <xdr:row>75</xdr:row>
      <xdr:rowOff>121082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7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137609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5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8778</xdr:rowOff>
    </xdr:from>
    <xdr:to>
      <xdr:col>71</xdr:col>
      <xdr:colOff>177800</xdr:colOff>
      <xdr:row>78</xdr:row>
      <xdr:rowOff>42969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3381878"/>
          <a:ext cx="889000" cy="3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45400</xdr:rowOff>
    </xdr:from>
    <xdr:to>
      <xdr:col>72</xdr:col>
      <xdr:colOff>38100</xdr:colOff>
      <xdr:row>75</xdr:row>
      <xdr:rowOff>147000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90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163527</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7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28441</xdr:rowOff>
    </xdr:from>
    <xdr:to>
      <xdr:col>67</xdr:col>
      <xdr:colOff>101600</xdr:colOff>
      <xdr:row>74</xdr:row>
      <xdr:rowOff>130041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71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146568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49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113764</xdr:rowOff>
    </xdr:from>
    <xdr:to>
      <xdr:col>85</xdr:col>
      <xdr:colOff>177800</xdr:colOff>
      <xdr:row>78</xdr:row>
      <xdr:rowOff>43914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31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28691</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3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14083</xdr:rowOff>
    </xdr:from>
    <xdr:to>
      <xdr:col>81</xdr:col>
      <xdr:colOff>101600</xdr:colOff>
      <xdr:row>78</xdr:row>
      <xdr:rowOff>115683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38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106810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47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18404</xdr:rowOff>
    </xdr:from>
    <xdr:to>
      <xdr:col>76</xdr:col>
      <xdr:colOff>165100</xdr:colOff>
      <xdr:row>78</xdr:row>
      <xdr:rowOff>120004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3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111131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48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163619</xdr:rowOff>
    </xdr:from>
    <xdr:to>
      <xdr:col>72</xdr:col>
      <xdr:colOff>38100</xdr:colOff>
      <xdr:row>78</xdr:row>
      <xdr:rowOff>93769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36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84896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45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129428</xdr:rowOff>
    </xdr:from>
    <xdr:to>
      <xdr:col>67</xdr:col>
      <xdr:colOff>101600</xdr:colOff>
      <xdr:row>78</xdr:row>
      <xdr:rowOff>59578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3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50705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42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156014</xdr:rowOff>
    </xdr:from>
    <xdr:to>
      <xdr:col>85</xdr:col>
      <xdr:colOff>127000</xdr:colOff>
      <xdr:row>98</xdr:row>
      <xdr:rowOff>15852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86664"/>
          <a:ext cx="838200" cy="3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156014</xdr:rowOff>
    </xdr:from>
    <xdr:to>
      <xdr:col>81</xdr:col>
      <xdr:colOff>50800</xdr:colOff>
      <xdr:row>98</xdr:row>
      <xdr:rowOff>31755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86664"/>
          <a:ext cx="889000" cy="4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31755</xdr:rowOff>
    </xdr:from>
    <xdr:to>
      <xdr:col>76</xdr:col>
      <xdr:colOff>114300</xdr:colOff>
      <xdr:row>98</xdr:row>
      <xdr:rowOff>51819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33855"/>
          <a:ext cx="889000" cy="2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84699</xdr:rowOff>
    </xdr:from>
    <xdr:to>
      <xdr:col>71</xdr:col>
      <xdr:colOff>177800</xdr:colOff>
      <xdr:row>98</xdr:row>
      <xdr:rowOff>51819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715349"/>
          <a:ext cx="889000" cy="13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75656</xdr:rowOff>
    </xdr:from>
    <xdr:to>
      <xdr:col>67</xdr:col>
      <xdr:colOff>101600</xdr:colOff>
      <xdr:row>98</xdr:row>
      <xdr:rowOff>5806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06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168383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79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136502</xdr:rowOff>
    </xdr:from>
    <xdr:to>
      <xdr:col>85</xdr:col>
      <xdr:colOff>177800</xdr:colOff>
      <xdr:row>98</xdr:row>
      <xdr:rowOff>66652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6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114929</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4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105214</xdr:rowOff>
    </xdr:from>
    <xdr:to>
      <xdr:col>81</xdr:col>
      <xdr:colOff>101600</xdr:colOff>
      <xdr:row>98</xdr:row>
      <xdr:rowOff>35364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26491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8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152405</xdr:rowOff>
    </xdr:from>
    <xdr:to>
      <xdr:col>76</xdr:col>
      <xdr:colOff>165100</xdr:colOff>
      <xdr:row>98</xdr:row>
      <xdr:rowOff>82555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8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73682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7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1019</xdr:rowOff>
    </xdr:from>
    <xdr:to>
      <xdr:col>72</xdr:col>
      <xdr:colOff>38100</xdr:colOff>
      <xdr:row>98</xdr:row>
      <xdr:rowOff>102619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0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93746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33899</xdr:rowOff>
    </xdr:from>
    <xdr:to>
      <xdr:col>67</xdr:col>
      <xdr:colOff>101600</xdr:colOff>
      <xdr:row>97</xdr:row>
      <xdr:rowOff>135499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66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152026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43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63713</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578813"/>
          <a:ext cx="889000" cy="7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63713</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578813"/>
          <a:ext cx="889000" cy="7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21326</xdr:rowOff>
    </xdr:from>
    <xdr:to>
      <xdr:col>98</xdr:col>
      <xdr:colOff>38100</xdr:colOff>
      <xdr:row>38</xdr:row>
      <xdr:rowOff>122926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36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139453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1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12913</xdr:rowOff>
    </xdr:from>
    <xdr:to>
      <xdr:col>102</xdr:col>
      <xdr:colOff>165100</xdr:colOff>
      <xdr:row>38</xdr:row>
      <xdr:rowOff>114513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2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105640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62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17666</xdr:rowOff>
    </xdr:from>
    <xdr:to>
      <xdr:col>116</xdr:col>
      <xdr:colOff>63500</xdr:colOff>
      <xdr:row>58</xdr:row>
      <xdr:rowOff>19304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9961766"/>
          <a:ext cx="8382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68796</xdr:rowOff>
    </xdr:from>
    <xdr:to>
      <xdr:col>111</xdr:col>
      <xdr:colOff>177800</xdr:colOff>
      <xdr:row>58</xdr:row>
      <xdr:rowOff>19304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9841446"/>
          <a:ext cx="889000" cy="12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100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68796</xdr:rowOff>
    </xdr:from>
    <xdr:to>
      <xdr:col>107</xdr:col>
      <xdr:colOff>50800</xdr:colOff>
      <xdr:row>57</xdr:row>
      <xdr:rowOff>70891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9841446"/>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70091</xdr:rowOff>
    </xdr:from>
    <xdr:to>
      <xdr:col>102</xdr:col>
      <xdr:colOff>114300</xdr:colOff>
      <xdr:row>57</xdr:row>
      <xdr:rowOff>70891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9842741"/>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154889</xdr:rowOff>
    </xdr:from>
    <xdr:to>
      <xdr:col>98</xdr:col>
      <xdr:colOff>38100</xdr:colOff>
      <xdr:row>58</xdr:row>
      <xdr:rowOff>85039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2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76166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1002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138316</xdr:rowOff>
    </xdr:from>
    <xdr:to>
      <xdr:col>116</xdr:col>
      <xdr:colOff>114300</xdr:colOff>
      <xdr:row>58</xdr:row>
      <xdr:rowOff>68466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9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161193</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76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139954</xdr:rowOff>
    </xdr:from>
    <xdr:to>
      <xdr:col>112</xdr:col>
      <xdr:colOff>38100</xdr:colOff>
      <xdr:row>58</xdr:row>
      <xdr:rowOff>70104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91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86631</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68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17996</xdr:rowOff>
    </xdr:from>
    <xdr:to>
      <xdr:col>107</xdr:col>
      <xdr:colOff>101600</xdr:colOff>
      <xdr:row>57</xdr:row>
      <xdr:rowOff>119596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7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136123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56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20091</xdr:rowOff>
    </xdr:from>
    <xdr:to>
      <xdr:col>102</xdr:col>
      <xdr:colOff>165100</xdr:colOff>
      <xdr:row>57</xdr:row>
      <xdr:rowOff>121691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79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138218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6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19291</xdr:rowOff>
    </xdr:from>
    <xdr:to>
      <xdr:col>98</xdr:col>
      <xdr:colOff>38100</xdr:colOff>
      <xdr:row>57</xdr:row>
      <xdr:rowOff>120891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79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137418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56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80035</xdr:rowOff>
    </xdr:from>
    <xdr:to>
      <xdr:col>116</xdr:col>
      <xdr:colOff>63500</xdr:colOff>
      <xdr:row>75</xdr:row>
      <xdr:rowOff>45242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2767335"/>
          <a:ext cx="838200" cy="13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80035</xdr:rowOff>
    </xdr:from>
    <xdr:to>
      <xdr:col>111</xdr:col>
      <xdr:colOff>177800</xdr:colOff>
      <xdr:row>74</xdr:row>
      <xdr:rowOff>91808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2767335"/>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91808</xdr:rowOff>
    </xdr:from>
    <xdr:to>
      <xdr:col>107</xdr:col>
      <xdr:colOff>50800</xdr:colOff>
      <xdr:row>74</xdr:row>
      <xdr:rowOff>134534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2779108"/>
          <a:ext cx="88900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134534</xdr:rowOff>
    </xdr:from>
    <xdr:to>
      <xdr:col>102</xdr:col>
      <xdr:colOff>114300</xdr:colOff>
      <xdr:row>74</xdr:row>
      <xdr:rowOff>158742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821834"/>
          <a:ext cx="889000" cy="2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141089</xdr:rowOff>
    </xdr:from>
    <xdr:to>
      <xdr:col>98</xdr:col>
      <xdr:colOff>38100</xdr:colOff>
      <xdr:row>72</xdr:row>
      <xdr:rowOff>71239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31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87766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08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165892</xdr:rowOff>
    </xdr:from>
    <xdr:to>
      <xdr:col>116</xdr:col>
      <xdr:colOff>114300</xdr:colOff>
      <xdr:row>75</xdr:row>
      <xdr:rowOff>96042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85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144319</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83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29235</xdr:rowOff>
    </xdr:from>
    <xdr:to>
      <xdr:col>112</xdr:col>
      <xdr:colOff>38100</xdr:colOff>
      <xdr:row>74</xdr:row>
      <xdr:rowOff>130835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71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121962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80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41008</xdr:rowOff>
    </xdr:from>
    <xdr:to>
      <xdr:col>107</xdr:col>
      <xdr:colOff>101600</xdr:colOff>
      <xdr:row>74</xdr:row>
      <xdr:rowOff>142608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72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133735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82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83734</xdr:rowOff>
    </xdr:from>
    <xdr:to>
      <xdr:col>102</xdr:col>
      <xdr:colOff>165100</xdr:colOff>
      <xdr:row>75</xdr:row>
      <xdr:rowOff>13884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77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5011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6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107942</xdr:rowOff>
    </xdr:from>
    <xdr:to>
      <xdr:col>98</xdr:col>
      <xdr:colOff>38100</xdr:colOff>
      <xdr:row>75</xdr:row>
      <xdr:rowOff>38092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79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29219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88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a:solidFill>
                <a:schemeClr val="dk1"/>
              </a:solidFill>
              <a:latin typeface="+mn-lt"/>
              <a:ea typeface="+mn-ea"/>
              <a:cs typeface="+mn-cs"/>
            </a:rPr>
            <a:t>歳出決算総額は、住民一人当たり</a:t>
          </a:r>
          <a:r>
            <a:rPr lang="en-US" altLang="ja-JP" sz="1100" b="0" i="0" u="none" strike="noStrike" baseline="0">
              <a:solidFill>
                <a:schemeClr val="dk1"/>
              </a:solidFill>
              <a:latin typeface="+mn-lt"/>
              <a:ea typeface="+mn-ea"/>
              <a:cs typeface="+mn-cs"/>
            </a:rPr>
            <a:t>580</a:t>
          </a:r>
          <a:r>
            <a:rPr lang="ja-JP" altLang="en-US" sz="1100" b="0" i="0" u="none" strike="noStrike" baseline="0">
              <a:solidFill>
                <a:schemeClr val="dk1"/>
              </a:solidFill>
              <a:latin typeface="+mn-lt"/>
              <a:ea typeface="+mn-ea"/>
              <a:cs typeface="+mn-cs"/>
            </a:rPr>
            <a:t>千円となり</a:t>
          </a:r>
          <a:r>
            <a:rPr kumimoji="1" lang="ja-JP" altLang="ja-JP" sz="1100">
              <a:solidFill>
                <a:schemeClr val="dk1"/>
              </a:solidFill>
              <a:effectLst/>
              <a:latin typeface="+mn-lt"/>
              <a:ea typeface="+mn-ea"/>
              <a:cs typeface="+mn-cs"/>
            </a:rPr>
            <a:t>、前年度の</a:t>
          </a:r>
          <a:r>
            <a:rPr kumimoji="1" lang="en-US" altLang="ja-JP" sz="1100">
              <a:solidFill>
                <a:schemeClr val="dk1"/>
              </a:solidFill>
              <a:effectLst/>
              <a:latin typeface="+mn-lt"/>
              <a:ea typeface="+mn-ea"/>
              <a:cs typeface="+mn-cs"/>
            </a:rPr>
            <a:t>572</a:t>
          </a:r>
          <a:r>
            <a:rPr kumimoji="1" lang="ja-JP" altLang="ja-JP" sz="1100">
              <a:solidFill>
                <a:schemeClr val="dk1"/>
              </a:solidFill>
              <a:effectLst/>
              <a:latin typeface="+mn-lt"/>
              <a:ea typeface="+mn-ea"/>
              <a:cs typeface="+mn-cs"/>
            </a:rPr>
            <a:t>千円から</a:t>
          </a:r>
          <a:r>
            <a:rPr kumimoji="1" lang="ja-JP" altLang="en-US" sz="1100">
              <a:solidFill>
                <a:schemeClr val="dk1"/>
              </a:solidFill>
              <a:effectLst/>
              <a:latin typeface="+mn-lt"/>
              <a:ea typeface="+mn-ea"/>
              <a:cs typeface="+mn-cs"/>
            </a:rPr>
            <a:t>微増（＋</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千円）と</a:t>
          </a:r>
          <a:r>
            <a:rPr kumimoji="1" lang="ja-JP" altLang="ja-JP" sz="1100">
              <a:solidFill>
                <a:schemeClr val="dk1"/>
              </a:solidFill>
              <a:effectLst/>
              <a:latin typeface="+mn-lt"/>
              <a:ea typeface="+mn-ea"/>
              <a:cs typeface="+mn-cs"/>
            </a:rPr>
            <a:t>なった。</a:t>
          </a:r>
          <a:r>
            <a:rPr kumimoji="1" lang="ja-JP" altLang="en-US" sz="1100">
              <a:solidFill>
                <a:schemeClr val="dk1"/>
              </a:solidFill>
              <a:effectLst/>
              <a:latin typeface="+mn-lt"/>
              <a:ea typeface="+mn-ea"/>
              <a:cs typeface="+mn-cs"/>
            </a:rPr>
            <a:t>扶助費では、</a:t>
          </a:r>
          <a:r>
            <a:rPr kumimoji="1" lang="ja-JP" altLang="ja-JP" sz="1100">
              <a:solidFill>
                <a:schemeClr val="dk1"/>
              </a:solidFill>
              <a:effectLst/>
              <a:latin typeface="+mn-lt"/>
              <a:ea typeface="+mn-ea"/>
              <a:cs typeface="+mn-cs"/>
            </a:rPr>
            <a:t>物価高騰対応重点支援地方創生臨時交付金を活用して、調整給付事業や低所得世帯臨時給付金事業を実施したため、前年度に引き続き増加しており、今後も高齢化などにより増加していくことが見込まれる。</a:t>
          </a:r>
          <a:r>
            <a:rPr kumimoji="1" lang="ja-JP" altLang="en-US" sz="1100">
              <a:solidFill>
                <a:schemeClr val="dk1"/>
              </a:solidFill>
              <a:effectLst/>
              <a:latin typeface="+mn-lt"/>
              <a:ea typeface="+mn-ea"/>
              <a:cs typeface="+mn-cs"/>
            </a:rPr>
            <a:t>令和２年度から令和４年度までは</a:t>
          </a:r>
          <a:r>
            <a:rPr kumimoji="1" lang="ja-JP" altLang="ja-JP" sz="1100">
              <a:solidFill>
                <a:schemeClr val="dk1"/>
              </a:solidFill>
              <a:effectLst/>
              <a:latin typeface="+mn-lt"/>
              <a:ea typeface="+mn-ea"/>
              <a:cs typeface="+mn-cs"/>
            </a:rPr>
            <a:t>ＬＲＴ整備事業を含む大規模建設事業</a:t>
          </a:r>
          <a:r>
            <a:rPr kumimoji="1" lang="ja-JP" altLang="en-US" sz="1100">
              <a:solidFill>
                <a:schemeClr val="dk1"/>
              </a:solidFill>
              <a:effectLst/>
              <a:latin typeface="+mn-lt"/>
              <a:ea typeface="+mn-ea"/>
              <a:cs typeface="+mn-cs"/>
            </a:rPr>
            <a:t>により普通建設事業費が類似団体平均を大きく上回り、住民一人当たりのコストも高止まりの状態であったが、令和５年度に事業が完了したことでコストが下がった。令和６年度において類似団体平均を上回っているものは貸付金のみで、同水準のものは、補助費等、物件費等であった。ただし、令和８年度以降、</a:t>
          </a:r>
          <a:r>
            <a:rPr kumimoji="1" lang="ja-JP" altLang="ja-JP" sz="1100">
              <a:solidFill>
                <a:schemeClr val="dk1"/>
              </a:solidFill>
              <a:effectLst/>
              <a:latin typeface="+mn-lt"/>
              <a:ea typeface="+mn-ea"/>
              <a:cs typeface="+mn-cs"/>
            </a:rPr>
            <a:t>令和２年度から令和４年度まで</a:t>
          </a:r>
          <a:r>
            <a:rPr kumimoji="1" lang="ja-JP" altLang="en-US" sz="1100">
              <a:solidFill>
                <a:schemeClr val="dk1"/>
              </a:solidFill>
              <a:effectLst/>
              <a:latin typeface="+mn-lt"/>
              <a:ea typeface="+mn-ea"/>
              <a:cs typeface="+mn-cs"/>
            </a:rPr>
            <a:t>の大型事業で借入を行った町債の元金の償還が本格化し、公債費が増加していくことに伴い住民一人当たりのコストも増加していくものと見込んでいる。また、ＬＲＴの維持管理に係る負担金や、かしの森公園再整備等の大型の地方債借入を行う予定の事業もあるため、長期的に見て先述の見込みは続いていくものと考え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15,129
70.16
9,529,151
8,917,310
580,560
5,371,645
6,628,893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16447</xdr:rowOff>
    </xdr:from>
    <xdr:to>
      <xdr:col>24</xdr:col>
      <xdr:colOff>63500</xdr:colOff>
      <xdr:row>37</xdr:row>
      <xdr:rowOff>103124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60097"/>
          <a:ext cx="838200" cy="8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16447</xdr:rowOff>
    </xdr:from>
    <xdr:to>
      <xdr:col>19</xdr:col>
      <xdr:colOff>177800</xdr:colOff>
      <xdr:row>37</xdr:row>
      <xdr:rowOff>22161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60097"/>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21590</xdr:rowOff>
    </xdr:from>
    <xdr:to>
      <xdr:col>15</xdr:col>
      <xdr:colOff>50800</xdr:colOff>
      <xdr:row>37</xdr:row>
      <xdr:rowOff>22161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65240"/>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10922</xdr:rowOff>
    </xdr:from>
    <xdr:to>
      <xdr:col>10</xdr:col>
      <xdr:colOff>114300</xdr:colOff>
      <xdr:row>37</xdr:row>
      <xdr:rowOff>21590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54572"/>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133858</xdr:rowOff>
    </xdr:from>
    <xdr:to>
      <xdr:col>6</xdr:col>
      <xdr:colOff>38100</xdr:colOff>
      <xdr:row>36</xdr:row>
      <xdr:rowOff>64008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3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80535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0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52324</xdr:rowOff>
    </xdr:from>
    <xdr:to>
      <xdr:col>24</xdr:col>
      <xdr:colOff>114300</xdr:colOff>
      <xdr:row>37</xdr:row>
      <xdr:rowOff>153924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30751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137097</xdr:rowOff>
    </xdr:from>
    <xdr:to>
      <xdr:col>20</xdr:col>
      <xdr:colOff>38100</xdr:colOff>
      <xdr:row>37</xdr:row>
      <xdr:rowOff>67247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0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58374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0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142811</xdr:rowOff>
    </xdr:from>
    <xdr:to>
      <xdr:col>15</xdr:col>
      <xdr:colOff>101600</xdr:colOff>
      <xdr:row>37</xdr:row>
      <xdr:rowOff>72961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64088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142240</xdr:rowOff>
    </xdr:from>
    <xdr:to>
      <xdr:col>10</xdr:col>
      <xdr:colOff>165100</xdr:colOff>
      <xdr:row>37</xdr:row>
      <xdr:rowOff>72390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63517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131572</xdr:rowOff>
    </xdr:from>
    <xdr:to>
      <xdr:col>6</xdr:col>
      <xdr:colOff>38100</xdr:colOff>
      <xdr:row>37</xdr:row>
      <xdr:rowOff>61722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52849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9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87523</xdr:rowOff>
    </xdr:from>
    <xdr:to>
      <xdr:col>24</xdr:col>
      <xdr:colOff>63500</xdr:colOff>
      <xdr:row>57</xdr:row>
      <xdr:rowOff>150989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60173"/>
          <a:ext cx="838200" cy="6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150989</xdr:rowOff>
    </xdr:from>
    <xdr:to>
      <xdr:col>19</xdr:col>
      <xdr:colOff>177800</xdr:colOff>
      <xdr:row>57</xdr:row>
      <xdr:rowOff>166681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23639"/>
          <a:ext cx="889000" cy="1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166681</xdr:rowOff>
    </xdr:from>
    <xdr:to>
      <xdr:col>15</xdr:col>
      <xdr:colOff>50800</xdr:colOff>
      <xdr:row>58</xdr:row>
      <xdr:rowOff>8986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39331"/>
          <a:ext cx="889000" cy="1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11909</xdr:rowOff>
    </xdr:from>
    <xdr:to>
      <xdr:col>10</xdr:col>
      <xdr:colOff>114300</xdr:colOff>
      <xdr:row>58</xdr:row>
      <xdr:rowOff>8986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13109"/>
          <a:ext cx="889000" cy="33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3358</xdr:rowOff>
    </xdr:from>
    <xdr:to>
      <xdr:col>6</xdr:col>
      <xdr:colOff>38100</xdr:colOff>
      <xdr:row>55</xdr:row>
      <xdr:rowOff>104958</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3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121485</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0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36723</xdr:rowOff>
    </xdr:from>
    <xdr:to>
      <xdr:col>24</xdr:col>
      <xdr:colOff>114300</xdr:colOff>
      <xdr:row>57</xdr:row>
      <xdr:rowOff>138323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0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15150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87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100189</xdr:rowOff>
    </xdr:from>
    <xdr:to>
      <xdr:col>20</xdr:col>
      <xdr:colOff>38100</xdr:colOff>
      <xdr:row>58</xdr:row>
      <xdr:rowOff>30339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7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21466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6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115881</xdr:rowOff>
    </xdr:from>
    <xdr:to>
      <xdr:col>15</xdr:col>
      <xdr:colOff>101600</xdr:colOff>
      <xdr:row>58</xdr:row>
      <xdr:rowOff>46031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8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37158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8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129636</xdr:rowOff>
    </xdr:from>
    <xdr:to>
      <xdr:col>10</xdr:col>
      <xdr:colOff>165100</xdr:colOff>
      <xdr:row>58</xdr:row>
      <xdr:rowOff>59786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0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50913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132559</xdr:rowOff>
    </xdr:from>
    <xdr:to>
      <xdr:col>6</xdr:col>
      <xdr:colOff>38100</xdr:colOff>
      <xdr:row>56</xdr:row>
      <xdr:rowOff>62709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6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53836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55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22273</xdr:rowOff>
    </xdr:from>
    <xdr:to>
      <xdr:col>24</xdr:col>
      <xdr:colOff>63500</xdr:colOff>
      <xdr:row>77</xdr:row>
      <xdr:rowOff>158170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23923"/>
          <a:ext cx="838200" cy="13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20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158170</xdr:rowOff>
    </xdr:from>
    <xdr:to>
      <xdr:col>19</xdr:col>
      <xdr:colOff>177800</xdr:colOff>
      <xdr:row>78</xdr:row>
      <xdr:rowOff>44841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59820"/>
          <a:ext cx="889000" cy="5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109699</xdr:rowOff>
    </xdr:from>
    <xdr:to>
      <xdr:col>15</xdr:col>
      <xdr:colOff>50800</xdr:colOff>
      <xdr:row>78</xdr:row>
      <xdr:rowOff>44841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11349"/>
          <a:ext cx="889000" cy="10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60741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9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109699</xdr:rowOff>
    </xdr:from>
    <xdr:to>
      <xdr:col>10</xdr:col>
      <xdr:colOff>114300</xdr:colOff>
      <xdr:row>79</xdr:row>
      <xdr:rowOff>59342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11349"/>
          <a:ext cx="889000" cy="29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8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147075</xdr:rowOff>
    </xdr:from>
    <xdr:to>
      <xdr:col>6</xdr:col>
      <xdr:colOff>38100</xdr:colOff>
      <xdr:row>77</xdr:row>
      <xdr:rowOff>77225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93751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142923</xdr:rowOff>
    </xdr:from>
    <xdr:to>
      <xdr:col>24</xdr:col>
      <xdr:colOff>114300</xdr:colOff>
      <xdr:row>77</xdr:row>
      <xdr:rowOff>73073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121350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5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107370</xdr:rowOff>
    </xdr:from>
    <xdr:to>
      <xdr:col>20</xdr:col>
      <xdr:colOff>38100</xdr:colOff>
      <xdr:row>78</xdr:row>
      <xdr:rowOff>37520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0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28647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0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165491</xdr:rowOff>
    </xdr:from>
    <xdr:to>
      <xdr:col>15</xdr:col>
      <xdr:colOff>101600</xdr:colOff>
      <xdr:row>78</xdr:row>
      <xdr:rowOff>95641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6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86768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59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58899</xdr:rowOff>
    </xdr:from>
    <xdr:to>
      <xdr:col>10</xdr:col>
      <xdr:colOff>165100</xdr:colOff>
      <xdr:row>77</xdr:row>
      <xdr:rowOff>160499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6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151626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5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8542</xdr:rowOff>
    </xdr:from>
    <xdr:to>
      <xdr:col>6</xdr:col>
      <xdr:colOff>38100</xdr:colOff>
      <xdr:row>79</xdr:row>
      <xdr:rowOff>110142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5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101269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4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27370</xdr:rowOff>
    </xdr:from>
    <xdr:to>
      <xdr:col>24</xdr:col>
      <xdr:colOff>63500</xdr:colOff>
      <xdr:row>99</xdr:row>
      <xdr:rowOff>27719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7000920"/>
          <a:ext cx="838200" cy="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27370</xdr:rowOff>
    </xdr:from>
    <xdr:to>
      <xdr:col>19</xdr:col>
      <xdr:colOff>177800</xdr:colOff>
      <xdr:row>99</xdr:row>
      <xdr:rowOff>29144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7000920"/>
          <a:ext cx="889000" cy="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29144</xdr:rowOff>
    </xdr:from>
    <xdr:to>
      <xdr:col>15</xdr:col>
      <xdr:colOff>50800</xdr:colOff>
      <xdr:row>99</xdr:row>
      <xdr:rowOff>32291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7002694"/>
          <a:ext cx="889000" cy="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32291</xdr:rowOff>
    </xdr:from>
    <xdr:to>
      <xdr:col>10</xdr:col>
      <xdr:colOff>114300</xdr:colOff>
      <xdr:row>99</xdr:row>
      <xdr:rowOff>97093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7005841"/>
          <a:ext cx="889000" cy="6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119216</xdr:rowOff>
    </xdr:from>
    <xdr:to>
      <xdr:col>6</xdr:col>
      <xdr:colOff>38100</xdr:colOff>
      <xdr:row>97</xdr:row>
      <xdr:rowOff>49366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78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65893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35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148369</xdr:rowOff>
    </xdr:from>
    <xdr:to>
      <xdr:col>24</xdr:col>
      <xdr:colOff>114300</xdr:colOff>
      <xdr:row>99</xdr:row>
      <xdr:rowOff>78519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63296</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6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148020</xdr:rowOff>
    </xdr:from>
    <xdr:to>
      <xdr:col>20</xdr:col>
      <xdr:colOff>38100</xdr:colOff>
      <xdr:row>99</xdr:row>
      <xdr:rowOff>78170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69297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4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149794</xdr:rowOff>
    </xdr:from>
    <xdr:to>
      <xdr:col>15</xdr:col>
      <xdr:colOff>101600</xdr:colOff>
      <xdr:row>99</xdr:row>
      <xdr:rowOff>79944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95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71071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04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152941</xdr:rowOff>
    </xdr:from>
    <xdr:to>
      <xdr:col>10</xdr:col>
      <xdr:colOff>165100</xdr:colOff>
      <xdr:row>99</xdr:row>
      <xdr:rowOff>83091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5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74218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4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46293</xdr:rowOff>
    </xdr:from>
    <xdr:to>
      <xdr:col>6</xdr:col>
      <xdr:colOff>38100</xdr:colOff>
      <xdr:row>99</xdr:row>
      <xdr:rowOff>147893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701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139020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11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156464</xdr:rowOff>
    </xdr:from>
    <xdr:to>
      <xdr:col>55</xdr:col>
      <xdr:colOff>0</xdr:colOff>
      <xdr:row>39</xdr:row>
      <xdr:rowOff>42164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7156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42164</xdr:rowOff>
    </xdr:from>
    <xdr:to>
      <xdr:col>50</xdr:col>
      <xdr:colOff>114300</xdr:colOff>
      <xdr:row>39</xdr:row>
      <xdr:rowOff>43307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2871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170180</xdr:rowOff>
    </xdr:from>
    <xdr:to>
      <xdr:col>45</xdr:col>
      <xdr:colOff>177800</xdr:colOff>
      <xdr:row>39</xdr:row>
      <xdr:rowOff>43307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85280"/>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170180</xdr:rowOff>
    </xdr:from>
    <xdr:to>
      <xdr:col>41</xdr:col>
      <xdr:colOff>50800</xdr:colOff>
      <xdr:row>39</xdr:row>
      <xdr:rowOff>38354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85280"/>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106807</xdr:rowOff>
    </xdr:from>
    <xdr:to>
      <xdr:col>36</xdr:col>
      <xdr:colOff>165100</xdr:colOff>
      <xdr:row>38</xdr:row>
      <xdr:rowOff>36957</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50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53484</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25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105664</xdr:rowOff>
    </xdr:from>
    <xdr:to>
      <xdr:col>55</xdr:col>
      <xdr:colOff>50800</xdr:colOff>
      <xdr:row>39</xdr:row>
      <xdr:rowOff>35814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2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20591</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35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162814</xdr:rowOff>
    </xdr:from>
    <xdr:to>
      <xdr:col>50</xdr:col>
      <xdr:colOff>165100</xdr:colOff>
      <xdr:row>39</xdr:row>
      <xdr:rowOff>92964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84091</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706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163957</xdr:rowOff>
    </xdr:from>
    <xdr:to>
      <xdr:col>46</xdr:col>
      <xdr:colOff>38100</xdr:colOff>
      <xdr:row>39</xdr:row>
      <xdr:rowOff>94107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85234</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119380</xdr:rowOff>
    </xdr:from>
    <xdr:to>
      <xdr:col>41</xdr:col>
      <xdr:colOff>101600</xdr:colOff>
      <xdr:row>39</xdr:row>
      <xdr:rowOff>49530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40657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27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159004</xdr:rowOff>
    </xdr:from>
    <xdr:to>
      <xdr:col>36</xdr:col>
      <xdr:colOff>165100</xdr:colOff>
      <xdr:row>39</xdr:row>
      <xdr:rowOff>89154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80281</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66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101789</xdr:rowOff>
    </xdr:from>
    <xdr:to>
      <xdr:col>55</xdr:col>
      <xdr:colOff>0</xdr:colOff>
      <xdr:row>57</xdr:row>
      <xdr:rowOff>120027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74439"/>
          <a:ext cx="838200" cy="1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109036</xdr:rowOff>
    </xdr:from>
    <xdr:to>
      <xdr:col>50</xdr:col>
      <xdr:colOff>114300</xdr:colOff>
      <xdr:row>57</xdr:row>
      <xdr:rowOff>120027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81686"/>
          <a:ext cx="8890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106782</xdr:rowOff>
    </xdr:from>
    <xdr:to>
      <xdr:col>45</xdr:col>
      <xdr:colOff>177800</xdr:colOff>
      <xdr:row>57</xdr:row>
      <xdr:rowOff>109036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879432"/>
          <a:ext cx="8890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106782</xdr:rowOff>
    </xdr:from>
    <xdr:to>
      <xdr:col>41</xdr:col>
      <xdr:colOff>50800</xdr:colOff>
      <xdr:row>57</xdr:row>
      <xdr:rowOff>137378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79432"/>
          <a:ext cx="889000" cy="3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50989</xdr:rowOff>
    </xdr:from>
    <xdr:to>
      <xdr:col>55</xdr:col>
      <xdr:colOff>50800</xdr:colOff>
      <xdr:row>57</xdr:row>
      <xdr:rowOff>152589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2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73866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69227</xdr:rowOff>
    </xdr:from>
    <xdr:to>
      <xdr:col>50</xdr:col>
      <xdr:colOff>165100</xdr:colOff>
      <xdr:row>57</xdr:row>
      <xdr:rowOff>170827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161954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3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58236</xdr:rowOff>
    </xdr:from>
    <xdr:to>
      <xdr:col>46</xdr:col>
      <xdr:colOff>38100</xdr:colOff>
      <xdr:row>57</xdr:row>
      <xdr:rowOff>159836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4913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0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55982</xdr:rowOff>
    </xdr:from>
    <xdr:to>
      <xdr:col>41</xdr:col>
      <xdr:colOff>101600</xdr:colOff>
      <xdr:row>57</xdr:row>
      <xdr:rowOff>157582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2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2659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0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86578</xdr:rowOff>
    </xdr:from>
    <xdr:to>
      <xdr:col>36</xdr:col>
      <xdr:colOff>165100</xdr:colOff>
      <xdr:row>58</xdr:row>
      <xdr:rowOff>16728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5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7855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95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167018</xdr:rowOff>
    </xdr:from>
    <xdr:to>
      <xdr:col>55</xdr:col>
      <xdr:colOff>0</xdr:colOff>
      <xdr:row>77</xdr:row>
      <xdr:rowOff>14770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025768"/>
          <a:ext cx="838200" cy="19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26657</xdr:rowOff>
    </xdr:from>
    <xdr:to>
      <xdr:col>50</xdr:col>
      <xdr:colOff>114300</xdr:colOff>
      <xdr:row>75</xdr:row>
      <xdr:rowOff>167018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199607"/>
          <a:ext cx="889000" cy="82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26657</xdr:rowOff>
    </xdr:from>
    <xdr:to>
      <xdr:col>45</xdr:col>
      <xdr:colOff>177800</xdr:colOff>
      <xdr:row>76</xdr:row>
      <xdr:rowOff>23971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199607"/>
          <a:ext cx="889000" cy="85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2463</xdr:rowOff>
    </xdr:from>
    <xdr:to>
      <xdr:col>41</xdr:col>
      <xdr:colOff>50800</xdr:colOff>
      <xdr:row>76</xdr:row>
      <xdr:rowOff>23971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032663"/>
          <a:ext cx="889000" cy="2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136772</xdr:rowOff>
    </xdr:from>
    <xdr:to>
      <xdr:col>36</xdr:col>
      <xdr:colOff>165100</xdr:colOff>
      <xdr:row>74</xdr:row>
      <xdr:rowOff>66922</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6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83449</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4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135420</xdr:rowOff>
    </xdr:from>
    <xdr:to>
      <xdr:col>55</xdr:col>
      <xdr:colOff>50800</xdr:colOff>
      <xdr:row>77</xdr:row>
      <xdr:rowOff>65570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113847</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4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116218</xdr:rowOff>
    </xdr:from>
    <xdr:to>
      <xdr:col>50</xdr:col>
      <xdr:colOff>165100</xdr:colOff>
      <xdr:row>76</xdr:row>
      <xdr:rowOff>46368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7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62895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75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147307</xdr:rowOff>
    </xdr:from>
    <xdr:to>
      <xdr:col>46</xdr:col>
      <xdr:colOff>38100</xdr:colOff>
      <xdr:row>71</xdr:row>
      <xdr:rowOff>77457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14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93984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192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144621</xdr:rowOff>
    </xdr:from>
    <xdr:to>
      <xdr:col>41</xdr:col>
      <xdr:colOff>101600</xdr:colOff>
      <xdr:row>76</xdr:row>
      <xdr:rowOff>74771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0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91298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77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123113</xdr:rowOff>
    </xdr:from>
    <xdr:to>
      <xdr:col>36</xdr:col>
      <xdr:colOff>165100</xdr:colOff>
      <xdr:row>76</xdr:row>
      <xdr:rowOff>53263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98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44390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07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89122</xdr:rowOff>
    </xdr:from>
    <xdr:to>
      <xdr:col>54</xdr:col>
      <xdr:colOff>189865</xdr:colOff>
      <xdr:row>98</xdr:row>
      <xdr:rowOff>101901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6033972"/>
          <a:ext cx="1270" cy="870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0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101901</xdr:rowOff>
    </xdr:from>
    <xdr:to>
      <xdr:col>55</xdr:col>
      <xdr:colOff>88900</xdr:colOff>
      <xdr:row>98</xdr:row>
      <xdr:rowOff>101901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04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35799</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80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93</xdr:row>
      <xdr:rowOff>89122</xdr:rowOff>
    </xdr:from>
    <xdr:to>
      <xdr:col>55</xdr:col>
      <xdr:colOff>88900</xdr:colOff>
      <xdr:row>93</xdr:row>
      <xdr:rowOff>89122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033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56231</xdr:rowOff>
    </xdr:from>
    <xdr:to>
      <xdr:col>55</xdr:col>
      <xdr:colOff>0</xdr:colOff>
      <xdr:row>98</xdr:row>
      <xdr:rowOff>11768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86881"/>
          <a:ext cx="838200" cy="1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57523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16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34646</xdr:rowOff>
    </xdr:from>
    <xdr:to>
      <xdr:col>55</xdr:col>
      <xdr:colOff>50800</xdr:colOff>
      <xdr:row>97</xdr:row>
      <xdr:rowOff>136246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66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89</xdr:row>
      <xdr:rowOff>124597</xdr:rowOff>
    </xdr:from>
    <xdr:to>
      <xdr:col>50</xdr:col>
      <xdr:colOff>114300</xdr:colOff>
      <xdr:row>97</xdr:row>
      <xdr:rowOff>56231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5383647"/>
          <a:ext cx="889000" cy="130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48599</xdr:rowOff>
    </xdr:from>
    <xdr:to>
      <xdr:col>50</xdr:col>
      <xdr:colOff>165100</xdr:colOff>
      <xdr:row>97</xdr:row>
      <xdr:rowOff>150199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67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141326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77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89</xdr:row>
      <xdr:rowOff>124597</xdr:rowOff>
    </xdr:from>
    <xdr:to>
      <xdr:col>45</xdr:col>
      <xdr:colOff>177800</xdr:colOff>
      <xdr:row>94</xdr:row>
      <xdr:rowOff>113697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383647"/>
          <a:ext cx="889000" cy="84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27853</xdr:rowOff>
    </xdr:from>
    <xdr:to>
      <xdr:col>46</xdr:col>
      <xdr:colOff>38100</xdr:colOff>
      <xdr:row>97</xdr:row>
      <xdr:rowOff>129453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120580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75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108877</xdr:rowOff>
    </xdr:from>
    <xdr:to>
      <xdr:col>41</xdr:col>
      <xdr:colOff>50800</xdr:colOff>
      <xdr:row>94</xdr:row>
      <xdr:rowOff>113697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225177"/>
          <a:ext cx="889000" cy="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68245</xdr:rowOff>
    </xdr:from>
    <xdr:to>
      <xdr:col>41</xdr:col>
      <xdr:colOff>101600</xdr:colOff>
      <xdr:row>97</xdr:row>
      <xdr:rowOff>169845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160972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79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24512</xdr:rowOff>
    </xdr:from>
    <xdr:to>
      <xdr:col>36</xdr:col>
      <xdr:colOff>165100</xdr:colOff>
      <xdr:row>97</xdr:row>
      <xdr:rowOff>126112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55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117239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74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132418</xdr:rowOff>
    </xdr:from>
    <xdr:to>
      <xdr:col>55</xdr:col>
      <xdr:colOff>50800</xdr:colOff>
      <xdr:row>98</xdr:row>
      <xdr:rowOff>62568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6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47345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7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5431</xdr:rowOff>
    </xdr:from>
    <xdr:to>
      <xdr:col>50</xdr:col>
      <xdr:colOff>165100</xdr:colOff>
      <xdr:row>97</xdr:row>
      <xdr:rowOff>107031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3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123558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41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89</xdr:row>
      <xdr:rowOff>73797</xdr:rowOff>
    </xdr:from>
    <xdr:to>
      <xdr:col>46</xdr:col>
      <xdr:colOff>38100</xdr:colOff>
      <xdr:row>90</xdr:row>
      <xdr:rowOff>3947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33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88</xdr:row>
      <xdr:rowOff>20474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510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62897</xdr:rowOff>
    </xdr:from>
    <xdr:to>
      <xdr:col>41</xdr:col>
      <xdr:colOff>101600</xdr:colOff>
      <xdr:row>94</xdr:row>
      <xdr:rowOff>164497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7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9574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5954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58077</xdr:rowOff>
    </xdr:from>
    <xdr:to>
      <xdr:col>36</xdr:col>
      <xdr:colOff>165100</xdr:colOff>
      <xdr:row>94</xdr:row>
      <xdr:rowOff>159677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7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4754</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5949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1130</xdr:rowOff>
    </xdr:from>
    <xdr:to>
      <xdr:col>85</xdr:col>
      <xdr:colOff>127000</xdr:colOff>
      <xdr:row>39</xdr:row>
      <xdr:rowOff>15532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687680"/>
          <a:ext cx="8382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154749</xdr:rowOff>
    </xdr:from>
    <xdr:to>
      <xdr:col>81</xdr:col>
      <xdr:colOff>50800</xdr:colOff>
      <xdr:row>39</xdr:row>
      <xdr:rowOff>15532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669849"/>
          <a:ext cx="8890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154749</xdr:rowOff>
    </xdr:from>
    <xdr:to>
      <xdr:col>76</xdr:col>
      <xdr:colOff>114300</xdr:colOff>
      <xdr:row>39</xdr:row>
      <xdr:rowOff>26867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69849"/>
          <a:ext cx="889000" cy="4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26867</xdr:rowOff>
    </xdr:from>
    <xdr:to>
      <xdr:col>71</xdr:col>
      <xdr:colOff>177800</xdr:colOff>
      <xdr:row>39</xdr:row>
      <xdr:rowOff>49137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713417"/>
          <a:ext cx="889000" cy="2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140335</xdr:rowOff>
    </xdr:from>
    <xdr:to>
      <xdr:col>67</xdr:col>
      <xdr:colOff>101600</xdr:colOff>
      <xdr:row>37</xdr:row>
      <xdr:rowOff>70485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87012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0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121780</xdr:rowOff>
    </xdr:from>
    <xdr:to>
      <xdr:col>85</xdr:col>
      <xdr:colOff>177800</xdr:colOff>
      <xdr:row>39</xdr:row>
      <xdr:rowOff>51930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6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36707</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5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136182</xdr:rowOff>
    </xdr:from>
    <xdr:to>
      <xdr:col>81</xdr:col>
      <xdr:colOff>101600</xdr:colOff>
      <xdr:row>39</xdr:row>
      <xdr:rowOff>66332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65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57459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74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103949</xdr:rowOff>
    </xdr:from>
    <xdr:to>
      <xdr:col>76</xdr:col>
      <xdr:colOff>165100</xdr:colOff>
      <xdr:row>39</xdr:row>
      <xdr:rowOff>34099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1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25226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71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147517</xdr:rowOff>
    </xdr:from>
    <xdr:to>
      <xdr:col>72</xdr:col>
      <xdr:colOff>38100</xdr:colOff>
      <xdr:row>39</xdr:row>
      <xdr:rowOff>77667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6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68794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5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169787</xdr:rowOff>
    </xdr:from>
    <xdr:to>
      <xdr:col>67</xdr:col>
      <xdr:colOff>101600</xdr:colOff>
      <xdr:row>39</xdr:row>
      <xdr:rowOff>99937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8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91064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77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61614</xdr:rowOff>
    </xdr:from>
    <xdr:to>
      <xdr:col>85</xdr:col>
      <xdr:colOff>127000</xdr:colOff>
      <xdr:row>58</xdr:row>
      <xdr:rowOff>71983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05714"/>
          <a:ext cx="838200" cy="1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62647</xdr:rowOff>
    </xdr:from>
    <xdr:to>
      <xdr:col>81</xdr:col>
      <xdr:colOff>50800</xdr:colOff>
      <xdr:row>58</xdr:row>
      <xdr:rowOff>71983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10006747"/>
          <a:ext cx="889000" cy="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62647</xdr:rowOff>
    </xdr:from>
    <xdr:to>
      <xdr:col>76</xdr:col>
      <xdr:colOff>114300</xdr:colOff>
      <xdr:row>58</xdr:row>
      <xdr:rowOff>90679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06747"/>
          <a:ext cx="889000" cy="2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59082</xdr:rowOff>
    </xdr:from>
    <xdr:to>
      <xdr:col>71</xdr:col>
      <xdr:colOff>177800</xdr:colOff>
      <xdr:row>58</xdr:row>
      <xdr:rowOff>90679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03182"/>
          <a:ext cx="889000" cy="3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15080</xdr:rowOff>
    </xdr:from>
    <xdr:to>
      <xdr:col>67</xdr:col>
      <xdr:colOff>101600</xdr:colOff>
      <xdr:row>58</xdr:row>
      <xdr:rowOff>116680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5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107807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1005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10814</xdr:rowOff>
    </xdr:from>
    <xdr:to>
      <xdr:col>85</xdr:col>
      <xdr:colOff>177800</xdr:colOff>
      <xdr:row>58</xdr:row>
      <xdr:rowOff>112414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5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21183</xdr:rowOff>
    </xdr:from>
    <xdr:to>
      <xdr:col>81</xdr:col>
      <xdr:colOff>101600</xdr:colOff>
      <xdr:row>58</xdr:row>
      <xdr:rowOff>122783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6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113910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5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11847</xdr:rowOff>
    </xdr:from>
    <xdr:to>
      <xdr:col>76</xdr:col>
      <xdr:colOff>165100</xdr:colOff>
      <xdr:row>58</xdr:row>
      <xdr:rowOff>113447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5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129974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3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39879</xdr:rowOff>
    </xdr:from>
    <xdr:to>
      <xdr:col>72</xdr:col>
      <xdr:colOff>38100</xdr:colOff>
      <xdr:row>58</xdr:row>
      <xdr:rowOff>141479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8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132606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7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8282</xdr:rowOff>
    </xdr:from>
    <xdr:to>
      <xdr:col>67</xdr:col>
      <xdr:colOff>101600</xdr:colOff>
      <xdr:row>58</xdr:row>
      <xdr:rowOff>109882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5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126409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2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24577</xdr:rowOff>
    </xdr:from>
    <xdr:to>
      <xdr:col>71</xdr:col>
      <xdr:colOff>177800</xdr:colOff>
      <xdr:row>78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97677"/>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66628</xdr:rowOff>
    </xdr:from>
    <xdr:to>
      <xdr:col>67</xdr:col>
      <xdr:colOff>101600</xdr:colOff>
      <xdr:row>77</xdr:row>
      <xdr:rowOff>168228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6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13305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4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145227</xdr:rowOff>
    </xdr:from>
    <xdr:to>
      <xdr:col>67</xdr:col>
      <xdr:colOff>101600</xdr:colOff>
      <xdr:row>78</xdr:row>
      <xdr:rowOff>75377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66504</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5017" y="13439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141508</xdr:rowOff>
    </xdr:from>
    <xdr:to>
      <xdr:col>85</xdr:col>
      <xdr:colOff>126364</xdr:colOff>
      <xdr:row>97</xdr:row>
      <xdr:rowOff>164564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400558"/>
          <a:ext cx="1269" cy="139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168391</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79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164564</xdr:rowOff>
    </xdr:from>
    <xdr:to>
      <xdr:col>86</xdr:col>
      <xdr:colOff>25400</xdr:colOff>
      <xdr:row>97</xdr:row>
      <xdr:rowOff>164564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795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88185</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175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141508</xdr:rowOff>
    </xdr:from>
    <xdr:to>
      <xdr:col>86</xdr:col>
      <xdr:colOff>25400</xdr:colOff>
      <xdr:row>89</xdr:row>
      <xdr:rowOff>141508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40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164564</xdr:rowOff>
    </xdr:from>
    <xdr:to>
      <xdr:col>85</xdr:col>
      <xdr:colOff>127000</xdr:colOff>
      <xdr:row>98</xdr:row>
      <xdr:rowOff>64883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795214"/>
          <a:ext cx="838200" cy="7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77716</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194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54839</xdr:rowOff>
    </xdr:from>
    <xdr:to>
      <xdr:col>85</xdr:col>
      <xdr:colOff>177800</xdr:colOff>
      <xdr:row>95</xdr:row>
      <xdr:rowOff>156439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34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64883</xdr:rowOff>
    </xdr:from>
    <xdr:to>
      <xdr:col>81</xdr:col>
      <xdr:colOff>50800</xdr:colOff>
      <xdr:row>98</xdr:row>
      <xdr:rowOff>69204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866983"/>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1978</xdr:rowOff>
    </xdr:from>
    <xdr:to>
      <xdr:col>81</xdr:col>
      <xdr:colOff>101600</xdr:colOff>
      <xdr:row>95</xdr:row>
      <xdr:rowOff>103578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28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120105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06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42969</xdr:rowOff>
    </xdr:from>
    <xdr:to>
      <xdr:col>76</xdr:col>
      <xdr:colOff>114300</xdr:colOff>
      <xdr:row>98</xdr:row>
      <xdr:rowOff>69204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845069"/>
          <a:ext cx="889000" cy="2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19372</xdr:rowOff>
    </xdr:from>
    <xdr:to>
      <xdr:col>76</xdr:col>
      <xdr:colOff>165100</xdr:colOff>
      <xdr:row>95</xdr:row>
      <xdr:rowOff>120972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30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137499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08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8778</xdr:rowOff>
    </xdr:from>
    <xdr:to>
      <xdr:col>71</xdr:col>
      <xdr:colOff>177800</xdr:colOff>
      <xdr:row>98</xdr:row>
      <xdr:rowOff>42969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810878"/>
          <a:ext cx="889000" cy="3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45227</xdr:rowOff>
    </xdr:from>
    <xdr:to>
      <xdr:col>72</xdr:col>
      <xdr:colOff>38100</xdr:colOff>
      <xdr:row>95</xdr:row>
      <xdr:rowOff>146827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33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163354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10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28418</xdr:rowOff>
    </xdr:from>
    <xdr:to>
      <xdr:col>67</xdr:col>
      <xdr:colOff>101600</xdr:colOff>
      <xdr:row>94</xdr:row>
      <xdr:rowOff>130018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1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146545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59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113764</xdr:rowOff>
    </xdr:from>
    <xdr:to>
      <xdr:col>85</xdr:col>
      <xdr:colOff>177800</xdr:colOff>
      <xdr:row>98</xdr:row>
      <xdr:rowOff>43914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4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28691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14083</xdr:rowOff>
    </xdr:from>
    <xdr:to>
      <xdr:col>81</xdr:col>
      <xdr:colOff>101600</xdr:colOff>
      <xdr:row>98</xdr:row>
      <xdr:rowOff>115683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81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106810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90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18404</xdr:rowOff>
    </xdr:from>
    <xdr:to>
      <xdr:col>76</xdr:col>
      <xdr:colOff>165100</xdr:colOff>
      <xdr:row>98</xdr:row>
      <xdr:rowOff>120004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82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111131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91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163619</xdr:rowOff>
    </xdr:from>
    <xdr:to>
      <xdr:col>72</xdr:col>
      <xdr:colOff>38100</xdr:colOff>
      <xdr:row>98</xdr:row>
      <xdr:rowOff>93769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9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84896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8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129428</xdr:rowOff>
    </xdr:from>
    <xdr:to>
      <xdr:col>67</xdr:col>
      <xdr:colOff>101600</xdr:colOff>
      <xdr:row>98</xdr:row>
      <xdr:rowOff>59578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6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50705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5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143592</xdr:rowOff>
    </xdr:from>
    <xdr:to>
      <xdr:col>98</xdr:col>
      <xdr:colOff>38100</xdr:colOff>
      <xdr:row>38</xdr:row>
      <xdr:rowOff>73743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4872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90269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62624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目的別歳出額においては、各項目で類似団体と同様もしくは下回る程度で推移しているが、北部２地区ほ場整備等の大規模事業を実施している農林水産業費は、類似団体平均を超える水準であった。今後も北部２地区ほ場整備事業を始め、防災ため池の更新工事等により、同様の水準で推移していくものと見込んでいる。民生費は</a:t>
          </a:r>
          <a:r>
            <a:rPr kumimoji="1" lang="ja-JP" altLang="ja-JP" sz="1100">
              <a:solidFill>
                <a:schemeClr val="dk1"/>
              </a:solidFill>
              <a:effectLst/>
              <a:latin typeface="+mn-lt"/>
              <a:ea typeface="+mn-ea"/>
              <a:cs typeface="+mn-cs"/>
            </a:rPr>
            <a:t>物価高騰対応重点支援地方創生臨時交付金を活用して、調整給付事業や低所得世帯臨時給付金事業を実施したため、前年度に引き続き増加しており、今後も高齢化などにより増加していくことが見込まれる。</a:t>
          </a:r>
          <a:r>
            <a:rPr kumimoji="1" lang="ja-JP" altLang="en-US" sz="1100">
              <a:solidFill>
                <a:schemeClr val="dk1"/>
              </a:solidFill>
              <a:effectLst/>
              <a:latin typeface="+mn-lt"/>
              <a:ea typeface="+mn-ea"/>
              <a:cs typeface="+mn-cs"/>
            </a:rPr>
            <a:t>教育費については、小・中学校体育館及び第２体育館空調設置工事の施工が令和７年度に完成、海洋センターの施設整備工事の実施、令和８年度には小・中学校において児童・生徒用学習用端末の更新等があり、今後数年間は高い水準で推移する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栃木県芳賀町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財政調整基金については、ＬＲＴ整備事業を始めとした大規模建設事業の実施のため、令和２年度から令和５年度までは補助と起債を活用し、基金も取り崩しながら実施してきたため、残高は減少した。</a:t>
          </a:r>
          <a:endParaRPr lang="ja-JP" altLang="ja-JP" sz="1400">
            <a:effectLst/>
          </a:endParaRPr>
        </a:p>
        <a:p>
          <a:r>
            <a:rPr kumimoji="1" lang="ja-JP" altLang="en-US" sz="1100">
              <a:solidFill>
                <a:schemeClr val="dk1"/>
              </a:solidFill>
              <a:effectLst/>
              <a:latin typeface="+mn-lt"/>
              <a:ea typeface="+mn-ea"/>
              <a:cs typeface="+mn-cs"/>
            </a:rPr>
            <a:t>令和６年度には、財政調整基金からの取崩金が３億円で、積立金が２億９</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５００万円となり、実質単年度収支も負数となったが、財政調整基金の残高については現在の水準を維持することを目指しつつ、適切な財政運営に努める。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栃木県芳賀町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全ての会計において、赤字額は生じていない。</a:t>
          </a:r>
          <a:endParaRPr lang="ja-JP" altLang="ja-JP" sz="1400">
            <a:effectLst/>
          </a:endParaRPr>
        </a:p>
        <a:p>
          <a:r>
            <a:rPr kumimoji="1" lang="ja-JP" altLang="ja-JP" sz="1100">
              <a:solidFill>
                <a:schemeClr val="dk1"/>
              </a:solidFill>
              <a:effectLst/>
              <a:latin typeface="+mn-lt"/>
              <a:ea typeface="+mn-ea"/>
              <a:cs typeface="+mn-cs"/>
            </a:rPr>
            <a:t>今後も引き続き健全な財政運営に努める。</a:t>
          </a:r>
          <a:endParaRPr lang="ja-JP" altLang="ja-JP" sz="1400">
            <a:effectLst/>
          </a:endParaRPr>
        </a:p>
        <a:p>
          <a:r>
            <a:rPr kumimoji="1" lang="ja-JP" altLang="ja-JP" sz="1100">
              <a:solidFill>
                <a:schemeClr val="dk1"/>
              </a:solidFill>
              <a:effectLst/>
              <a:latin typeface="+mn-lt"/>
              <a:ea typeface="+mn-ea"/>
              <a:cs typeface="+mn-cs"/>
            </a:rPr>
            <a:t>令和６年度から公営企業会計へ移行するのに伴い、令和５年度は、公共下水道事業特別会計及び農業集落排水事業特別会計の基金を廃止し会計に繰り入れたため、黒字額が大きくなっている。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栃木県芳賀町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地方債の償還が進んだことから数値が減少したが、今後ＬＲＴ整備事業を始めとした</a:t>
          </a:r>
          <a:r>
            <a:rPr kumimoji="1" lang="ja-JP" altLang="en-US" sz="1100">
              <a:solidFill>
                <a:schemeClr val="dk1"/>
              </a:solidFill>
              <a:effectLst/>
              <a:latin typeface="+mn-lt"/>
              <a:ea typeface="+mn-ea"/>
              <a:cs typeface="+mn-cs"/>
            </a:rPr>
            <a:t>大型</a:t>
          </a:r>
          <a:r>
            <a:rPr kumimoji="1" lang="ja-JP" altLang="ja-JP" sz="1100">
              <a:solidFill>
                <a:schemeClr val="dk1"/>
              </a:solidFill>
              <a:effectLst/>
              <a:latin typeface="+mn-lt"/>
              <a:ea typeface="+mn-ea"/>
              <a:cs typeface="+mn-cs"/>
            </a:rPr>
            <a:t>借入</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据置期間</a:t>
          </a:r>
          <a:r>
            <a:rPr kumimoji="1" lang="ja-JP" altLang="en-US" sz="1100">
              <a:solidFill>
                <a:schemeClr val="dk1"/>
              </a:solidFill>
              <a:effectLst/>
              <a:latin typeface="+mn-lt"/>
              <a:ea typeface="+mn-ea"/>
              <a:cs typeface="+mn-cs"/>
            </a:rPr>
            <a:t>が終了し、</a:t>
          </a:r>
          <a:r>
            <a:rPr kumimoji="1" lang="ja-JP" altLang="ja-JP" sz="1100">
              <a:solidFill>
                <a:schemeClr val="dk1"/>
              </a:solidFill>
              <a:effectLst/>
              <a:latin typeface="+mn-lt"/>
              <a:ea typeface="+mn-ea"/>
              <a:cs typeface="+mn-cs"/>
            </a:rPr>
            <a:t>償還が本格化することから実質公債費率は今後増加していくことが見込まれている。</a:t>
          </a:r>
          <a:endParaRPr lang="ja-JP" altLang="ja-JP" sz="1400">
            <a:effectLst/>
          </a:endParaRPr>
        </a:p>
        <a:p>
          <a:r>
            <a:rPr kumimoji="1" lang="ja-JP" altLang="en-US" sz="1100">
              <a:solidFill>
                <a:schemeClr val="dk1"/>
              </a:solidFill>
              <a:effectLst/>
              <a:latin typeface="+mn-lt"/>
              <a:ea typeface="+mn-ea"/>
              <a:cs typeface="+mn-cs"/>
            </a:rPr>
            <a:t>それを受け</a:t>
          </a:r>
          <a:r>
            <a:rPr kumimoji="1" lang="ja-JP" altLang="ja-JP" sz="1100">
              <a:solidFill>
                <a:schemeClr val="dk1"/>
              </a:solidFill>
              <a:effectLst/>
              <a:latin typeface="+mn-lt"/>
              <a:ea typeface="+mn-ea"/>
              <a:cs typeface="+mn-cs"/>
            </a:rPr>
            <a:t>、起債計画に基づき、計画的に借入れを行いながら償還を行っていく。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令和５年度は、普通交付税の再算定で措置された臨時財政対策債償還基金費を積立て</a:t>
          </a:r>
          <a:r>
            <a:rPr kumimoji="1" lang="ja-JP" altLang="en-US" sz="1100">
              <a:solidFill>
                <a:schemeClr val="dk1"/>
              </a:solidFill>
              <a:effectLst/>
              <a:latin typeface="+mn-lt"/>
              <a:ea typeface="+mn-ea"/>
              <a:cs typeface="+mn-cs"/>
            </a:rPr>
            <a:t>た。</a:t>
          </a:r>
          <a:endParaRPr lang="ja-JP" altLang="ja-JP" sz="1000">
            <a:effectLst/>
          </a:endParaRPr>
        </a:p>
        <a:p>
          <a:r>
            <a:rPr kumimoji="1" lang="ja-JP" altLang="ja-JP" sz="1100">
              <a:solidFill>
                <a:schemeClr val="dk1"/>
              </a:solidFill>
              <a:effectLst/>
              <a:latin typeface="+mn-lt"/>
              <a:ea typeface="+mn-ea"/>
              <a:cs typeface="+mn-cs"/>
            </a:rPr>
            <a:t>今後公債費が増額していくことから、適切な時期に</a:t>
          </a:r>
          <a:r>
            <a:rPr kumimoji="1" lang="ja-JP" altLang="en-US" sz="1100">
              <a:solidFill>
                <a:schemeClr val="dk1"/>
              </a:solidFill>
              <a:effectLst/>
              <a:latin typeface="+mn-lt"/>
              <a:ea typeface="+mn-ea"/>
              <a:cs typeface="+mn-cs"/>
            </a:rPr>
            <a:t>基金を取崩し、</a:t>
          </a:r>
          <a:r>
            <a:rPr kumimoji="1" lang="ja-JP" altLang="ja-JP" sz="1100">
              <a:solidFill>
                <a:schemeClr val="dk1"/>
              </a:solidFill>
              <a:effectLst/>
              <a:latin typeface="+mn-lt"/>
              <a:ea typeface="+mn-ea"/>
              <a:cs typeface="+mn-cs"/>
            </a:rPr>
            <a:t>公債費に充当</a:t>
          </a:r>
          <a:r>
            <a:rPr kumimoji="1" lang="ja-JP" altLang="en-US" sz="1100">
              <a:solidFill>
                <a:schemeClr val="dk1"/>
              </a:solidFill>
              <a:effectLst/>
              <a:latin typeface="+mn-lt"/>
              <a:ea typeface="+mn-ea"/>
              <a:cs typeface="+mn-cs"/>
            </a:rPr>
            <a:t>していく。</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栃木県芳賀町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令和２年度から令和４年度までの大規模建設事業によって一般会計地方債残高が、</a:t>
          </a:r>
          <a:r>
            <a:rPr kumimoji="1" lang="en-US" altLang="ja-JP" sz="1100">
              <a:solidFill>
                <a:schemeClr val="dk1"/>
              </a:solidFill>
              <a:effectLst/>
              <a:latin typeface="+mn-lt"/>
              <a:ea typeface="+mn-ea"/>
              <a:cs typeface="+mn-cs"/>
            </a:rPr>
            <a:t>1,748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（令和元年度）</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6,629</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（令和６年度）</a:t>
          </a:r>
          <a:r>
            <a:rPr kumimoji="1" lang="ja-JP" altLang="ja-JP" sz="1100">
              <a:solidFill>
                <a:schemeClr val="dk1"/>
              </a:solidFill>
              <a:effectLst/>
              <a:latin typeface="+mn-lt"/>
              <a:ea typeface="+mn-ea"/>
              <a:cs typeface="+mn-cs"/>
            </a:rPr>
            <a:t>と４倍近く増加し、将来負担比率も大幅に増加した。</a:t>
          </a:r>
          <a:endParaRPr lang="ja-JP" altLang="ja-JP" sz="1400">
            <a:effectLst/>
          </a:endParaRPr>
        </a:p>
        <a:p>
          <a:r>
            <a:rPr kumimoji="1" lang="ja-JP" altLang="ja-JP" sz="1100">
              <a:solidFill>
                <a:schemeClr val="dk1"/>
              </a:solidFill>
              <a:effectLst/>
              <a:latin typeface="+mn-lt"/>
              <a:ea typeface="+mn-ea"/>
              <a:cs typeface="+mn-cs"/>
            </a:rPr>
            <a:t>一般会計にあっては、町債残高が過去最高</a:t>
          </a:r>
          <a:r>
            <a:rPr kumimoji="1" lang="ja-JP" altLang="en-US" sz="1100">
              <a:solidFill>
                <a:schemeClr val="dk1"/>
              </a:solidFill>
              <a:effectLst/>
              <a:latin typeface="+mn-lt"/>
              <a:ea typeface="+mn-ea"/>
              <a:cs typeface="+mn-cs"/>
            </a:rPr>
            <a:t>規模の残高で推移しているため</a:t>
          </a:r>
          <a:r>
            <a:rPr kumimoji="1" lang="ja-JP" altLang="ja-JP" sz="1100">
              <a:solidFill>
                <a:schemeClr val="dk1"/>
              </a:solidFill>
              <a:effectLst/>
              <a:latin typeface="+mn-lt"/>
              <a:ea typeface="+mn-ea"/>
              <a:cs typeface="+mn-cs"/>
            </a:rPr>
            <a:t>、今後計画的な財政運営と健全化に取組み財源を確保しながら事業を実施し、将来負担比率を軽減させながら取り組んでいく。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栃木県芳賀町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令和４年度までは、大規模建設事業の実施に合わせて財政調整基金も取崩を行い、計画的に実施してきたところ、令和５年度上半期には事業を完了し、令和５年度は令和４年度同水準を維持した。</a:t>
          </a:r>
          <a:r>
            <a:rPr kumimoji="1" lang="ja-JP" altLang="en-US" sz="1100">
              <a:solidFill>
                <a:schemeClr val="dk1"/>
              </a:solidFill>
              <a:effectLst/>
              <a:latin typeface="+mn-lt"/>
              <a:ea typeface="+mn-ea"/>
              <a:cs typeface="+mn-cs"/>
            </a:rPr>
            <a:t>令和６年度においても、令和５年度と同水準を維持している。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基金全体でも、基金ごとの増減は多少あるものの、取崩を行いながら年度末には積立を行い、同水準を維持しながら町政運営を行った。</a:t>
          </a:r>
          <a:r>
            <a:rPr kumimoji="1" lang="ja-JP" altLang="en-US" sz="1100">
              <a:solidFill>
                <a:schemeClr val="dk1"/>
              </a:solidFill>
              <a:effectLst/>
              <a:latin typeface="+mn-lt"/>
              <a:ea typeface="+mn-ea"/>
              <a:cs typeface="+mn-cs"/>
            </a:rPr>
            <a:t>また、ふるさと納税による寄付金を積み立てるためのふるさと芳賀応援基金を設置した。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、大型事業による借入に係る</a:t>
          </a:r>
          <a:r>
            <a:rPr kumimoji="1" lang="ja-JP" altLang="ja-JP" sz="1100">
              <a:solidFill>
                <a:schemeClr val="dk1"/>
              </a:solidFill>
              <a:effectLst/>
              <a:latin typeface="+mn-lt"/>
              <a:ea typeface="+mn-ea"/>
              <a:cs typeface="+mn-cs"/>
            </a:rPr>
            <a:t>公債費の増加や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公共施設の老朽化などから修繕費用の増加、高齢化による扶助費等の増加も見込まれるため、一定</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の基金残高を維持しつつ、計画的に運用して</a:t>
          </a:r>
          <a:r>
            <a:rPr kumimoji="1" lang="ja-JP" altLang="en-US" sz="1100">
              <a:solidFill>
                <a:schemeClr val="dk1"/>
              </a:solidFill>
              <a:effectLst/>
              <a:latin typeface="+mn-lt"/>
              <a:ea typeface="+mn-ea"/>
              <a:cs typeface="+mn-cs"/>
            </a:rPr>
            <a:t>いく。また、ふるさと芳賀応援基金についても、</a:t>
          </a:r>
          <a:r>
            <a:rPr kumimoji="1" lang="ja-JP" altLang="ja-JP" sz="1100">
              <a:solidFill>
                <a:schemeClr val="dk1"/>
              </a:solidFill>
              <a:effectLst/>
              <a:latin typeface="+mn-lt"/>
              <a:ea typeface="+mn-ea"/>
              <a:cs typeface="+mn-cs"/>
            </a:rPr>
            <a:t>寄付者の意向を汲み取りながら適切に</a:t>
          </a:r>
          <a:r>
            <a:rPr kumimoji="1" lang="ja-JP" altLang="en-US" sz="1100">
              <a:solidFill>
                <a:schemeClr val="dk1"/>
              </a:solidFill>
              <a:effectLst/>
              <a:latin typeface="+mn-lt"/>
              <a:ea typeface="+mn-ea"/>
              <a:cs typeface="+mn-cs"/>
            </a:rPr>
            <a:t>運用して</a:t>
          </a:r>
          <a:r>
            <a:rPr kumimoji="1" lang="ja-JP" altLang="ja-JP" sz="1100">
              <a:solidFill>
                <a:schemeClr val="dk1"/>
              </a:solidFill>
              <a:effectLst/>
              <a:latin typeface="+mn-lt"/>
              <a:ea typeface="+mn-ea"/>
              <a:cs typeface="+mn-cs"/>
            </a:rPr>
            <a:t>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教育施設等整備基金</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教育施設の建替えや更新などを行うための</a:t>
          </a:r>
          <a:r>
            <a:rPr kumimoji="1" lang="ja-JP" altLang="en-US" sz="1100">
              <a:solidFill>
                <a:schemeClr val="dk1"/>
              </a:solidFill>
              <a:effectLst/>
              <a:latin typeface="+mn-lt"/>
              <a:ea typeface="+mn-ea"/>
              <a:cs typeface="+mn-cs"/>
            </a:rPr>
            <a:t>基金。</a:t>
          </a:r>
          <a:endParaRPr lang="ja-JP" altLang="ja-JP" sz="1400">
            <a:effectLst/>
          </a:endParaRPr>
        </a:p>
        <a:p>
          <a:r>
            <a:rPr kumimoji="1" lang="ja-JP" altLang="ja-JP" sz="1100">
              <a:solidFill>
                <a:schemeClr val="dk1"/>
              </a:solidFill>
              <a:effectLst/>
              <a:latin typeface="+mn-lt"/>
              <a:ea typeface="+mn-ea"/>
              <a:cs typeface="+mn-cs"/>
            </a:rPr>
            <a:t>　環境保全基金</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公害発生に伴う被害者救済に必要な資金の円滑な融資を図るための</a:t>
          </a:r>
          <a:r>
            <a:rPr kumimoji="1" lang="ja-JP" altLang="en-US" sz="1100">
              <a:solidFill>
                <a:schemeClr val="dk1"/>
              </a:solidFill>
              <a:effectLst/>
              <a:latin typeface="+mn-lt"/>
              <a:ea typeface="+mn-ea"/>
              <a:cs typeface="+mn-cs"/>
            </a:rPr>
            <a:t>基金。</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地域福祉基金</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高齢者の保健福祉と健康増進等地域福祉の向上に資する事業の財源に充てるための</a:t>
          </a:r>
          <a:r>
            <a:rPr kumimoji="1" lang="ja-JP" altLang="en-US" sz="1100">
              <a:solidFill>
                <a:schemeClr val="dk1"/>
              </a:solidFill>
              <a:effectLst/>
              <a:latin typeface="+mn-lt"/>
              <a:ea typeface="+mn-ea"/>
              <a:cs typeface="+mn-cs"/>
            </a:rPr>
            <a:t>基金。</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ふるさと芳賀応援基金は、ふるさと納税をはじめとした</a:t>
          </a:r>
          <a:r>
            <a:rPr lang="ja-JP" altLang="en-US" sz="1100" b="0" i="0">
              <a:solidFill>
                <a:schemeClr val="dk1"/>
              </a:solidFill>
              <a:effectLst/>
              <a:latin typeface="+mn-lt"/>
              <a:ea typeface="+mn-ea"/>
              <a:cs typeface="+mn-cs"/>
            </a:rPr>
            <a:t>寄附金を財源として、教育の充実、福祉の充実、自然環境の保全等を行うための基金。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b="0" i="0">
              <a:solidFill>
                <a:schemeClr val="dk1"/>
              </a:solidFill>
              <a:effectLst/>
              <a:latin typeface="+mn-lt"/>
              <a:ea typeface="+mn-ea"/>
              <a:cs typeface="+mn-cs"/>
            </a:rPr>
            <a:t>芳賀工業団地排水処理センター</a:t>
          </a:r>
          <a:r>
            <a:rPr lang="ja-JP" altLang="en-US" sz="1100" b="0" i="0">
              <a:solidFill>
                <a:schemeClr val="dk1"/>
              </a:solidFill>
              <a:effectLst/>
              <a:latin typeface="+mn-lt"/>
              <a:ea typeface="+mn-ea"/>
              <a:cs typeface="+mn-cs"/>
            </a:rPr>
            <a:t>基金は、芳賀工業団地排水処理センター特別会計の運営を健全に維持するための基金。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　教育施設等整備基金では、今後控えている教育施設の整備に活用するため、余剰金のうち５０百万円を積み立てた。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芳賀工業団地排水処理センター基金では、令和６年度に実施する施設整備更新工事に充てるため、３１百万円を取り崩した。</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教育施設整備基金は、今後教育施設の更新整備が控えていることから、起債と基金の取り崩しを併用し、計画的に更新を進めていく。</a:t>
          </a:r>
          <a:endParaRPr lang="ja-JP" altLang="ja-JP" sz="1400">
            <a:effectLst/>
          </a:endParaRPr>
        </a:p>
        <a:p>
          <a:r>
            <a:rPr kumimoji="1" lang="ja-JP" altLang="ja-JP" sz="1100">
              <a:solidFill>
                <a:schemeClr val="dk1"/>
              </a:solidFill>
              <a:effectLst/>
              <a:latin typeface="+mn-lt"/>
              <a:ea typeface="+mn-ea"/>
              <a:cs typeface="+mn-cs"/>
            </a:rPr>
            <a:t>　環境保全基金は、基金設立の趣旨から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原因の発生が無ければ、非常時に備え、現在の額を維持していく。</a:t>
          </a:r>
          <a:endParaRPr lang="ja-JP" altLang="ja-JP" sz="1400">
            <a:effectLst/>
          </a:endParaRPr>
        </a:p>
        <a:p>
          <a:r>
            <a:rPr kumimoji="1" lang="ja-JP" altLang="ja-JP" sz="1100">
              <a:solidFill>
                <a:schemeClr val="dk1"/>
              </a:solidFill>
              <a:effectLst/>
              <a:latin typeface="+mn-lt"/>
              <a:ea typeface="+mn-ea"/>
              <a:cs typeface="+mn-cs"/>
            </a:rPr>
            <a:t>　地域福祉基金は、目的に合致する事業に取崩して充当しながら事業を実施していく。</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ふるさと芳賀応援基金は、寄付者の意向を踏まえながら適切に事業に充てて活用していく。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芳賀工業団地排水処理センター運営基金は、センターの維持修繕等運営に活用していく。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ＬＲＴ整備事業を始めとした大規模建設事業の実施のため、令和２年度から令和５年度までは補助と起債を活用し、基金も取り崩しながら実施してきたため、残高は減少した。</a:t>
          </a:r>
          <a:r>
            <a:rPr kumimoji="1" lang="ja-JP" altLang="en-US" sz="1100">
              <a:solidFill>
                <a:schemeClr val="dk1"/>
              </a:solidFill>
              <a:effectLst/>
              <a:latin typeface="+mn-lt"/>
              <a:ea typeface="+mn-ea"/>
              <a:cs typeface="+mn-cs"/>
            </a:rPr>
            <a:t>令和５年度以降は、同程度の水準の残高を維持している。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ea"/>
              <a:ea typeface="+mn-ea"/>
              <a:cs typeface="+mn-cs"/>
            </a:rPr>
            <a:t>一定水準の残高を維持していくことを目標とし、適切に取崩と積立を行いながら財政運営を行っていく。</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令和５年度と同様、</a:t>
          </a:r>
          <a:r>
            <a:rPr kumimoji="1" lang="ja-JP" altLang="ja-JP" sz="1100">
              <a:solidFill>
                <a:schemeClr val="dk1"/>
              </a:solidFill>
              <a:effectLst/>
              <a:latin typeface="+mn-lt"/>
              <a:ea typeface="+mn-ea"/>
              <a:cs typeface="+mn-cs"/>
            </a:rPr>
            <a:t>普通交付税の再算定で措置された臨時財政対策債償還基金費の積立てを行った。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年度の償還基金費分は、令和</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年度当初予算に計上し、取り崩す予定</a:t>
          </a:r>
          <a:r>
            <a:rPr kumimoji="1" lang="ja-JP" altLang="en-US" sz="1100">
              <a:solidFill>
                <a:schemeClr val="dk1"/>
              </a:solidFill>
              <a:effectLst/>
              <a:latin typeface="+mn-lt"/>
              <a:ea typeface="+mn-ea"/>
              <a:cs typeface="+mn-cs"/>
            </a:rPr>
            <a:t>。今後公債費が増加していくことから、適切に償還費用に充てるため取崩を行う。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4C96F72-6EA1-42B8-A382-71BBF4C13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BA40537-148D-4703-94C7-F08D269F3A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8E35E9B-4065-4D48-B706-0B46708F2B43}"/>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6B41775C-199F-43D1-AD0E-A08553675C26}"/>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EBA5F502-FE5F-4EA6-9C93-2A54C4EF080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138C4211-B1B2-4E70-A5B8-6FF46BC0FAE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F2F44C01-E05C-4671-8AF4-A3BEE34A3B35}"/>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A2A238BC-BC0A-415F-ACA5-6CF628A75E8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CCB8D79-205B-4C09-AECE-9FAA2B4ABA21}"/>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BAB81D89-A929-4E86-B741-0D985F88B8BF}"/>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F115606D-4360-461F-84CB-8AFCFF4F492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4FA89B93-42ED-4D84-B3E2-BF6DE859D954}"/>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D882EA74-4DAC-44DE-B5A7-4B935C5AE133}"/>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68D1C9C9-DDC1-473C-A973-F86154DB61DF}"/>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15,129
70.16
9,529,151
8,917,310
580,560
5,371,645
6,628,893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4EAE7CC4-3B8E-4172-BDE5-968F4C46A5C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B881E215-7240-4710-B8AD-A9706BD1F9B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6B374DF7-BC47-427B-8923-4C1BA4F8E76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A0C0E390-54D3-43AC-B0A7-CC3EFDA69651}"/>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EDF48DE4-EB47-4099-AD0E-3D6862AC0308}"/>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CCC43CE0-92C0-4D43-82AF-F2EAEF0ADF7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4A51E134-4459-4588-8B5C-3B283116F459}"/>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5B626860-CB6B-45C3-9B95-EF9260E1CA1A}"/>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E935CCEB-C14B-4DEC-AB79-DA9086C76781}"/>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413DC52F-4D3F-487E-AF17-D441150B5AD9}"/>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7F27BB8F-E60E-492F-AC0E-13BC3D24AEC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8C4D3C92-843F-4568-A711-7170E64EF571}"/>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E24819C0-AC1A-4146-B954-E2DC4F69378B}"/>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3D134344-2507-4EEF-895C-839535544DC8}"/>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11FBC1CB-8F87-40BE-A359-CA0B2610991A}"/>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C64B6FC2-001A-4DBE-8EE1-EC4DE792A7D5}"/>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A37075D7-63E8-4F90-B966-70787A3C9447}"/>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9EA36AE8-818F-4E65-91CF-4AA0F87BB8A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864CF93B-9240-4A60-BB25-8ACC0B82B93C}"/>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AC51F043-C6BA-4503-B3C5-C0A6302704E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A5492A4A-714C-41B6-A33A-AF3A4C28CFB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FAB61F18-4CF9-417D-A1CE-0A81C1624FDB}"/>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850AC50A-8139-4CC1-87D2-6EB54CC2A2BF}"/>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4517A158-099E-4BD0-BA64-1CF489D6F24E}"/>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6818B671-992A-4803-BDAE-C1AF55D997BD}"/>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8BC49424-B64F-4C2C-B18E-4F3C991913CD}"/>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F7947A78-1924-463D-B325-1633E72D1F41}"/>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A4CFEB05-CC89-4D1D-A1CA-379B8712322A}"/>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B1D470F4-8FC5-4691-BA77-903AC776B76F}"/>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979D33A6-E22B-474A-BB22-9A1AF9196FB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F30DB140-7F47-42EF-A010-30C11949FFB9}"/>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D13529A3-58A3-464B-B3BD-3E02D338AAEF}"/>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4C7CC793-D679-45DF-BE91-69F1988B4FB4}"/>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BB7F2466-11EA-4A57-A72E-91515FF38983}"/>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E340E7CE-AE5D-412F-9D71-073CF4351725}"/>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資産形成に係る公共施設の改修費用が少なく、既存資産の減価償却が進んだため前年度より</a:t>
          </a:r>
          <a:r>
            <a:rPr kumimoji="1" lang="ja-JP" altLang="en-US" sz="1100" b="0" i="0" baseline="0">
              <a:solidFill>
                <a:schemeClr val="dk1"/>
              </a:solidFill>
              <a:effectLst/>
              <a:latin typeface="+mn-lt"/>
              <a:ea typeface="+mn-ea"/>
              <a:cs typeface="+mn-cs"/>
            </a:rPr>
            <a:t>５</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％増加した。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今後も引き続き活用していく施設については、公共施設等総合管理計画や、個別施設の長寿命化計画をもとに計画的な施設の長寿命化を実行し、その他の施設については統廃合・複合化などを検討して適切に公共施設のマネジメントを行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CE973D6C-4812-42F6-A51B-F20430F4E1F2}"/>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1AF16886-640B-4AB5-993B-FF6353B118A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07808F1D-5557-43D5-9D2D-432F9D253A85}"/>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7E72506D-7CF2-4C08-8273-8190C78B2364}"/>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7B763F40-BA17-45C6-89DB-04615F406FA1}"/>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8FB5C95C-54D2-4AB6-A21C-F98B12316202}"/>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72CF218D-90C1-4A52-B8B1-66594F2F875F}"/>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38F0544C-6D23-4F20-98D4-C20ED3ECA79E}"/>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2A254381-D8C1-4839-AE49-143B30094188}"/>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D85850C4-AA93-43CD-B928-88D1C32CD01F}"/>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AC92B6A5-E41B-42C0-A1DC-EA8D3FFBFB72}"/>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D613BC3F-3643-4A90-9531-49DE6E955680}"/>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6AEDCAB8-6593-4FB9-A065-FF0628EC1707}"/>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54EB95DD-F8BB-4863-8C3F-630CF53458F7}"/>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C8D46EF4-12A8-47C9-86E7-F136E30F3238}"/>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5EF33C3-7BAD-4F12-A4A8-AE80F47237DA}"/>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318A0E7C-46C2-472D-9DB9-0E5D12BB296F}"/>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933FE43D-D17E-43BE-AF34-7A9CE57CDCFD}"/>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9" name="直線コネクタ 68">
          <a:extLst>
            <a:ext uri="{FF2B5EF4-FFF2-40B4-BE49-F238E27FC236}">
              <a16:creationId xmlns:a16="http://schemas.microsoft.com/office/drawing/2014/main" id="{CB86A179-0988-4110-B63F-82400AD5B899}"/>
            </a:ext>
          </a:extLst>
        </xdr:cNvPr>
        <xdr:cNvCxnSpPr/>
      </xdr:nvCxnSpPr>
      <xdr:spPr>
        <a:xfrm flipV="1">
          <a:off x="4295775" y="5317581"/>
          <a:ext cx="1270" cy="151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0" name="有形固定資産減価償却率最小値テキスト">
          <a:extLst>
            <a:ext uri="{FF2B5EF4-FFF2-40B4-BE49-F238E27FC236}">
              <a16:creationId xmlns:a16="http://schemas.microsoft.com/office/drawing/2014/main" id="{712FFC47-C33D-4254-8E1F-192EE1A8FF83}"/>
            </a:ext>
          </a:extLst>
        </xdr:cNvPr>
        <xdr:cNvSpPr txBox="1"/>
      </xdr:nvSpPr>
      <xdr:spPr>
        <a:xfrm>
          <a:off x="4342765" y="6831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1" name="直線コネクタ 70">
          <a:extLst>
            <a:ext uri="{FF2B5EF4-FFF2-40B4-BE49-F238E27FC236}">
              <a16:creationId xmlns:a16="http://schemas.microsoft.com/office/drawing/2014/main" id="{A7E2775F-1FF9-49E2-BAE4-28249ECA2B75}"/>
            </a:ext>
          </a:extLst>
        </xdr:cNvPr>
        <xdr:cNvCxnSpPr/>
      </xdr:nvCxnSpPr>
      <xdr:spPr>
        <a:xfrm>
          <a:off x="4206875" y="682770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2" name="有形固定資産減価償却率最大値テキスト">
          <a:extLst>
            <a:ext uri="{FF2B5EF4-FFF2-40B4-BE49-F238E27FC236}">
              <a16:creationId xmlns:a16="http://schemas.microsoft.com/office/drawing/2014/main" id="{DD500020-43F6-42E2-AE9E-DBBC9F4DCD33}"/>
            </a:ext>
          </a:extLst>
        </xdr:cNvPr>
        <xdr:cNvSpPr txBox="1"/>
      </xdr:nvSpPr>
      <xdr:spPr>
        <a:xfrm>
          <a:off x="4342765" y="509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3" name="直線コネクタ 72">
          <a:extLst>
            <a:ext uri="{FF2B5EF4-FFF2-40B4-BE49-F238E27FC236}">
              <a16:creationId xmlns:a16="http://schemas.microsoft.com/office/drawing/2014/main" id="{DFBAD3F4-8089-45DF-BF72-7C5DB10B5D55}"/>
            </a:ext>
          </a:extLst>
        </xdr:cNvPr>
        <xdr:cNvCxnSpPr/>
      </xdr:nvCxnSpPr>
      <xdr:spPr>
        <a:xfrm>
          <a:off x="4206875" y="531758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4" name="有形固定資産減価償却率平均値テキスト">
          <a:extLst>
            <a:ext uri="{FF2B5EF4-FFF2-40B4-BE49-F238E27FC236}">
              <a16:creationId xmlns:a16="http://schemas.microsoft.com/office/drawing/2014/main" id="{8A176065-8ECA-4562-9B1C-3C385E45875F}"/>
            </a:ext>
          </a:extLst>
        </xdr:cNvPr>
        <xdr:cNvSpPr txBox="1"/>
      </xdr:nvSpPr>
      <xdr:spPr>
        <a:xfrm>
          <a:off x="4342765" y="60959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5" name="フローチャート: 判断 74">
          <a:extLst>
            <a:ext uri="{FF2B5EF4-FFF2-40B4-BE49-F238E27FC236}">
              <a16:creationId xmlns:a16="http://schemas.microsoft.com/office/drawing/2014/main" id="{BDCFEA46-656F-4010-8424-436BD48198A6}"/>
            </a:ext>
          </a:extLst>
        </xdr:cNvPr>
        <xdr:cNvSpPr/>
      </xdr:nvSpPr>
      <xdr:spPr>
        <a:xfrm>
          <a:off x="4244975" y="624830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6" name="フローチャート: 判断 75">
          <a:extLst>
            <a:ext uri="{FF2B5EF4-FFF2-40B4-BE49-F238E27FC236}">
              <a16:creationId xmlns:a16="http://schemas.microsoft.com/office/drawing/2014/main" id="{6AA6FA6D-A73C-4F2D-A064-ECBB3B890800}"/>
            </a:ext>
          </a:extLst>
        </xdr:cNvPr>
        <xdr:cNvSpPr/>
      </xdr:nvSpPr>
      <xdr:spPr>
        <a:xfrm>
          <a:off x="3611880" y="6240961"/>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7" name="フローチャート: 判断 76">
          <a:extLst>
            <a:ext uri="{FF2B5EF4-FFF2-40B4-BE49-F238E27FC236}">
              <a16:creationId xmlns:a16="http://schemas.microsoft.com/office/drawing/2014/main" id="{5E2BAA44-F0B5-4A49-8A4C-C3B93BBD945E}"/>
            </a:ext>
          </a:extLst>
        </xdr:cNvPr>
        <xdr:cNvSpPr/>
      </xdr:nvSpPr>
      <xdr:spPr>
        <a:xfrm>
          <a:off x="2926080" y="620748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8" name="フローチャート: 判断 77">
          <a:extLst>
            <a:ext uri="{FF2B5EF4-FFF2-40B4-BE49-F238E27FC236}">
              <a16:creationId xmlns:a16="http://schemas.microsoft.com/office/drawing/2014/main" id="{AB9D25BC-8FB4-4F0B-BB3D-E9A8CD711E2F}"/>
            </a:ext>
          </a:extLst>
        </xdr:cNvPr>
        <xdr:cNvSpPr/>
      </xdr:nvSpPr>
      <xdr:spPr>
        <a:xfrm>
          <a:off x="2240280" y="616240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7529</xdr:rowOff>
    </xdr:from>
    <xdr:to>
      <xdr:col>7</xdr:col>
      <xdr:colOff>187325</xdr:colOff>
      <xdr:row>32</xdr:row>
      <xdr:rowOff>109129</xdr:rowOff>
    </xdr:to>
    <xdr:sp macro="" textlink="">
      <xdr:nvSpPr>
        <xdr:cNvPr id="79" name="フローチャート: 判断 78">
          <a:extLst>
            <a:ext uri="{FF2B5EF4-FFF2-40B4-BE49-F238E27FC236}">
              <a16:creationId xmlns:a16="http://schemas.microsoft.com/office/drawing/2014/main" id="{B57E489C-BF33-4AB0-9E59-B9EE37309232}"/>
            </a:ext>
          </a:extLst>
        </xdr:cNvPr>
        <xdr:cNvSpPr/>
      </xdr:nvSpPr>
      <xdr:spPr>
        <a:xfrm>
          <a:off x="1554480" y="624830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A35774C-4412-458E-9010-36A0F7E49BCC}"/>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28622AF-0D2E-4D3B-965E-9FDDD55B6F6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9E7B8B0-5C30-437E-ABBD-7EEFA65A38F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8C9171F1-A33F-44CA-998D-B9F6ABDF2A23}"/>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A77039C-A90C-42D9-9EF7-6BDDA0063B0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107497</xdr:rowOff>
    </xdr:from>
    <xdr:to>
      <xdr:col>23</xdr:col>
      <xdr:colOff>136525</xdr:colOff>
      <xdr:row>34</xdr:row>
      <xdr:rowOff>37647</xdr:rowOff>
    </xdr:to>
    <xdr:sp macro="" textlink="">
      <xdr:nvSpPr>
        <xdr:cNvPr id="85" name="楕円 84">
          <a:extLst>
            <a:ext uri="{FF2B5EF4-FFF2-40B4-BE49-F238E27FC236}">
              <a16:creationId xmlns:a16="http://schemas.microsoft.com/office/drawing/2014/main" id="{C3306521-4995-4561-9B13-B5271DACB794}"/>
            </a:ext>
          </a:extLst>
        </xdr:cNvPr>
        <xdr:cNvSpPr/>
      </xdr:nvSpPr>
      <xdr:spPr>
        <a:xfrm>
          <a:off x="4244975" y="65159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85924</xdr:rowOff>
    </xdr:from>
    <xdr:ext cx="405111" cy="259045"/>
    <xdr:sp macro="" textlink="">
      <xdr:nvSpPr>
        <xdr:cNvPr id="86" name="有形固定資産減価償却率該当値テキスト">
          <a:extLst>
            <a:ext uri="{FF2B5EF4-FFF2-40B4-BE49-F238E27FC236}">
              <a16:creationId xmlns:a16="http://schemas.microsoft.com/office/drawing/2014/main" id="{068812EC-D224-41FB-AAD6-FC3554C0F843}"/>
            </a:ext>
          </a:extLst>
        </xdr:cNvPr>
        <xdr:cNvSpPr txBox="1"/>
      </xdr:nvSpPr>
      <xdr:spPr>
        <a:xfrm>
          <a:off x="4342765" y="6498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112395</xdr:rowOff>
    </xdr:from>
    <xdr:to>
      <xdr:col>19</xdr:col>
      <xdr:colOff>187325</xdr:colOff>
      <xdr:row>33</xdr:row>
      <xdr:rowOff>42545</xdr:rowOff>
    </xdr:to>
    <xdr:sp macro="" textlink="">
      <xdr:nvSpPr>
        <xdr:cNvPr id="87" name="楕円 86">
          <a:extLst>
            <a:ext uri="{FF2B5EF4-FFF2-40B4-BE49-F238E27FC236}">
              <a16:creationId xmlns:a16="http://schemas.microsoft.com/office/drawing/2014/main" id="{B141A3F6-BC0A-4056-80B7-80A3CCE4076E}"/>
            </a:ext>
          </a:extLst>
        </xdr:cNvPr>
        <xdr:cNvSpPr/>
      </xdr:nvSpPr>
      <xdr:spPr>
        <a:xfrm>
          <a:off x="3611880" y="635127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163195</xdr:rowOff>
    </xdr:from>
    <xdr:to>
      <xdr:col>23</xdr:col>
      <xdr:colOff>85725</xdr:colOff>
      <xdr:row>33</xdr:row>
      <xdr:rowOff>158297</xdr:rowOff>
    </xdr:to>
    <xdr:cxnSp macro="">
      <xdr:nvCxnSpPr>
        <xdr:cNvPr id="88" name="直線コネクタ 87">
          <a:extLst>
            <a:ext uri="{FF2B5EF4-FFF2-40B4-BE49-F238E27FC236}">
              <a16:creationId xmlns:a16="http://schemas.microsoft.com/office/drawing/2014/main" id="{35DA15B3-A108-4FF2-B598-8DD6C7D06F4A}"/>
            </a:ext>
          </a:extLst>
        </xdr:cNvPr>
        <xdr:cNvCxnSpPr/>
      </xdr:nvCxnSpPr>
      <xdr:spPr>
        <a:xfrm>
          <a:off x="3656965" y="6403975"/>
          <a:ext cx="640715"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50709</xdr:rowOff>
    </xdr:from>
    <xdr:to>
      <xdr:col>15</xdr:col>
      <xdr:colOff>187325</xdr:colOff>
      <xdr:row>32</xdr:row>
      <xdr:rowOff>152309</xdr:rowOff>
    </xdr:to>
    <xdr:sp macro="" textlink="">
      <xdr:nvSpPr>
        <xdr:cNvPr id="89" name="楕円 88">
          <a:extLst>
            <a:ext uri="{FF2B5EF4-FFF2-40B4-BE49-F238E27FC236}">
              <a16:creationId xmlns:a16="http://schemas.microsoft.com/office/drawing/2014/main" id="{0CD5D5B7-86F5-43B9-9D86-668DA62FF4A2}"/>
            </a:ext>
          </a:extLst>
        </xdr:cNvPr>
        <xdr:cNvSpPr/>
      </xdr:nvSpPr>
      <xdr:spPr>
        <a:xfrm>
          <a:off x="2926080" y="6293394"/>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101509</xdr:rowOff>
    </xdr:from>
    <xdr:to>
      <xdr:col>19</xdr:col>
      <xdr:colOff>136525</xdr:colOff>
      <xdr:row>32</xdr:row>
      <xdr:rowOff>163195</xdr:rowOff>
    </xdr:to>
    <xdr:cxnSp macro="">
      <xdr:nvCxnSpPr>
        <xdr:cNvPr id="90" name="直線コネクタ 89">
          <a:extLst>
            <a:ext uri="{FF2B5EF4-FFF2-40B4-BE49-F238E27FC236}">
              <a16:creationId xmlns:a16="http://schemas.microsoft.com/office/drawing/2014/main" id="{218B2629-1C02-4DA3-AB14-3B4A0D9CF2C0}"/>
            </a:ext>
          </a:extLst>
        </xdr:cNvPr>
        <xdr:cNvCxnSpPr/>
      </xdr:nvCxnSpPr>
      <xdr:spPr>
        <a:xfrm>
          <a:off x="2971165" y="6336574"/>
          <a:ext cx="685800" cy="6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163558</xdr:rowOff>
    </xdr:from>
    <xdr:to>
      <xdr:col>11</xdr:col>
      <xdr:colOff>187325</xdr:colOff>
      <xdr:row>32</xdr:row>
      <xdr:rowOff>93708</xdr:rowOff>
    </xdr:to>
    <xdr:sp macro="" textlink="">
      <xdr:nvSpPr>
        <xdr:cNvPr id="91" name="楕円 90">
          <a:extLst>
            <a:ext uri="{FF2B5EF4-FFF2-40B4-BE49-F238E27FC236}">
              <a16:creationId xmlns:a16="http://schemas.microsoft.com/office/drawing/2014/main" id="{2D3DC5D9-CD1F-4970-8C07-09D4EF87D923}"/>
            </a:ext>
          </a:extLst>
        </xdr:cNvPr>
        <xdr:cNvSpPr/>
      </xdr:nvSpPr>
      <xdr:spPr>
        <a:xfrm>
          <a:off x="2240280" y="623288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42908</xdr:rowOff>
    </xdr:from>
    <xdr:to>
      <xdr:col>15</xdr:col>
      <xdr:colOff>136525</xdr:colOff>
      <xdr:row>32</xdr:row>
      <xdr:rowOff>101509</xdr:rowOff>
    </xdr:to>
    <xdr:cxnSp macro="">
      <xdr:nvCxnSpPr>
        <xdr:cNvPr id="92" name="直線コネクタ 91">
          <a:extLst>
            <a:ext uri="{FF2B5EF4-FFF2-40B4-BE49-F238E27FC236}">
              <a16:creationId xmlns:a16="http://schemas.microsoft.com/office/drawing/2014/main" id="{154683A8-374E-4A52-8903-FB6AB15507AB}"/>
            </a:ext>
          </a:extLst>
        </xdr:cNvPr>
        <xdr:cNvCxnSpPr/>
      </xdr:nvCxnSpPr>
      <xdr:spPr>
        <a:xfrm>
          <a:off x="2285365" y="6283688"/>
          <a:ext cx="685800" cy="5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117294</xdr:rowOff>
    </xdr:from>
    <xdr:to>
      <xdr:col>7</xdr:col>
      <xdr:colOff>187325</xdr:colOff>
      <xdr:row>32</xdr:row>
      <xdr:rowOff>47444</xdr:rowOff>
    </xdr:to>
    <xdr:sp macro="" textlink="">
      <xdr:nvSpPr>
        <xdr:cNvPr id="93" name="楕円 92">
          <a:extLst>
            <a:ext uri="{FF2B5EF4-FFF2-40B4-BE49-F238E27FC236}">
              <a16:creationId xmlns:a16="http://schemas.microsoft.com/office/drawing/2014/main" id="{6D477681-68FD-4360-AB18-70A96B01FCE8}"/>
            </a:ext>
          </a:extLst>
        </xdr:cNvPr>
        <xdr:cNvSpPr/>
      </xdr:nvSpPr>
      <xdr:spPr>
        <a:xfrm>
          <a:off x="1554480" y="618471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168094</xdr:rowOff>
    </xdr:from>
    <xdr:to>
      <xdr:col>11</xdr:col>
      <xdr:colOff>136525</xdr:colOff>
      <xdr:row>32</xdr:row>
      <xdr:rowOff>42908</xdr:rowOff>
    </xdr:to>
    <xdr:cxnSp macro="">
      <xdr:nvCxnSpPr>
        <xdr:cNvPr id="94" name="直線コネクタ 93">
          <a:extLst>
            <a:ext uri="{FF2B5EF4-FFF2-40B4-BE49-F238E27FC236}">
              <a16:creationId xmlns:a16="http://schemas.microsoft.com/office/drawing/2014/main" id="{9BD2DE38-5D3A-4947-81CC-7346FE8CDE68}"/>
            </a:ext>
          </a:extLst>
        </xdr:cNvPr>
        <xdr:cNvCxnSpPr/>
      </xdr:nvCxnSpPr>
      <xdr:spPr>
        <a:xfrm>
          <a:off x="1599565" y="6239329"/>
          <a:ext cx="6858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5" name="n_1aveValue有形固定資産減価償却率">
          <a:extLst>
            <a:ext uri="{FF2B5EF4-FFF2-40B4-BE49-F238E27FC236}">
              <a16:creationId xmlns:a16="http://schemas.microsoft.com/office/drawing/2014/main" id="{5D09946E-CF84-4EC8-8D97-FE2C1EB3E970}"/>
            </a:ext>
          </a:extLst>
        </xdr:cNvPr>
        <xdr:cNvSpPr txBox="1"/>
      </xdr:nvSpPr>
      <xdr:spPr>
        <a:xfrm>
          <a:off x="3464569" y="6012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6" name="n_2aveValue有形固定資産減価償却率">
          <a:extLst>
            <a:ext uri="{FF2B5EF4-FFF2-40B4-BE49-F238E27FC236}">
              <a16:creationId xmlns:a16="http://schemas.microsoft.com/office/drawing/2014/main" id="{02A28C52-AE46-4E2B-9421-FC87C9CFCBBC}"/>
            </a:ext>
          </a:extLst>
        </xdr:cNvPr>
        <xdr:cNvSpPr txBox="1"/>
      </xdr:nvSpPr>
      <xdr:spPr>
        <a:xfrm>
          <a:off x="2793374" y="598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7" name="n_3aveValue有形固定資産減価償却率">
          <a:extLst>
            <a:ext uri="{FF2B5EF4-FFF2-40B4-BE49-F238E27FC236}">
              <a16:creationId xmlns:a16="http://schemas.microsoft.com/office/drawing/2014/main" id="{4ECAABA8-1066-4969-9B14-83B0D7D1A491}"/>
            </a:ext>
          </a:extLst>
        </xdr:cNvPr>
        <xdr:cNvSpPr txBox="1"/>
      </xdr:nvSpPr>
      <xdr:spPr>
        <a:xfrm>
          <a:off x="2107574" y="594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100256</xdr:rowOff>
    </xdr:from>
    <xdr:ext cx="405111" cy="259045"/>
    <xdr:sp macro="" textlink="">
      <xdr:nvSpPr>
        <xdr:cNvPr id="98" name="n_4aveValue有形固定資産減価償却率">
          <a:extLst>
            <a:ext uri="{FF2B5EF4-FFF2-40B4-BE49-F238E27FC236}">
              <a16:creationId xmlns:a16="http://schemas.microsoft.com/office/drawing/2014/main" id="{BE340661-6CAA-417C-BCD2-A2E9D5B4B081}"/>
            </a:ext>
          </a:extLst>
        </xdr:cNvPr>
        <xdr:cNvSpPr txBox="1"/>
      </xdr:nvSpPr>
      <xdr:spPr>
        <a:xfrm>
          <a:off x="142177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33672</xdr:rowOff>
    </xdr:from>
    <xdr:ext cx="405111" cy="259045"/>
    <xdr:sp macro="" textlink="">
      <xdr:nvSpPr>
        <xdr:cNvPr id="99" name="n_1mainValue有形固定資産減価償却率">
          <a:extLst>
            <a:ext uri="{FF2B5EF4-FFF2-40B4-BE49-F238E27FC236}">
              <a16:creationId xmlns:a16="http://schemas.microsoft.com/office/drawing/2014/main" id="{FEA2C6CD-8D39-467D-9AD1-338C8CC0B202}"/>
            </a:ext>
          </a:extLst>
        </xdr:cNvPr>
        <xdr:cNvSpPr txBox="1"/>
      </xdr:nvSpPr>
      <xdr:spPr>
        <a:xfrm>
          <a:off x="3464569" y="6442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143436</xdr:rowOff>
    </xdr:from>
    <xdr:ext cx="405111" cy="259045"/>
    <xdr:sp macro="" textlink="">
      <xdr:nvSpPr>
        <xdr:cNvPr id="100" name="n_2mainValue有形固定資産減価償却率">
          <a:extLst>
            <a:ext uri="{FF2B5EF4-FFF2-40B4-BE49-F238E27FC236}">
              <a16:creationId xmlns:a16="http://schemas.microsoft.com/office/drawing/2014/main" id="{DD738EBC-9A98-4664-98C1-B028B9472AE8}"/>
            </a:ext>
          </a:extLst>
        </xdr:cNvPr>
        <xdr:cNvSpPr txBox="1"/>
      </xdr:nvSpPr>
      <xdr:spPr>
        <a:xfrm>
          <a:off x="2793374" y="638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84835</xdr:rowOff>
    </xdr:from>
    <xdr:ext cx="405111" cy="259045"/>
    <xdr:sp macro="" textlink="">
      <xdr:nvSpPr>
        <xdr:cNvPr id="101" name="n_3mainValue有形固定資産減価償却率">
          <a:extLst>
            <a:ext uri="{FF2B5EF4-FFF2-40B4-BE49-F238E27FC236}">
              <a16:creationId xmlns:a16="http://schemas.microsoft.com/office/drawing/2014/main" id="{A6B787A1-DE7B-4C64-8D3D-F7DA74864193}"/>
            </a:ext>
          </a:extLst>
        </xdr:cNvPr>
        <xdr:cNvSpPr txBox="1"/>
      </xdr:nvSpPr>
      <xdr:spPr>
        <a:xfrm>
          <a:off x="2107574" y="632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63971</xdr:rowOff>
    </xdr:from>
    <xdr:ext cx="405111" cy="259045"/>
    <xdr:sp macro="" textlink="">
      <xdr:nvSpPr>
        <xdr:cNvPr id="102" name="n_4mainValue有形固定資産減価償却率">
          <a:extLst>
            <a:ext uri="{FF2B5EF4-FFF2-40B4-BE49-F238E27FC236}">
              <a16:creationId xmlns:a16="http://schemas.microsoft.com/office/drawing/2014/main" id="{FB4386FF-B75A-4876-BDD7-0479772311AA}"/>
            </a:ext>
          </a:extLst>
        </xdr:cNvPr>
        <xdr:cNvSpPr txBox="1"/>
      </xdr:nvSpPr>
      <xdr:spPr>
        <a:xfrm>
          <a:off x="1421774" y="5956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24156951-871A-4FEC-BA7B-A9E17CEE792F}"/>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93E754A4-A4D7-4319-95BB-CCF8AEEEE00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DC95E7ED-39E3-4197-A669-D3971C9C12AF}"/>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BB06F148-83F4-4BE2-9507-FC0049BD2F46}"/>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7CBCC8C7-6AE8-4675-AE2F-9CCA60A9372C}"/>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37F43CA-299D-48A0-B840-518513243C52}"/>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409B79D8-EFD0-4AF0-A306-94A003C70FD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EFA0A87E-7CC0-41D3-A39D-BD2B29BB2402}"/>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21666970-16F3-4929-A418-94AB726F07A0}"/>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76056811-51A8-4E1C-9D3A-8D4868D2C481}"/>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F9C4D45B-97CF-40D9-A869-C5B13D1DDCC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84995296-B805-494C-B1C9-1DE466C4E8F8}"/>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B463984A-30A5-4A0B-A023-69EE3570CDC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ea"/>
              <a:ea typeface="+mn-ea"/>
              <a:cs typeface="+mn-cs"/>
            </a:rPr>
            <a:t>令和２年度から令和４年度にかけて社会基盤整備のための各種大型建設事業が本格化し、その財源として地方債を起債したため債務償還費率が増加したが、令和４年度は将来負担額に影響する債務負担行為額に基づく支出予定額が減少したことにより４２</a:t>
          </a:r>
          <a:r>
            <a:rPr kumimoji="1" lang="en-US" altLang="ja-JP" sz="1000">
              <a:solidFill>
                <a:schemeClr val="dk1"/>
              </a:solidFill>
              <a:effectLst/>
              <a:latin typeface="+mn-ea"/>
              <a:ea typeface="+mn-ea"/>
              <a:cs typeface="+mn-cs"/>
            </a:rPr>
            <a:t>.</a:t>
          </a:r>
          <a:r>
            <a:rPr kumimoji="1" lang="ja-JP" altLang="ja-JP" sz="1000">
              <a:solidFill>
                <a:schemeClr val="dk1"/>
              </a:solidFill>
              <a:effectLst/>
              <a:latin typeface="+mn-ea"/>
              <a:ea typeface="+mn-ea"/>
              <a:cs typeface="+mn-cs"/>
            </a:rPr>
            <a:t>４％減少し３９９</a:t>
          </a:r>
          <a:r>
            <a:rPr kumimoji="1" lang="en-US" altLang="ja-JP" sz="1000">
              <a:solidFill>
                <a:schemeClr val="dk1"/>
              </a:solidFill>
              <a:effectLst/>
              <a:latin typeface="+mn-ea"/>
              <a:ea typeface="+mn-ea"/>
              <a:cs typeface="+mn-cs"/>
            </a:rPr>
            <a:t>.</a:t>
          </a:r>
          <a:r>
            <a:rPr kumimoji="1" lang="ja-JP" altLang="ja-JP" sz="1000">
              <a:solidFill>
                <a:schemeClr val="dk1"/>
              </a:solidFill>
              <a:effectLst/>
              <a:latin typeface="+mn-ea"/>
              <a:ea typeface="+mn-ea"/>
              <a:cs typeface="+mn-cs"/>
            </a:rPr>
            <a:t>７％となり、類似団体平均より</a:t>
          </a:r>
          <a:r>
            <a:rPr kumimoji="1" lang="en-US" altLang="ja-JP" sz="1000">
              <a:solidFill>
                <a:schemeClr val="dk1"/>
              </a:solidFill>
              <a:effectLst/>
              <a:latin typeface="+mn-ea"/>
              <a:ea typeface="+mn-ea"/>
              <a:cs typeface="+mn-cs"/>
            </a:rPr>
            <a:t>1.</a:t>
          </a:r>
          <a:r>
            <a:rPr kumimoji="1" lang="ja-JP" altLang="ja-JP" sz="1000">
              <a:solidFill>
                <a:schemeClr val="dk1"/>
              </a:solidFill>
              <a:effectLst/>
              <a:latin typeface="+mn-ea"/>
              <a:ea typeface="+mn-ea"/>
              <a:cs typeface="+mn-cs"/>
            </a:rPr>
            <a:t>８％低い数値となり、令和５</a:t>
          </a:r>
          <a:r>
            <a:rPr kumimoji="1" lang="ja-JP" altLang="en-US" sz="1000">
              <a:solidFill>
                <a:schemeClr val="dk1"/>
              </a:solidFill>
              <a:effectLst/>
              <a:latin typeface="+mn-ea"/>
              <a:ea typeface="+mn-ea"/>
              <a:cs typeface="+mn-cs"/>
            </a:rPr>
            <a:t>、６</a:t>
          </a:r>
          <a:r>
            <a:rPr kumimoji="1" lang="ja-JP" altLang="ja-JP" sz="1000">
              <a:solidFill>
                <a:schemeClr val="dk1"/>
              </a:solidFill>
              <a:effectLst/>
              <a:latin typeface="+mn-ea"/>
              <a:ea typeface="+mn-ea"/>
              <a:cs typeface="+mn-cs"/>
            </a:rPr>
            <a:t>年度は、同水準を維持し、</a:t>
          </a:r>
          <a:r>
            <a:rPr kumimoji="1" lang="ja-JP" altLang="en-US" sz="1000">
              <a:solidFill>
                <a:schemeClr val="dk1"/>
              </a:solidFill>
              <a:effectLst/>
              <a:latin typeface="+mn-ea"/>
              <a:ea typeface="+mn-ea"/>
              <a:cs typeface="+mn-cs"/>
            </a:rPr>
            <a:t>令和６年度は</a:t>
          </a:r>
          <a:r>
            <a:rPr kumimoji="1" lang="ja-JP" altLang="ja-JP" sz="1000">
              <a:solidFill>
                <a:schemeClr val="dk1"/>
              </a:solidFill>
              <a:effectLst/>
              <a:latin typeface="+mn-ea"/>
              <a:ea typeface="+mn-ea"/>
              <a:cs typeface="+mn-cs"/>
            </a:rPr>
            <a:t>平均より</a:t>
          </a:r>
          <a:r>
            <a:rPr kumimoji="1" lang="ja-JP" altLang="en-US" sz="1000">
              <a:solidFill>
                <a:schemeClr val="dk1"/>
              </a:solidFill>
              <a:effectLst/>
              <a:latin typeface="+mn-ea"/>
              <a:ea typeface="+mn-ea"/>
              <a:cs typeface="+mn-cs"/>
            </a:rPr>
            <a:t>１７</a:t>
          </a:r>
          <a:r>
            <a:rPr kumimoji="1" lang="en-US" altLang="ja-JP" sz="1000">
              <a:solidFill>
                <a:schemeClr val="dk1"/>
              </a:solidFill>
              <a:effectLst/>
              <a:latin typeface="+mn-ea"/>
              <a:ea typeface="+mn-ea"/>
              <a:cs typeface="+mn-cs"/>
            </a:rPr>
            <a:t>.</a:t>
          </a:r>
          <a:r>
            <a:rPr kumimoji="1" lang="ja-JP" altLang="en-US" sz="1000">
              <a:solidFill>
                <a:schemeClr val="dk1"/>
              </a:solidFill>
              <a:effectLst/>
              <a:latin typeface="+mn-ea"/>
              <a:ea typeface="+mn-ea"/>
              <a:cs typeface="+mn-cs"/>
            </a:rPr>
            <a:t>７</a:t>
          </a:r>
          <a:r>
            <a:rPr kumimoji="1" lang="ja-JP" altLang="ja-JP" sz="1000">
              <a:solidFill>
                <a:schemeClr val="dk1"/>
              </a:solidFill>
              <a:effectLst/>
              <a:latin typeface="+mn-ea"/>
              <a:ea typeface="+mn-ea"/>
              <a:cs typeface="+mn-cs"/>
            </a:rPr>
            <a:t>％低い数値となっている。引き続き予算管理の徹底により収支の改善に努めていく。</a:t>
          </a:r>
          <a:endParaRPr lang="ja-JP" altLang="ja-JP" sz="1000">
            <a:effectLst/>
            <a:latin typeface="+mn-ea"/>
            <a:ea typeface="+mn-ea"/>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7F613566-27DD-452F-AB5A-13296363430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6EE76632-68B5-450E-8EFD-C929C2D7F42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2C4C8F48-FF60-4D6B-97BE-EF2A702ACFBD}"/>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CE027BDA-780E-4C12-983A-56ADF186EC84}"/>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0" name="テキスト ボックス 119">
          <a:extLst>
            <a:ext uri="{FF2B5EF4-FFF2-40B4-BE49-F238E27FC236}">
              <a16:creationId xmlns:a16="http://schemas.microsoft.com/office/drawing/2014/main" id="{794723CA-5A61-45E5-BCBE-6E4B38F6A2E7}"/>
            </a:ext>
          </a:extLst>
        </xdr:cNvPr>
        <xdr:cNvSpPr txBox="1"/>
      </xdr:nvSpPr>
      <xdr:spPr>
        <a:xfrm>
          <a:off x="9756296"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B944BB05-06F2-4392-86FE-82326926BE7D}"/>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6F76464B-C4B3-4A23-AD60-9B9C58916BB0}"/>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859D9710-B5B4-4305-A636-600CD7FCD632}"/>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98BF5B0-5918-4592-B21C-6894AAEE049F}"/>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CD229F8C-1DA2-47E4-AE82-FCEB8F7DFC7F}"/>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FBFBA66D-4206-4E33-9D31-F76C5F328BE8}"/>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BB90D0D5-6ECF-4CC6-A713-FC8838342CC6}"/>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C5D05A62-AD45-4596-A037-83AB69283DEC}"/>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A4A1113A-4AD3-44AA-A241-22E9E7ABB8A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E79E7101-6518-499C-97C5-555C1BEF3AD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1" name="直線コネクタ 130">
          <a:extLst>
            <a:ext uri="{FF2B5EF4-FFF2-40B4-BE49-F238E27FC236}">
              <a16:creationId xmlns:a16="http://schemas.microsoft.com/office/drawing/2014/main" id="{DE6CD786-3DF9-4B12-8620-0468539AEB98}"/>
            </a:ext>
          </a:extLst>
        </xdr:cNvPr>
        <xdr:cNvCxnSpPr/>
      </xdr:nvCxnSpPr>
      <xdr:spPr>
        <a:xfrm flipV="1">
          <a:off x="13313410" y="5295688"/>
          <a:ext cx="1269" cy="1479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2" name="債務償還比率最小値テキスト">
          <a:extLst>
            <a:ext uri="{FF2B5EF4-FFF2-40B4-BE49-F238E27FC236}">
              <a16:creationId xmlns:a16="http://schemas.microsoft.com/office/drawing/2014/main" id="{4C0A114E-91F7-4B41-B275-1A5DBED95204}"/>
            </a:ext>
          </a:extLst>
        </xdr:cNvPr>
        <xdr:cNvSpPr txBox="1"/>
      </xdr:nvSpPr>
      <xdr:spPr>
        <a:xfrm>
          <a:off x="13369925" y="677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3" name="直線コネクタ 132">
          <a:extLst>
            <a:ext uri="{FF2B5EF4-FFF2-40B4-BE49-F238E27FC236}">
              <a16:creationId xmlns:a16="http://schemas.microsoft.com/office/drawing/2014/main" id="{1DF3FA70-5B4C-4E96-B695-400F5C56EEA7}"/>
            </a:ext>
          </a:extLst>
        </xdr:cNvPr>
        <xdr:cNvCxnSpPr/>
      </xdr:nvCxnSpPr>
      <xdr:spPr>
        <a:xfrm>
          <a:off x="13251180" y="677524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8CDD94FD-D696-4B73-B48E-0252C53451F1}"/>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87073E40-0863-498F-A849-94E32A224523}"/>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36" name="債務償還比率平均値テキスト">
          <a:extLst>
            <a:ext uri="{FF2B5EF4-FFF2-40B4-BE49-F238E27FC236}">
              <a16:creationId xmlns:a16="http://schemas.microsoft.com/office/drawing/2014/main" id="{53F6605E-9E9B-4771-AEDE-C97B40AA13B8}"/>
            </a:ext>
          </a:extLst>
        </xdr:cNvPr>
        <xdr:cNvSpPr txBox="1"/>
      </xdr:nvSpPr>
      <xdr:spPr>
        <a:xfrm>
          <a:off x="13369925" y="5954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7" name="フローチャート: 判断 136">
          <a:extLst>
            <a:ext uri="{FF2B5EF4-FFF2-40B4-BE49-F238E27FC236}">
              <a16:creationId xmlns:a16="http://schemas.microsoft.com/office/drawing/2014/main" id="{023B5454-5403-4438-997E-8D8154584821}"/>
            </a:ext>
          </a:extLst>
        </xdr:cNvPr>
        <xdr:cNvSpPr/>
      </xdr:nvSpPr>
      <xdr:spPr>
        <a:xfrm>
          <a:off x="13289280" y="59727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8" name="フローチャート: 判断 137">
          <a:extLst>
            <a:ext uri="{FF2B5EF4-FFF2-40B4-BE49-F238E27FC236}">
              <a16:creationId xmlns:a16="http://schemas.microsoft.com/office/drawing/2014/main" id="{3FDFC7AE-86BE-49C7-9601-CCEE7267ACD4}"/>
            </a:ext>
          </a:extLst>
        </xdr:cNvPr>
        <xdr:cNvSpPr/>
      </xdr:nvSpPr>
      <xdr:spPr>
        <a:xfrm>
          <a:off x="12629515" y="5953686"/>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9" name="フローチャート: 判断 138">
          <a:extLst>
            <a:ext uri="{FF2B5EF4-FFF2-40B4-BE49-F238E27FC236}">
              <a16:creationId xmlns:a16="http://schemas.microsoft.com/office/drawing/2014/main" id="{481CFE98-55EC-4854-A48B-81E8DA42FCD9}"/>
            </a:ext>
          </a:extLst>
        </xdr:cNvPr>
        <xdr:cNvSpPr/>
      </xdr:nvSpPr>
      <xdr:spPr>
        <a:xfrm>
          <a:off x="11943715" y="596344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0" name="フローチャート: 判断 139">
          <a:extLst>
            <a:ext uri="{FF2B5EF4-FFF2-40B4-BE49-F238E27FC236}">
              <a16:creationId xmlns:a16="http://schemas.microsoft.com/office/drawing/2014/main" id="{3378476E-B95F-4C9A-B7F8-A7FF4A0D7803}"/>
            </a:ext>
          </a:extLst>
        </xdr:cNvPr>
        <xdr:cNvSpPr/>
      </xdr:nvSpPr>
      <xdr:spPr>
        <a:xfrm>
          <a:off x="11257915" y="5959486"/>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143690</xdr:rowOff>
    </xdr:from>
    <xdr:to>
      <xdr:col>60</xdr:col>
      <xdr:colOff>123825</xdr:colOff>
      <xdr:row>32</xdr:row>
      <xdr:rowOff>73840</xdr:rowOff>
    </xdr:to>
    <xdr:sp macro="" textlink="">
      <xdr:nvSpPr>
        <xdr:cNvPr id="141" name="フローチャート: 判断 140">
          <a:extLst>
            <a:ext uri="{FF2B5EF4-FFF2-40B4-BE49-F238E27FC236}">
              <a16:creationId xmlns:a16="http://schemas.microsoft.com/office/drawing/2014/main" id="{C4212EDB-F851-46FE-AE16-2FF69703E7D3}"/>
            </a:ext>
          </a:extLst>
        </xdr:cNvPr>
        <xdr:cNvSpPr/>
      </xdr:nvSpPr>
      <xdr:spPr>
        <a:xfrm>
          <a:off x="10572115" y="62092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1F0B1A0-8E8C-4A89-A4E3-11BB8C93EF48}"/>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9618566-DCD2-4CBB-8FC6-71A11C7412E7}"/>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20BF512-705D-4C63-B994-4ABD3DE4EA7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328AC40-9CF9-47E9-B682-F0278A992CF7}"/>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E759C5D-D3FB-4055-BB63-0F9D9CC86A99}"/>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44905</xdr:rowOff>
    </xdr:from>
    <xdr:to>
      <xdr:col>76</xdr:col>
      <xdr:colOff>73025</xdr:colOff>
      <xdr:row>30</xdr:row>
      <xdr:rowOff>146505</xdr:rowOff>
    </xdr:to>
    <xdr:sp macro="" textlink="">
      <xdr:nvSpPr>
        <xdr:cNvPr id="147" name="楕円 146">
          <a:extLst>
            <a:ext uri="{FF2B5EF4-FFF2-40B4-BE49-F238E27FC236}">
              <a16:creationId xmlns:a16="http://schemas.microsoft.com/office/drawing/2014/main" id="{917DFF71-7960-4ECF-A1DB-7E6A262882DE}"/>
            </a:ext>
          </a:extLst>
        </xdr:cNvPr>
        <xdr:cNvSpPr/>
      </xdr:nvSpPr>
      <xdr:spPr>
        <a:xfrm>
          <a:off x="13289280" y="594278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67782</xdr:rowOff>
    </xdr:from>
    <xdr:ext cx="469744" cy="259045"/>
    <xdr:sp macro="" textlink="">
      <xdr:nvSpPr>
        <xdr:cNvPr id="148" name="債務償還比率該当値テキスト">
          <a:extLst>
            <a:ext uri="{FF2B5EF4-FFF2-40B4-BE49-F238E27FC236}">
              <a16:creationId xmlns:a16="http://schemas.microsoft.com/office/drawing/2014/main" id="{9292E136-AD66-4E19-B862-299F49FC08B5}"/>
            </a:ext>
          </a:extLst>
        </xdr:cNvPr>
        <xdr:cNvSpPr txBox="1"/>
      </xdr:nvSpPr>
      <xdr:spPr>
        <a:xfrm>
          <a:off x="13369925" y="57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45984</xdr:rowOff>
    </xdr:from>
    <xdr:to>
      <xdr:col>72</xdr:col>
      <xdr:colOff>123825</xdr:colOff>
      <xdr:row>30</xdr:row>
      <xdr:rowOff>147584</xdr:rowOff>
    </xdr:to>
    <xdr:sp macro="" textlink="">
      <xdr:nvSpPr>
        <xdr:cNvPr id="149" name="楕円 148">
          <a:extLst>
            <a:ext uri="{FF2B5EF4-FFF2-40B4-BE49-F238E27FC236}">
              <a16:creationId xmlns:a16="http://schemas.microsoft.com/office/drawing/2014/main" id="{9DE36C73-50D4-496B-B918-499B013DB9DD}"/>
            </a:ext>
          </a:extLst>
        </xdr:cNvPr>
        <xdr:cNvSpPr/>
      </xdr:nvSpPr>
      <xdr:spPr>
        <a:xfrm>
          <a:off x="12629515" y="594386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95705</xdr:rowOff>
    </xdr:from>
    <xdr:to>
      <xdr:col>76</xdr:col>
      <xdr:colOff>22225</xdr:colOff>
      <xdr:row>30</xdr:row>
      <xdr:rowOff>96784</xdr:rowOff>
    </xdr:to>
    <xdr:cxnSp macro="">
      <xdr:nvCxnSpPr>
        <xdr:cNvPr id="150" name="直線コネクタ 149">
          <a:extLst>
            <a:ext uri="{FF2B5EF4-FFF2-40B4-BE49-F238E27FC236}">
              <a16:creationId xmlns:a16="http://schemas.microsoft.com/office/drawing/2014/main" id="{8431C3BF-DF08-40CC-B390-AC0ABCB2F83C}"/>
            </a:ext>
          </a:extLst>
        </xdr:cNvPr>
        <xdr:cNvCxnSpPr/>
      </xdr:nvCxnSpPr>
      <xdr:spPr>
        <a:xfrm flipV="1">
          <a:off x="12684125" y="5987870"/>
          <a:ext cx="63119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66135</xdr:rowOff>
    </xdr:from>
    <xdr:to>
      <xdr:col>68</xdr:col>
      <xdr:colOff>123825</xdr:colOff>
      <xdr:row>30</xdr:row>
      <xdr:rowOff>167735</xdr:rowOff>
    </xdr:to>
    <xdr:sp macro="" textlink="">
      <xdr:nvSpPr>
        <xdr:cNvPr id="151" name="楕円 150">
          <a:extLst>
            <a:ext uri="{FF2B5EF4-FFF2-40B4-BE49-F238E27FC236}">
              <a16:creationId xmlns:a16="http://schemas.microsoft.com/office/drawing/2014/main" id="{E91A316C-BF16-4DBD-896F-46AF08C5D523}"/>
            </a:ext>
          </a:extLst>
        </xdr:cNvPr>
        <xdr:cNvSpPr/>
      </xdr:nvSpPr>
      <xdr:spPr>
        <a:xfrm>
          <a:off x="11943715" y="596020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96784</xdr:rowOff>
    </xdr:from>
    <xdr:to>
      <xdr:col>72</xdr:col>
      <xdr:colOff>73025</xdr:colOff>
      <xdr:row>30</xdr:row>
      <xdr:rowOff>116935</xdr:rowOff>
    </xdr:to>
    <xdr:cxnSp macro="">
      <xdr:nvCxnSpPr>
        <xdr:cNvPr id="152" name="直線コネクタ 151">
          <a:extLst>
            <a:ext uri="{FF2B5EF4-FFF2-40B4-BE49-F238E27FC236}">
              <a16:creationId xmlns:a16="http://schemas.microsoft.com/office/drawing/2014/main" id="{221EE82C-7C45-40E0-86E5-B4E66F5221AC}"/>
            </a:ext>
          </a:extLst>
        </xdr:cNvPr>
        <xdr:cNvCxnSpPr/>
      </xdr:nvCxnSpPr>
      <xdr:spPr>
        <a:xfrm flipV="1">
          <a:off x="11998325" y="5988949"/>
          <a:ext cx="685800" cy="2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142420</xdr:rowOff>
    </xdr:from>
    <xdr:to>
      <xdr:col>64</xdr:col>
      <xdr:colOff>123825</xdr:colOff>
      <xdr:row>31</xdr:row>
      <xdr:rowOff>72570</xdr:rowOff>
    </xdr:to>
    <xdr:sp macro="" textlink="">
      <xdr:nvSpPr>
        <xdr:cNvPr id="153" name="楕円 152">
          <a:extLst>
            <a:ext uri="{FF2B5EF4-FFF2-40B4-BE49-F238E27FC236}">
              <a16:creationId xmlns:a16="http://schemas.microsoft.com/office/drawing/2014/main" id="{21C0C926-ABD6-4392-B071-A15927D2768D}"/>
            </a:ext>
          </a:extLst>
        </xdr:cNvPr>
        <xdr:cNvSpPr/>
      </xdr:nvSpPr>
      <xdr:spPr>
        <a:xfrm>
          <a:off x="11257915" y="603649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116935</xdr:rowOff>
    </xdr:from>
    <xdr:to>
      <xdr:col>68</xdr:col>
      <xdr:colOff>73025</xdr:colOff>
      <xdr:row>31</xdr:row>
      <xdr:rowOff>21770</xdr:rowOff>
    </xdr:to>
    <xdr:cxnSp macro="">
      <xdr:nvCxnSpPr>
        <xdr:cNvPr id="154" name="直線コネクタ 153">
          <a:extLst>
            <a:ext uri="{FF2B5EF4-FFF2-40B4-BE49-F238E27FC236}">
              <a16:creationId xmlns:a16="http://schemas.microsoft.com/office/drawing/2014/main" id="{C53052E8-FC0D-4AF3-AE88-35D129CBAB20}"/>
            </a:ext>
          </a:extLst>
        </xdr:cNvPr>
        <xdr:cNvCxnSpPr/>
      </xdr:nvCxnSpPr>
      <xdr:spPr>
        <a:xfrm flipV="1">
          <a:off x="11312525" y="6012910"/>
          <a:ext cx="685800" cy="7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158581</xdr:rowOff>
    </xdr:from>
    <xdr:to>
      <xdr:col>60</xdr:col>
      <xdr:colOff>123825</xdr:colOff>
      <xdr:row>28</xdr:row>
      <xdr:rowOff>88731</xdr:rowOff>
    </xdr:to>
    <xdr:sp macro="" textlink="">
      <xdr:nvSpPr>
        <xdr:cNvPr id="155" name="楕円 154">
          <a:extLst>
            <a:ext uri="{FF2B5EF4-FFF2-40B4-BE49-F238E27FC236}">
              <a16:creationId xmlns:a16="http://schemas.microsoft.com/office/drawing/2014/main" id="{F0B27FDA-F1A0-4077-96FC-72BDA5AF36BD}"/>
            </a:ext>
          </a:extLst>
        </xdr:cNvPr>
        <xdr:cNvSpPr/>
      </xdr:nvSpPr>
      <xdr:spPr>
        <a:xfrm>
          <a:off x="10572115" y="554211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37931</xdr:rowOff>
    </xdr:from>
    <xdr:to>
      <xdr:col>64</xdr:col>
      <xdr:colOff>73025</xdr:colOff>
      <xdr:row>31</xdr:row>
      <xdr:rowOff>21770</xdr:rowOff>
    </xdr:to>
    <xdr:cxnSp macro="">
      <xdr:nvCxnSpPr>
        <xdr:cNvPr id="156" name="直線コネクタ 155">
          <a:extLst>
            <a:ext uri="{FF2B5EF4-FFF2-40B4-BE49-F238E27FC236}">
              <a16:creationId xmlns:a16="http://schemas.microsoft.com/office/drawing/2014/main" id="{517B0DE4-25F0-4CE1-ADC9-D2F25B35BFE8}"/>
            </a:ext>
          </a:extLst>
        </xdr:cNvPr>
        <xdr:cNvCxnSpPr/>
      </xdr:nvCxnSpPr>
      <xdr:spPr>
        <a:xfrm>
          <a:off x="10626725" y="5591006"/>
          <a:ext cx="685800" cy="49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57" name="n_1aveValue債務償還比率">
          <a:extLst>
            <a:ext uri="{FF2B5EF4-FFF2-40B4-BE49-F238E27FC236}">
              <a16:creationId xmlns:a16="http://schemas.microsoft.com/office/drawing/2014/main" id="{DF1E86DC-BE7F-43A8-9373-95EB900E6EE4}"/>
            </a:ext>
          </a:extLst>
        </xdr:cNvPr>
        <xdr:cNvSpPr txBox="1"/>
      </xdr:nvSpPr>
      <xdr:spPr>
        <a:xfrm>
          <a:off x="12459412" y="604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58" name="n_2aveValue債務償還比率">
          <a:extLst>
            <a:ext uri="{FF2B5EF4-FFF2-40B4-BE49-F238E27FC236}">
              <a16:creationId xmlns:a16="http://schemas.microsoft.com/office/drawing/2014/main" id="{D55654E2-1260-4494-8F4C-81C03AFDC433}"/>
            </a:ext>
          </a:extLst>
        </xdr:cNvPr>
        <xdr:cNvSpPr txBox="1"/>
      </xdr:nvSpPr>
      <xdr:spPr>
        <a:xfrm>
          <a:off x="11780597" y="605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9" name="n_3aveValue債務償還比率">
          <a:extLst>
            <a:ext uri="{FF2B5EF4-FFF2-40B4-BE49-F238E27FC236}">
              <a16:creationId xmlns:a16="http://schemas.microsoft.com/office/drawing/2014/main" id="{A7FB08D3-8A82-404A-8B8B-44DE71721606}"/>
            </a:ext>
          </a:extLst>
        </xdr:cNvPr>
        <xdr:cNvSpPr txBox="1"/>
      </xdr:nvSpPr>
      <xdr:spPr>
        <a:xfrm>
          <a:off x="11094797" y="574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64967</xdr:rowOff>
    </xdr:from>
    <xdr:ext cx="469744" cy="259045"/>
    <xdr:sp macro="" textlink="">
      <xdr:nvSpPr>
        <xdr:cNvPr id="160" name="n_4aveValue債務償還比率">
          <a:extLst>
            <a:ext uri="{FF2B5EF4-FFF2-40B4-BE49-F238E27FC236}">
              <a16:creationId xmlns:a16="http://schemas.microsoft.com/office/drawing/2014/main" id="{90F2A4EC-B447-4E2B-97B7-6663084709F2}"/>
            </a:ext>
          </a:extLst>
        </xdr:cNvPr>
        <xdr:cNvSpPr txBox="1"/>
      </xdr:nvSpPr>
      <xdr:spPr>
        <a:xfrm>
          <a:off x="10408997" y="630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164111</xdr:rowOff>
    </xdr:from>
    <xdr:ext cx="469744" cy="259045"/>
    <xdr:sp macro="" textlink="">
      <xdr:nvSpPr>
        <xdr:cNvPr id="161" name="n_1mainValue債務償還比率">
          <a:extLst>
            <a:ext uri="{FF2B5EF4-FFF2-40B4-BE49-F238E27FC236}">
              <a16:creationId xmlns:a16="http://schemas.microsoft.com/office/drawing/2014/main" id="{5F018313-80E7-4720-82E4-87A085CF39CF}"/>
            </a:ext>
          </a:extLst>
        </xdr:cNvPr>
        <xdr:cNvSpPr txBox="1"/>
      </xdr:nvSpPr>
      <xdr:spPr>
        <a:xfrm>
          <a:off x="12459412" y="572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12812</xdr:rowOff>
    </xdr:from>
    <xdr:ext cx="469744" cy="259045"/>
    <xdr:sp macro="" textlink="">
      <xdr:nvSpPr>
        <xdr:cNvPr id="162" name="n_2mainValue債務償還比率">
          <a:extLst>
            <a:ext uri="{FF2B5EF4-FFF2-40B4-BE49-F238E27FC236}">
              <a16:creationId xmlns:a16="http://schemas.microsoft.com/office/drawing/2014/main" id="{A94CE05E-2F97-4BE0-9245-751251CEAC67}"/>
            </a:ext>
          </a:extLst>
        </xdr:cNvPr>
        <xdr:cNvSpPr txBox="1"/>
      </xdr:nvSpPr>
      <xdr:spPr>
        <a:xfrm>
          <a:off x="11780597" y="57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63697</xdr:rowOff>
    </xdr:from>
    <xdr:ext cx="469744" cy="259045"/>
    <xdr:sp macro="" textlink="">
      <xdr:nvSpPr>
        <xdr:cNvPr id="163" name="n_3mainValue債務償還比率">
          <a:extLst>
            <a:ext uri="{FF2B5EF4-FFF2-40B4-BE49-F238E27FC236}">
              <a16:creationId xmlns:a16="http://schemas.microsoft.com/office/drawing/2014/main" id="{2861EEE7-4F54-427A-9B08-45A586BDEB12}"/>
            </a:ext>
          </a:extLst>
        </xdr:cNvPr>
        <xdr:cNvSpPr txBox="1"/>
      </xdr:nvSpPr>
      <xdr:spPr>
        <a:xfrm>
          <a:off x="11094797" y="612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105258</xdr:rowOff>
    </xdr:from>
    <xdr:ext cx="469744" cy="259045"/>
    <xdr:sp macro="" textlink="">
      <xdr:nvSpPr>
        <xdr:cNvPr id="164" name="n_4mainValue債務償還比率">
          <a:extLst>
            <a:ext uri="{FF2B5EF4-FFF2-40B4-BE49-F238E27FC236}">
              <a16:creationId xmlns:a16="http://schemas.microsoft.com/office/drawing/2014/main" id="{3693350B-D29B-44E6-9A01-F7F3616DC1BD}"/>
            </a:ext>
          </a:extLst>
        </xdr:cNvPr>
        <xdr:cNvSpPr txBox="1"/>
      </xdr:nvSpPr>
      <xdr:spPr>
        <a:xfrm>
          <a:off x="10408997" y="531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707BDBDF-25CC-48F6-A2A4-D3ABA7CCC138}"/>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A0B2EE89-A3D1-4425-A036-2114D8E50EBE}"/>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A39618DC-51FD-44C4-BFE9-963A11EE3FF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713800C5-68AC-427D-B624-7C973C357F9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5AB78FB-EE76-4244-B8B8-195FEDB3C22A}"/>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91C84C3A-C86C-4641-96C9-6F133ECD466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200EE1-5F8E-43E6-A902-EEFAA9D67A2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EC1301-B117-4347-9A29-3C64FB0DFF4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120179-2473-423A-AE60-E75FE3412A9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1DF37F2-15C0-47AB-967D-C36194C86DF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F7BF9EC-1D1D-4B51-B5BC-42C74A5763E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BC46FC-D991-4770-B226-28A57A08375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EF8A06-B266-4211-8119-D296E4DEA6D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3762E3-D778-4D4E-82FF-A3825E70DF0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27A36F4-1890-40D5-A0DB-6D5FC46E051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DE4422-BD5D-4E6E-94CF-EF5A5605EEF9}"/>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15,129
70.16
9,529,151
8,917,310
580,560
5,371,645
6,628,893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7D54448-6B7B-40EE-95B9-141604AA934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9FAD27-FFDC-4B1D-9C62-071A3E0343B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03E017-13BD-4E71-B9D7-64DBD68E112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8C48EE-8C3D-419A-A82A-F5A7E9A85C8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F9C4E5-DBAD-4888-971B-E52ECAC2F64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9A7E573-4664-41D5-93FB-E01E37765F1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11ACB4-0511-4A3D-9D36-80B503AAF8B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A5E7BC5-0206-4DC1-B341-C4099C1803A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538CC9-6336-46A6-AA29-731803521BE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DB0052-5757-4907-88AA-88EE3C5E898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31D9E1-CA4B-460F-B3D7-37FAE59DF5D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524CEE7-A570-4D32-ABE5-0441B32907B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077ABCB-667C-4D74-8AF6-26C1C9A0A40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6F8F4D-6ED8-4A0C-A683-8150B6E61B2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43D994-FA85-4E48-96ED-D8AF1710488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5F081D-C20F-4BEF-8583-9F46762B58E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9194B9F-82A5-4652-823B-1094B8611FE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8F8D071-242D-43F5-9DD1-4D35171779C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DBF0E3A-B871-4978-831B-1F2AE3B3C53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610BF2-C479-487A-945C-72C6EBCE623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A8496A-75AD-45F3-AA3A-0BE6B6FC757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CAD580-EB24-4DB3-8068-C85C2A8E09E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335CD8-8E9B-4243-B066-520054FB256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7A4264-54C1-4F6B-B30B-EADB37723F0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4D4A7F-1856-4635-81B2-7DAC0F2AD0C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6100DE0-3D93-4CB3-A6B9-F2316A06CA2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D5EA68C-33CA-4846-9DFE-E4AF6768C0A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EBAFEB-FFEB-4F9C-BCF3-A4AB537D8F4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0FD8A1-DCF2-4982-9D13-69904A5C353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21D705-7273-4D23-91AF-D9DEBF87ACA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85F47D-6BB2-4787-92BE-6C81C88EC42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DE8401F-5B67-4371-AA77-2BC04F7851F2}"/>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D50C80E-D8BA-4220-BEF7-B49DB0512B37}"/>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476CB6D-F10E-43B5-A62F-E2B02966E85A}"/>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737D28-1F98-4F87-9A6E-C4849970A27F}"/>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6764FD8-C9C6-4239-95AF-429FD995032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CFD5E83-5F9F-4994-81F8-B5591EA496E9}"/>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3460AC7-55F5-474D-A63D-10597885084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380EB0E-7161-489D-8119-0441B617577D}"/>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875C05-5FA4-485A-84E1-73F85CC76193}"/>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71DA63F-631C-4909-8137-C72FD00A95A7}"/>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92F2D03-F4C6-4BE6-8EE7-81FC03C2AB2E}"/>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5960DB0-75F2-48A2-88F9-7E022F13859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B62B1A1-8AF3-4092-B543-8CA76C201347}"/>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84CF633-FCF8-4F38-9E98-799F6451862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41D995A2-13FA-4C65-A0E2-4318702F876D}"/>
            </a:ext>
          </a:extLst>
        </xdr:cNvPr>
        <xdr:cNvCxnSpPr/>
      </xdr:nvCxnSpPr>
      <xdr:spPr>
        <a:xfrm flipV="1">
          <a:off x="4173855" y="5888355"/>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C9188ACB-9915-4E07-A4B6-F523FE631D25}"/>
            </a:ext>
          </a:extLst>
        </xdr:cNvPr>
        <xdr:cNvSpPr txBox="1"/>
      </xdr:nvSpPr>
      <xdr:spPr>
        <a:xfrm>
          <a:off x="421259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E35950A4-6393-4949-9C9D-7A5A42BCD321}"/>
            </a:ext>
          </a:extLst>
        </xdr:cNvPr>
        <xdr:cNvCxnSpPr/>
      </xdr:nvCxnSpPr>
      <xdr:spPr>
        <a:xfrm>
          <a:off x="411226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E5962E6D-5BF3-4A35-90C2-FDAC1600696E}"/>
            </a:ext>
          </a:extLst>
        </xdr:cNvPr>
        <xdr:cNvSpPr txBox="1"/>
      </xdr:nvSpPr>
      <xdr:spPr>
        <a:xfrm>
          <a:off x="421259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C5513CFF-17A7-4A5B-8CB6-F302BD9D6C8B}"/>
            </a:ext>
          </a:extLst>
        </xdr:cNvPr>
        <xdr:cNvCxnSpPr/>
      </xdr:nvCxnSpPr>
      <xdr:spPr>
        <a:xfrm>
          <a:off x="4112260" y="588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FDF5FEF7-FC6B-4EEB-B597-BA3B6F6D72F0}"/>
            </a:ext>
          </a:extLst>
        </xdr:cNvPr>
        <xdr:cNvSpPr txBox="1"/>
      </xdr:nvSpPr>
      <xdr:spPr>
        <a:xfrm>
          <a:off x="421259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9ED540CB-2555-43E0-B10A-CEDD49A43996}"/>
            </a:ext>
          </a:extLst>
        </xdr:cNvPr>
        <xdr:cNvSpPr/>
      </xdr:nvSpPr>
      <xdr:spPr>
        <a:xfrm>
          <a:off x="413131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30A4D739-3CA5-46FA-8B22-9447A8677928}"/>
            </a:ext>
          </a:extLst>
        </xdr:cNvPr>
        <xdr:cNvSpPr/>
      </xdr:nvSpPr>
      <xdr:spPr>
        <a:xfrm>
          <a:off x="3388360" y="65500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FC09C460-6425-4A2D-A47C-52537524EDB9}"/>
            </a:ext>
          </a:extLst>
        </xdr:cNvPr>
        <xdr:cNvSpPr/>
      </xdr:nvSpPr>
      <xdr:spPr>
        <a:xfrm>
          <a:off x="2571750" y="65176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2D93635D-80DC-4D51-A5C4-E82B2029F701}"/>
            </a:ext>
          </a:extLst>
        </xdr:cNvPr>
        <xdr:cNvSpPr/>
      </xdr:nvSpPr>
      <xdr:spPr>
        <a:xfrm>
          <a:off x="1774190" y="64795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C7A9BD0E-3ACD-4DF6-AC32-629FC27FE610}"/>
            </a:ext>
          </a:extLst>
        </xdr:cNvPr>
        <xdr:cNvSpPr/>
      </xdr:nvSpPr>
      <xdr:spPr>
        <a:xfrm>
          <a:off x="98806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64F0959-1612-416D-8094-75469E2F634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21ECD1-367E-4A00-907F-1F6DC35AF7E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7660464-3ACF-4F4E-94D1-C88419E2E25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06A71A5-BA1A-4403-9B30-B0D85A9D27C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31121E3-105E-41CD-9DB4-FCE5A6D1B5D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84455</xdr:rowOff>
    </xdr:from>
    <xdr:to>
      <xdr:col>24</xdr:col>
      <xdr:colOff>114300</xdr:colOff>
      <xdr:row>37</xdr:row>
      <xdr:rowOff>14605</xdr:rowOff>
    </xdr:to>
    <xdr:sp macro="" textlink="">
      <xdr:nvSpPr>
        <xdr:cNvPr id="73" name="楕円 72">
          <a:extLst>
            <a:ext uri="{FF2B5EF4-FFF2-40B4-BE49-F238E27FC236}">
              <a16:creationId xmlns:a16="http://schemas.microsoft.com/office/drawing/2014/main" id="{F433C7CD-32B1-4FC0-AC41-FC22CD836B7F}"/>
            </a:ext>
          </a:extLst>
        </xdr:cNvPr>
        <xdr:cNvSpPr/>
      </xdr:nvSpPr>
      <xdr:spPr>
        <a:xfrm>
          <a:off x="4131310" y="6258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107332</xdr:rowOff>
    </xdr:from>
    <xdr:ext cx="405111" cy="259045"/>
    <xdr:sp macro="" textlink="">
      <xdr:nvSpPr>
        <xdr:cNvPr id="74" name="【道路】&#10;有形固定資産減価償却率該当値テキスト">
          <a:extLst>
            <a:ext uri="{FF2B5EF4-FFF2-40B4-BE49-F238E27FC236}">
              <a16:creationId xmlns:a16="http://schemas.microsoft.com/office/drawing/2014/main" id="{D6053176-0040-4708-B156-573C872D4C1F}"/>
            </a:ext>
          </a:extLst>
        </xdr:cNvPr>
        <xdr:cNvSpPr txBox="1"/>
      </xdr:nvSpPr>
      <xdr:spPr>
        <a:xfrm>
          <a:off x="421259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158750</xdr:rowOff>
    </xdr:from>
    <xdr:to>
      <xdr:col>20</xdr:col>
      <xdr:colOff>38100</xdr:colOff>
      <xdr:row>36</xdr:row>
      <xdr:rowOff>88900</xdr:rowOff>
    </xdr:to>
    <xdr:sp macro="" textlink="">
      <xdr:nvSpPr>
        <xdr:cNvPr id="75" name="楕円 74">
          <a:extLst>
            <a:ext uri="{FF2B5EF4-FFF2-40B4-BE49-F238E27FC236}">
              <a16:creationId xmlns:a16="http://schemas.microsoft.com/office/drawing/2014/main" id="{DE36F343-793B-4FC4-A2DA-79340F9E6172}"/>
            </a:ext>
          </a:extLst>
        </xdr:cNvPr>
        <xdr:cNvSpPr/>
      </xdr:nvSpPr>
      <xdr:spPr>
        <a:xfrm>
          <a:off x="3388360" y="61614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38100</xdr:rowOff>
    </xdr:from>
    <xdr:to>
      <xdr:col>24</xdr:col>
      <xdr:colOff>63500</xdr:colOff>
      <xdr:row>36</xdr:row>
      <xdr:rowOff>135255</xdr:rowOff>
    </xdr:to>
    <xdr:cxnSp macro="">
      <xdr:nvCxnSpPr>
        <xdr:cNvPr id="76" name="直線コネクタ 75">
          <a:extLst>
            <a:ext uri="{FF2B5EF4-FFF2-40B4-BE49-F238E27FC236}">
              <a16:creationId xmlns:a16="http://schemas.microsoft.com/office/drawing/2014/main" id="{07B15B8F-714D-4998-8C6F-7D0077A3BEA1}"/>
            </a:ext>
          </a:extLst>
        </xdr:cNvPr>
        <xdr:cNvCxnSpPr/>
      </xdr:nvCxnSpPr>
      <xdr:spPr>
        <a:xfrm>
          <a:off x="3431540" y="6210300"/>
          <a:ext cx="74295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126365</xdr:rowOff>
    </xdr:from>
    <xdr:to>
      <xdr:col>15</xdr:col>
      <xdr:colOff>101600</xdr:colOff>
      <xdr:row>36</xdr:row>
      <xdr:rowOff>56515</xdr:rowOff>
    </xdr:to>
    <xdr:sp macro="" textlink="">
      <xdr:nvSpPr>
        <xdr:cNvPr id="77" name="楕円 76">
          <a:extLst>
            <a:ext uri="{FF2B5EF4-FFF2-40B4-BE49-F238E27FC236}">
              <a16:creationId xmlns:a16="http://schemas.microsoft.com/office/drawing/2014/main" id="{FB88AD38-2AEB-49CB-9BF4-1567E3461976}"/>
            </a:ext>
          </a:extLst>
        </xdr:cNvPr>
        <xdr:cNvSpPr/>
      </xdr:nvSpPr>
      <xdr:spPr>
        <a:xfrm>
          <a:off x="2571750" y="6130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5715</xdr:rowOff>
    </xdr:from>
    <xdr:to>
      <xdr:col>19</xdr:col>
      <xdr:colOff>177800</xdr:colOff>
      <xdr:row>36</xdr:row>
      <xdr:rowOff>38100</xdr:rowOff>
    </xdr:to>
    <xdr:cxnSp macro="">
      <xdr:nvCxnSpPr>
        <xdr:cNvPr id="78" name="直線コネクタ 77">
          <a:extLst>
            <a:ext uri="{FF2B5EF4-FFF2-40B4-BE49-F238E27FC236}">
              <a16:creationId xmlns:a16="http://schemas.microsoft.com/office/drawing/2014/main" id="{AA620887-CBDB-4D85-888E-1366F8A38908}"/>
            </a:ext>
          </a:extLst>
        </xdr:cNvPr>
        <xdr:cNvCxnSpPr/>
      </xdr:nvCxnSpPr>
      <xdr:spPr>
        <a:xfrm>
          <a:off x="2626360" y="617982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93980</xdr:rowOff>
    </xdr:from>
    <xdr:to>
      <xdr:col>10</xdr:col>
      <xdr:colOff>165100</xdr:colOff>
      <xdr:row>36</xdr:row>
      <xdr:rowOff>24130</xdr:rowOff>
    </xdr:to>
    <xdr:sp macro="" textlink="">
      <xdr:nvSpPr>
        <xdr:cNvPr id="79" name="楕円 78">
          <a:extLst>
            <a:ext uri="{FF2B5EF4-FFF2-40B4-BE49-F238E27FC236}">
              <a16:creationId xmlns:a16="http://schemas.microsoft.com/office/drawing/2014/main" id="{FD0048D8-79B7-47B4-8EFE-BF7F5F8241A9}"/>
            </a:ext>
          </a:extLst>
        </xdr:cNvPr>
        <xdr:cNvSpPr/>
      </xdr:nvSpPr>
      <xdr:spPr>
        <a:xfrm>
          <a:off x="1774190" y="60985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144780</xdr:rowOff>
    </xdr:from>
    <xdr:to>
      <xdr:col>15</xdr:col>
      <xdr:colOff>50800</xdr:colOff>
      <xdr:row>36</xdr:row>
      <xdr:rowOff>5715</xdr:rowOff>
    </xdr:to>
    <xdr:cxnSp macro="">
      <xdr:nvCxnSpPr>
        <xdr:cNvPr id="80" name="直線コネクタ 79">
          <a:extLst>
            <a:ext uri="{FF2B5EF4-FFF2-40B4-BE49-F238E27FC236}">
              <a16:creationId xmlns:a16="http://schemas.microsoft.com/office/drawing/2014/main" id="{87E994A3-6987-4407-9DD8-378F1035F1C4}"/>
            </a:ext>
          </a:extLst>
        </xdr:cNvPr>
        <xdr:cNvCxnSpPr/>
      </xdr:nvCxnSpPr>
      <xdr:spPr>
        <a:xfrm>
          <a:off x="1828800" y="614362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63500</xdr:rowOff>
    </xdr:from>
    <xdr:to>
      <xdr:col>6</xdr:col>
      <xdr:colOff>38100</xdr:colOff>
      <xdr:row>35</xdr:row>
      <xdr:rowOff>165100</xdr:rowOff>
    </xdr:to>
    <xdr:sp macro="" textlink="">
      <xdr:nvSpPr>
        <xdr:cNvPr id="81" name="楕円 80">
          <a:extLst>
            <a:ext uri="{FF2B5EF4-FFF2-40B4-BE49-F238E27FC236}">
              <a16:creationId xmlns:a16="http://schemas.microsoft.com/office/drawing/2014/main" id="{7DB7EA2F-0C4A-413D-8732-9FDDB69611A7}"/>
            </a:ext>
          </a:extLst>
        </xdr:cNvPr>
        <xdr:cNvSpPr/>
      </xdr:nvSpPr>
      <xdr:spPr>
        <a:xfrm>
          <a:off x="988060" y="60604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114300</xdr:rowOff>
    </xdr:from>
    <xdr:to>
      <xdr:col>10</xdr:col>
      <xdr:colOff>114300</xdr:colOff>
      <xdr:row>35</xdr:row>
      <xdr:rowOff>144780</xdr:rowOff>
    </xdr:to>
    <xdr:cxnSp macro="">
      <xdr:nvCxnSpPr>
        <xdr:cNvPr id="82" name="直線コネクタ 81">
          <a:extLst>
            <a:ext uri="{FF2B5EF4-FFF2-40B4-BE49-F238E27FC236}">
              <a16:creationId xmlns:a16="http://schemas.microsoft.com/office/drawing/2014/main" id="{FFA186DB-1A7C-4C23-B46A-D23DC11F77A3}"/>
            </a:ext>
          </a:extLst>
        </xdr:cNvPr>
        <xdr:cNvCxnSpPr/>
      </xdr:nvCxnSpPr>
      <xdr:spPr>
        <a:xfrm>
          <a:off x="1031240" y="611505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7AFFCF2D-DC77-44CB-AE93-9DEB0A5EDA58}"/>
            </a:ext>
          </a:extLst>
        </xdr:cNvPr>
        <xdr:cNvSpPr txBox="1"/>
      </xdr:nvSpPr>
      <xdr:spPr>
        <a:xfrm>
          <a:off x="32391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BB896FCF-B63C-48BA-AF8E-3BB15841CCE8}"/>
            </a:ext>
          </a:extLst>
        </xdr:cNvPr>
        <xdr:cNvSpPr txBox="1"/>
      </xdr:nvSpPr>
      <xdr:spPr>
        <a:xfrm>
          <a:off x="24390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6CC7B95F-5FC5-4B1F-B73A-8685555A3C82}"/>
            </a:ext>
          </a:extLst>
        </xdr:cNvPr>
        <xdr:cNvSpPr txBox="1"/>
      </xdr:nvSpPr>
      <xdr:spPr>
        <a:xfrm>
          <a:off x="164148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B3FFC9D6-2DD9-4B8F-8D9B-7B95A836135F}"/>
            </a:ext>
          </a:extLst>
        </xdr:cNvPr>
        <xdr:cNvSpPr txBox="1"/>
      </xdr:nvSpPr>
      <xdr:spPr>
        <a:xfrm>
          <a:off x="85535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105427</xdr:rowOff>
    </xdr:from>
    <xdr:ext cx="405111" cy="259045"/>
    <xdr:sp macro="" textlink="">
      <xdr:nvSpPr>
        <xdr:cNvPr id="87" name="n_1mainValue【道路】&#10;有形固定資産減価償却率">
          <a:extLst>
            <a:ext uri="{FF2B5EF4-FFF2-40B4-BE49-F238E27FC236}">
              <a16:creationId xmlns:a16="http://schemas.microsoft.com/office/drawing/2014/main" id="{8052802B-CE49-4E61-B490-0E1D5CCDE25B}"/>
            </a:ext>
          </a:extLst>
        </xdr:cNvPr>
        <xdr:cNvSpPr txBox="1"/>
      </xdr:nvSpPr>
      <xdr:spPr>
        <a:xfrm>
          <a:off x="323914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73042</xdr:rowOff>
    </xdr:from>
    <xdr:ext cx="405111" cy="259045"/>
    <xdr:sp macro="" textlink="">
      <xdr:nvSpPr>
        <xdr:cNvPr id="88" name="n_2mainValue【道路】&#10;有形固定資産減価償却率">
          <a:extLst>
            <a:ext uri="{FF2B5EF4-FFF2-40B4-BE49-F238E27FC236}">
              <a16:creationId xmlns:a16="http://schemas.microsoft.com/office/drawing/2014/main" id="{8CC30A69-9EFB-43C8-9623-6C5C9C7A1D29}"/>
            </a:ext>
          </a:extLst>
        </xdr:cNvPr>
        <xdr:cNvSpPr txBox="1"/>
      </xdr:nvSpPr>
      <xdr:spPr>
        <a:xfrm>
          <a:off x="24390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40657</xdr:rowOff>
    </xdr:from>
    <xdr:ext cx="405111" cy="259045"/>
    <xdr:sp macro="" textlink="">
      <xdr:nvSpPr>
        <xdr:cNvPr id="89" name="n_3mainValue【道路】&#10;有形固定資産減価償却率">
          <a:extLst>
            <a:ext uri="{FF2B5EF4-FFF2-40B4-BE49-F238E27FC236}">
              <a16:creationId xmlns:a16="http://schemas.microsoft.com/office/drawing/2014/main" id="{63685755-BF44-4C68-94F5-132F000E7B48}"/>
            </a:ext>
          </a:extLst>
        </xdr:cNvPr>
        <xdr:cNvSpPr txBox="1"/>
      </xdr:nvSpPr>
      <xdr:spPr>
        <a:xfrm>
          <a:off x="164148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10177</xdr:rowOff>
    </xdr:from>
    <xdr:ext cx="405111" cy="259045"/>
    <xdr:sp macro="" textlink="">
      <xdr:nvSpPr>
        <xdr:cNvPr id="90" name="n_4mainValue【道路】&#10;有形固定資産減価償却率">
          <a:extLst>
            <a:ext uri="{FF2B5EF4-FFF2-40B4-BE49-F238E27FC236}">
              <a16:creationId xmlns:a16="http://schemas.microsoft.com/office/drawing/2014/main" id="{537CEF00-8D46-46E4-8657-7F21C98F8A3D}"/>
            </a:ext>
          </a:extLst>
        </xdr:cNvPr>
        <xdr:cNvSpPr txBox="1"/>
      </xdr:nvSpPr>
      <xdr:spPr>
        <a:xfrm>
          <a:off x="85535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18A0536-9263-480E-9F70-801AA5638435}"/>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77256AE-8B69-49D6-9198-AF61A92A91B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CCE12C5-CDF8-4905-B22A-EC0EFD1A16D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7903903-0663-4BA2-86CB-C641779A4BE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44D66B5-8845-4387-9645-58A31E4B01E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AB94DA3-459B-4ED1-88BA-7CCD34D1AED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548535B-F43C-4FCD-9CDB-DD567B1E8F1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5BEB733-28DC-419A-9190-12BDF7FA790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C211AE0-1136-49A9-B775-B77E3E31189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D2C6FAE-00D2-4AF6-BF89-12B51D3E9B3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BA3C0E8-E20F-459B-B190-78B15B0C32EB}"/>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4011985-B6A1-4710-8394-EC8A757925D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7CEC1E7-B057-428B-BB3B-B54BE1A9513B}"/>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9718E18-4B11-4638-9E9C-6C8C68DA7E5E}"/>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E6B8C94-4E65-49D8-962E-A14A1D49151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E47EF8F-9F6B-4592-9A70-18DAC20D3AC3}"/>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783D282-71B4-41E9-9992-0C7E870FC2A6}"/>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49DABA6-A203-4EDB-8615-32B1E6EA1EFC}"/>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0EE1C66-D7E1-47C7-A54F-EB0DFC64D7F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B82D360-1FFE-4458-B01A-8DE36B9BE6F7}"/>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436105B-FAA5-436A-9F8A-386FEE0BDDA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039CAD7-99D6-4737-A406-83F7A4C3C200}"/>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E81042F-896C-4ADD-9B47-CA7F20763B8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CCED0174-C343-4DBD-A298-662242315C76}"/>
            </a:ext>
          </a:extLst>
        </xdr:cNvPr>
        <xdr:cNvCxnSpPr/>
      </xdr:nvCxnSpPr>
      <xdr:spPr>
        <a:xfrm flipV="1">
          <a:off x="9429115" y="5851760"/>
          <a:ext cx="0" cy="116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570CDD00-2F04-4FC2-8982-F0952C7FF2C0}"/>
            </a:ext>
          </a:extLst>
        </xdr:cNvPr>
        <xdr:cNvSpPr txBox="1"/>
      </xdr:nvSpPr>
      <xdr:spPr>
        <a:xfrm>
          <a:off x="9467850" y="702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8410C736-A93E-4795-9146-2707795D17CB}"/>
            </a:ext>
          </a:extLst>
        </xdr:cNvPr>
        <xdr:cNvCxnSpPr/>
      </xdr:nvCxnSpPr>
      <xdr:spPr>
        <a:xfrm>
          <a:off x="9356090" y="70178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ECB6F906-480E-4A9A-BFBB-869CFA7496B7}"/>
            </a:ext>
          </a:extLst>
        </xdr:cNvPr>
        <xdr:cNvSpPr txBox="1"/>
      </xdr:nvSpPr>
      <xdr:spPr>
        <a:xfrm>
          <a:off x="9467850" y="562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A8C04012-95A8-4C06-AD84-6D1CBBE42E7E}"/>
            </a:ext>
          </a:extLst>
        </xdr:cNvPr>
        <xdr:cNvCxnSpPr/>
      </xdr:nvCxnSpPr>
      <xdr:spPr>
        <a:xfrm>
          <a:off x="9356090" y="5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584A918C-5D35-45F1-847C-73B4B25976CE}"/>
            </a:ext>
          </a:extLst>
        </xdr:cNvPr>
        <xdr:cNvSpPr txBox="1"/>
      </xdr:nvSpPr>
      <xdr:spPr>
        <a:xfrm>
          <a:off x="9467850" y="6564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8916B904-1B0B-47D7-91A1-B7469CF83B05}"/>
            </a:ext>
          </a:extLst>
        </xdr:cNvPr>
        <xdr:cNvSpPr/>
      </xdr:nvSpPr>
      <xdr:spPr>
        <a:xfrm>
          <a:off x="9394190" y="6582468"/>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C8E4EA77-A6B7-4448-96E5-8FB05F6AF2DE}"/>
            </a:ext>
          </a:extLst>
        </xdr:cNvPr>
        <xdr:cNvSpPr/>
      </xdr:nvSpPr>
      <xdr:spPr>
        <a:xfrm>
          <a:off x="8632190" y="65735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9910DF4B-755D-431B-94A4-DAEC8A3D681C}"/>
            </a:ext>
          </a:extLst>
        </xdr:cNvPr>
        <xdr:cNvSpPr/>
      </xdr:nvSpPr>
      <xdr:spPr>
        <a:xfrm>
          <a:off x="7846060" y="6572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88C93CD8-6BE8-4DEF-BC10-BB1780C47892}"/>
            </a:ext>
          </a:extLst>
        </xdr:cNvPr>
        <xdr:cNvSpPr/>
      </xdr:nvSpPr>
      <xdr:spPr>
        <a:xfrm>
          <a:off x="7029450" y="65949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132633</xdr:rowOff>
    </xdr:from>
    <xdr:to>
      <xdr:col>36</xdr:col>
      <xdr:colOff>165100</xdr:colOff>
      <xdr:row>38</xdr:row>
      <xdr:rowOff>62782</xdr:rowOff>
    </xdr:to>
    <xdr:sp macro="" textlink="">
      <xdr:nvSpPr>
        <xdr:cNvPr id="124" name="フローチャート: 判断 123">
          <a:extLst>
            <a:ext uri="{FF2B5EF4-FFF2-40B4-BE49-F238E27FC236}">
              <a16:creationId xmlns:a16="http://schemas.microsoft.com/office/drawing/2014/main" id="{22C6F080-B151-41C5-A5F9-E7E16BC03362}"/>
            </a:ext>
          </a:extLst>
        </xdr:cNvPr>
        <xdr:cNvSpPr/>
      </xdr:nvSpPr>
      <xdr:spPr>
        <a:xfrm>
          <a:off x="6231890" y="6480093"/>
          <a:ext cx="109220" cy="939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839492-37C5-4AC9-8A81-D2DFC4AE57B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F073BDA-EA84-4E16-96CC-FB22BAEDD2C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542351-7DEA-4C67-9FAA-A690CD2D4BC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B7B58B5-F651-4BF6-BC04-3117778207B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592B346-8A79-49E8-9C50-123DF932305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24009</xdr:rowOff>
    </xdr:from>
    <xdr:to>
      <xdr:col>55</xdr:col>
      <xdr:colOff>50800</xdr:colOff>
      <xdr:row>38</xdr:row>
      <xdr:rowOff>125609</xdr:rowOff>
    </xdr:to>
    <xdr:sp macro="" textlink="">
      <xdr:nvSpPr>
        <xdr:cNvPr id="130" name="楕円 129">
          <a:extLst>
            <a:ext uri="{FF2B5EF4-FFF2-40B4-BE49-F238E27FC236}">
              <a16:creationId xmlns:a16="http://schemas.microsoft.com/office/drawing/2014/main" id="{E63BA65F-D960-468E-9B4A-38EB25033176}"/>
            </a:ext>
          </a:extLst>
        </xdr:cNvPr>
        <xdr:cNvSpPr/>
      </xdr:nvSpPr>
      <xdr:spPr>
        <a:xfrm>
          <a:off x="9394190" y="653529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46886</xdr:rowOff>
    </xdr:from>
    <xdr:ext cx="534377" cy="259045"/>
    <xdr:sp macro="" textlink="">
      <xdr:nvSpPr>
        <xdr:cNvPr id="131" name="【道路】&#10;一人当たり延長該当値テキスト">
          <a:extLst>
            <a:ext uri="{FF2B5EF4-FFF2-40B4-BE49-F238E27FC236}">
              <a16:creationId xmlns:a16="http://schemas.microsoft.com/office/drawing/2014/main" id="{72BC62C7-962F-4D2C-A849-011E98F310D3}"/>
            </a:ext>
          </a:extLst>
        </xdr:cNvPr>
        <xdr:cNvSpPr txBox="1"/>
      </xdr:nvSpPr>
      <xdr:spPr>
        <a:xfrm>
          <a:off x="9467850" y="639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33554</xdr:rowOff>
    </xdr:from>
    <xdr:to>
      <xdr:col>50</xdr:col>
      <xdr:colOff>165100</xdr:colOff>
      <xdr:row>38</xdr:row>
      <xdr:rowOff>135154</xdr:rowOff>
    </xdr:to>
    <xdr:sp macro="" textlink="">
      <xdr:nvSpPr>
        <xdr:cNvPr id="132" name="楕円 131">
          <a:extLst>
            <a:ext uri="{FF2B5EF4-FFF2-40B4-BE49-F238E27FC236}">
              <a16:creationId xmlns:a16="http://schemas.microsoft.com/office/drawing/2014/main" id="{6B8D3BC6-A324-4B22-858E-7A0C40967C1E}"/>
            </a:ext>
          </a:extLst>
        </xdr:cNvPr>
        <xdr:cNvSpPr/>
      </xdr:nvSpPr>
      <xdr:spPr>
        <a:xfrm>
          <a:off x="8632190" y="654674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74809</xdr:rowOff>
    </xdr:from>
    <xdr:to>
      <xdr:col>55</xdr:col>
      <xdr:colOff>0</xdr:colOff>
      <xdr:row>38</xdr:row>
      <xdr:rowOff>84354</xdr:rowOff>
    </xdr:to>
    <xdr:cxnSp macro="">
      <xdr:nvCxnSpPr>
        <xdr:cNvPr id="133" name="直線コネクタ 132">
          <a:extLst>
            <a:ext uri="{FF2B5EF4-FFF2-40B4-BE49-F238E27FC236}">
              <a16:creationId xmlns:a16="http://schemas.microsoft.com/office/drawing/2014/main" id="{EDFECA63-351C-49D2-B1D4-DDABDC7E0A6E}"/>
            </a:ext>
          </a:extLst>
        </xdr:cNvPr>
        <xdr:cNvCxnSpPr/>
      </xdr:nvCxnSpPr>
      <xdr:spPr>
        <a:xfrm flipV="1">
          <a:off x="8686800" y="6589909"/>
          <a:ext cx="742950" cy="1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39650</xdr:rowOff>
    </xdr:from>
    <xdr:to>
      <xdr:col>46</xdr:col>
      <xdr:colOff>38100</xdr:colOff>
      <xdr:row>38</xdr:row>
      <xdr:rowOff>141250</xdr:rowOff>
    </xdr:to>
    <xdr:sp macro="" textlink="">
      <xdr:nvSpPr>
        <xdr:cNvPr id="134" name="楕円 133">
          <a:extLst>
            <a:ext uri="{FF2B5EF4-FFF2-40B4-BE49-F238E27FC236}">
              <a16:creationId xmlns:a16="http://schemas.microsoft.com/office/drawing/2014/main" id="{9349F3BC-4EE7-488C-B8A0-2D5B060CFCCB}"/>
            </a:ext>
          </a:extLst>
        </xdr:cNvPr>
        <xdr:cNvSpPr/>
      </xdr:nvSpPr>
      <xdr:spPr>
        <a:xfrm>
          <a:off x="7846060" y="655475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84354</xdr:rowOff>
    </xdr:from>
    <xdr:to>
      <xdr:col>50</xdr:col>
      <xdr:colOff>114300</xdr:colOff>
      <xdr:row>38</xdr:row>
      <xdr:rowOff>90450</xdr:rowOff>
    </xdr:to>
    <xdr:cxnSp macro="">
      <xdr:nvCxnSpPr>
        <xdr:cNvPr id="135" name="直線コネクタ 134">
          <a:extLst>
            <a:ext uri="{FF2B5EF4-FFF2-40B4-BE49-F238E27FC236}">
              <a16:creationId xmlns:a16="http://schemas.microsoft.com/office/drawing/2014/main" id="{0C9C6D2C-A34D-4CD4-9B25-EF5320CA9A73}"/>
            </a:ext>
          </a:extLst>
        </xdr:cNvPr>
        <xdr:cNvCxnSpPr/>
      </xdr:nvCxnSpPr>
      <xdr:spPr>
        <a:xfrm flipV="1">
          <a:off x="7889240" y="6601359"/>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45365</xdr:rowOff>
    </xdr:from>
    <xdr:to>
      <xdr:col>41</xdr:col>
      <xdr:colOff>101600</xdr:colOff>
      <xdr:row>38</xdr:row>
      <xdr:rowOff>146965</xdr:rowOff>
    </xdr:to>
    <xdr:sp macro="" textlink="">
      <xdr:nvSpPr>
        <xdr:cNvPr id="136" name="楕円 135">
          <a:extLst>
            <a:ext uri="{FF2B5EF4-FFF2-40B4-BE49-F238E27FC236}">
              <a16:creationId xmlns:a16="http://schemas.microsoft.com/office/drawing/2014/main" id="{451CB079-2A25-4143-85FE-415EBECE0179}"/>
            </a:ext>
          </a:extLst>
        </xdr:cNvPr>
        <xdr:cNvSpPr/>
      </xdr:nvSpPr>
      <xdr:spPr>
        <a:xfrm>
          <a:off x="7029450" y="656237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90450</xdr:rowOff>
    </xdr:from>
    <xdr:to>
      <xdr:col>45</xdr:col>
      <xdr:colOff>177800</xdr:colOff>
      <xdr:row>38</xdr:row>
      <xdr:rowOff>96165</xdr:rowOff>
    </xdr:to>
    <xdr:cxnSp macro="">
      <xdr:nvCxnSpPr>
        <xdr:cNvPr id="137" name="直線コネクタ 136">
          <a:extLst>
            <a:ext uri="{FF2B5EF4-FFF2-40B4-BE49-F238E27FC236}">
              <a16:creationId xmlns:a16="http://schemas.microsoft.com/office/drawing/2014/main" id="{645F7B3A-F3B3-4459-8964-BF7E4A0F4A3B}"/>
            </a:ext>
          </a:extLst>
        </xdr:cNvPr>
        <xdr:cNvCxnSpPr/>
      </xdr:nvCxnSpPr>
      <xdr:spPr>
        <a:xfrm flipV="1">
          <a:off x="7084060" y="660936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42697</xdr:rowOff>
    </xdr:from>
    <xdr:to>
      <xdr:col>36</xdr:col>
      <xdr:colOff>165100</xdr:colOff>
      <xdr:row>38</xdr:row>
      <xdr:rowOff>144297</xdr:rowOff>
    </xdr:to>
    <xdr:sp macro="" textlink="">
      <xdr:nvSpPr>
        <xdr:cNvPr id="138" name="楕円 137">
          <a:extLst>
            <a:ext uri="{FF2B5EF4-FFF2-40B4-BE49-F238E27FC236}">
              <a16:creationId xmlns:a16="http://schemas.microsoft.com/office/drawing/2014/main" id="{C4FE2844-A8B9-49C9-B3AC-232CB10A5259}"/>
            </a:ext>
          </a:extLst>
        </xdr:cNvPr>
        <xdr:cNvSpPr/>
      </xdr:nvSpPr>
      <xdr:spPr>
        <a:xfrm>
          <a:off x="6231890" y="655970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93497</xdr:rowOff>
    </xdr:from>
    <xdr:to>
      <xdr:col>41</xdr:col>
      <xdr:colOff>50800</xdr:colOff>
      <xdr:row>38</xdr:row>
      <xdr:rowOff>96165</xdr:rowOff>
    </xdr:to>
    <xdr:cxnSp macro="">
      <xdr:nvCxnSpPr>
        <xdr:cNvPr id="139" name="直線コネクタ 138">
          <a:extLst>
            <a:ext uri="{FF2B5EF4-FFF2-40B4-BE49-F238E27FC236}">
              <a16:creationId xmlns:a16="http://schemas.microsoft.com/office/drawing/2014/main" id="{0D020435-02CE-4835-95EF-DE00D330458B}"/>
            </a:ext>
          </a:extLst>
        </xdr:cNvPr>
        <xdr:cNvCxnSpPr/>
      </xdr:nvCxnSpPr>
      <xdr:spPr>
        <a:xfrm>
          <a:off x="6286500" y="661240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D2455464-FD29-4578-BBB2-AE6FEEC68B68}"/>
            </a:ext>
          </a:extLst>
        </xdr:cNvPr>
        <xdr:cNvSpPr txBox="1"/>
      </xdr:nvSpPr>
      <xdr:spPr>
        <a:xfrm>
          <a:off x="8422151" y="666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CEE69445-21C2-4ED3-9185-713D7D30256C}"/>
            </a:ext>
          </a:extLst>
        </xdr:cNvPr>
        <xdr:cNvSpPr txBox="1"/>
      </xdr:nvSpPr>
      <xdr:spPr>
        <a:xfrm>
          <a:off x="764110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20A1AFE9-B976-4541-B7F0-7235E41BFFD0}"/>
            </a:ext>
          </a:extLst>
        </xdr:cNvPr>
        <xdr:cNvSpPr txBox="1"/>
      </xdr:nvSpPr>
      <xdr:spPr>
        <a:xfrm>
          <a:off x="685497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79310</xdr:rowOff>
    </xdr:from>
    <xdr:ext cx="534377" cy="259045"/>
    <xdr:sp macro="" textlink="">
      <xdr:nvSpPr>
        <xdr:cNvPr id="143" name="n_4aveValue【道路】&#10;一人当たり延長">
          <a:extLst>
            <a:ext uri="{FF2B5EF4-FFF2-40B4-BE49-F238E27FC236}">
              <a16:creationId xmlns:a16="http://schemas.microsoft.com/office/drawing/2014/main" id="{F911DAE9-C649-49A9-AF4F-FA7A60C07604}"/>
            </a:ext>
          </a:extLst>
        </xdr:cNvPr>
        <xdr:cNvSpPr txBox="1"/>
      </xdr:nvSpPr>
      <xdr:spPr>
        <a:xfrm>
          <a:off x="6038361" y="625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151680</xdr:rowOff>
    </xdr:from>
    <xdr:ext cx="534377" cy="259045"/>
    <xdr:sp macro="" textlink="">
      <xdr:nvSpPr>
        <xdr:cNvPr id="144" name="n_1mainValue【道路】&#10;一人当たり延長">
          <a:extLst>
            <a:ext uri="{FF2B5EF4-FFF2-40B4-BE49-F238E27FC236}">
              <a16:creationId xmlns:a16="http://schemas.microsoft.com/office/drawing/2014/main" id="{F96E8E04-B902-434B-9385-35F0F4A46066}"/>
            </a:ext>
          </a:extLst>
        </xdr:cNvPr>
        <xdr:cNvSpPr txBox="1"/>
      </xdr:nvSpPr>
      <xdr:spPr>
        <a:xfrm>
          <a:off x="8422151" y="632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157777</xdr:rowOff>
    </xdr:from>
    <xdr:ext cx="534377" cy="259045"/>
    <xdr:sp macro="" textlink="">
      <xdr:nvSpPr>
        <xdr:cNvPr id="145" name="n_2mainValue【道路】&#10;一人当たり延長">
          <a:extLst>
            <a:ext uri="{FF2B5EF4-FFF2-40B4-BE49-F238E27FC236}">
              <a16:creationId xmlns:a16="http://schemas.microsoft.com/office/drawing/2014/main" id="{C273FB6A-6560-4A9E-BF64-A760BBD9EE75}"/>
            </a:ext>
          </a:extLst>
        </xdr:cNvPr>
        <xdr:cNvSpPr txBox="1"/>
      </xdr:nvSpPr>
      <xdr:spPr>
        <a:xfrm>
          <a:off x="7641101" y="633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163491</xdr:rowOff>
    </xdr:from>
    <xdr:ext cx="534377" cy="259045"/>
    <xdr:sp macro="" textlink="">
      <xdr:nvSpPr>
        <xdr:cNvPr id="146" name="n_3mainValue【道路】&#10;一人当たり延長">
          <a:extLst>
            <a:ext uri="{FF2B5EF4-FFF2-40B4-BE49-F238E27FC236}">
              <a16:creationId xmlns:a16="http://schemas.microsoft.com/office/drawing/2014/main" id="{22B3567C-38DE-4384-8A86-E4A335FEB9B7}"/>
            </a:ext>
          </a:extLst>
        </xdr:cNvPr>
        <xdr:cNvSpPr txBox="1"/>
      </xdr:nvSpPr>
      <xdr:spPr>
        <a:xfrm>
          <a:off x="6854971" y="633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135424</xdr:rowOff>
    </xdr:from>
    <xdr:ext cx="534377" cy="259045"/>
    <xdr:sp macro="" textlink="">
      <xdr:nvSpPr>
        <xdr:cNvPr id="147" name="n_4mainValue【道路】&#10;一人当たり延長">
          <a:extLst>
            <a:ext uri="{FF2B5EF4-FFF2-40B4-BE49-F238E27FC236}">
              <a16:creationId xmlns:a16="http://schemas.microsoft.com/office/drawing/2014/main" id="{6D6CCF54-5A57-4057-9751-7045D5CFC4D7}"/>
            </a:ext>
          </a:extLst>
        </xdr:cNvPr>
        <xdr:cNvSpPr txBox="1"/>
      </xdr:nvSpPr>
      <xdr:spPr>
        <a:xfrm>
          <a:off x="6038361" y="664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CCDAF48-7A59-4274-9B5A-34B4C4B3F20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CF57F66-6F58-4956-9F88-43300092DCD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4AF0C16-C6CE-42CE-B1A8-7E8C2C11616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82F5E9E-170D-4205-8FF0-763516035CE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44BC5D2-D2B4-437F-A9F1-77504F8A0AF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67DB433-E7C1-48C3-A9FC-3EC571C28FE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E35D3E8-5D58-4907-BFE4-7AFF343E15F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76C6FB7-D842-4F9B-9FF2-13EDD89C592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7D22986-151F-4B3E-9577-31FE520BEB7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BD2C1ED-E9E1-4A48-9D17-D90A12AE802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B1DEBC5-3546-4F73-B82B-1B2E8D16002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DC241DA-EDF1-4487-9C4C-AE9D2875D4C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24746AA-3A13-4A29-A7D2-49F5D951E98F}"/>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1F56FF7-8268-46ED-AE91-E5811017621E}"/>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229C5B9-0106-4136-B734-42E7C3D545D2}"/>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6FA750C-FCFE-475B-90BF-96CE1ADCC1E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5F37656-3C44-4011-8A81-0F744FAE0BB2}"/>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D8B9B55-A22A-4C12-B4E6-6633CB28DD23}"/>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284303E-E2A5-47DF-A237-81683062427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62D9111-4CBC-454F-8CAC-5705B9CA1FBB}"/>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8A1FF84-97C5-4DC3-841A-B0C73115AED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E482070-9902-4C67-A526-282AE4A5C84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737C964-63FB-4243-856E-762E7EB1C9B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2892EB1-3650-4392-9EBC-AEE660A5ACD0}"/>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0459B1B-D123-49C4-A057-1D06F2FB33E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DFE1AFCC-E680-465D-8DB6-224762C0CB29}"/>
            </a:ext>
          </a:extLst>
        </xdr:cNvPr>
        <xdr:cNvCxnSpPr/>
      </xdr:nvCxnSpPr>
      <xdr:spPr>
        <a:xfrm flipV="1">
          <a:off x="4173855" y="956255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2EF9E34F-89D1-45B3-9AC2-58BC91BCD011}"/>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C7838DA8-474C-4B94-9A8D-C0B07457AD33}"/>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645AE62-4F12-434C-8CDF-8EDC8AF4CDA2}"/>
            </a:ext>
          </a:extLst>
        </xdr:cNvPr>
        <xdr:cNvSpPr txBox="1"/>
      </xdr:nvSpPr>
      <xdr:spPr>
        <a:xfrm>
          <a:off x="421259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79A2FDC5-07FA-4E2C-B6FA-DF896D404CCD}"/>
            </a:ext>
          </a:extLst>
        </xdr:cNvPr>
        <xdr:cNvCxnSpPr/>
      </xdr:nvCxnSpPr>
      <xdr:spPr>
        <a:xfrm>
          <a:off x="4112260" y="9562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EA5B5EA-776F-4465-A906-35CE1038B97E}"/>
            </a:ext>
          </a:extLst>
        </xdr:cNvPr>
        <xdr:cNvSpPr txBox="1"/>
      </xdr:nvSpPr>
      <xdr:spPr>
        <a:xfrm>
          <a:off x="4212590" y="103126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FDF1493B-FF87-481B-8869-7D8D6CB6A018}"/>
            </a:ext>
          </a:extLst>
        </xdr:cNvPr>
        <xdr:cNvSpPr/>
      </xdr:nvSpPr>
      <xdr:spPr>
        <a:xfrm>
          <a:off x="4131310" y="1046507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7A55D174-27A8-4326-9DE9-F4C9B370CAA5}"/>
            </a:ext>
          </a:extLst>
        </xdr:cNvPr>
        <xdr:cNvSpPr/>
      </xdr:nvSpPr>
      <xdr:spPr>
        <a:xfrm>
          <a:off x="3388360" y="1043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46EA0C67-4B30-4E62-95F0-74083CD51B9A}"/>
            </a:ext>
          </a:extLst>
        </xdr:cNvPr>
        <xdr:cNvSpPr/>
      </xdr:nvSpPr>
      <xdr:spPr>
        <a:xfrm>
          <a:off x="2571750" y="104302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E9D9F232-E8F9-4E55-A40D-09D2391B272B}"/>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104322</xdr:rowOff>
    </xdr:from>
    <xdr:to>
      <xdr:col>6</xdr:col>
      <xdr:colOff>38100</xdr:colOff>
      <xdr:row>61</xdr:row>
      <xdr:rowOff>34472</xdr:rowOff>
    </xdr:to>
    <xdr:sp macro="" textlink="">
      <xdr:nvSpPr>
        <xdr:cNvPr id="183" name="フローチャート: 判断 182">
          <a:extLst>
            <a:ext uri="{FF2B5EF4-FFF2-40B4-BE49-F238E27FC236}">
              <a16:creationId xmlns:a16="http://schemas.microsoft.com/office/drawing/2014/main" id="{3F0A7B6F-1622-48EC-962C-185150F653D1}"/>
            </a:ext>
          </a:extLst>
        </xdr:cNvPr>
        <xdr:cNvSpPr/>
      </xdr:nvSpPr>
      <xdr:spPr>
        <a:xfrm>
          <a:off x="988060" y="103894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28A1372-F7CB-4B9B-BFFE-6A4D2148BA4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A400231-3230-4FC2-9C63-D8E35D4FADB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99EA2DE-E4F8-4849-ABE6-093F6B00773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E34C9F0-E128-4B27-89AF-776E0E10CA7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345019A-E811-4142-BD88-051C71BEEFC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50437</xdr:rowOff>
    </xdr:from>
    <xdr:to>
      <xdr:col>24</xdr:col>
      <xdr:colOff>114300</xdr:colOff>
      <xdr:row>64</xdr:row>
      <xdr:rowOff>152037</xdr:rowOff>
    </xdr:to>
    <xdr:sp macro="" textlink="">
      <xdr:nvSpPr>
        <xdr:cNvPr id="189" name="楕円 188">
          <a:extLst>
            <a:ext uri="{FF2B5EF4-FFF2-40B4-BE49-F238E27FC236}">
              <a16:creationId xmlns:a16="http://schemas.microsoft.com/office/drawing/2014/main" id="{9A50BFB2-84F8-43EE-9AC9-65108BD1071C}"/>
            </a:ext>
          </a:extLst>
        </xdr:cNvPr>
        <xdr:cNvSpPr/>
      </xdr:nvSpPr>
      <xdr:spPr>
        <a:xfrm>
          <a:off x="4131310" y="110270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136814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0F7D394-1F48-442C-8080-6D45EA298C16}"/>
            </a:ext>
          </a:extLst>
        </xdr:cNvPr>
        <xdr:cNvSpPr txBox="1"/>
      </xdr:nvSpPr>
      <xdr:spPr>
        <a:xfrm>
          <a:off x="4212590" y="10934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40640</xdr:rowOff>
    </xdr:from>
    <xdr:to>
      <xdr:col>20</xdr:col>
      <xdr:colOff>38100</xdr:colOff>
      <xdr:row>64</xdr:row>
      <xdr:rowOff>142240</xdr:rowOff>
    </xdr:to>
    <xdr:sp macro="" textlink="">
      <xdr:nvSpPr>
        <xdr:cNvPr id="191" name="楕円 190">
          <a:extLst>
            <a:ext uri="{FF2B5EF4-FFF2-40B4-BE49-F238E27FC236}">
              <a16:creationId xmlns:a16="http://schemas.microsoft.com/office/drawing/2014/main" id="{E34CDAD9-7893-4E77-932D-2B5DB343174E}"/>
            </a:ext>
          </a:extLst>
        </xdr:cNvPr>
        <xdr:cNvSpPr/>
      </xdr:nvSpPr>
      <xdr:spPr>
        <a:xfrm>
          <a:off x="3388360" y="110134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91440</xdr:rowOff>
    </xdr:from>
    <xdr:to>
      <xdr:col>24</xdr:col>
      <xdr:colOff>63500</xdr:colOff>
      <xdr:row>64</xdr:row>
      <xdr:rowOff>101237</xdr:rowOff>
    </xdr:to>
    <xdr:cxnSp macro="">
      <xdr:nvCxnSpPr>
        <xdr:cNvPr id="192" name="直線コネクタ 191">
          <a:extLst>
            <a:ext uri="{FF2B5EF4-FFF2-40B4-BE49-F238E27FC236}">
              <a16:creationId xmlns:a16="http://schemas.microsoft.com/office/drawing/2014/main" id="{A1DAA223-5B2A-47CB-ACF7-E6EE0C151557}"/>
            </a:ext>
          </a:extLst>
        </xdr:cNvPr>
        <xdr:cNvCxnSpPr/>
      </xdr:nvCxnSpPr>
      <xdr:spPr>
        <a:xfrm>
          <a:off x="3431540" y="11068050"/>
          <a:ext cx="74295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37374</xdr:rowOff>
    </xdr:from>
    <xdr:to>
      <xdr:col>15</xdr:col>
      <xdr:colOff>101600</xdr:colOff>
      <xdr:row>64</xdr:row>
      <xdr:rowOff>138974</xdr:rowOff>
    </xdr:to>
    <xdr:sp macro="" textlink="">
      <xdr:nvSpPr>
        <xdr:cNvPr id="193" name="楕円 192">
          <a:extLst>
            <a:ext uri="{FF2B5EF4-FFF2-40B4-BE49-F238E27FC236}">
              <a16:creationId xmlns:a16="http://schemas.microsoft.com/office/drawing/2014/main" id="{45A9B5FC-56A5-40C2-B4B9-9DC381CAE75D}"/>
            </a:ext>
          </a:extLst>
        </xdr:cNvPr>
        <xdr:cNvSpPr/>
      </xdr:nvSpPr>
      <xdr:spPr>
        <a:xfrm>
          <a:off x="2571750" y="110101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88174</xdr:rowOff>
    </xdr:from>
    <xdr:to>
      <xdr:col>19</xdr:col>
      <xdr:colOff>177800</xdr:colOff>
      <xdr:row>64</xdr:row>
      <xdr:rowOff>91440</xdr:rowOff>
    </xdr:to>
    <xdr:cxnSp macro="">
      <xdr:nvCxnSpPr>
        <xdr:cNvPr id="194" name="直線コネクタ 193">
          <a:extLst>
            <a:ext uri="{FF2B5EF4-FFF2-40B4-BE49-F238E27FC236}">
              <a16:creationId xmlns:a16="http://schemas.microsoft.com/office/drawing/2014/main" id="{D638CA99-45A3-477F-81F1-0E2E36419817}"/>
            </a:ext>
          </a:extLst>
        </xdr:cNvPr>
        <xdr:cNvCxnSpPr/>
      </xdr:nvCxnSpPr>
      <xdr:spPr>
        <a:xfrm>
          <a:off x="2626360" y="11064784"/>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32476</xdr:rowOff>
    </xdr:from>
    <xdr:to>
      <xdr:col>10</xdr:col>
      <xdr:colOff>165100</xdr:colOff>
      <xdr:row>64</xdr:row>
      <xdr:rowOff>134076</xdr:rowOff>
    </xdr:to>
    <xdr:sp macro="" textlink="">
      <xdr:nvSpPr>
        <xdr:cNvPr id="195" name="楕円 194">
          <a:extLst>
            <a:ext uri="{FF2B5EF4-FFF2-40B4-BE49-F238E27FC236}">
              <a16:creationId xmlns:a16="http://schemas.microsoft.com/office/drawing/2014/main" id="{AF991131-05A8-41CF-9C91-28006DDF4F7C}"/>
            </a:ext>
          </a:extLst>
        </xdr:cNvPr>
        <xdr:cNvSpPr/>
      </xdr:nvSpPr>
      <xdr:spPr>
        <a:xfrm>
          <a:off x="1774190" y="110033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83276</xdr:rowOff>
    </xdr:from>
    <xdr:to>
      <xdr:col>15</xdr:col>
      <xdr:colOff>50800</xdr:colOff>
      <xdr:row>64</xdr:row>
      <xdr:rowOff>88174</xdr:rowOff>
    </xdr:to>
    <xdr:cxnSp macro="">
      <xdr:nvCxnSpPr>
        <xdr:cNvPr id="196" name="直線コネクタ 195">
          <a:extLst>
            <a:ext uri="{FF2B5EF4-FFF2-40B4-BE49-F238E27FC236}">
              <a16:creationId xmlns:a16="http://schemas.microsoft.com/office/drawing/2014/main" id="{A8A4FA34-C264-4693-B5B7-A1270F52C007}"/>
            </a:ext>
          </a:extLst>
        </xdr:cNvPr>
        <xdr:cNvCxnSpPr/>
      </xdr:nvCxnSpPr>
      <xdr:spPr>
        <a:xfrm>
          <a:off x="1828800" y="11057981"/>
          <a:ext cx="797560"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27577</xdr:rowOff>
    </xdr:from>
    <xdr:to>
      <xdr:col>6</xdr:col>
      <xdr:colOff>38100</xdr:colOff>
      <xdr:row>64</xdr:row>
      <xdr:rowOff>129177</xdr:rowOff>
    </xdr:to>
    <xdr:sp macro="" textlink="">
      <xdr:nvSpPr>
        <xdr:cNvPr id="197" name="楕円 196">
          <a:extLst>
            <a:ext uri="{FF2B5EF4-FFF2-40B4-BE49-F238E27FC236}">
              <a16:creationId xmlns:a16="http://schemas.microsoft.com/office/drawing/2014/main" id="{79CE0BA6-F7BF-43D4-90E0-2EBE532BEE0C}"/>
            </a:ext>
          </a:extLst>
        </xdr:cNvPr>
        <xdr:cNvSpPr/>
      </xdr:nvSpPr>
      <xdr:spPr>
        <a:xfrm>
          <a:off x="988060" y="109984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78377</xdr:rowOff>
    </xdr:from>
    <xdr:to>
      <xdr:col>10</xdr:col>
      <xdr:colOff>114300</xdr:colOff>
      <xdr:row>64</xdr:row>
      <xdr:rowOff>83276</xdr:rowOff>
    </xdr:to>
    <xdr:cxnSp macro="">
      <xdr:nvCxnSpPr>
        <xdr:cNvPr id="198" name="直線コネクタ 197">
          <a:extLst>
            <a:ext uri="{FF2B5EF4-FFF2-40B4-BE49-F238E27FC236}">
              <a16:creationId xmlns:a16="http://schemas.microsoft.com/office/drawing/2014/main" id="{A40A2B9C-0672-4182-A1AB-DB5BCEBB3406}"/>
            </a:ext>
          </a:extLst>
        </xdr:cNvPr>
        <xdr:cNvCxnSpPr/>
      </xdr:nvCxnSpPr>
      <xdr:spPr>
        <a:xfrm>
          <a:off x="1031240" y="11051177"/>
          <a:ext cx="79756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6B8103A-84CB-45AC-A682-11CB9F5E3F98}"/>
            </a:ext>
          </a:extLst>
        </xdr:cNvPr>
        <xdr:cNvSpPr txBox="1"/>
      </xdr:nvSpPr>
      <xdr:spPr>
        <a:xfrm>
          <a:off x="3239144" y="1021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9E05ED2-C473-45ED-BCC3-BD4F95212135}"/>
            </a:ext>
          </a:extLst>
        </xdr:cNvPr>
        <xdr:cNvSpPr txBox="1"/>
      </xdr:nvSpPr>
      <xdr:spPr>
        <a:xfrm>
          <a:off x="2439044" y="1021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D2C073-87CA-4BC7-88EE-93C3EF630AA7}"/>
            </a:ext>
          </a:extLst>
        </xdr:cNvPr>
        <xdr:cNvSpPr txBox="1"/>
      </xdr:nvSpPr>
      <xdr:spPr>
        <a:xfrm>
          <a:off x="164148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50999</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298BD1C-B350-4321-A679-EDBBF807B544}"/>
            </a:ext>
          </a:extLst>
        </xdr:cNvPr>
        <xdr:cNvSpPr txBox="1"/>
      </xdr:nvSpPr>
      <xdr:spPr>
        <a:xfrm>
          <a:off x="855354" y="1017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133367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A057419-1A5F-4536-AAC4-146A18D2CF9A}"/>
            </a:ext>
          </a:extLst>
        </xdr:cNvPr>
        <xdr:cNvSpPr txBox="1"/>
      </xdr:nvSpPr>
      <xdr:spPr>
        <a:xfrm>
          <a:off x="3239144" y="1110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130101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AD85168-F1A0-4457-9E09-7978D9CB3ABF}"/>
            </a:ext>
          </a:extLst>
        </xdr:cNvPr>
        <xdr:cNvSpPr txBox="1"/>
      </xdr:nvSpPr>
      <xdr:spPr>
        <a:xfrm>
          <a:off x="2439044" y="1110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125203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3A3D25F-BB7D-41EC-8AA3-0A725242FBB4}"/>
            </a:ext>
          </a:extLst>
        </xdr:cNvPr>
        <xdr:cNvSpPr txBox="1"/>
      </xdr:nvSpPr>
      <xdr:spPr>
        <a:xfrm>
          <a:off x="1641484" y="1109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120304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98269C4-F0B1-43CA-92A7-7FE1B3C45FA9}"/>
            </a:ext>
          </a:extLst>
        </xdr:cNvPr>
        <xdr:cNvSpPr txBox="1"/>
      </xdr:nvSpPr>
      <xdr:spPr>
        <a:xfrm>
          <a:off x="855354" y="1109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C8D1003-4442-47AC-A4C9-9B6D1D2CC63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98DD93A-DFF3-4D1A-A9C8-8165FDEF332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BC09A5F-6B3F-4B36-9CD3-084F0696944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84B20AF-5205-4702-B42F-B0D864F27AE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0A945A6-3E68-4A50-A116-61D877C6CD1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684121F-F8A4-41E8-9089-955D05B9E30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43DE050-286A-4561-9727-464C7456E93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4B23C25-CB3E-45AD-BB38-0CAED2EBEE7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EF5C2D3-E26B-44CB-A0DB-E1250A6348A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97E801C-7372-4998-BA73-8A3F8097AE5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940C9C34-4A5F-490F-87BF-4607A3204CF6}"/>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D99A32EE-D01A-4D85-8B63-718F9B9EA2A8}"/>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5F65DF45-A6B4-4A18-9518-55CB69E73383}"/>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DB73F227-7049-48DB-A4F8-524C49EEE5D4}"/>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2506A9F1-8E9E-4D6F-B50B-075CA04704B3}"/>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F9AE5851-4634-41C9-9A54-E821204880ED}"/>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3DBD88C0-EE32-4F2D-8F80-D18B357D2EB0}"/>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68B62829-B8A1-4AB9-AD27-DC23A59BB39B}"/>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2B959AAE-8C2C-4CC2-8DB4-466C9EEC547F}"/>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BF7B990-3801-47FD-83F5-C1659307EAAD}"/>
            </a:ext>
          </a:extLst>
        </xdr:cNvPr>
        <xdr:cNvSpPr txBox="1"/>
      </xdr:nvSpPr>
      <xdr:spPr>
        <a:xfrm>
          <a:off x="5331688" y="9658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DAD28337-C633-42AA-B16B-09AB507DBD33}"/>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27A3E56C-DF93-4308-947F-19DF113A25F8}"/>
            </a:ext>
          </a:extLst>
        </xdr:cNvPr>
        <xdr:cNvSpPr txBox="1"/>
      </xdr:nvSpPr>
      <xdr:spPr>
        <a:xfrm>
          <a:off x="5331688" y="932644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824EAE1-AD7C-4158-AB58-7BB2685D080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13CB1B9-79DA-4496-97B1-BC4DC0A7ADAC}"/>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5B2567F-BA55-42FE-95EE-3DE27CBEE7F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C442BDE6-FF59-49D5-8BD7-28412A0EA652}"/>
            </a:ext>
          </a:extLst>
        </xdr:cNvPr>
        <xdr:cNvCxnSpPr/>
      </xdr:nvCxnSpPr>
      <xdr:spPr>
        <a:xfrm flipV="1">
          <a:off x="9429115" y="9514837"/>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E060176F-BB59-45C3-964C-06C6D48E80EA}"/>
            </a:ext>
          </a:extLst>
        </xdr:cNvPr>
        <xdr:cNvSpPr txBox="1"/>
      </xdr:nvSpPr>
      <xdr:spPr>
        <a:xfrm>
          <a:off x="9467850" y="1110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D95F0BBD-76CD-4676-A3D0-9B82E603251C}"/>
            </a:ext>
          </a:extLst>
        </xdr:cNvPr>
        <xdr:cNvCxnSpPr/>
      </xdr:nvCxnSpPr>
      <xdr:spPr>
        <a:xfrm>
          <a:off x="9356090" y="110972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0F292B5-F30F-46FF-B777-D234CE9135DB}"/>
            </a:ext>
          </a:extLst>
        </xdr:cNvPr>
        <xdr:cNvSpPr txBox="1"/>
      </xdr:nvSpPr>
      <xdr:spPr>
        <a:xfrm>
          <a:off x="9467850" y="9286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43C47A35-56EC-40C5-8490-513676EA2F37}"/>
            </a:ext>
          </a:extLst>
        </xdr:cNvPr>
        <xdr:cNvCxnSpPr/>
      </xdr:nvCxnSpPr>
      <xdr:spPr>
        <a:xfrm>
          <a:off x="9356090" y="95148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85B11E8-6C6B-4A33-B40E-0780367CD677}"/>
            </a:ext>
          </a:extLst>
        </xdr:cNvPr>
        <xdr:cNvSpPr txBox="1"/>
      </xdr:nvSpPr>
      <xdr:spPr>
        <a:xfrm>
          <a:off x="9467850" y="104695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5512B4C2-8619-4FC3-8BE8-CA1D85CC0F3C}"/>
            </a:ext>
          </a:extLst>
        </xdr:cNvPr>
        <xdr:cNvSpPr/>
      </xdr:nvSpPr>
      <xdr:spPr>
        <a:xfrm>
          <a:off x="9394190" y="1061810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3D490FD6-BEA4-4E80-A5AE-6D0AF596C692}"/>
            </a:ext>
          </a:extLst>
        </xdr:cNvPr>
        <xdr:cNvSpPr/>
      </xdr:nvSpPr>
      <xdr:spPr>
        <a:xfrm>
          <a:off x="8632190" y="10612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27CA3A42-5C27-4560-833D-31C785A86E13}"/>
            </a:ext>
          </a:extLst>
        </xdr:cNvPr>
        <xdr:cNvSpPr/>
      </xdr:nvSpPr>
      <xdr:spPr>
        <a:xfrm>
          <a:off x="7846060" y="106167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4B1300E4-EBD1-4D60-9DA4-9EDC733E544D}"/>
            </a:ext>
          </a:extLst>
        </xdr:cNvPr>
        <xdr:cNvSpPr/>
      </xdr:nvSpPr>
      <xdr:spPr>
        <a:xfrm>
          <a:off x="7029450" y="1063917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D1054C59-7CEB-4E25-8231-B2239CCE442B}"/>
            </a:ext>
          </a:extLst>
        </xdr:cNvPr>
        <xdr:cNvSpPr/>
      </xdr:nvSpPr>
      <xdr:spPr>
        <a:xfrm>
          <a:off x="6231890" y="1052360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BAD336F-2D37-4C1C-BC4A-93969B3F6B1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149A573-F382-45A0-A93C-8156BD4F7AF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C20803B-CE87-40A8-B0B9-EF74AC0EB25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CCDB051-0A1A-4BFA-AE4E-156DE54B6BC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B5008F9-35FA-4E09-A81F-1E2825516EF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166016</xdr:rowOff>
    </xdr:from>
    <xdr:to>
      <xdr:col>55</xdr:col>
      <xdr:colOff>50800</xdr:colOff>
      <xdr:row>64</xdr:row>
      <xdr:rowOff>96166</xdr:rowOff>
    </xdr:to>
    <xdr:sp macro="" textlink="">
      <xdr:nvSpPr>
        <xdr:cNvPr id="248" name="楕円 247">
          <a:extLst>
            <a:ext uri="{FF2B5EF4-FFF2-40B4-BE49-F238E27FC236}">
              <a16:creationId xmlns:a16="http://schemas.microsoft.com/office/drawing/2014/main" id="{1B801C8C-F184-4631-B4EA-7B13E962A61A}"/>
            </a:ext>
          </a:extLst>
        </xdr:cNvPr>
        <xdr:cNvSpPr/>
      </xdr:nvSpPr>
      <xdr:spPr>
        <a:xfrm>
          <a:off x="9394190" y="1097117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80943</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641C395E-CF8B-4293-A895-E5DF1BBBC5BD}"/>
            </a:ext>
          </a:extLst>
        </xdr:cNvPr>
        <xdr:cNvSpPr txBox="1"/>
      </xdr:nvSpPr>
      <xdr:spPr>
        <a:xfrm>
          <a:off x="9467850" y="1088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166721</xdr:rowOff>
    </xdr:from>
    <xdr:to>
      <xdr:col>50</xdr:col>
      <xdr:colOff>165100</xdr:colOff>
      <xdr:row>64</xdr:row>
      <xdr:rowOff>96871</xdr:rowOff>
    </xdr:to>
    <xdr:sp macro="" textlink="">
      <xdr:nvSpPr>
        <xdr:cNvPr id="250" name="楕円 249">
          <a:extLst>
            <a:ext uri="{FF2B5EF4-FFF2-40B4-BE49-F238E27FC236}">
              <a16:creationId xmlns:a16="http://schemas.microsoft.com/office/drawing/2014/main" id="{68C1A41D-5F32-4C7B-A51E-34A6EDB1C391}"/>
            </a:ext>
          </a:extLst>
        </xdr:cNvPr>
        <xdr:cNvSpPr/>
      </xdr:nvSpPr>
      <xdr:spPr>
        <a:xfrm>
          <a:off x="8632190" y="1097188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45366</xdr:rowOff>
    </xdr:from>
    <xdr:to>
      <xdr:col>55</xdr:col>
      <xdr:colOff>0</xdr:colOff>
      <xdr:row>64</xdr:row>
      <xdr:rowOff>46071</xdr:rowOff>
    </xdr:to>
    <xdr:cxnSp macro="">
      <xdr:nvCxnSpPr>
        <xdr:cNvPr id="251" name="直線コネクタ 250">
          <a:extLst>
            <a:ext uri="{FF2B5EF4-FFF2-40B4-BE49-F238E27FC236}">
              <a16:creationId xmlns:a16="http://schemas.microsoft.com/office/drawing/2014/main" id="{071ADF7B-8F11-450E-8915-635E2C318532}"/>
            </a:ext>
          </a:extLst>
        </xdr:cNvPr>
        <xdr:cNvCxnSpPr/>
      </xdr:nvCxnSpPr>
      <xdr:spPr>
        <a:xfrm flipV="1">
          <a:off x="8686800" y="11020071"/>
          <a:ext cx="74295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166960</xdr:rowOff>
    </xdr:from>
    <xdr:to>
      <xdr:col>46</xdr:col>
      <xdr:colOff>38100</xdr:colOff>
      <xdr:row>64</xdr:row>
      <xdr:rowOff>97110</xdr:rowOff>
    </xdr:to>
    <xdr:sp macro="" textlink="">
      <xdr:nvSpPr>
        <xdr:cNvPr id="252" name="楕円 251">
          <a:extLst>
            <a:ext uri="{FF2B5EF4-FFF2-40B4-BE49-F238E27FC236}">
              <a16:creationId xmlns:a16="http://schemas.microsoft.com/office/drawing/2014/main" id="{06B1F8A4-E447-4DD1-A2F9-6005D4F85343}"/>
            </a:ext>
          </a:extLst>
        </xdr:cNvPr>
        <xdr:cNvSpPr/>
      </xdr:nvSpPr>
      <xdr:spPr>
        <a:xfrm>
          <a:off x="7846060" y="1097212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46071</xdr:rowOff>
    </xdr:from>
    <xdr:to>
      <xdr:col>50</xdr:col>
      <xdr:colOff>114300</xdr:colOff>
      <xdr:row>64</xdr:row>
      <xdr:rowOff>46310</xdr:rowOff>
    </xdr:to>
    <xdr:cxnSp macro="">
      <xdr:nvCxnSpPr>
        <xdr:cNvPr id="253" name="直線コネクタ 252">
          <a:extLst>
            <a:ext uri="{FF2B5EF4-FFF2-40B4-BE49-F238E27FC236}">
              <a16:creationId xmlns:a16="http://schemas.microsoft.com/office/drawing/2014/main" id="{829688AA-2D05-45A3-A634-465BECA80493}"/>
            </a:ext>
          </a:extLst>
        </xdr:cNvPr>
        <xdr:cNvCxnSpPr/>
      </xdr:nvCxnSpPr>
      <xdr:spPr>
        <a:xfrm flipV="1">
          <a:off x="7889240" y="11020776"/>
          <a:ext cx="79756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167510</xdr:rowOff>
    </xdr:from>
    <xdr:to>
      <xdr:col>41</xdr:col>
      <xdr:colOff>101600</xdr:colOff>
      <xdr:row>64</xdr:row>
      <xdr:rowOff>97660</xdr:rowOff>
    </xdr:to>
    <xdr:sp macro="" textlink="">
      <xdr:nvSpPr>
        <xdr:cNvPr id="254" name="楕円 253">
          <a:extLst>
            <a:ext uri="{FF2B5EF4-FFF2-40B4-BE49-F238E27FC236}">
              <a16:creationId xmlns:a16="http://schemas.microsoft.com/office/drawing/2014/main" id="{F4A0A31C-02C5-4085-A0BA-BDB759A78809}"/>
            </a:ext>
          </a:extLst>
        </xdr:cNvPr>
        <xdr:cNvSpPr/>
      </xdr:nvSpPr>
      <xdr:spPr>
        <a:xfrm>
          <a:off x="7029450" y="1097267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46310</xdr:rowOff>
    </xdr:from>
    <xdr:to>
      <xdr:col>45</xdr:col>
      <xdr:colOff>177800</xdr:colOff>
      <xdr:row>64</xdr:row>
      <xdr:rowOff>46860</xdr:rowOff>
    </xdr:to>
    <xdr:cxnSp macro="">
      <xdr:nvCxnSpPr>
        <xdr:cNvPr id="255" name="直線コネクタ 254">
          <a:extLst>
            <a:ext uri="{FF2B5EF4-FFF2-40B4-BE49-F238E27FC236}">
              <a16:creationId xmlns:a16="http://schemas.microsoft.com/office/drawing/2014/main" id="{73C78348-C65C-43C0-9A86-82E3CA671D40}"/>
            </a:ext>
          </a:extLst>
        </xdr:cNvPr>
        <xdr:cNvCxnSpPr/>
      </xdr:nvCxnSpPr>
      <xdr:spPr>
        <a:xfrm flipV="1">
          <a:off x="7084060" y="11021015"/>
          <a:ext cx="805180" cy="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167585</xdr:rowOff>
    </xdr:from>
    <xdr:to>
      <xdr:col>36</xdr:col>
      <xdr:colOff>165100</xdr:colOff>
      <xdr:row>64</xdr:row>
      <xdr:rowOff>97735</xdr:rowOff>
    </xdr:to>
    <xdr:sp macro="" textlink="">
      <xdr:nvSpPr>
        <xdr:cNvPr id="256" name="楕円 255">
          <a:extLst>
            <a:ext uri="{FF2B5EF4-FFF2-40B4-BE49-F238E27FC236}">
              <a16:creationId xmlns:a16="http://schemas.microsoft.com/office/drawing/2014/main" id="{59665620-B2CA-44AF-A3BD-B5F9DB28F378}"/>
            </a:ext>
          </a:extLst>
        </xdr:cNvPr>
        <xdr:cNvSpPr/>
      </xdr:nvSpPr>
      <xdr:spPr>
        <a:xfrm>
          <a:off x="6231890" y="1097274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46860</xdr:rowOff>
    </xdr:from>
    <xdr:to>
      <xdr:col>41</xdr:col>
      <xdr:colOff>50800</xdr:colOff>
      <xdr:row>64</xdr:row>
      <xdr:rowOff>46935</xdr:rowOff>
    </xdr:to>
    <xdr:cxnSp macro="">
      <xdr:nvCxnSpPr>
        <xdr:cNvPr id="257" name="直線コネクタ 256">
          <a:extLst>
            <a:ext uri="{FF2B5EF4-FFF2-40B4-BE49-F238E27FC236}">
              <a16:creationId xmlns:a16="http://schemas.microsoft.com/office/drawing/2014/main" id="{F1171D8A-A49D-4E81-AA23-76333BEFA4CF}"/>
            </a:ext>
          </a:extLst>
        </xdr:cNvPr>
        <xdr:cNvCxnSpPr/>
      </xdr:nvCxnSpPr>
      <xdr:spPr>
        <a:xfrm flipV="1">
          <a:off x="6286500" y="11021565"/>
          <a:ext cx="79756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D40CB44-1A2C-4543-9A72-B14AA06F1228}"/>
            </a:ext>
          </a:extLst>
        </xdr:cNvPr>
        <xdr:cNvSpPr txBox="1"/>
      </xdr:nvSpPr>
      <xdr:spPr>
        <a:xfrm>
          <a:off x="8401265" y="1038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A1DDA8D-95D1-422F-ADBD-8851E35A5E3D}"/>
            </a:ext>
          </a:extLst>
        </xdr:cNvPr>
        <xdr:cNvSpPr txBox="1"/>
      </xdr:nvSpPr>
      <xdr:spPr>
        <a:xfrm>
          <a:off x="7610690" y="1038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270A0AC-CC91-42E2-80A3-42CF0D5F8204}"/>
            </a:ext>
          </a:extLst>
        </xdr:cNvPr>
        <xdr:cNvSpPr txBox="1"/>
      </xdr:nvSpPr>
      <xdr:spPr>
        <a:xfrm>
          <a:off x="6822655" y="104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9BD65A1-A993-4B63-935D-DB2E02E41C0C}"/>
            </a:ext>
          </a:extLst>
        </xdr:cNvPr>
        <xdr:cNvSpPr txBox="1"/>
      </xdr:nvSpPr>
      <xdr:spPr>
        <a:xfrm>
          <a:off x="6007950" y="1030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87998</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04C99FAA-0E7E-4BF1-8007-DA87F033C676}"/>
            </a:ext>
          </a:extLst>
        </xdr:cNvPr>
        <xdr:cNvSpPr txBox="1"/>
      </xdr:nvSpPr>
      <xdr:spPr>
        <a:xfrm>
          <a:off x="8422151" y="1106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88237</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F5CEDAEA-210D-476C-9176-6DC104AFF6C1}"/>
            </a:ext>
          </a:extLst>
        </xdr:cNvPr>
        <xdr:cNvSpPr txBox="1"/>
      </xdr:nvSpPr>
      <xdr:spPr>
        <a:xfrm>
          <a:off x="7641101" y="1106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88787</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D47B4056-0DAA-4C35-9059-19C3AB8B16AC}"/>
            </a:ext>
          </a:extLst>
        </xdr:cNvPr>
        <xdr:cNvSpPr txBox="1"/>
      </xdr:nvSpPr>
      <xdr:spPr>
        <a:xfrm>
          <a:off x="6854971" y="1106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88862</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23D35E5A-447B-47BA-B4F5-84717807C752}"/>
            </a:ext>
          </a:extLst>
        </xdr:cNvPr>
        <xdr:cNvSpPr txBox="1"/>
      </xdr:nvSpPr>
      <xdr:spPr>
        <a:xfrm>
          <a:off x="6038361" y="1106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DDE6558-EDAD-48F7-887C-14D32BED23E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0462528-8675-470A-A04C-064DCB4D070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D851190-0157-4285-80CB-90B2832C841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1B0760C-C3DB-4545-9D13-81E3ACA48306}"/>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8DE4A7B-618D-4A86-B489-C46B54309D8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FBA0548-1666-4B07-8A0A-C6A999D0791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F8852C1-3CEA-4D24-A2EE-2DDFB5FB285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5789FA2-D4EE-4B5E-BA39-A54D75EA987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003AE41-266C-4797-A7B0-2D09AC6E6C2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2801B8E-29FA-45DA-B61A-2D0096EFA77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5A366E1-2486-492A-92EA-7200DFF8DA0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C6C1AE9-CC80-4DA0-A9FE-0AAC91B1CA7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194F7C2-6D1D-4A6C-B76B-1FAF16D1561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C4BCA4E-CFA6-495A-9959-246B47DFF8B5}"/>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4C9418D-3A9C-4735-A193-60F4FDCF6140}"/>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274D2F8-DEEC-4857-9F35-1DC24F268383}"/>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609F6E8-E866-4711-87A6-7AF09D478C8B}"/>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8BFF1A3-EEBB-4F5F-95D6-6D6CAFCD313E}"/>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5F35B3A-70F4-4A3A-8CF8-C6491ABD7E58}"/>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C4D9420-ECCB-4A83-8643-2292E5D8C496}"/>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6C5E30B-9768-411A-8617-7F78A790F3C5}"/>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6EF94E6-2333-44A6-A6A0-92E3623594E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2AB2AA0-A489-4829-8C39-D83CD8F0185B}"/>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606B671-C426-4B85-B821-42AFCEDFE5F9}"/>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13AEA37-8A21-49A8-BC04-1EE1BC56FEA6}"/>
            </a:ext>
          </a:extLst>
        </xdr:cNvPr>
        <xdr:cNvCxnSpPr/>
      </xdr:nvCxnSpPr>
      <xdr:spPr>
        <a:xfrm flipV="1">
          <a:off x="4173855" y="1347787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CA5234BE-5D9C-4821-856E-F84F3543929D}"/>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EC4360D-24F4-49AE-91B7-54FC942CC54C}"/>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759A915-0146-458B-9714-D23A1BE85476}"/>
            </a:ext>
          </a:extLst>
        </xdr:cNvPr>
        <xdr:cNvSpPr txBox="1"/>
      </xdr:nvSpPr>
      <xdr:spPr>
        <a:xfrm>
          <a:off x="4212590" y="1325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3DE835B8-1D8B-411F-BA0A-81E3FD416DA2}"/>
            </a:ext>
          </a:extLst>
        </xdr:cNvPr>
        <xdr:cNvCxnSpPr/>
      </xdr:nvCxnSpPr>
      <xdr:spPr>
        <a:xfrm>
          <a:off x="4112260" y="1347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7AD75D3-9C3E-4B05-870B-BE96BEB25F7E}"/>
            </a:ext>
          </a:extLst>
        </xdr:cNvPr>
        <xdr:cNvSpPr txBox="1"/>
      </xdr:nvSpPr>
      <xdr:spPr>
        <a:xfrm>
          <a:off x="4212590" y="14276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50368642-A4A9-4394-99CE-390739179775}"/>
            </a:ext>
          </a:extLst>
        </xdr:cNvPr>
        <xdr:cNvSpPr/>
      </xdr:nvSpPr>
      <xdr:spPr>
        <a:xfrm>
          <a:off x="4131310" y="142938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A5112717-9588-449E-8BF9-7CFC2B27F83A}"/>
            </a:ext>
          </a:extLst>
        </xdr:cNvPr>
        <xdr:cNvSpPr/>
      </xdr:nvSpPr>
      <xdr:spPr>
        <a:xfrm>
          <a:off x="3388360" y="1428432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2A97EC60-C677-4B1A-A6D3-537B7F3DD693}"/>
            </a:ext>
          </a:extLst>
        </xdr:cNvPr>
        <xdr:cNvSpPr/>
      </xdr:nvSpPr>
      <xdr:spPr>
        <a:xfrm>
          <a:off x="2571750" y="14078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C71B0273-F955-4C4E-AC1D-F6FDFB9423CA}"/>
            </a:ext>
          </a:extLst>
        </xdr:cNvPr>
        <xdr:cNvSpPr/>
      </xdr:nvSpPr>
      <xdr:spPr>
        <a:xfrm>
          <a:off x="1774190" y="140557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78739</xdr:rowOff>
    </xdr:from>
    <xdr:to>
      <xdr:col>6</xdr:col>
      <xdr:colOff>38100</xdr:colOff>
      <xdr:row>83</xdr:row>
      <xdr:rowOff>8889</xdr:rowOff>
    </xdr:to>
    <xdr:sp macro="" textlink="">
      <xdr:nvSpPr>
        <xdr:cNvPr id="300" name="フローチャート: 判断 299">
          <a:extLst>
            <a:ext uri="{FF2B5EF4-FFF2-40B4-BE49-F238E27FC236}">
              <a16:creationId xmlns:a16="http://schemas.microsoft.com/office/drawing/2014/main" id="{89F43A5F-2E0F-4093-B017-823C66080829}"/>
            </a:ext>
          </a:extLst>
        </xdr:cNvPr>
        <xdr:cNvSpPr/>
      </xdr:nvSpPr>
      <xdr:spPr>
        <a:xfrm>
          <a:off x="988060" y="141376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3BE4DF0-7E8B-43A4-8AEB-48A3B0AB0BF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9C1CE72-FE32-4BC8-902D-60266D53B2B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D505EDE-1E52-4BF0-A16E-B8A9CB471F7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426B7A1-004D-4B80-A26B-E4A7DABC633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2CCDA4F-8F51-4992-B78F-4FFF8FBA2A2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55880</xdr:rowOff>
    </xdr:from>
    <xdr:to>
      <xdr:col>24</xdr:col>
      <xdr:colOff>114300</xdr:colOff>
      <xdr:row>83</xdr:row>
      <xdr:rowOff>157480</xdr:rowOff>
    </xdr:to>
    <xdr:sp macro="" textlink="">
      <xdr:nvSpPr>
        <xdr:cNvPr id="306" name="楕円 305">
          <a:extLst>
            <a:ext uri="{FF2B5EF4-FFF2-40B4-BE49-F238E27FC236}">
              <a16:creationId xmlns:a16="http://schemas.microsoft.com/office/drawing/2014/main" id="{DE2ADB56-D85B-446B-9A80-3CEB6C0E5D11}"/>
            </a:ext>
          </a:extLst>
        </xdr:cNvPr>
        <xdr:cNvSpPr/>
      </xdr:nvSpPr>
      <xdr:spPr>
        <a:xfrm>
          <a:off x="4131310" y="142900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78757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6AACE517-20CA-4422-BC86-0A78757FBDB2}"/>
            </a:ext>
          </a:extLst>
        </xdr:cNvPr>
        <xdr:cNvSpPr txBox="1"/>
      </xdr:nvSpPr>
      <xdr:spPr>
        <a:xfrm>
          <a:off x="4212590" y="1413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308" name="楕円 307">
          <a:extLst>
            <a:ext uri="{FF2B5EF4-FFF2-40B4-BE49-F238E27FC236}">
              <a16:creationId xmlns:a16="http://schemas.microsoft.com/office/drawing/2014/main" id="{44383C76-A197-4BDC-88BD-78AE41B5CFB5}"/>
            </a:ext>
          </a:extLst>
        </xdr:cNvPr>
        <xdr:cNvSpPr/>
      </xdr:nvSpPr>
      <xdr:spPr>
        <a:xfrm>
          <a:off x="3388360" y="14156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106680</xdr:rowOff>
    </xdr:to>
    <xdr:cxnSp macro="">
      <xdr:nvCxnSpPr>
        <xdr:cNvPr id="309" name="直線コネクタ 308">
          <a:extLst>
            <a:ext uri="{FF2B5EF4-FFF2-40B4-BE49-F238E27FC236}">
              <a16:creationId xmlns:a16="http://schemas.microsoft.com/office/drawing/2014/main" id="{ABDF813E-F926-40CB-9745-4894A8621C40}"/>
            </a:ext>
          </a:extLst>
        </xdr:cNvPr>
        <xdr:cNvCxnSpPr/>
      </xdr:nvCxnSpPr>
      <xdr:spPr>
        <a:xfrm>
          <a:off x="3431540" y="14211300"/>
          <a:ext cx="74295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59689</xdr:rowOff>
    </xdr:from>
    <xdr:to>
      <xdr:col>15</xdr:col>
      <xdr:colOff>101600</xdr:colOff>
      <xdr:row>82</xdr:row>
      <xdr:rowOff>161289</xdr:rowOff>
    </xdr:to>
    <xdr:sp macro="" textlink="">
      <xdr:nvSpPr>
        <xdr:cNvPr id="310" name="楕円 309">
          <a:extLst>
            <a:ext uri="{FF2B5EF4-FFF2-40B4-BE49-F238E27FC236}">
              <a16:creationId xmlns:a16="http://schemas.microsoft.com/office/drawing/2014/main" id="{A1918205-1876-4592-BF1B-65CB4702EF52}"/>
            </a:ext>
          </a:extLst>
        </xdr:cNvPr>
        <xdr:cNvSpPr/>
      </xdr:nvSpPr>
      <xdr:spPr>
        <a:xfrm>
          <a:off x="2571750" y="141147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110489</xdr:rowOff>
    </xdr:from>
    <xdr:to>
      <xdr:col>19</xdr:col>
      <xdr:colOff>177800</xdr:colOff>
      <xdr:row>82</xdr:row>
      <xdr:rowOff>152400</xdr:rowOff>
    </xdr:to>
    <xdr:cxnSp macro="">
      <xdr:nvCxnSpPr>
        <xdr:cNvPr id="311" name="直線コネクタ 310">
          <a:extLst>
            <a:ext uri="{FF2B5EF4-FFF2-40B4-BE49-F238E27FC236}">
              <a16:creationId xmlns:a16="http://schemas.microsoft.com/office/drawing/2014/main" id="{A7176E34-B9A3-42B0-8CFB-56F6909A96CB}"/>
            </a:ext>
          </a:extLst>
        </xdr:cNvPr>
        <xdr:cNvCxnSpPr/>
      </xdr:nvCxnSpPr>
      <xdr:spPr>
        <a:xfrm>
          <a:off x="2626360" y="14167484"/>
          <a:ext cx="80518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17780</xdr:rowOff>
    </xdr:from>
    <xdr:to>
      <xdr:col>10</xdr:col>
      <xdr:colOff>165100</xdr:colOff>
      <xdr:row>82</xdr:row>
      <xdr:rowOff>119380</xdr:rowOff>
    </xdr:to>
    <xdr:sp macro="" textlink="">
      <xdr:nvSpPr>
        <xdr:cNvPr id="312" name="楕円 311">
          <a:extLst>
            <a:ext uri="{FF2B5EF4-FFF2-40B4-BE49-F238E27FC236}">
              <a16:creationId xmlns:a16="http://schemas.microsoft.com/office/drawing/2014/main" id="{F0E4CB96-D5C7-4B93-A6C8-C4ABD8C0D766}"/>
            </a:ext>
          </a:extLst>
        </xdr:cNvPr>
        <xdr:cNvSpPr/>
      </xdr:nvSpPr>
      <xdr:spPr>
        <a:xfrm>
          <a:off x="1774190" y="14080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68580</xdr:rowOff>
    </xdr:from>
    <xdr:to>
      <xdr:col>15</xdr:col>
      <xdr:colOff>50800</xdr:colOff>
      <xdr:row>82</xdr:row>
      <xdr:rowOff>110489</xdr:rowOff>
    </xdr:to>
    <xdr:cxnSp macro="">
      <xdr:nvCxnSpPr>
        <xdr:cNvPr id="313" name="直線コネクタ 312">
          <a:extLst>
            <a:ext uri="{FF2B5EF4-FFF2-40B4-BE49-F238E27FC236}">
              <a16:creationId xmlns:a16="http://schemas.microsoft.com/office/drawing/2014/main" id="{A4A2ABF2-9523-4EF0-B1DC-166583978011}"/>
            </a:ext>
          </a:extLst>
        </xdr:cNvPr>
        <xdr:cNvCxnSpPr/>
      </xdr:nvCxnSpPr>
      <xdr:spPr>
        <a:xfrm>
          <a:off x="1828800" y="14125575"/>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147320</xdr:rowOff>
    </xdr:from>
    <xdr:to>
      <xdr:col>6</xdr:col>
      <xdr:colOff>38100</xdr:colOff>
      <xdr:row>82</xdr:row>
      <xdr:rowOff>77470</xdr:rowOff>
    </xdr:to>
    <xdr:sp macro="" textlink="">
      <xdr:nvSpPr>
        <xdr:cNvPr id="314" name="楕円 313">
          <a:extLst>
            <a:ext uri="{FF2B5EF4-FFF2-40B4-BE49-F238E27FC236}">
              <a16:creationId xmlns:a16="http://schemas.microsoft.com/office/drawing/2014/main" id="{9F334D47-D69F-4814-A538-04E4357F4D22}"/>
            </a:ext>
          </a:extLst>
        </xdr:cNvPr>
        <xdr:cNvSpPr/>
      </xdr:nvSpPr>
      <xdr:spPr>
        <a:xfrm>
          <a:off x="988060" y="14032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26670</xdr:rowOff>
    </xdr:from>
    <xdr:to>
      <xdr:col>10</xdr:col>
      <xdr:colOff>114300</xdr:colOff>
      <xdr:row>82</xdr:row>
      <xdr:rowOff>68580</xdr:rowOff>
    </xdr:to>
    <xdr:cxnSp macro="">
      <xdr:nvCxnSpPr>
        <xdr:cNvPr id="315" name="直線コネクタ 314">
          <a:extLst>
            <a:ext uri="{FF2B5EF4-FFF2-40B4-BE49-F238E27FC236}">
              <a16:creationId xmlns:a16="http://schemas.microsoft.com/office/drawing/2014/main" id="{618BBC17-904C-4ECC-A28B-974733C12DAE}"/>
            </a:ext>
          </a:extLst>
        </xdr:cNvPr>
        <xdr:cNvCxnSpPr/>
      </xdr:nvCxnSpPr>
      <xdr:spPr>
        <a:xfrm>
          <a:off x="1031240" y="1408366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BA856D1A-D9E4-4498-AFFB-47AB366249D7}"/>
            </a:ext>
          </a:extLst>
        </xdr:cNvPr>
        <xdr:cNvSpPr txBox="1"/>
      </xdr:nvSpPr>
      <xdr:spPr>
        <a:xfrm>
          <a:off x="32391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17CEF3DB-E0AA-4DB3-8CC6-79A7B19E28F6}"/>
            </a:ext>
          </a:extLst>
        </xdr:cNvPr>
        <xdr:cNvSpPr txBox="1"/>
      </xdr:nvSpPr>
      <xdr:spPr>
        <a:xfrm>
          <a:off x="2439044" y="1385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FF1B3968-7B3A-43F2-914B-3DF92986CC74}"/>
            </a:ext>
          </a:extLst>
        </xdr:cNvPr>
        <xdr:cNvSpPr txBox="1"/>
      </xdr:nvSpPr>
      <xdr:spPr>
        <a:xfrm>
          <a:off x="164148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xdr:rowOff>
    </xdr:from>
    <xdr:ext cx="405111" cy="259045"/>
    <xdr:sp macro="" textlink="">
      <xdr:nvSpPr>
        <xdr:cNvPr id="319" name="n_4aveValue【公営住宅】&#10;有形固定資産減価償却率">
          <a:extLst>
            <a:ext uri="{FF2B5EF4-FFF2-40B4-BE49-F238E27FC236}">
              <a16:creationId xmlns:a16="http://schemas.microsoft.com/office/drawing/2014/main" id="{A3A64B50-624B-46AE-9F9D-8F65D2BDA9AD}"/>
            </a:ext>
          </a:extLst>
        </xdr:cNvPr>
        <xdr:cNvSpPr txBox="1"/>
      </xdr:nvSpPr>
      <xdr:spPr>
        <a:xfrm>
          <a:off x="85535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48277</xdr:rowOff>
    </xdr:from>
    <xdr:ext cx="405111" cy="259045"/>
    <xdr:sp macro="" textlink="">
      <xdr:nvSpPr>
        <xdr:cNvPr id="320" name="n_1mainValue【公営住宅】&#10;有形固定資産減価償却率">
          <a:extLst>
            <a:ext uri="{FF2B5EF4-FFF2-40B4-BE49-F238E27FC236}">
              <a16:creationId xmlns:a16="http://schemas.microsoft.com/office/drawing/2014/main" id="{F745BF6B-6C5B-4D21-ACD3-92BA84BA22CC}"/>
            </a:ext>
          </a:extLst>
        </xdr:cNvPr>
        <xdr:cNvSpPr txBox="1"/>
      </xdr:nvSpPr>
      <xdr:spPr>
        <a:xfrm>
          <a:off x="32391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152416</xdr:rowOff>
    </xdr:from>
    <xdr:ext cx="405111" cy="259045"/>
    <xdr:sp macro="" textlink="">
      <xdr:nvSpPr>
        <xdr:cNvPr id="321" name="n_2mainValue【公営住宅】&#10;有形固定資産減価償却率">
          <a:extLst>
            <a:ext uri="{FF2B5EF4-FFF2-40B4-BE49-F238E27FC236}">
              <a16:creationId xmlns:a16="http://schemas.microsoft.com/office/drawing/2014/main" id="{EA698BF5-2924-4B16-B27A-5437719F2227}"/>
            </a:ext>
          </a:extLst>
        </xdr:cNvPr>
        <xdr:cNvSpPr txBox="1"/>
      </xdr:nvSpPr>
      <xdr:spPr>
        <a:xfrm>
          <a:off x="24390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110507</xdr:rowOff>
    </xdr:from>
    <xdr:ext cx="405111" cy="259045"/>
    <xdr:sp macro="" textlink="">
      <xdr:nvSpPr>
        <xdr:cNvPr id="322" name="n_3mainValue【公営住宅】&#10;有形固定資産減価償却率">
          <a:extLst>
            <a:ext uri="{FF2B5EF4-FFF2-40B4-BE49-F238E27FC236}">
              <a16:creationId xmlns:a16="http://schemas.microsoft.com/office/drawing/2014/main" id="{5D97BC08-61FE-4B52-9DE1-405C627E315B}"/>
            </a:ext>
          </a:extLst>
        </xdr:cNvPr>
        <xdr:cNvSpPr txBox="1"/>
      </xdr:nvSpPr>
      <xdr:spPr>
        <a:xfrm>
          <a:off x="164148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93997</xdr:rowOff>
    </xdr:from>
    <xdr:ext cx="405111" cy="259045"/>
    <xdr:sp macro="" textlink="">
      <xdr:nvSpPr>
        <xdr:cNvPr id="323" name="n_4mainValue【公営住宅】&#10;有形固定資産減価償却率">
          <a:extLst>
            <a:ext uri="{FF2B5EF4-FFF2-40B4-BE49-F238E27FC236}">
              <a16:creationId xmlns:a16="http://schemas.microsoft.com/office/drawing/2014/main" id="{AB8A3B6B-712C-46C7-B5F2-461697BE8BB0}"/>
            </a:ext>
          </a:extLst>
        </xdr:cNvPr>
        <xdr:cNvSpPr txBox="1"/>
      </xdr:nvSpPr>
      <xdr:spPr>
        <a:xfrm>
          <a:off x="85535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B605973-CC1A-4B3D-96D0-D3EEF1B9E98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EF5AE5B-FDF4-49B1-922B-94975128D5F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9CFE296-8A7D-4662-AEA3-96A64D15BD5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A9BCCEF-7A65-4D6E-985D-24512AE394D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6B3F5A2-9D29-4329-844C-6A4750D1C31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BDA00BE-E92F-4E18-8728-B9C8A34F76A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FBEDB62-2877-4749-9FBE-60E20674652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F9A6637-1365-4581-8673-D4EDBC22002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FB1C62A-F7D5-4C37-96A3-EEAAF6E71BE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0EACDC1-5FC9-4D65-9140-9AC50A8E2CD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C006E2E4-972C-4E6C-B33E-A4EC50DEBF26}"/>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7F73D04-260C-43D7-A720-D1A9B3BBE12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FA6AE2F6-E32A-4459-BBDF-C53D5FE99A46}"/>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355AACE-8200-4095-BAA2-813DFD07D027}"/>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3C5C4302-4B63-4B41-8090-AFE0310A1124}"/>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A71B1972-1C37-4976-9AC3-FE1744460C6B}"/>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AECEDE6-B43F-4812-8174-FFBDACF4FD00}"/>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A6945298-FCA3-455E-98FC-BDC3B9732EC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8D98352-F3F8-49ED-A866-CE8E0DAE99D0}"/>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758FA985-7ED5-4332-A429-C15B20EE8882}"/>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B5AA941-382E-4BCB-BD0B-94EA120C829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CC177804-3DBA-4617-B370-6DE1A5B89E2E}"/>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9272CE40-B519-45FD-8308-E3E3097B26D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E2187798-FFAF-422D-A92F-58F53A169BE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008E70B-2BE7-46A5-BEAB-123B391DAA7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3CAA1E7D-CF1B-4F04-B247-6708C246F46A}"/>
            </a:ext>
          </a:extLst>
        </xdr:cNvPr>
        <xdr:cNvCxnSpPr/>
      </xdr:nvCxnSpPr>
      <xdr:spPr>
        <a:xfrm flipV="1">
          <a:off x="9429115" y="13385347"/>
          <a:ext cx="0" cy="151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154C97BD-9C44-4ABD-82A4-D29E03C388BE}"/>
            </a:ext>
          </a:extLst>
        </xdr:cNvPr>
        <xdr:cNvSpPr txBox="1"/>
      </xdr:nvSpPr>
      <xdr:spPr>
        <a:xfrm>
          <a:off x="9467850" y="1490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B9037742-06F5-4EDA-BF5E-7FDA5501A28F}"/>
            </a:ext>
          </a:extLst>
        </xdr:cNvPr>
        <xdr:cNvCxnSpPr/>
      </xdr:nvCxnSpPr>
      <xdr:spPr>
        <a:xfrm>
          <a:off x="9356090" y="148990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53587FB8-CDBC-4CCC-96DE-B84077EFF49C}"/>
            </a:ext>
          </a:extLst>
        </xdr:cNvPr>
        <xdr:cNvSpPr txBox="1"/>
      </xdr:nvSpPr>
      <xdr:spPr>
        <a:xfrm>
          <a:off x="9467850" y="1316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48A7F1C-CFC3-43B0-8FC4-F665C2FB3BB8}"/>
            </a:ext>
          </a:extLst>
        </xdr:cNvPr>
        <xdr:cNvCxnSpPr/>
      </xdr:nvCxnSpPr>
      <xdr:spPr>
        <a:xfrm>
          <a:off x="9356090" y="1338534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23764143-FED9-46BA-8DB3-400F959BA452}"/>
            </a:ext>
          </a:extLst>
        </xdr:cNvPr>
        <xdr:cNvSpPr txBox="1"/>
      </xdr:nvSpPr>
      <xdr:spPr>
        <a:xfrm>
          <a:off x="9467850" y="14499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1210C316-B59A-4636-93E7-BB6CBD7A413E}"/>
            </a:ext>
          </a:extLst>
        </xdr:cNvPr>
        <xdr:cNvSpPr/>
      </xdr:nvSpPr>
      <xdr:spPr>
        <a:xfrm>
          <a:off x="9394190" y="1464192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A4AC3ED1-7C07-4188-94B7-5932CFFE0103}"/>
            </a:ext>
          </a:extLst>
        </xdr:cNvPr>
        <xdr:cNvSpPr/>
      </xdr:nvSpPr>
      <xdr:spPr>
        <a:xfrm>
          <a:off x="8632190" y="1463898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CDA8BB5E-667E-431E-9FF3-034ABE246377}"/>
            </a:ext>
          </a:extLst>
        </xdr:cNvPr>
        <xdr:cNvSpPr/>
      </xdr:nvSpPr>
      <xdr:spPr>
        <a:xfrm>
          <a:off x="7846060" y="14632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A2464D4C-1F1E-44F9-AAE9-CAD4EEEC89D1}"/>
            </a:ext>
          </a:extLst>
        </xdr:cNvPr>
        <xdr:cNvSpPr/>
      </xdr:nvSpPr>
      <xdr:spPr>
        <a:xfrm>
          <a:off x="7029450" y="1463734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5587</xdr:rowOff>
    </xdr:from>
    <xdr:to>
      <xdr:col>36</xdr:col>
      <xdr:colOff>165100</xdr:colOff>
      <xdr:row>83</xdr:row>
      <xdr:rowOff>107187</xdr:rowOff>
    </xdr:to>
    <xdr:sp macro="" textlink="">
      <xdr:nvSpPr>
        <xdr:cNvPr id="359" name="フローチャート: 判断 358">
          <a:extLst>
            <a:ext uri="{FF2B5EF4-FFF2-40B4-BE49-F238E27FC236}">
              <a16:creationId xmlns:a16="http://schemas.microsoft.com/office/drawing/2014/main" id="{1BB2BBA1-4D5F-4895-A9A2-9C5477B19498}"/>
            </a:ext>
          </a:extLst>
        </xdr:cNvPr>
        <xdr:cNvSpPr/>
      </xdr:nvSpPr>
      <xdr:spPr>
        <a:xfrm>
          <a:off x="6231890" y="142378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E840E5B-B41C-4BBB-BA01-18A60E1EBAF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E80C10D-15AA-4597-98B7-38A92AB14CF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7618BF1-75D7-4085-AA49-09D2A437BB4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B4E28C0-B6AD-48CB-A891-3DA1360ED47D}"/>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CBB8F00-5160-4D06-B85C-22D80C67DB2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103560</xdr:rowOff>
    </xdr:from>
    <xdr:to>
      <xdr:col>55</xdr:col>
      <xdr:colOff>50800</xdr:colOff>
      <xdr:row>87</xdr:row>
      <xdr:rowOff>33710</xdr:rowOff>
    </xdr:to>
    <xdr:sp macro="" textlink="">
      <xdr:nvSpPr>
        <xdr:cNvPr id="365" name="楕円 364">
          <a:extLst>
            <a:ext uri="{FF2B5EF4-FFF2-40B4-BE49-F238E27FC236}">
              <a16:creationId xmlns:a16="http://schemas.microsoft.com/office/drawing/2014/main" id="{65B92C45-E70D-4E2C-A67A-E1C8DC8E2BFB}"/>
            </a:ext>
          </a:extLst>
        </xdr:cNvPr>
        <xdr:cNvSpPr/>
      </xdr:nvSpPr>
      <xdr:spPr>
        <a:xfrm>
          <a:off x="9394190" y="1484635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18487</xdr:rowOff>
    </xdr:from>
    <xdr:ext cx="469744" cy="259045"/>
    <xdr:sp macro="" textlink="">
      <xdr:nvSpPr>
        <xdr:cNvPr id="366" name="【公営住宅】&#10;一人当たり面積該当値テキスト">
          <a:extLst>
            <a:ext uri="{FF2B5EF4-FFF2-40B4-BE49-F238E27FC236}">
              <a16:creationId xmlns:a16="http://schemas.microsoft.com/office/drawing/2014/main" id="{EC966EA2-1389-4055-8505-9D21B9D4B851}"/>
            </a:ext>
          </a:extLst>
        </xdr:cNvPr>
        <xdr:cNvSpPr txBox="1"/>
      </xdr:nvSpPr>
      <xdr:spPr>
        <a:xfrm>
          <a:off x="9467850" y="1476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103560</xdr:rowOff>
    </xdr:from>
    <xdr:to>
      <xdr:col>50</xdr:col>
      <xdr:colOff>165100</xdr:colOff>
      <xdr:row>87</xdr:row>
      <xdr:rowOff>33710</xdr:rowOff>
    </xdr:to>
    <xdr:sp macro="" textlink="">
      <xdr:nvSpPr>
        <xdr:cNvPr id="367" name="楕円 366">
          <a:extLst>
            <a:ext uri="{FF2B5EF4-FFF2-40B4-BE49-F238E27FC236}">
              <a16:creationId xmlns:a16="http://schemas.microsoft.com/office/drawing/2014/main" id="{5CF1D19F-465B-4BC1-B43E-D3B6BFFF4971}"/>
            </a:ext>
          </a:extLst>
        </xdr:cNvPr>
        <xdr:cNvSpPr/>
      </xdr:nvSpPr>
      <xdr:spPr>
        <a:xfrm>
          <a:off x="8632190" y="1484635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154360</xdr:rowOff>
    </xdr:from>
    <xdr:to>
      <xdr:col>55</xdr:col>
      <xdr:colOff>0</xdr:colOff>
      <xdr:row>86</xdr:row>
      <xdr:rowOff>154360</xdr:rowOff>
    </xdr:to>
    <xdr:cxnSp macro="">
      <xdr:nvCxnSpPr>
        <xdr:cNvPr id="368" name="直線コネクタ 367">
          <a:extLst>
            <a:ext uri="{FF2B5EF4-FFF2-40B4-BE49-F238E27FC236}">
              <a16:creationId xmlns:a16="http://schemas.microsoft.com/office/drawing/2014/main" id="{841B0F7A-554C-47C3-9129-F2DD2FE713C9}"/>
            </a:ext>
          </a:extLst>
        </xdr:cNvPr>
        <xdr:cNvCxnSpPr/>
      </xdr:nvCxnSpPr>
      <xdr:spPr>
        <a:xfrm>
          <a:off x="8686800" y="1489906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103560</xdr:rowOff>
    </xdr:from>
    <xdr:to>
      <xdr:col>46</xdr:col>
      <xdr:colOff>38100</xdr:colOff>
      <xdr:row>87</xdr:row>
      <xdr:rowOff>33710</xdr:rowOff>
    </xdr:to>
    <xdr:sp macro="" textlink="">
      <xdr:nvSpPr>
        <xdr:cNvPr id="369" name="楕円 368">
          <a:extLst>
            <a:ext uri="{FF2B5EF4-FFF2-40B4-BE49-F238E27FC236}">
              <a16:creationId xmlns:a16="http://schemas.microsoft.com/office/drawing/2014/main" id="{96A4056E-030F-4989-99D7-665FDE0727F2}"/>
            </a:ext>
          </a:extLst>
        </xdr:cNvPr>
        <xdr:cNvSpPr/>
      </xdr:nvSpPr>
      <xdr:spPr>
        <a:xfrm>
          <a:off x="7846060" y="148463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154360</xdr:rowOff>
    </xdr:from>
    <xdr:to>
      <xdr:col>50</xdr:col>
      <xdr:colOff>114300</xdr:colOff>
      <xdr:row>86</xdr:row>
      <xdr:rowOff>154360</xdr:rowOff>
    </xdr:to>
    <xdr:cxnSp macro="">
      <xdr:nvCxnSpPr>
        <xdr:cNvPr id="370" name="直線コネクタ 369">
          <a:extLst>
            <a:ext uri="{FF2B5EF4-FFF2-40B4-BE49-F238E27FC236}">
              <a16:creationId xmlns:a16="http://schemas.microsoft.com/office/drawing/2014/main" id="{0799A0B1-7B9A-4D30-976E-2B61DEF7E3CC}"/>
            </a:ext>
          </a:extLst>
        </xdr:cNvPr>
        <xdr:cNvCxnSpPr/>
      </xdr:nvCxnSpPr>
      <xdr:spPr>
        <a:xfrm>
          <a:off x="7889240" y="1489906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103560</xdr:rowOff>
    </xdr:from>
    <xdr:to>
      <xdr:col>41</xdr:col>
      <xdr:colOff>101600</xdr:colOff>
      <xdr:row>87</xdr:row>
      <xdr:rowOff>33710</xdr:rowOff>
    </xdr:to>
    <xdr:sp macro="" textlink="">
      <xdr:nvSpPr>
        <xdr:cNvPr id="371" name="楕円 370">
          <a:extLst>
            <a:ext uri="{FF2B5EF4-FFF2-40B4-BE49-F238E27FC236}">
              <a16:creationId xmlns:a16="http://schemas.microsoft.com/office/drawing/2014/main" id="{E24D8B66-9A4C-442D-AB4D-A4276C73772B}"/>
            </a:ext>
          </a:extLst>
        </xdr:cNvPr>
        <xdr:cNvSpPr/>
      </xdr:nvSpPr>
      <xdr:spPr>
        <a:xfrm>
          <a:off x="7029450" y="148463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154360</xdr:rowOff>
    </xdr:from>
    <xdr:to>
      <xdr:col>45</xdr:col>
      <xdr:colOff>177800</xdr:colOff>
      <xdr:row>86</xdr:row>
      <xdr:rowOff>154360</xdr:rowOff>
    </xdr:to>
    <xdr:cxnSp macro="">
      <xdr:nvCxnSpPr>
        <xdr:cNvPr id="372" name="直線コネクタ 371">
          <a:extLst>
            <a:ext uri="{FF2B5EF4-FFF2-40B4-BE49-F238E27FC236}">
              <a16:creationId xmlns:a16="http://schemas.microsoft.com/office/drawing/2014/main" id="{5FD54908-C7C3-451D-A10B-C8240CA85B90}"/>
            </a:ext>
          </a:extLst>
        </xdr:cNvPr>
        <xdr:cNvCxnSpPr/>
      </xdr:nvCxnSpPr>
      <xdr:spPr>
        <a:xfrm>
          <a:off x="7084060" y="1489906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103560</xdr:rowOff>
    </xdr:from>
    <xdr:to>
      <xdr:col>36</xdr:col>
      <xdr:colOff>165100</xdr:colOff>
      <xdr:row>87</xdr:row>
      <xdr:rowOff>33710</xdr:rowOff>
    </xdr:to>
    <xdr:sp macro="" textlink="">
      <xdr:nvSpPr>
        <xdr:cNvPr id="373" name="楕円 372">
          <a:extLst>
            <a:ext uri="{FF2B5EF4-FFF2-40B4-BE49-F238E27FC236}">
              <a16:creationId xmlns:a16="http://schemas.microsoft.com/office/drawing/2014/main" id="{130236EA-6097-4E06-8C99-54AA3BE35DC6}"/>
            </a:ext>
          </a:extLst>
        </xdr:cNvPr>
        <xdr:cNvSpPr/>
      </xdr:nvSpPr>
      <xdr:spPr>
        <a:xfrm>
          <a:off x="6231890" y="1484635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154360</xdr:rowOff>
    </xdr:from>
    <xdr:to>
      <xdr:col>41</xdr:col>
      <xdr:colOff>50800</xdr:colOff>
      <xdr:row>86</xdr:row>
      <xdr:rowOff>154360</xdr:rowOff>
    </xdr:to>
    <xdr:cxnSp macro="">
      <xdr:nvCxnSpPr>
        <xdr:cNvPr id="374" name="直線コネクタ 373">
          <a:extLst>
            <a:ext uri="{FF2B5EF4-FFF2-40B4-BE49-F238E27FC236}">
              <a16:creationId xmlns:a16="http://schemas.microsoft.com/office/drawing/2014/main" id="{A4566D66-D493-420F-8783-D0CAF502C903}"/>
            </a:ext>
          </a:extLst>
        </xdr:cNvPr>
        <xdr:cNvCxnSpPr/>
      </xdr:nvCxnSpPr>
      <xdr:spPr>
        <a:xfrm>
          <a:off x="6286500" y="1489906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42F98BDB-FB39-41A2-B9B1-9636ED912EE2}"/>
            </a:ext>
          </a:extLst>
        </xdr:cNvPr>
        <xdr:cNvSpPr txBox="1"/>
      </xdr:nvSpPr>
      <xdr:spPr>
        <a:xfrm>
          <a:off x="8454467" y="1441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CDD3274B-FE82-479B-9012-189BDDFFB4B9}"/>
            </a:ext>
          </a:extLst>
        </xdr:cNvPr>
        <xdr:cNvSpPr txBox="1"/>
      </xdr:nvSpPr>
      <xdr:spPr>
        <a:xfrm>
          <a:off x="767341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72322B62-E817-40A4-8C0B-AB1854639C2F}"/>
            </a:ext>
          </a:extLst>
        </xdr:cNvPr>
        <xdr:cNvSpPr txBox="1"/>
      </xdr:nvSpPr>
      <xdr:spPr>
        <a:xfrm>
          <a:off x="6866332" y="14418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123714</xdr:rowOff>
    </xdr:from>
    <xdr:ext cx="469744" cy="259045"/>
    <xdr:sp macro="" textlink="">
      <xdr:nvSpPr>
        <xdr:cNvPr id="378" name="n_4aveValue【公営住宅】&#10;一人当たり面積">
          <a:extLst>
            <a:ext uri="{FF2B5EF4-FFF2-40B4-BE49-F238E27FC236}">
              <a16:creationId xmlns:a16="http://schemas.microsoft.com/office/drawing/2014/main" id="{2327377B-2C4E-40D5-85ED-396078395204}"/>
            </a:ext>
          </a:extLst>
        </xdr:cNvPr>
        <xdr:cNvSpPr txBox="1"/>
      </xdr:nvSpPr>
      <xdr:spPr>
        <a:xfrm>
          <a:off x="6068772" y="1401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24837</xdr:rowOff>
    </xdr:from>
    <xdr:ext cx="469744" cy="259045"/>
    <xdr:sp macro="" textlink="">
      <xdr:nvSpPr>
        <xdr:cNvPr id="379" name="n_1mainValue【公営住宅】&#10;一人当たり面積">
          <a:extLst>
            <a:ext uri="{FF2B5EF4-FFF2-40B4-BE49-F238E27FC236}">
              <a16:creationId xmlns:a16="http://schemas.microsoft.com/office/drawing/2014/main" id="{18F2DBAD-B368-4939-8763-90D20CC58DFB}"/>
            </a:ext>
          </a:extLst>
        </xdr:cNvPr>
        <xdr:cNvSpPr txBox="1"/>
      </xdr:nvSpPr>
      <xdr:spPr>
        <a:xfrm>
          <a:off x="8454467" y="1493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24837</xdr:rowOff>
    </xdr:from>
    <xdr:ext cx="469744" cy="259045"/>
    <xdr:sp macro="" textlink="">
      <xdr:nvSpPr>
        <xdr:cNvPr id="380" name="n_2mainValue【公営住宅】&#10;一人当たり面積">
          <a:extLst>
            <a:ext uri="{FF2B5EF4-FFF2-40B4-BE49-F238E27FC236}">
              <a16:creationId xmlns:a16="http://schemas.microsoft.com/office/drawing/2014/main" id="{F2D93F37-0E46-4A7A-B18F-5DF5F493DD87}"/>
            </a:ext>
          </a:extLst>
        </xdr:cNvPr>
        <xdr:cNvSpPr txBox="1"/>
      </xdr:nvSpPr>
      <xdr:spPr>
        <a:xfrm>
          <a:off x="7673417" y="1493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24837</xdr:rowOff>
    </xdr:from>
    <xdr:ext cx="469744" cy="259045"/>
    <xdr:sp macro="" textlink="">
      <xdr:nvSpPr>
        <xdr:cNvPr id="381" name="n_3mainValue【公営住宅】&#10;一人当たり面積">
          <a:extLst>
            <a:ext uri="{FF2B5EF4-FFF2-40B4-BE49-F238E27FC236}">
              <a16:creationId xmlns:a16="http://schemas.microsoft.com/office/drawing/2014/main" id="{10D763C0-FA5E-42BA-A5C5-24672487095D}"/>
            </a:ext>
          </a:extLst>
        </xdr:cNvPr>
        <xdr:cNvSpPr txBox="1"/>
      </xdr:nvSpPr>
      <xdr:spPr>
        <a:xfrm>
          <a:off x="6866332" y="1493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24837</xdr:rowOff>
    </xdr:from>
    <xdr:ext cx="469744" cy="259045"/>
    <xdr:sp macro="" textlink="">
      <xdr:nvSpPr>
        <xdr:cNvPr id="382" name="n_4mainValue【公営住宅】&#10;一人当たり面積">
          <a:extLst>
            <a:ext uri="{FF2B5EF4-FFF2-40B4-BE49-F238E27FC236}">
              <a16:creationId xmlns:a16="http://schemas.microsoft.com/office/drawing/2014/main" id="{841C9343-4441-408B-984B-968B71F5C7AD}"/>
            </a:ext>
          </a:extLst>
        </xdr:cNvPr>
        <xdr:cNvSpPr txBox="1"/>
      </xdr:nvSpPr>
      <xdr:spPr>
        <a:xfrm>
          <a:off x="6068772" y="1493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16CB5E0-50BA-475D-8608-725C8495231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3A63D04B-2EB2-41AC-B296-C1539116984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E9AFF441-B27D-418E-8F90-F7C87FA5FE6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A5DBAD18-ECB0-43F9-9697-8F1B4B7C9F0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D8FAA10-EEE7-4BAC-B7D0-4E81207C334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14F7191-03B4-43C6-A57F-424CC3370C7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B5C19DAB-2D47-42E9-961B-9569BA432AC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B88F2554-F99A-4144-BA7E-5864321CE170}"/>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CB36705-EA54-4920-A83C-179CA95067B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232ABBC5-B425-4315-A4E2-DEF3188CE36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0D2F046-8D0D-4A4A-9D56-3F8FA94D11F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1698296-FE8C-4DBC-B10F-145633463DD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C0C1DE5D-2D7F-46B2-9320-BDD5E94DE76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24B86BFB-C01C-4081-805A-4121ED3DACE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E9F203F2-0812-4BE9-966E-28425214159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1047EB1F-6D03-4F36-B6E6-5A4D8A24227C}"/>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F101413F-A8C7-4346-975D-671511D2D30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982C88A0-5064-4FB8-857B-E72C9466725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499B7A11-3A10-4C7A-B74B-D7593691760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8AEE3646-CB78-452D-A67E-6D5B545C7D4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75EEAE85-4369-49E0-B897-595DD5A9117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FB1B7B5B-AC55-46F4-9633-1F9EE601550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4F3E1DE9-DA72-4A05-9816-94428E2BA76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DEF636B2-3F95-4928-9E02-59BC3E97036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762C3FF5-8FA4-4348-96C8-855C8D49E77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2777C4F-CEE7-4051-8528-DD5320ABACCC}"/>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FA045419-F586-49FC-9EFF-AC74F3A2604B}"/>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9DF0C34A-F27E-4817-93CC-25019EF9512D}"/>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6991FE7D-AE69-47FF-BEEE-037E964ACB66}"/>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FC514D45-14E4-4C86-8F9A-48D7A94F7360}"/>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1FCC653-6DE5-40C2-ADBB-A1E28AE56CF4}"/>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505CFED9-49F3-430D-9D4D-02E8DF66F847}"/>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E37EB006-87A8-4D4A-B6B9-EC9BA66AAD6F}"/>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DBE66111-BD06-4BB2-A371-EFD63C4B85DE}"/>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846200EA-7905-4B88-81AA-10E9262CB71F}"/>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ABB4184D-2B7F-4F9A-9447-6E66C7177973}"/>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209064B8-EC9D-479C-9D3A-468F405574FE}"/>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770E3140-A429-4005-8B0D-6BCC3C3DBE2D}"/>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D79B9D9C-20B1-4C1F-BFBF-EE2CEF424AA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C8FAC392-00DA-48D3-9744-42E90E30101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728073B7-3A32-4442-9FF8-4E886966FA2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791003C4-A621-4F77-84DC-D51A98EA26C1}"/>
            </a:ext>
          </a:extLst>
        </xdr:cNvPr>
        <xdr:cNvCxnSpPr/>
      </xdr:nvCxnSpPr>
      <xdr:spPr>
        <a:xfrm flipV="1">
          <a:off x="14703424" y="5874748"/>
          <a:ext cx="0" cy="1422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2ACA64AB-2C42-43A4-9EA3-36F58BED4383}"/>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DF9C691C-BE20-4AF3-A09F-A5B9EC9C55C9}"/>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A47B6BB7-D094-4716-BB70-6DA32B22A1FE}"/>
            </a:ext>
          </a:extLst>
        </xdr:cNvPr>
        <xdr:cNvSpPr txBox="1"/>
      </xdr:nvSpPr>
      <xdr:spPr>
        <a:xfrm>
          <a:off x="14742160" y="5649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B6AC31F7-6826-4374-A056-0CE6EB524249}"/>
            </a:ext>
          </a:extLst>
        </xdr:cNvPr>
        <xdr:cNvCxnSpPr/>
      </xdr:nvCxnSpPr>
      <xdr:spPr>
        <a:xfrm>
          <a:off x="14611350" y="587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6ABEAA7-7E6A-4615-99D6-132783061A86}"/>
            </a:ext>
          </a:extLst>
        </xdr:cNvPr>
        <xdr:cNvSpPr txBox="1"/>
      </xdr:nvSpPr>
      <xdr:spPr>
        <a:xfrm>
          <a:off x="14742160" y="64520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70EEC5E2-B3D9-4836-99C8-C3FB17F01E2B}"/>
            </a:ext>
          </a:extLst>
        </xdr:cNvPr>
        <xdr:cNvSpPr/>
      </xdr:nvSpPr>
      <xdr:spPr>
        <a:xfrm>
          <a:off x="14649450" y="66044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FFAE272C-985E-48FF-B08D-243F0F35B9A0}"/>
            </a:ext>
          </a:extLst>
        </xdr:cNvPr>
        <xdr:cNvSpPr/>
      </xdr:nvSpPr>
      <xdr:spPr>
        <a:xfrm>
          <a:off x="13887450" y="65878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BAC0A199-DAFA-4FAC-9999-46703023A21D}"/>
            </a:ext>
          </a:extLst>
        </xdr:cNvPr>
        <xdr:cNvSpPr/>
      </xdr:nvSpPr>
      <xdr:spPr>
        <a:xfrm>
          <a:off x="13089890" y="658104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2F29C4E5-5660-4B29-AEEC-C924ECF1B7AD}"/>
            </a:ext>
          </a:extLst>
        </xdr:cNvPr>
        <xdr:cNvSpPr/>
      </xdr:nvSpPr>
      <xdr:spPr>
        <a:xfrm>
          <a:off x="12303760" y="657261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34" name="フローチャート: 判断 433">
          <a:extLst>
            <a:ext uri="{FF2B5EF4-FFF2-40B4-BE49-F238E27FC236}">
              <a16:creationId xmlns:a16="http://schemas.microsoft.com/office/drawing/2014/main" id="{A689DF06-4A27-47E2-B425-5F783321BA8A}"/>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4F0BF75-45B5-4647-A7EC-DB2B797E772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9AE77B9-9BC9-4554-9ABD-AA337DF5F65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CA680D0-C234-40DE-85BB-5005F74A68C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A924F55-CF70-4DB7-99E0-4E1C9CB9E12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FCE94D09-AF3B-43D9-AA93-423973153CC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31931</xdr:rowOff>
    </xdr:from>
    <xdr:to>
      <xdr:col>85</xdr:col>
      <xdr:colOff>177800</xdr:colOff>
      <xdr:row>42</xdr:row>
      <xdr:rowOff>133531</xdr:rowOff>
    </xdr:to>
    <xdr:sp macro="" textlink="">
      <xdr:nvSpPr>
        <xdr:cNvPr id="440" name="楕円 439">
          <a:extLst>
            <a:ext uri="{FF2B5EF4-FFF2-40B4-BE49-F238E27FC236}">
              <a16:creationId xmlns:a16="http://schemas.microsoft.com/office/drawing/2014/main" id="{C0519F18-A7AB-4A11-B88A-D2BD8E507525}"/>
            </a:ext>
          </a:extLst>
        </xdr:cNvPr>
        <xdr:cNvSpPr/>
      </xdr:nvSpPr>
      <xdr:spPr>
        <a:xfrm>
          <a:off x="14649450" y="72309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118308</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DF93E9B-5CAE-402A-B63E-B88D9873E1B8}"/>
            </a:ext>
          </a:extLst>
        </xdr:cNvPr>
        <xdr:cNvSpPr txBox="1"/>
      </xdr:nvSpPr>
      <xdr:spPr>
        <a:xfrm>
          <a:off x="14742160" y="71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22134</xdr:rowOff>
    </xdr:from>
    <xdr:to>
      <xdr:col>81</xdr:col>
      <xdr:colOff>101600</xdr:colOff>
      <xdr:row>42</xdr:row>
      <xdr:rowOff>123734</xdr:rowOff>
    </xdr:to>
    <xdr:sp macro="" textlink="">
      <xdr:nvSpPr>
        <xdr:cNvPr id="442" name="楕円 441">
          <a:extLst>
            <a:ext uri="{FF2B5EF4-FFF2-40B4-BE49-F238E27FC236}">
              <a16:creationId xmlns:a16="http://schemas.microsoft.com/office/drawing/2014/main" id="{1B822816-6671-4CF0-B714-3276BDADDCED}"/>
            </a:ext>
          </a:extLst>
        </xdr:cNvPr>
        <xdr:cNvSpPr/>
      </xdr:nvSpPr>
      <xdr:spPr>
        <a:xfrm>
          <a:off x="13887450" y="72192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72934</xdr:rowOff>
    </xdr:from>
    <xdr:to>
      <xdr:col>85</xdr:col>
      <xdr:colOff>127000</xdr:colOff>
      <xdr:row>42</xdr:row>
      <xdr:rowOff>82731</xdr:rowOff>
    </xdr:to>
    <xdr:cxnSp macro="">
      <xdr:nvCxnSpPr>
        <xdr:cNvPr id="443" name="直線コネクタ 442">
          <a:extLst>
            <a:ext uri="{FF2B5EF4-FFF2-40B4-BE49-F238E27FC236}">
              <a16:creationId xmlns:a16="http://schemas.microsoft.com/office/drawing/2014/main" id="{986C5493-DCF6-4FCA-9EF9-14B185CD91C2}"/>
            </a:ext>
          </a:extLst>
        </xdr:cNvPr>
        <xdr:cNvCxnSpPr/>
      </xdr:nvCxnSpPr>
      <xdr:spPr>
        <a:xfrm>
          <a:off x="13942060" y="7273834"/>
          <a:ext cx="76200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20501</xdr:rowOff>
    </xdr:from>
    <xdr:to>
      <xdr:col>76</xdr:col>
      <xdr:colOff>165100</xdr:colOff>
      <xdr:row>42</xdr:row>
      <xdr:rowOff>122101</xdr:rowOff>
    </xdr:to>
    <xdr:sp macro="" textlink="">
      <xdr:nvSpPr>
        <xdr:cNvPr id="444" name="楕円 443">
          <a:extLst>
            <a:ext uri="{FF2B5EF4-FFF2-40B4-BE49-F238E27FC236}">
              <a16:creationId xmlns:a16="http://schemas.microsoft.com/office/drawing/2014/main" id="{2D124809-C036-4375-A2E3-A1EBE8C79AB4}"/>
            </a:ext>
          </a:extLst>
        </xdr:cNvPr>
        <xdr:cNvSpPr/>
      </xdr:nvSpPr>
      <xdr:spPr>
        <a:xfrm>
          <a:off x="13089890" y="72175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71301</xdr:rowOff>
    </xdr:from>
    <xdr:to>
      <xdr:col>81</xdr:col>
      <xdr:colOff>50800</xdr:colOff>
      <xdr:row>42</xdr:row>
      <xdr:rowOff>72934</xdr:rowOff>
    </xdr:to>
    <xdr:cxnSp macro="">
      <xdr:nvCxnSpPr>
        <xdr:cNvPr id="445" name="直線コネクタ 444">
          <a:extLst>
            <a:ext uri="{FF2B5EF4-FFF2-40B4-BE49-F238E27FC236}">
              <a16:creationId xmlns:a16="http://schemas.microsoft.com/office/drawing/2014/main" id="{98D03E52-CEA6-4829-8BCD-F9268381BB61}"/>
            </a:ext>
          </a:extLst>
        </xdr:cNvPr>
        <xdr:cNvCxnSpPr/>
      </xdr:nvCxnSpPr>
      <xdr:spPr>
        <a:xfrm>
          <a:off x="13144500" y="7270296"/>
          <a:ext cx="79756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17235</xdr:rowOff>
    </xdr:from>
    <xdr:to>
      <xdr:col>72</xdr:col>
      <xdr:colOff>38100</xdr:colOff>
      <xdr:row>42</xdr:row>
      <xdr:rowOff>118835</xdr:rowOff>
    </xdr:to>
    <xdr:sp macro="" textlink="">
      <xdr:nvSpPr>
        <xdr:cNvPr id="446" name="楕円 445">
          <a:extLst>
            <a:ext uri="{FF2B5EF4-FFF2-40B4-BE49-F238E27FC236}">
              <a16:creationId xmlns:a16="http://schemas.microsoft.com/office/drawing/2014/main" id="{0E5763EF-13AC-41E0-9EA5-13EAE2059B4E}"/>
            </a:ext>
          </a:extLst>
        </xdr:cNvPr>
        <xdr:cNvSpPr/>
      </xdr:nvSpPr>
      <xdr:spPr>
        <a:xfrm>
          <a:off x="12303760" y="72219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68035</xdr:rowOff>
    </xdr:from>
    <xdr:to>
      <xdr:col>76</xdr:col>
      <xdr:colOff>114300</xdr:colOff>
      <xdr:row>42</xdr:row>
      <xdr:rowOff>71301</xdr:rowOff>
    </xdr:to>
    <xdr:cxnSp macro="">
      <xdr:nvCxnSpPr>
        <xdr:cNvPr id="447" name="直線コネクタ 446">
          <a:extLst>
            <a:ext uri="{FF2B5EF4-FFF2-40B4-BE49-F238E27FC236}">
              <a16:creationId xmlns:a16="http://schemas.microsoft.com/office/drawing/2014/main" id="{9B7C52BA-1128-440D-AEB2-983DEEECDA83}"/>
            </a:ext>
          </a:extLst>
        </xdr:cNvPr>
        <xdr:cNvCxnSpPr/>
      </xdr:nvCxnSpPr>
      <xdr:spPr>
        <a:xfrm>
          <a:off x="12346940" y="726703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13970</xdr:rowOff>
    </xdr:from>
    <xdr:to>
      <xdr:col>67</xdr:col>
      <xdr:colOff>101600</xdr:colOff>
      <xdr:row>42</xdr:row>
      <xdr:rowOff>115570</xdr:rowOff>
    </xdr:to>
    <xdr:sp macro="" textlink="">
      <xdr:nvSpPr>
        <xdr:cNvPr id="448" name="楕円 447">
          <a:extLst>
            <a:ext uri="{FF2B5EF4-FFF2-40B4-BE49-F238E27FC236}">
              <a16:creationId xmlns:a16="http://schemas.microsoft.com/office/drawing/2014/main" id="{C07CF0FF-8C76-48E5-B5E8-39D7A7454013}"/>
            </a:ext>
          </a:extLst>
        </xdr:cNvPr>
        <xdr:cNvSpPr/>
      </xdr:nvSpPr>
      <xdr:spPr>
        <a:xfrm>
          <a:off x="11487150" y="72186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64770</xdr:rowOff>
    </xdr:from>
    <xdr:to>
      <xdr:col>71</xdr:col>
      <xdr:colOff>177800</xdr:colOff>
      <xdr:row>42</xdr:row>
      <xdr:rowOff>68035</xdr:rowOff>
    </xdr:to>
    <xdr:cxnSp macro="">
      <xdr:nvCxnSpPr>
        <xdr:cNvPr id="449" name="直線コネクタ 448">
          <a:extLst>
            <a:ext uri="{FF2B5EF4-FFF2-40B4-BE49-F238E27FC236}">
              <a16:creationId xmlns:a16="http://schemas.microsoft.com/office/drawing/2014/main" id="{4689AE01-6D97-4C89-BD9C-CBAD36A37D9F}"/>
            </a:ext>
          </a:extLst>
        </xdr:cNvPr>
        <xdr:cNvCxnSpPr/>
      </xdr:nvCxnSpPr>
      <xdr:spPr>
        <a:xfrm>
          <a:off x="11541760" y="7263765"/>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409341E8-CEAB-46F0-AB1C-9AC55B330A62}"/>
            </a:ext>
          </a:extLst>
        </xdr:cNvPr>
        <xdr:cNvSpPr txBox="1"/>
      </xdr:nvSpPr>
      <xdr:spPr>
        <a:xfrm>
          <a:off x="13738234" y="635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A0AF72C7-403B-478C-A103-B611ECD24C42}"/>
            </a:ext>
          </a:extLst>
        </xdr:cNvPr>
        <xdr:cNvSpPr txBox="1"/>
      </xdr:nvSpPr>
      <xdr:spPr>
        <a:xfrm>
          <a:off x="12957184" y="636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C994EAD7-15A4-41AF-AEB0-ADC1D6C64632}"/>
            </a:ext>
          </a:extLst>
        </xdr:cNvPr>
        <xdr:cNvSpPr txBox="1"/>
      </xdr:nvSpPr>
      <xdr:spPr>
        <a:xfrm>
          <a:off x="12171054" y="635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E4A01CD6-E0A1-41F2-B85F-B3F45D9FC197}"/>
            </a:ext>
          </a:extLst>
        </xdr:cNvPr>
        <xdr:cNvSpPr txBox="1"/>
      </xdr:nvSpPr>
      <xdr:spPr>
        <a:xfrm>
          <a:off x="1135444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114861</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97246117-F801-4A49-9D9B-E86D77541751}"/>
            </a:ext>
          </a:extLst>
        </xdr:cNvPr>
        <xdr:cNvSpPr txBox="1"/>
      </xdr:nvSpPr>
      <xdr:spPr>
        <a:xfrm>
          <a:off x="13738234" y="731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113228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DC9B92EA-EB7E-4905-92DD-A3359EF87EC1}"/>
            </a:ext>
          </a:extLst>
        </xdr:cNvPr>
        <xdr:cNvSpPr txBox="1"/>
      </xdr:nvSpPr>
      <xdr:spPr>
        <a:xfrm>
          <a:off x="12957184" y="731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109962</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D447411F-4473-4AA0-BF07-FD00CA7C728A}"/>
            </a:ext>
          </a:extLst>
        </xdr:cNvPr>
        <xdr:cNvSpPr txBox="1"/>
      </xdr:nvSpPr>
      <xdr:spPr>
        <a:xfrm>
          <a:off x="12171054" y="730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106697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900C5691-23DA-411E-9D32-1A11CEDF268F}"/>
            </a:ext>
          </a:extLst>
        </xdr:cNvPr>
        <xdr:cNvSpPr txBox="1"/>
      </xdr:nvSpPr>
      <xdr:spPr>
        <a:xfrm>
          <a:off x="11354444" y="730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4FA63A22-EF9E-4E72-84AB-416F8B4FCF5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238FE827-B46D-4B19-A00D-D53F1C6F1C7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43D005B7-FBED-4F64-B3AD-DA5A028ADFD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B85C4A93-F9D5-4091-A5D6-3EBEEC1969D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88E11D18-10EB-48D3-A254-BBBF87E2B25D}"/>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2C0CFD6D-BE63-4328-895E-C3862B9BA21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6F54D689-F284-441C-B777-A8B6C2FDAE1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E5C263DE-C939-46D7-96C2-E61112DC005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2AD0C3E7-4C5E-4824-A7FB-FCC8852F38D3}"/>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A6D9029-5875-4C26-B91B-68168EE0F59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973AE2B2-A96E-4A65-BD5B-DAB1D7716862}"/>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F510C968-BE47-4BDA-94C0-CCA88CD04126}"/>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703DE664-70E3-4D25-8C3D-6B4750D4075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CFECB51F-0D1A-4F40-8C2C-ABEC92E60203}"/>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72B088BA-931A-4140-B184-4A255C59529A}"/>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0FD9894B-C28E-496D-BB61-7066623053B4}"/>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3BAA60D-4BC1-4E2F-9929-7DA3D78C2BE5}"/>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8D6797CE-91FE-4541-87EF-9F1A758CDABA}"/>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B1A97671-E003-45FB-96F1-88AB102598A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20D95E4C-473E-486F-A9DB-0BC32275658E}"/>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439B8D2B-4BE8-43AF-AB6C-38C133F3180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DE9385F3-63CC-47C6-A4BA-8A6DDE0E95C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9D3B5BAB-4538-45E9-BB60-584B8C5A7DF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592529E0-2648-414B-9F37-E600101BD884}"/>
            </a:ext>
          </a:extLst>
        </xdr:cNvPr>
        <xdr:cNvCxnSpPr/>
      </xdr:nvCxnSpPr>
      <xdr:spPr>
        <a:xfrm flipV="1">
          <a:off x="19947254" y="574929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5C613436-9881-46AD-BF2B-825964FED284}"/>
            </a:ext>
          </a:extLst>
        </xdr:cNvPr>
        <xdr:cNvSpPr txBox="1"/>
      </xdr:nvSpPr>
      <xdr:spPr>
        <a:xfrm>
          <a:off x="1998599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507C1D76-997A-459E-8832-B50E0C385071}"/>
            </a:ext>
          </a:extLst>
        </xdr:cNvPr>
        <xdr:cNvCxnSpPr/>
      </xdr:nvCxnSpPr>
      <xdr:spPr>
        <a:xfrm>
          <a:off x="19885660" y="7174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FF41FCB1-BBDB-42DD-8792-D26ABAF1C04B}"/>
            </a:ext>
          </a:extLst>
        </xdr:cNvPr>
        <xdr:cNvSpPr txBox="1"/>
      </xdr:nvSpPr>
      <xdr:spPr>
        <a:xfrm>
          <a:off x="1998599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73B0EC7B-3CAD-4DF8-AB8C-5FCE59A2D3C5}"/>
            </a:ext>
          </a:extLst>
        </xdr:cNvPr>
        <xdr:cNvCxnSpPr/>
      </xdr:nvCxnSpPr>
      <xdr:spPr>
        <a:xfrm>
          <a:off x="19885660" y="574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59F646C3-3443-4AC2-9342-43438E428E6B}"/>
            </a:ext>
          </a:extLst>
        </xdr:cNvPr>
        <xdr:cNvSpPr txBox="1"/>
      </xdr:nvSpPr>
      <xdr:spPr>
        <a:xfrm>
          <a:off x="19985990" y="647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9DFAFEE0-ABF0-4EDF-886D-0A98B55D8A55}"/>
            </a:ext>
          </a:extLst>
        </xdr:cNvPr>
        <xdr:cNvSpPr/>
      </xdr:nvSpPr>
      <xdr:spPr>
        <a:xfrm>
          <a:off x="19904710" y="66262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033BAE79-47B1-44D5-B16B-BFA34C7BEEB4}"/>
            </a:ext>
          </a:extLst>
        </xdr:cNvPr>
        <xdr:cNvSpPr/>
      </xdr:nvSpPr>
      <xdr:spPr>
        <a:xfrm>
          <a:off x="19161760" y="66186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20BFE981-6443-4E02-99ED-9C6C38AB268A}"/>
            </a:ext>
          </a:extLst>
        </xdr:cNvPr>
        <xdr:cNvSpPr/>
      </xdr:nvSpPr>
      <xdr:spPr>
        <a:xfrm>
          <a:off x="183451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40A2FB3B-C20A-48C7-8E80-06670E6D3080}"/>
            </a:ext>
          </a:extLst>
        </xdr:cNvPr>
        <xdr:cNvSpPr/>
      </xdr:nvSpPr>
      <xdr:spPr>
        <a:xfrm>
          <a:off x="17547590" y="66452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91" name="フローチャート: 判断 490">
          <a:extLst>
            <a:ext uri="{FF2B5EF4-FFF2-40B4-BE49-F238E27FC236}">
              <a16:creationId xmlns:a16="http://schemas.microsoft.com/office/drawing/2014/main" id="{463E6E32-BC5C-4EB0-B562-A37ECDD01F43}"/>
            </a:ext>
          </a:extLst>
        </xdr:cNvPr>
        <xdr:cNvSpPr/>
      </xdr:nvSpPr>
      <xdr:spPr>
        <a:xfrm>
          <a:off x="16761460" y="6702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F88196E-0BA3-495D-BF4D-12F3C7B6079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9C6C5F0-18DD-4D69-B6DF-496AE8F3FF0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A28B484-FCA7-438A-9794-2070E6C80F6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EE9DB15-16A0-45BE-8F66-85B2E96D2BC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7CEA95D-502C-4B5B-A2F8-311533CDB27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50165</xdr:rowOff>
    </xdr:from>
    <xdr:to>
      <xdr:col>116</xdr:col>
      <xdr:colOff>114300</xdr:colOff>
      <xdr:row>41</xdr:row>
      <xdr:rowOff>151765</xdr:rowOff>
    </xdr:to>
    <xdr:sp macro="" textlink="">
      <xdr:nvSpPr>
        <xdr:cNvPr id="497" name="楕円 496">
          <a:extLst>
            <a:ext uri="{FF2B5EF4-FFF2-40B4-BE49-F238E27FC236}">
              <a16:creationId xmlns:a16="http://schemas.microsoft.com/office/drawing/2014/main" id="{AF11B700-671E-41EB-BBC1-A41DDFF9954F}"/>
            </a:ext>
          </a:extLst>
        </xdr:cNvPr>
        <xdr:cNvSpPr/>
      </xdr:nvSpPr>
      <xdr:spPr>
        <a:xfrm>
          <a:off x="19904710" y="70834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136542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9648025B-F4E5-4BEF-925F-A102D18E41AC}"/>
            </a:ext>
          </a:extLst>
        </xdr:cNvPr>
        <xdr:cNvSpPr txBox="1"/>
      </xdr:nvSpPr>
      <xdr:spPr>
        <a:xfrm>
          <a:off x="19985990" y="699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50165</xdr:rowOff>
    </xdr:from>
    <xdr:to>
      <xdr:col>112</xdr:col>
      <xdr:colOff>38100</xdr:colOff>
      <xdr:row>41</xdr:row>
      <xdr:rowOff>151765</xdr:rowOff>
    </xdr:to>
    <xdr:sp macro="" textlink="">
      <xdr:nvSpPr>
        <xdr:cNvPr id="499" name="楕円 498">
          <a:extLst>
            <a:ext uri="{FF2B5EF4-FFF2-40B4-BE49-F238E27FC236}">
              <a16:creationId xmlns:a16="http://schemas.microsoft.com/office/drawing/2014/main" id="{0584E02E-7504-497D-BC5A-DB2CED2A8349}"/>
            </a:ext>
          </a:extLst>
        </xdr:cNvPr>
        <xdr:cNvSpPr/>
      </xdr:nvSpPr>
      <xdr:spPr>
        <a:xfrm>
          <a:off x="19161760" y="7083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100965</xdr:rowOff>
    </xdr:from>
    <xdr:to>
      <xdr:col>116</xdr:col>
      <xdr:colOff>63500</xdr:colOff>
      <xdr:row>41</xdr:row>
      <xdr:rowOff>100965</xdr:rowOff>
    </xdr:to>
    <xdr:cxnSp macro="">
      <xdr:nvCxnSpPr>
        <xdr:cNvPr id="500" name="直線コネクタ 499">
          <a:extLst>
            <a:ext uri="{FF2B5EF4-FFF2-40B4-BE49-F238E27FC236}">
              <a16:creationId xmlns:a16="http://schemas.microsoft.com/office/drawing/2014/main" id="{05460E5F-6361-4AA5-A8C9-B7810285E42A}"/>
            </a:ext>
          </a:extLst>
        </xdr:cNvPr>
        <xdr:cNvCxnSpPr/>
      </xdr:nvCxnSpPr>
      <xdr:spPr>
        <a:xfrm>
          <a:off x="19204940" y="71266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50165</xdr:rowOff>
    </xdr:from>
    <xdr:to>
      <xdr:col>107</xdr:col>
      <xdr:colOff>101600</xdr:colOff>
      <xdr:row>41</xdr:row>
      <xdr:rowOff>151765</xdr:rowOff>
    </xdr:to>
    <xdr:sp macro="" textlink="">
      <xdr:nvSpPr>
        <xdr:cNvPr id="501" name="楕円 500">
          <a:extLst>
            <a:ext uri="{FF2B5EF4-FFF2-40B4-BE49-F238E27FC236}">
              <a16:creationId xmlns:a16="http://schemas.microsoft.com/office/drawing/2014/main" id="{965ED158-6C63-4F04-91CB-AD6873DE463A}"/>
            </a:ext>
          </a:extLst>
        </xdr:cNvPr>
        <xdr:cNvSpPr/>
      </xdr:nvSpPr>
      <xdr:spPr>
        <a:xfrm>
          <a:off x="18345150" y="70834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100965</xdr:rowOff>
    </xdr:from>
    <xdr:to>
      <xdr:col>111</xdr:col>
      <xdr:colOff>177800</xdr:colOff>
      <xdr:row>41</xdr:row>
      <xdr:rowOff>100965</xdr:rowOff>
    </xdr:to>
    <xdr:cxnSp macro="">
      <xdr:nvCxnSpPr>
        <xdr:cNvPr id="502" name="直線コネクタ 501">
          <a:extLst>
            <a:ext uri="{FF2B5EF4-FFF2-40B4-BE49-F238E27FC236}">
              <a16:creationId xmlns:a16="http://schemas.microsoft.com/office/drawing/2014/main" id="{275566DC-9192-4A36-9A59-6FAE20A40179}"/>
            </a:ext>
          </a:extLst>
        </xdr:cNvPr>
        <xdr:cNvCxnSpPr/>
      </xdr:nvCxnSpPr>
      <xdr:spPr>
        <a:xfrm>
          <a:off x="18399760" y="71266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52070</xdr:rowOff>
    </xdr:from>
    <xdr:to>
      <xdr:col>102</xdr:col>
      <xdr:colOff>165100</xdr:colOff>
      <xdr:row>41</xdr:row>
      <xdr:rowOff>153670</xdr:rowOff>
    </xdr:to>
    <xdr:sp macro="" textlink="">
      <xdr:nvSpPr>
        <xdr:cNvPr id="503" name="楕円 502">
          <a:extLst>
            <a:ext uri="{FF2B5EF4-FFF2-40B4-BE49-F238E27FC236}">
              <a16:creationId xmlns:a16="http://schemas.microsoft.com/office/drawing/2014/main" id="{CE3072BF-BD20-481A-A3A4-64F00A8D8CE8}"/>
            </a:ext>
          </a:extLst>
        </xdr:cNvPr>
        <xdr:cNvSpPr/>
      </xdr:nvSpPr>
      <xdr:spPr>
        <a:xfrm>
          <a:off x="17547590" y="70853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100965</xdr:rowOff>
    </xdr:from>
    <xdr:to>
      <xdr:col>107</xdr:col>
      <xdr:colOff>50800</xdr:colOff>
      <xdr:row>41</xdr:row>
      <xdr:rowOff>102870</xdr:rowOff>
    </xdr:to>
    <xdr:cxnSp macro="">
      <xdr:nvCxnSpPr>
        <xdr:cNvPr id="504" name="直線コネクタ 503">
          <a:extLst>
            <a:ext uri="{FF2B5EF4-FFF2-40B4-BE49-F238E27FC236}">
              <a16:creationId xmlns:a16="http://schemas.microsoft.com/office/drawing/2014/main" id="{059AEB64-7A36-4D2A-85C1-0545B0165A86}"/>
            </a:ext>
          </a:extLst>
        </xdr:cNvPr>
        <xdr:cNvCxnSpPr/>
      </xdr:nvCxnSpPr>
      <xdr:spPr>
        <a:xfrm flipV="1">
          <a:off x="17602200" y="712660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50165</xdr:rowOff>
    </xdr:from>
    <xdr:to>
      <xdr:col>98</xdr:col>
      <xdr:colOff>38100</xdr:colOff>
      <xdr:row>41</xdr:row>
      <xdr:rowOff>151765</xdr:rowOff>
    </xdr:to>
    <xdr:sp macro="" textlink="">
      <xdr:nvSpPr>
        <xdr:cNvPr id="505" name="楕円 504">
          <a:extLst>
            <a:ext uri="{FF2B5EF4-FFF2-40B4-BE49-F238E27FC236}">
              <a16:creationId xmlns:a16="http://schemas.microsoft.com/office/drawing/2014/main" id="{AA808B7A-BD9F-4305-801B-7F53C2F9FF68}"/>
            </a:ext>
          </a:extLst>
        </xdr:cNvPr>
        <xdr:cNvSpPr/>
      </xdr:nvSpPr>
      <xdr:spPr>
        <a:xfrm>
          <a:off x="16761460" y="7083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100965</xdr:rowOff>
    </xdr:from>
    <xdr:to>
      <xdr:col>102</xdr:col>
      <xdr:colOff>114300</xdr:colOff>
      <xdr:row>41</xdr:row>
      <xdr:rowOff>102870</xdr:rowOff>
    </xdr:to>
    <xdr:cxnSp macro="">
      <xdr:nvCxnSpPr>
        <xdr:cNvPr id="506" name="直線コネクタ 505">
          <a:extLst>
            <a:ext uri="{FF2B5EF4-FFF2-40B4-BE49-F238E27FC236}">
              <a16:creationId xmlns:a16="http://schemas.microsoft.com/office/drawing/2014/main" id="{71C3C8BD-EB33-4D33-BEDF-EE1D78ADB04A}"/>
            </a:ext>
          </a:extLst>
        </xdr:cNvPr>
        <xdr:cNvCxnSpPr/>
      </xdr:nvCxnSpPr>
      <xdr:spPr>
        <a:xfrm>
          <a:off x="16804640" y="712660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B8A24418-933C-4480-B0FA-F1F169C893F9}"/>
            </a:ext>
          </a:extLst>
        </xdr:cNvPr>
        <xdr:cNvSpPr txBox="1"/>
      </xdr:nvSpPr>
      <xdr:spPr>
        <a:xfrm>
          <a:off x="18982132"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9A42580-1176-48EC-955B-7C3EEE309820}"/>
            </a:ext>
          </a:extLst>
        </xdr:cNvPr>
        <xdr:cNvSpPr txBox="1"/>
      </xdr:nvSpPr>
      <xdr:spPr>
        <a:xfrm>
          <a:off x="18182032"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DC3830BF-C89E-406A-8F36-4BC693806BB8}"/>
            </a:ext>
          </a:extLst>
        </xdr:cNvPr>
        <xdr:cNvSpPr txBox="1"/>
      </xdr:nvSpPr>
      <xdr:spPr>
        <a:xfrm>
          <a:off x="17384472"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701C5643-4C69-4E4F-B587-56C099CD3125}"/>
            </a:ext>
          </a:extLst>
        </xdr:cNvPr>
        <xdr:cNvSpPr txBox="1"/>
      </xdr:nvSpPr>
      <xdr:spPr>
        <a:xfrm>
          <a:off x="16588817" y="647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142892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66563065-FBA2-4E9F-91E2-D975677820C4}"/>
            </a:ext>
          </a:extLst>
        </xdr:cNvPr>
        <xdr:cNvSpPr txBox="1"/>
      </xdr:nvSpPr>
      <xdr:spPr>
        <a:xfrm>
          <a:off x="18982132"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142892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B7699BF-E280-431D-BCD8-86DCB167F3B8}"/>
            </a:ext>
          </a:extLst>
        </xdr:cNvPr>
        <xdr:cNvSpPr txBox="1"/>
      </xdr:nvSpPr>
      <xdr:spPr>
        <a:xfrm>
          <a:off x="18182032"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144797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DD6AB2AE-52EA-4C60-BB43-C57F2110A77F}"/>
            </a:ext>
          </a:extLst>
        </xdr:cNvPr>
        <xdr:cNvSpPr txBox="1"/>
      </xdr:nvSpPr>
      <xdr:spPr>
        <a:xfrm>
          <a:off x="17384472" y="717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142892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11F2BEE4-699D-4263-8EEF-58E11C964F51}"/>
            </a:ext>
          </a:extLst>
        </xdr:cNvPr>
        <xdr:cNvSpPr txBox="1"/>
      </xdr:nvSpPr>
      <xdr:spPr>
        <a:xfrm>
          <a:off x="1658881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6891B4D0-DFB2-4F75-8EBC-48E525E1F1D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44DF8CD1-E367-42F0-81E5-27C8EC43415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DEA3B182-32FF-48BE-97D7-F7E499F6C25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7C15A9F2-D4B7-4BD2-9904-D96A3FF5432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7E65BE83-4DDB-4F0F-8A68-7FC4628C6EF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BEB29B23-3049-4CA4-AD1E-37D75BE64EC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F7ECEC86-5456-4F32-96F9-20E7B256215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156E853A-8BA0-4180-A8FA-2AD091FC2BE3}"/>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99DE55EE-FF7E-4298-ACCD-BECF857DD45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3B42E3DE-44F3-4122-9EF7-77BE4DD9A0B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3308183-BC2E-43F3-AC18-0CC9DEDF037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BB6B3E77-0BA1-4A60-A1D7-FACCA9E78232}"/>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6E8B5BA5-FD9F-4093-9224-493FFB495B4C}"/>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DCBD5323-44AF-4BCB-8C97-BFB607806A8D}"/>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166D6231-1BF2-4053-9F17-90EA65F14D33}"/>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1AED2E6-1FD9-47DE-BE58-6D3DDE4B76F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E317CD11-BAB2-4871-98BB-57B5D12C6A67}"/>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DB2AF837-F36D-40A9-AEB7-23AEF262F392}"/>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E00EFE1C-2050-4051-8D85-A24A1A1DCBA4}"/>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6519F2DA-2C34-4C3E-8E28-CA100EAC1D10}"/>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4F2ED4AB-0511-4040-957F-568DE26F9D0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1C0FE401-526C-4383-842C-C1D7F030B59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1F4D04DB-A635-4566-B079-0478B06F5C9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13E9F4BE-B1DD-43F4-863D-53FD57DE874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538E7E95-9BE3-4C22-8BB5-5CE612A5A85E}"/>
            </a:ext>
          </a:extLst>
        </xdr:cNvPr>
        <xdr:cNvCxnSpPr/>
      </xdr:nvCxnSpPr>
      <xdr:spPr>
        <a:xfrm flipV="1">
          <a:off x="14703424" y="960120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41E4BB0A-5F4E-429F-BD00-0234FB93F10D}"/>
            </a:ext>
          </a:extLst>
        </xdr:cNvPr>
        <xdr:cNvSpPr txBox="1"/>
      </xdr:nvSpPr>
      <xdr:spPr>
        <a:xfrm>
          <a:off x="14742160"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7E4743FC-A2E4-4AF7-AA0F-C8032285E4F8}"/>
            </a:ext>
          </a:extLst>
        </xdr:cNvPr>
        <xdr:cNvCxnSpPr/>
      </xdr:nvCxnSpPr>
      <xdr:spPr>
        <a:xfrm>
          <a:off x="14611350" y="10970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D6BDD2CF-BD67-4079-A4F3-AD04B92173A4}"/>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C3FD83A7-9A0B-4F4E-9396-5F9B7C36D3F3}"/>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9B5DF9DA-1A75-4008-AF38-E236571F1F8C}"/>
            </a:ext>
          </a:extLst>
        </xdr:cNvPr>
        <xdr:cNvSpPr txBox="1"/>
      </xdr:nvSpPr>
      <xdr:spPr>
        <a:xfrm>
          <a:off x="14742160" y="1018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97C3ADA6-D485-49CF-B8BA-D61E7575287B}"/>
            </a:ext>
          </a:extLst>
        </xdr:cNvPr>
        <xdr:cNvSpPr/>
      </xdr:nvSpPr>
      <xdr:spPr>
        <a:xfrm>
          <a:off x="14649450" y="103333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78D6AB80-5399-408C-AE91-85F6E766D620}"/>
            </a:ext>
          </a:extLst>
        </xdr:cNvPr>
        <xdr:cNvSpPr/>
      </xdr:nvSpPr>
      <xdr:spPr>
        <a:xfrm>
          <a:off x="138874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8C19E3BD-105B-49A4-B0F8-EB262298E380}"/>
            </a:ext>
          </a:extLst>
        </xdr:cNvPr>
        <xdr:cNvSpPr/>
      </xdr:nvSpPr>
      <xdr:spPr>
        <a:xfrm>
          <a:off x="13089890" y="103028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460EF1D9-39A4-4F0E-8451-88E55C2D1762}"/>
            </a:ext>
          </a:extLst>
        </xdr:cNvPr>
        <xdr:cNvSpPr/>
      </xdr:nvSpPr>
      <xdr:spPr>
        <a:xfrm>
          <a:off x="12303760" y="102876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73025</xdr:rowOff>
    </xdr:from>
    <xdr:to>
      <xdr:col>67</xdr:col>
      <xdr:colOff>101600</xdr:colOff>
      <xdr:row>61</xdr:row>
      <xdr:rowOff>3175</xdr:rowOff>
    </xdr:to>
    <xdr:sp macro="" textlink="">
      <xdr:nvSpPr>
        <xdr:cNvPr id="549" name="フローチャート: 判断 548">
          <a:extLst>
            <a:ext uri="{FF2B5EF4-FFF2-40B4-BE49-F238E27FC236}">
              <a16:creationId xmlns:a16="http://schemas.microsoft.com/office/drawing/2014/main" id="{8AFECE26-9EC7-4647-9406-9088564C242C}"/>
            </a:ext>
          </a:extLst>
        </xdr:cNvPr>
        <xdr:cNvSpPr/>
      </xdr:nvSpPr>
      <xdr:spPr>
        <a:xfrm>
          <a:off x="11487150" y="103600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D713F00E-2C0C-4701-9AB4-07FDB45B2A4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9BF6107-9224-41DB-90D9-CF82E501047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960C578-26D6-49C2-A6A2-8CE7DD166E8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3D988D60-981B-4F70-8F3D-A0E07D90D73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EF0D74A-D1CA-4F09-A612-8EABDE421A7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139700</xdr:rowOff>
    </xdr:from>
    <xdr:to>
      <xdr:col>85</xdr:col>
      <xdr:colOff>177800</xdr:colOff>
      <xdr:row>63</xdr:row>
      <xdr:rowOff>69850</xdr:rowOff>
    </xdr:to>
    <xdr:sp macro="" textlink="">
      <xdr:nvSpPr>
        <xdr:cNvPr id="555" name="楕円 554">
          <a:extLst>
            <a:ext uri="{FF2B5EF4-FFF2-40B4-BE49-F238E27FC236}">
              <a16:creationId xmlns:a16="http://schemas.microsoft.com/office/drawing/2014/main" id="{B6F403F9-5FBD-4877-8EAB-A852C75B3087}"/>
            </a:ext>
          </a:extLst>
        </xdr:cNvPr>
        <xdr:cNvSpPr/>
      </xdr:nvSpPr>
      <xdr:spPr>
        <a:xfrm>
          <a:off x="14649450" y="1076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118127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F15248D-3622-4E6B-913A-A67A4FA758A9}"/>
            </a:ext>
          </a:extLst>
        </xdr:cNvPr>
        <xdr:cNvSpPr txBox="1"/>
      </xdr:nvSpPr>
      <xdr:spPr>
        <a:xfrm>
          <a:off x="14742160"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162560</xdr:rowOff>
    </xdr:from>
    <xdr:to>
      <xdr:col>81</xdr:col>
      <xdr:colOff>101600</xdr:colOff>
      <xdr:row>62</xdr:row>
      <xdr:rowOff>92710</xdr:rowOff>
    </xdr:to>
    <xdr:sp macro="" textlink="">
      <xdr:nvSpPr>
        <xdr:cNvPr id="557" name="楕円 556">
          <a:extLst>
            <a:ext uri="{FF2B5EF4-FFF2-40B4-BE49-F238E27FC236}">
              <a16:creationId xmlns:a16="http://schemas.microsoft.com/office/drawing/2014/main" id="{E07EF075-98D4-4102-A72C-CB35FF33C9CF}"/>
            </a:ext>
          </a:extLst>
        </xdr:cNvPr>
        <xdr:cNvSpPr/>
      </xdr:nvSpPr>
      <xdr:spPr>
        <a:xfrm>
          <a:off x="13887450" y="1062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41910</xdr:rowOff>
    </xdr:from>
    <xdr:to>
      <xdr:col>85</xdr:col>
      <xdr:colOff>127000</xdr:colOff>
      <xdr:row>63</xdr:row>
      <xdr:rowOff>19050</xdr:rowOff>
    </xdr:to>
    <xdr:cxnSp macro="">
      <xdr:nvCxnSpPr>
        <xdr:cNvPr id="558" name="直線コネクタ 557">
          <a:extLst>
            <a:ext uri="{FF2B5EF4-FFF2-40B4-BE49-F238E27FC236}">
              <a16:creationId xmlns:a16="http://schemas.microsoft.com/office/drawing/2014/main" id="{81329949-58D2-4100-9562-4A85735C2D90}"/>
            </a:ext>
          </a:extLst>
        </xdr:cNvPr>
        <xdr:cNvCxnSpPr/>
      </xdr:nvCxnSpPr>
      <xdr:spPr>
        <a:xfrm>
          <a:off x="13942060" y="10673715"/>
          <a:ext cx="762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132080</xdr:rowOff>
    </xdr:from>
    <xdr:to>
      <xdr:col>76</xdr:col>
      <xdr:colOff>165100</xdr:colOff>
      <xdr:row>62</xdr:row>
      <xdr:rowOff>62230</xdr:rowOff>
    </xdr:to>
    <xdr:sp macro="" textlink="">
      <xdr:nvSpPr>
        <xdr:cNvPr id="559" name="楕円 558">
          <a:extLst>
            <a:ext uri="{FF2B5EF4-FFF2-40B4-BE49-F238E27FC236}">
              <a16:creationId xmlns:a16="http://schemas.microsoft.com/office/drawing/2014/main" id="{72766E85-8FB5-4431-B410-D309DD9C034A}"/>
            </a:ext>
          </a:extLst>
        </xdr:cNvPr>
        <xdr:cNvSpPr/>
      </xdr:nvSpPr>
      <xdr:spPr>
        <a:xfrm>
          <a:off x="13089890" y="10594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xdr:rowOff>
    </xdr:from>
    <xdr:to>
      <xdr:col>81</xdr:col>
      <xdr:colOff>50800</xdr:colOff>
      <xdr:row>62</xdr:row>
      <xdr:rowOff>41910</xdr:rowOff>
    </xdr:to>
    <xdr:cxnSp macro="">
      <xdr:nvCxnSpPr>
        <xdr:cNvPr id="560" name="直線コネクタ 559">
          <a:extLst>
            <a:ext uri="{FF2B5EF4-FFF2-40B4-BE49-F238E27FC236}">
              <a16:creationId xmlns:a16="http://schemas.microsoft.com/office/drawing/2014/main" id="{117E863E-6FD5-422A-A612-688415D43382}"/>
            </a:ext>
          </a:extLst>
        </xdr:cNvPr>
        <xdr:cNvCxnSpPr/>
      </xdr:nvCxnSpPr>
      <xdr:spPr>
        <a:xfrm>
          <a:off x="13144500" y="1064514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95885</xdr:rowOff>
    </xdr:from>
    <xdr:to>
      <xdr:col>72</xdr:col>
      <xdr:colOff>38100</xdr:colOff>
      <xdr:row>62</xdr:row>
      <xdr:rowOff>26035</xdr:rowOff>
    </xdr:to>
    <xdr:sp macro="" textlink="">
      <xdr:nvSpPr>
        <xdr:cNvPr id="561" name="楕円 560">
          <a:extLst>
            <a:ext uri="{FF2B5EF4-FFF2-40B4-BE49-F238E27FC236}">
              <a16:creationId xmlns:a16="http://schemas.microsoft.com/office/drawing/2014/main" id="{4E8063F2-243F-45AD-A051-6998790A8307}"/>
            </a:ext>
          </a:extLst>
        </xdr:cNvPr>
        <xdr:cNvSpPr/>
      </xdr:nvSpPr>
      <xdr:spPr>
        <a:xfrm>
          <a:off x="12303760" y="105505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146685</xdr:rowOff>
    </xdr:from>
    <xdr:to>
      <xdr:col>76</xdr:col>
      <xdr:colOff>114300</xdr:colOff>
      <xdr:row>62</xdr:row>
      <xdr:rowOff>11430</xdr:rowOff>
    </xdr:to>
    <xdr:cxnSp macro="">
      <xdr:nvCxnSpPr>
        <xdr:cNvPr id="562" name="直線コネクタ 561">
          <a:extLst>
            <a:ext uri="{FF2B5EF4-FFF2-40B4-BE49-F238E27FC236}">
              <a16:creationId xmlns:a16="http://schemas.microsoft.com/office/drawing/2014/main" id="{49F9C2EE-A62C-4DFC-AA5F-8508F90915ED}"/>
            </a:ext>
          </a:extLst>
        </xdr:cNvPr>
        <xdr:cNvCxnSpPr/>
      </xdr:nvCxnSpPr>
      <xdr:spPr>
        <a:xfrm>
          <a:off x="12346940" y="1060323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107315</xdr:rowOff>
    </xdr:from>
    <xdr:to>
      <xdr:col>67</xdr:col>
      <xdr:colOff>101600</xdr:colOff>
      <xdr:row>62</xdr:row>
      <xdr:rowOff>37465</xdr:rowOff>
    </xdr:to>
    <xdr:sp macro="" textlink="">
      <xdr:nvSpPr>
        <xdr:cNvPr id="563" name="楕円 562">
          <a:extLst>
            <a:ext uri="{FF2B5EF4-FFF2-40B4-BE49-F238E27FC236}">
              <a16:creationId xmlns:a16="http://schemas.microsoft.com/office/drawing/2014/main" id="{3F1E615D-4919-4296-A30B-D9D335D25021}"/>
            </a:ext>
          </a:extLst>
        </xdr:cNvPr>
        <xdr:cNvSpPr/>
      </xdr:nvSpPr>
      <xdr:spPr>
        <a:xfrm>
          <a:off x="11487150" y="105638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146685</xdr:rowOff>
    </xdr:from>
    <xdr:to>
      <xdr:col>71</xdr:col>
      <xdr:colOff>177800</xdr:colOff>
      <xdr:row>61</xdr:row>
      <xdr:rowOff>158115</xdr:rowOff>
    </xdr:to>
    <xdr:cxnSp macro="">
      <xdr:nvCxnSpPr>
        <xdr:cNvPr id="564" name="直線コネクタ 563">
          <a:extLst>
            <a:ext uri="{FF2B5EF4-FFF2-40B4-BE49-F238E27FC236}">
              <a16:creationId xmlns:a16="http://schemas.microsoft.com/office/drawing/2014/main" id="{1BE0BCAA-A752-4E62-B9B5-FADC895466B7}"/>
            </a:ext>
          </a:extLst>
        </xdr:cNvPr>
        <xdr:cNvCxnSpPr/>
      </xdr:nvCxnSpPr>
      <xdr:spPr>
        <a:xfrm flipV="1">
          <a:off x="11541760" y="1060323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224A0054-3A32-4BEF-B48D-E1BD67FC3F66}"/>
            </a:ext>
          </a:extLst>
        </xdr:cNvPr>
        <xdr:cNvSpPr txBox="1"/>
      </xdr:nvSpPr>
      <xdr:spPr>
        <a:xfrm>
          <a:off x="1373823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68520A2D-DB05-4DC4-A22D-7729C11B211B}"/>
            </a:ext>
          </a:extLst>
        </xdr:cNvPr>
        <xdr:cNvSpPr txBox="1"/>
      </xdr:nvSpPr>
      <xdr:spPr>
        <a:xfrm>
          <a:off x="1295718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04730032-72E9-445B-9A61-CD04A477CFC0}"/>
            </a:ext>
          </a:extLst>
        </xdr:cNvPr>
        <xdr:cNvSpPr txBox="1"/>
      </xdr:nvSpPr>
      <xdr:spPr>
        <a:xfrm>
          <a:off x="1217105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19702</xdr:rowOff>
    </xdr:from>
    <xdr:ext cx="405111" cy="259045"/>
    <xdr:sp macro="" textlink="">
      <xdr:nvSpPr>
        <xdr:cNvPr id="568" name="n_4aveValue【学校施設】&#10;有形固定資産減価償却率">
          <a:extLst>
            <a:ext uri="{FF2B5EF4-FFF2-40B4-BE49-F238E27FC236}">
              <a16:creationId xmlns:a16="http://schemas.microsoft.com/office/drawing/2014/main" id="{0D4F2B61-6408-41EA-AED6-0C5905B73EB6}"/>
            </a:ext>
          </a:extLst>
        </xdr:cNvPr>
        <xdr:cNvSpPr txBox="1"/>
      </xdr:nvSpPr>
      <xdr:spPr>
        <a:xfrm>
          <a:off x="113544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83837</xdr:rowOff>
    </xdr:from>
    <xdr:ext cx="405111" cy="259045"/>
    <xdr:sp macro="" textlink="">
      <xdr:nvSpPr>
        <xdr:cNvPr id="569" name="n_1mainValue【学校施設】&#10;有形固定資産減価償却率">
          <a:extLst>
            <a:ext uri="{FF2B5EF4-FFF2-40B4-BE49-F238E27FC236}">
              <a16:creationId xmlns:a16="http://schemas.microsoft.com/office/drawing/2014/main" id="{6B88C78B-5A2A-489A-B4A4-A724E4FB4F04}"/>
            </a:ext>
          </a:extLst>
        </xdr:cNvPr>
        <xdr:cNvSpPr txBox="1"/>
      </xdr:nvSpPr>
      <xdr:spPr>
        <a:xfrm>
          <a:off x="1373823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53357</xdr:rowOff>
    </xdr:from>
    <xdr:ext cx="405111" cy="259045"/>
    <xdr:sp macro="" textlink="">
      <xdr:nvSpPr>
        <xdr:cNvPr id="570" name="n_2mainValue【学校施設】&#10;有形固定資産減価償却率">
          <a:extLst>
            <a:ext uri="{FF2B5EF4-FFF2-40B4-BE49-F238E27FC236}">
              <a16:creationId xmlns:a16="http://schemas.microsoft.com/office/drawing/2014/main" id="{6F53725F-6545-41B3-A38B-5A28C67B93DC}"/>
            </a:ext>
          </a:extLst>
        </xdr:cNvPr>
        <xdr:cNvSpPr txBox="1"/>
      </xdr:nvSpPr>
      <xdr:spPr>
        <a:xfrm>
          <a:off x="1295718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17162</xdr:rowOff>
    </xdr:from>
    <xdr:ext cx="405111" cy="259045"/>
    <xdr:sp macro="" textlink="">
      <xdr:nvSpPr>
        <xdr:cNvPr id="571" name="n_3mainValue【学校施設】&#10;有形固定資産減価償却率">
          <a:extLst>
            <a:ext uri="{FF2B5EF4-FFF2-40B4-BE49-F238E27FC236}">
              <a16:creationId xmlns:a16="http://schemas.microsoft.com/office/drawing/2014/main" id="{214E964C-C417-4269-8D35-140D705FA89E}"/>
            </a:ext>
          </a:extLst>
        </xdr:cNvPr>
        <xdr:cNvSpPr txBox="1"/>
      </xdr:nvSpPr>
      <xdr:spPr>
        <a:xfrm>
          <a:off x="1217105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28592</xdr:rowOff>
    </xdr:from>
    <xdr:ext cx="405111" cy="259045"/>
    <xdr:sp macro="" textlink="">
      <xdr:nvSpPr>
        <xdr:cNvPr id="572" name="n_4mainValue【学校施設】&#10;有形固定資産減価償却率">
          <a:extLst>
            <a:ext uri="{FF2B5EF4-FFF2-40B4-BE49-F238E27FC236}">
              <a16:creationId xmlns:a16="http://schemas.microsoft.com/office/drawing/2014/main" id="{311CE047-C32D-4598-A8B2-02FC5A246A02}"/>
            </a:ext>
          </a:extLst>
        </xdr:cNvPr>
        <xdr:cNvSpPr txBox="1"/>
      </xdr:nvSpPr>
      <xdr:spPr>
        <a:xfrm>
          <a:off x="113544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5106253-5D3A-4F84-9B22-7CD104EADC2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C794D796-59E3-479B-9410-C98A2F154F5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D4038164-3BA8-44B8-92BD-56599411136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7B95EEA7-6E6A-4843-8BF9-9C514CA7F47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BF1FFB11-3E06-4FBB-8789-41C22FF43B8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3F03ECA5-0502-4268-B30A-68E80AD6A2F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304DDC6A-E9D6-42DE-B733-BA59BEC68ED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40D3C474-7383-4EB2-A2EA-63212DA25B2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691419B3-E376-4697-B251-C43824BFB61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587616A-3EFB-4AFA-B91B-A44F993C367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126F9AB2-6DD3-4712-9961-DE361516E247}"/>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E5760977-2DD6-4C0F-ABEF-053D4F933D4A}"/>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A45352D9-A776-4119-8A0F-7925E6F2EA11}"/>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B71B5CAF-9FBE-47D8-81F3-A610270D00C8}"/>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B94E84B4-BED3-41CB-BD46-D744A24A28A3}"/>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3BC424F8-11F9-482F-8E2A-95E6F8D7B9B1}"/>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6578A270-E5D2-45F5-9776-44654FD0509F}"/>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26081788-7D2B-4790-9125-330C4B43A449}"/>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A59C6D3C-9D9B-448C-9A10-5DD39A0CCA05}"/>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45805C00-56F8-4285-B368-1951275F3D6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C19ECDF1-2080-4888-B5B7-FBDDDC1D442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A29F61DF-92C8-4527-B55D-A858D9A26C7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E7E06BF3-74D0-4B84-9C8E-6B1B9B8EFCAC}"/>
            </a:ext>
          </a:extLst>
        </xdr:cNvPr>
        <xdr:cNvCxnSpPr/>
      </xdr:nvCxnSpPr>
      <xdr:spPr>
        <a:xfrm flipV="1">
          <a:off x="19947254" y="9533001"/>
          <a:ext cx="0" cy="1327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CB95E29B-8748-42E2-BC5A-966F4C0AD15E}"/>
            </a:ext>
          </a:extLst>
        </xdr:cNvPr>
        <xdr:cNvSpPr txBox="1"/>
      </xdr:nvSpPr>
      <xdr:spPr>
        <a:xfrm>
          <a:off x="19985990" y="1085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F30582D1-9264-4BE0-959F-63A7278E516B}"/>
            </a:ext>
          </a:extLst>
        </xdr:cNvPr>
        <xdr:cNvCxnSpPr/>
      </xdr:nvCxnSpPr>
      <xdr:spPr>
        <a:xfrm>
          <a:off x="19885660" y="10860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B7C4178A-60BD-4A39-8BB0-56FB45002254}"/>
            </a:ext>
          </a:extLst>
        </xdr:cNvPr>
        <xdr:cNvSpPr txBox="1"/>
      </xdr:nvSpPr>
      <xdr:spPr>
        <a:xfrm>
          <a:off x="19985990" y="931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C4AB4426-C402-437F-9E1D-07076B2B8353}"/>
            </a:ext>
          </a:extLst>
        </xdr:cNvPr>
        <xdr:cNvCxnSpPr/>
      </xdr:nvCxnSpPr>
      <xdr:spPr>
        <a:xfrm>
          <a:off x="19885660" y="9533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00BFF3CC-CC8C-420C-A344-0FC37C2CA9E1}"/>
            </a:ext>
          </a:extLst>
        </xdr:cNvPr>
        <xdr:cNvSpPr txBox="1"/>
      </xdr:nvSpPr>
      <xdr:spPr>
        <a:xfrm>
          <a:off x="1998599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4770FF03-7629-4B69-ACA3-FC130AA35CC3}"/>
            </a:ext>
          </a:extLst>
        </xdr:cNvPr>
        <xdr:cNvSpPr/>
      </xdr:nvSpPr>
      <xdr:spPr>
        <a:xfrm>
          <a:off x="19904710" y="102943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DFCD7624-5066-4149-95EC-02C069281BBC}"/>
            </a:ext>
          </a:extLst>
        </xdr:cNvPr>
        <xdr:cNvSpPr/>
      </xdr:nvSpPr>
      <xdr:spPr>
        <a:xfrm>
          <a:off x="19161760" y="1028969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ED633134-1405-4A6B-BC35-B39BEC0BCBF0}"/>
            </a:ext>
          </a:extLst>
        </xdr:cNvPr>
        <xdr:cNvSpPr/>
      </xdr:nvSpPr>
      <xdr:spPr>
        <a:xfrm>
          <a:off x="18345150" y="1032169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3947DA95-DAB2-4F2A-868F-40F5C211D11B}"/>
            </a:ext>
          </a:extLst>
        </xdr:cNvPr>
        <xdr:cNvSpPr/>
      </xdr:nvSpPr>
      <xdr:spPr>
        <a:xfrm>
          <a:off x="17547590" y="1029014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156769</xdr:rowOff>
    </xdr:from>
    <xdr:to>
      <xdr:col>98</xdr:col>
      <xdr:colOff>38100</xdr:colOff>
      <xdr:row>59</xdr:row>
      <xdr:rowOff>86919</xdr:rowOff>
    </xdr:to>
    <xdr:sp macro="" textlink="">
      <xdr:nvSpPr>
        <xdr:cNvPr id="605" name="フローチャート: 判断 604">
          <a:extLst>
            <a:ext uri="{FF2B5EF4-FFF2-40B4-BE49-F238E27FC236}">
              <a16:creationId xmlns:a16="http://schemas.microsoft.com/office/drawing/2014/main" id="{FFB07343-F2D3-47AA-8371-267DEC9A9682}"/>
            </a:ext>
          </a:extLst>
        </xdr:cNvPr>
        <xdr:cNvSpPr/>
      </xdr:nvSpPr>
      <xdr:spPr>
        <a:xfrm>
          <a:off x="16761460" y="10102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3529ADB-29B3-4954-AE94-E49581082FB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20262F8-76E9-4716-A988-A1F2A3CEC54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EFFE44E6-1B3B-4DFD-BA68-05B35C8F743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15ECC934-480D-41E5-AAFC-261C85BD708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AFC95F5A-2284-4492-9B89-B045DD0B832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118821</xdr:rowOff>
    </xdr:from>
    <xdr:to>
      <xdr:col>116</xdr:col>
      <xdr:colOff>114300</xdr:colOff>
      <xdr:row>59</xdr:row>
      <xdr:rowOff>48971</xdr:rowOff>
    </xdr:to>
    <xdr:sp macro="" textlink="">
      <xdr:nvSpPr>
        <xdr:cNvPr id="611" name="楕円 610">
          <a:extLst>
            <a:ext uri="{FF2B5EF4-FFF2-40B4-BE49-F238E27FC236}">
              <a16:creationId xmlns:a16="http://schemas.microsoft.com/office/drawing/2014/main" id="{C3E158AE-0B7A-46AD-8574-3FAEE7E0C80A}"/>
            </a:ext>
          </a:extLst>
        </xdr:cNvPr>
        <xdr:cNvSpPr/>
      </xdr:nvSpPr>
      <xdr:spPr>
        <a:xfrm>
          <a:off x="19904710" y="100648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141698</xdr:rowOff>
    </xdr:from>
    <xdr:ext cx="469744" cy="259045"/>
    <xdr:sp macro="" textlink="">
      <xdr:nvSpPr>
        <xdr:cNvPr id="612" name="【学校施設】&#10;一人当たり面積該当値テキスト">
          <a:extLst>
            <a:ext uri="{FF2B5EF4-FFF2-40B4-BE49-F238E27FC236}">
              <a16:creationId xmlns:a16="http://schemas.microsoft.com/office/drawing/2014/main" id="{B76D469C-2D5E-4F35-8D6F-45ECA1743AC4}"/>
            </a:ext>
          </a:extLst>
        </xdr:cNvPr>
        <xdr:cNvSpPr txBox="1"/>
      </xdr:nvSpPr>
      <xdr:spPr>
        <a:xfrm>
          <a:off x="19985990" y="991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129794</xdr:rowOff>
    </xdr:from>
    <xdr:to>
      <xdr:col>112</xdr:col>
      <xdr:colOff>38100</xdr:colOff>
      <xdr:row>59</xdr:row>
      <xdr:rowOff>59944</xdr:rowOff>
    </xdr:to>
    <xdr:sp macro="" textlink="">
      <xdr:nvSpPr>
        <xdr:cNvPr id="613" name="楕円 612">
          <a:extLst>
            <a:ext uri="{FF2B5EF4-FFF2-40B4-BE49-F238E27FC236}">
              <a16:creationId xmlns:a16="http://schemas.microsoft.com/office/drawing/2014/main" id="{E557A43D-9357-4AC5-A656-E58F09B34CCC}"/>
            </a:ext>
          </a:extLst>
        </xdr:cNvPr>
        <xdr:cNvSpPr/>
      </xdr:nvSpPr>
      <xdr:spPr>
        <a:xfrm>
          <a:off x="19161760" y="1007770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169621</xdr:rowOff>
    </xdr:from>
    <xdr:to>
      <xdr:col>116</xdr:col>
      <xdr:colOff>63500</xdr:colOff>
      <xdr:row>59</xdr:row>
      <xdr:rowOff>9144</xdr:rowOff>
    </xdr:to>
    <xdr:cxnSp macro="">
      <xdr:nvCxnSpPr>
        <xdr:cNvPr id="614" name="直線コネクタ 613">
          <a:extLst>
            <a:ext uri="{FF2B5EF4-FFF2-40B4-BE49-F238E27FC236}">
              <a16:creationId xmlns:a16="http://schemas.microsoft.com/office/drawing/2014/main" id="{1D2F0960-2C15-4061-A34D-F85C25F04BED}"/>
            </a:ext>
          </a:extLst>
        </xdr:cNvPr>
        <xdr:cNvCxnSpPr/>
      </xdr:nvCxnSpPr>
      <xdr:spPr>
        <a:xfrm flipV="1">
          <a:off x="19204940" y="10117531"/>
          <a:ext cx="74295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133452</xdr:rowOff>
    </xdr:from>
    <xdr:to>
      <xdr:col>107</xdr:col>
      <xdr:colOff>101600</xdr:colOff>
      <xdr:row>59</xdr:row>
      <xdr:rowOff>63602</xdr:rowOff>
    </xdr:to>
    <xdr:sp macro="" textlink="">
      <xdr:nvSpPr>
        <xdr:cNvPr id="615" name="楕円 614">
          <a:extLst>
            <a:ext uri="{FF2B5EF4-FFF2-40B4-BE49-F238E27FC236}">
              <a16:creationId xmlns:a16="http://schemas.microsoft.com/office/drawing/2014/main" id="{3102DD5D-10C1-4F78-849D-8764C9B519F8}"/>
            </a:ext>
          </a:extLst>
        </xdr:cNvPr>
        <xdr:cNvSpPr/>
      </xdr:nvSpPr>
      <xdr:spPr>
        <a:xfrm>
          <a:off x="18345150" y="1007374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9144</xdr:rowOff>
    </xdr:from>
    <xdr:to>
      <xdr:col>111</xdr:col>
      <xdr:colOff>177800</xdr:colOff>
      <xdr:row>59</xdr:row>
      <xdr:rowOff>12802</xdr:rowOff>
    </xdr:to>
    <xdr:cxnSp macro="">
      <xdr:nvCxnSpPr>
        <xdr:cNvPr id="616" name="直線コネクタ 615">
          <a:extLst>
            <a:ext uri="{FF2B5EF4-FFF2-40B4-BE49-F238E27FC236}">
              <a16:creationId xmlns:a16="http://schemas.microsoft.com/office/drawing/2014/main" id="{3DEE1A16-30A1-4594-AA28-682FCEF0D216}"/>
            </a:ext>
          </a:extLst>
        </xdr:cNvPr>
        <xdr:cNvCxnSpPr/>
      </xdr:nvCxnSpPr>
      <xdr:spPr>
        <a:xfrm flipV="1">
          <a:off x="18399760" y="10126599"/>
          <a:ext cx="80518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118821</xdr:rowOff>
    </xdr:from>
    <xdr:to>
      <xdr:col>102</xdr:col>
      <xdr:colOff>165100</xdr:colOff>
      <xdr:row>59</xdr:row>
      <xdr:rowOff>48971</xdr:rowOff>
    </xdr:to>
    <xdr:sp macro="" textlink="">
      <xdr:nvSpPr>
        <xdr:cNvPr id="617" name="楕円 616">
          <a:extLst>
            <a:ext uri="{FF2B5EF4-FFF2-40B4-BE49-F238E27FC236}">
              <a16:creationId xmlns:a16="http://schemas.microsoft.com/office/drawing/2014/main" id="{049EC0B7-8203-4ED6-ABFA-7D5D7D4A3DC4}"/>
            </a:ext>
          </a:extLst>
        </xdr:cNvPr>
        <xdr:cNvSpPr/>
      </xdr:nvSpPr>
      <xdr:spPr>
        <a:xfrm>
          <a:off x="17547590" y="100648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169621</xdr:rowOff>
    </xdr:from>
    <xdr:to>
      <xdr:col>107</xdr:col>
      <xdr:colOff>50800</xdr:colOff>
      <xdr:row>59</xdr:row>
      <xdr:rowOff>12802</xdr:rowOff>
    </xdr:to>
    <xdr:cxnSp macro="">
      <xdr:nvCxnSpPr>
        <xdr:cNvPr id="618" name="直線コネクタ 617">
          <a:extLst>
            <a:ext uri="{FF2B5EF4-FFF2-40B4-BE49-F238E27FC236}">
              <a16:creationId xmlns:a16="http://schemas.microsoft.com/office/drawing/2014/main" id="{BF30CCDC-4AB3-4419-936C-367D35D8900A}"/>
            </a:ext>
          </a:extLst>
        </xdr:cNvPr>
        <xdr:cNvCxnSpPr/>
      </xdr:nvCxnSpPr>
      <xdr:spPr>
        <a:xfrm>
          <a:off x="17602200" y="10117531"/>
          <a:ext cx="79756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864</xdr:rowOff>
    </xdr:from>
    <xdr:to>
      <xdr:col>98</xdr:col>
      <xdr:colOff>38100</xdr:colOff>
      <xdr:row>59</xdr:row>
      <xdr:rowOff>102464</xdr:rowOff>
    </xdr:to>
    <xdr:sp macro="" textlink="">
      <xdr:nvSpPr>
        <xdr:cNvPr id="619" name="楕円 618">
          <a:extLst>
            <a:ext uri="{FF2B5EF4-FFF2-40B4-BE49-F238E27FC236}">
              <a16:creationId xmlns:a16="http://schemas.microsoft.com/office/drawing/2014/main" id="{0B74B924-AA87-4DAF-BA02-F6CF56889B58}"/>
            </a:ext>
          </a:extLst>
        </xdr:cNvPr>
        <xdr:cNvSpPr/>
      </xdr:nvSpPr>
      <xdr:spPr>
        <a:xfrm>
          <a:off x="16761460" y="10116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169621</xdr:rowOff>
    </xdr:from>
    <xdr:to>
      <xdr:col>102</xdr:col>
      <xdr:colOff>114300</xdr:colOff>
      <xdr:row>59</xdr:row>
      <xdr:rowOff>51664</xdr:rowOff>
    </xdr:to>
    <xdr:cxnSp macro="">
      <xdr:nvCxnSpPr>
        <xdr:cNvPr id="620" name="直線コネクタ 619">
          <a:extLst>
            <a:ext uri="{FF2B5EF4-FFF2-40B4-BE49-F238E27FC236}">
              <a16:creationId xmlns:a16="http://schemas.microsoft.com/office/drawing/2014/main" id="{1010B33E-A9F9-4351-87AF-6AEA7725104A}"/>
            </a:ext>
          </a:extLst>
        </xdr:cNvPr>
        <xdr:cNvCxnSpPr/>
      </xdr:nvCxnSpPr>
      <xdr:spPr>
        <a:xfrm flipV="1">
          <a:off x="16804640" y="10117531"/>
          <a:ext cx="79756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ABC5C9F9-4F4B-42DD-885E-A52E1C7C544D}"/>
            </a:ext>
          </a:extLst>
        </xdr:cNvPr>
        <xdr:cNvSpPr txBox="1"/>
      </xdr:nvSpPr>
      <xdr:spPr>
        <a:xfrm>
          <a:off x="18982132" y="1037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4B1DCDEF-EF99-4A39-AEBD-1F463B9A42E6}"/>
            </a:ext>
          </a:extLst>
        </xdr:cNvPr>
        <xdr:cNvSpPr txBox="1"/>
      </xdr:nvSpPr>
      <xdr:spPr>
        <a:xfrm>
          <a:off x="18182032" y="1041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324AB092-39B4-4783-BA02-F503D7E28D77}"/>
            </a:ext>
          </a:extLst>
        </xdr:cNvPr>
        <xdr:cNvSpPr txBox="1"/>
      </xdr:nvSpPr>
      <xdr:spPr>
        <a:xfrm>
          <a:off x="17384472" y="1037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103446</xdr:rowOff>
    </xdr:from>
    <xdr:ext cx="469744" cy="259045"/>
    <xdr:sp macro="" textlink="">
      <xdr:nvSpPr>
        <xdr:cNvPr id="624" name="n_4aveValue【学校施設】&#10;一人当たり面積">
          <a:extLst>
            <a:ext uri="{FF2B5EF4-FFF2-40B4-BE49-F238E27FC236}">
              <a16:creationId xmlns:a16="http://schemas.microsoft.com/office/drawing/2014/main" id="{95F1C881-A816-4CE4-9C04-05A705FC37F2}"/>
            </a:ext>
          </a:extLst>
        </xdr:cNvPr>
        <xdr:cNvSpPr txBox="1"/>
      </xdr:nvSpPr>
      <xdr:spPr>
        <a:xfrm>
          <a:off x="16588817" y="98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76471</xdr:rowOff>
    </xdr:from>
    <xdr:ext cx="469744" cy="259045"/>
    <xdr:sp macro="" textlink="">
      <xdr:nvSpPr>
        <xdr:cNvPr id="625" name="n_1mainValue【学校施設】&#10;一人当たり面積">
          <a:extLst>
            <a:ext uri="{FF2B5EF4-FFF2-40B4-BE49-F238E27FC236}">
              <a16:creationId xmlns:a16="http://schemas.microsoft.com/office/drawing/2014/main" id="{B81829F3-D52C-446E-9694-3E53C060EAFE}"/>
            </a:ext>
          </a:extLst>
        </xdr:cNvPr>
        <xdr:cNvSpPr txBox="1"/>
      </xdr:nvSpPr>
      <xdr:spPr>
        <a:xfrm>
          <a:off x="18982132" y="984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80129</xdr:rowOff>
    </xdr:from>
    <xdr:ext cx="469744" cy="259045"/>
    <xdr:sp macro="" textlink="">
      <xdr:nvSpPr>
        <xdr:cNvPr id="626" name="n_2mainValue【学校施設】&#10;一人当たり面積">
          <a:extLst>
            <a:ext uri="{FF2B5EF4-FFF2-40B4-BE49-F238E27FC236}">
              <a16:creationId xmlns:a16="http://schemas.microsoft.com/office/drawing/2014/main" id="{AD7B897C-4D9D-4F54-A421-B7A0F1306ECA}"/>
            </a:ext>
          </a:extLst>
        </xdr:cNvPr>
        <xdr:cNvSpPr txBox="1"/>
      </xdr:nvSpPr>
      <xdr:spPr>
        <a:xfrm>
          <a:off x="18182032" y="985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65498</xdr:rowOff>
    </xdr:from>
    <xdr:ext cx="469744" cy="259045"/>
    <xdr:sp macro="" textlink="">
      <xdr:nvSpPr>
        <xdr:cNvPr id="627" name="n_3mainValue【学校施設】&#10;一人当たり面積">
          <a:extLst>
            <a:ext uri="{FF2B5EF4-FFF2-40B4-BE49-F238E27FC236}">
              <a16:creationId xmlns:a16="http://schemas.microsoft.com/office/drawing/2014/main" id="{C215F560-BD01-48FC-97EA-2A33CBAE603F}"/>
            </a:ext>
          </a:extLst>
        </xdr:cNvPr>
        <xdr:cNvSpPr txBox="1"/>
      </xdr:nvSpPr>
      <xdr:spPr>
        <a:xfrm>
          <a:off x="17384472" y="983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93591</xdr:rowOff>
    </xdr:from>
    <xdr:ext cx="469744" cy="259045"/>
    <xdr:sp macro="" textlink="">
      <xdr:nvSpPr>
        <xdr:cNvPr id="628" name="n_4mainValue【学校施設】&#10;一人当たり面積">
          <a:extLst>
            <a:ext uri="{FF2B5EF4-FFF2-40B4-BE49-F238E27FC236}">
              <a16:creationId xmlns:a16="http://schemas.microsoft.com/office/drawing/2014/main" id="{D8440364-1BC7-447C-B2A8-0B2A6BA05523}"/>
            </a:ext>
          </a:extLst>
        </xdr:cNvPr>
        <xdr:cNvSpPr txBox="1"/>
      </xdr:nvSpPr>
      <xdr:spPr>
        <a:xfrm>
          <a:off x="16588817" y="1021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7F44EA6D-4709-4D6A-AB26-D42DDC3C850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FD121589-E1CD-43D9-A1C9-4DD01F640C9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AA5986AB-2520-453A-ADB7-2032947D1EE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48F5F0F4-FF9B-4865-9156-B66C60CE052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A2531B9A-3C59-4C54-B79C-E8FF88E44DD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928CC20B-C085-46BE-A16C-EB1E4571980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6E3596AA-0F82-42FD-88F8-B5ED825F16D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38F72F4B-6BDF-4C36-901D-C104CF7ACE81}"/>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0C7E4FAF-EBCB-4098-AD57-EC5CA568FD8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B2FB4CDA-7697-4AFF-9093-931403F10AA0}"/>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A56226A4-9BD4-4BCC-ACDF-DE73958210F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EF6468A7-A665-4A0D-92DA-544B23E0889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CA09E57A-0021-4CE0-B079-124B6CF160F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F4D0BBD0-D1E4-4D05-AE72-05EA7747DB3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0661A397-FEB9-4AA0-8CCA-A326AE7389B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1FFDA649-0F0F-4C01-8395-6957F6B1FB66}"/>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B4500593-FA69-4E76-B53E-254887C5878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194B0326-6FBE-47AE-8886-ED1AE81BD1F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0C296548-D428-4283-937C-B00CEBA5E14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6F7BA08E-B4BB-43B3-96CC-C5BA38AB851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0BC8DE3D-DB74-43A7-893D-BB60B4BB5E8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97390167-47CF-4300-A9DF-5B32026B1DB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C3159C87-CA6F-479B-850C-F453D073F56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B7F4AD6E-D317-4598-B0EB-2CAF9524BD42}"/>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3" name="正方形/長方形 652">
          <a:extLst>
            <a:ext uri="{FF2B5EF4-FFF2-40B4-BE49-F238E27FC236}">
              <a16:creationId xmlns:a16="http://schemas.microsoft.com/office/drawing/2014/main" id="{9E948977-63DA-4163-952F-D2242F4E5156}"/>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4" name="正方形/長方形 653">
          <a:extLst>
            <a:ext uri="{FF2B5EF4-FFF2-40B4-BE49-F238E27FC236}">
              <a16:creationId xmlns:a16="http://schemas.microsoft.com/office/drawing/2014/main" id="{522222D3-5B72-4492-881A-F46A000DBF8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5" name="正方形/長方形 654">
          <a:extLst>
            <a:ext uri="{FF2B5EF4-FFF2-40B4-BE49-F238E27FC236}">
              <a16:creationId xmlns:a16="http://schemas.microsoft.com/office/drawing/2014/main" id="{CE1D868F-D058-4021-BC2B-576D7F827D0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6" name="正方形/長方形 655">
          <a:extLst>
            <a:ext uri="{FF2B5EF4-FFF2-40B4-BE49-F238E27FC236}">
              <a16:creationId xmlns:a16="http://schemas.microsoft.com/office/drawing/2014/main" id="{4CD6DD97-2340-4DDA-943F-E7EB9BD4EB3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7" name="正方形/長方形 656">
          <a:extLst>
            <a:ext uri="{FF2B5EF4-FFF2-40B4-BE49-F238E27FC236}">
              <a16:creationId xmlns:a16="http://schemas.microsoft.com/office/drawing/2014/main" id="{A51A1CD2-51E3-4D2F-8580-A25CEF66610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8" name="正方形/長方形 657">
          <a:extLst>
            <a:ext uri="{FF2B5EF4-FFF2-40B4-BE49-F238E27FC236}">
              <a16:creationId xmlns:a16="http://schemas.microsoft.com/office/drawing/2014/main" id="{A6184899-4890-4678-ACCE-0F9993E51B1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9" name="正方形/長方形 658">
          <a:extLst>
            <a:ext uri="{FF2B5EF4-FFF2-40B4-BE49-F238E27FC236}">
              <a16:creationId xmlns:a16="http://schemas.microsoft.com/office/drawing/2014/main" id="{F7C0758F-A8B0-4D6B-96AB-441724E48BE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0" name="正方形/長方形 659">
          <a:extLst>
            <a:ext uri="{FF2B5EF4-FFF2-40B4-BE49-F238E27FC236}">
              <a16:creationId xmlns:a16="http://schemas.microsoft.com/office/drawing/2014/main" id="{A7A2364F-8FC7-4500-9CD6-4C819A63FB21}"/>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E964C1CC-0F6E-448F-9A31-C05728251F5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B862D433-499E-4F21-98D7-21CA282D1D4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0384AE09-4F10-4ABE-8D81-08D00F73291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本町の有形固定資産減価償却率は、保育所、橋りょう、学校施設で類似団体平均を上回っている。</a:t>
          </a:r>
          <a:endParaRPr lang="ja-JP" altLang="ja-JP" sz="1100">
            <a:effectLst/>
          </a:endParaRPr>
        </a:p>
        <a:p>
          <a:r>
            <a:rPr kumimoji="1" lang="ja-JP" altLang="ja-JP" sz="1100">
              <a:solidFill>
                <a:schemeClr val="dk1"/>
              </a:solidFill>
              <a:effectLst/>
              <a:latin typeface="+mn-lt"/>
              <a:ea typeface="+mn-ea"/>
              <a:cs typeface="+mn-cs"/>
            </a:rPr>
            <a:t>学校施設については、他市町より早い段階で統廃合を実施したことから類似団体平均を上回っている。今後は既存の施設の長寿命化を適切に実施していく予定である。</a:t>
          </a:r>
          <a:endParaRPr lang="ja-JP" altLang="ja-JP" sz="1100">
            <a:effectLst/>
          </a:endParaRPr>
        </a:p>
        <a:p>
          <a:r>
            <a:rPr kumimoji="1" lang="ja-JP" altLang="ja-JP" sz="1100">
              <a:solidFill>
                <a:schemeClr val="dk1"/>
              </a:solidFill>
              <a:effectLst/>
              <a:latin typeface="+mn-lt"/>
              <a:ea typeface="+mn-ea"/>
              <a:cs typeface="+mn-cs"/>
            </a:rPr>
            <a:t>橋りょうについては、点検を計画的に実施する。点検の結果、老朽化が進み改修が要する橋りょうについては計画的に長寿命化の更新工事を行っていく予定である。</a:t>
          </a:r>
          <a:endParaRPr lang="ja-JP" altLang="ja-JP" sz="1100">
            <a:effectLst/>
          </a:endParaRPr>
        </a:p>
        <a:p>
          <a:r>
            <a:rPr kumimoji="1" lang="ja-JP" altLang="ja-JP" sz="1100">
              <a:solidFill>
                <a:schemeClr val="dk1"/>
              </a:solidFill>
              <a:effectLst/>
              <a:latin typeface="+mn-lt"/>
              <a:ea typeface="+mn-ea"/>
              <a:cs typeface="+mn-cs"/>
            </a:rPr>
            <a:t>保育所については、運営に支障が生じないよう予防修繕に努め、安全な施設の利用を継続していく。</a:t>
          </a:r>
          <a:endParaRPr lang="ja-JP" altLang="ja-JP" sz="1100">
            <a:effectLst/>
          </a:endParaRPr>
        </a:p>
        <a:p>
          <a:r>
            <a:rPr kumimoji="1" lang="ja-JP" altLang="ja-JP" sz="1100">
              <a:solidFill>
                <a:schemeClr val="dk1"/>
              </a:solidFill>
              <a:effectLst/>
              <a:latin typeface="+mn-lt"/>
              <a:ea typeface="+mn-ea"/>
              <a:cs typeface="+mn-cs"/>
            </a:rPr>
            <a:t>その他施設についても「公共施設等総合管理計画」及び「個別施設計画」に基づき、老朽化度合いや利用需要を見極めながら、長期的な視点で施設の適正管理に努めていく。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2251F3-E236-4998-9DF3-0CE99642995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8B5531-61F8-45EE-AC1C-F6D8401B536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A4EB39-36B7-4D1F-99A1-1CC33B9D7DC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BBFE6F9-3336-43DA-B2C7-08780230E19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栃木県芳賀町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EBE05F-D2F6-4DF9-89DA-4B11AB8D0A8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371FBF-20CE-40A0-8BC9-9AB3103A3FB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BD33D7-11EF-4A58-B9DB-792F6338350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CFB65D9-C6D8-4FC8-B5FD-F34B770D1D9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EFBF99-E695-4405-9385-9D8063B1FFD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009B0A-D2EC-450D-8C29-287EDF6DC15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15,377
15,129
70.16
9,529,151
8,917,310
580,560
5,371,645
6,628,893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DA1726-605E-4A2E-AD52-97A38BF596A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F32CAE-58C6-4868-9C7E-E07547B34C8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2261F7-B1B4-42DC-BE10-665F036E117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1.8
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AB384EA-CAD4-4254-9237-33630DB6C82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DD6422-5D4E-4EF4-AF57-99F7E38ABF8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3572B07-B8FD-4F68-9A47-FE66283BD19F}"/>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4C32D2A-41E4-486F-AC65-7AD44CD9B08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A8CD96-ECCE-4A2C-A72F-8846922EB7B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A5DA70-74AD-4D8B-8033-6714A6F5C5E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7BDCC7-7240-4594-8643-29D93303FBA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AED617-349F-4B59-9823-95DD2AA5204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967AF4-A86D-4C37-ACCB-E8422506239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96E9B9-D15A-48E7-A43A-FE7FEA0CF5D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4FCCAB-6A07-4767-9AE8-81B857C9BE3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DD57BED-5725-440F-9E2E-52FBF60EB73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A51EF3-33FC-42A9-9D37-1FC16139AF1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1D6DAA-C3E2-45FA-BE6D-4C2502C9C16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E3E328-C502-42C4-8885-E839013B2BB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2AA6EF-CCF9-4E25-A9D8-522E84AEC6B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331E1A-908B-4767-9C99-89068E00912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4E33FA7-0240-4846-81E1-FD26165281C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6D03E83-3393-4353-A2C9-785944C6E4E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3E8EDE-157B-4D46-AA85-D2D7825FD65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227BC6-5161-4DCF-B8E9-30DDAAF89CF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88D1767-BB94-4D11-B3B1-4E1CDE5A1AF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2312184-2D09-4F99-AB84-F635D42BD4E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19DB06F-EDC6-4D65-9610-0FFD2DBAE28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4F9108-8F57-45EF-9528-BB4B49A86AF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B100F0-E3C6-401B-A7CB-2324859A24A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05CDE29-A15C-4CF6-BC28-04755B60E24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8D2617E-9189-4E6D-8ED6-C9E03F300C9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CFF6D9-E983-496D-92FB-1710EF737FD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C610F60-A0B3-4685-9D4A-304154A79790}"/>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6BB39CA-5BBE-49CA-BC0F-1A575DD5508A}"/>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3C6ED4C-74EE-4F88-8BDE-AD0C1CA52AA9}"/>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87CA7E9-4304-4C36-ACC9-4BCFDB7405CF}"/>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A2BC963-C311-40AC-B564-13B4014C54E8}"/>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BE3B7B3-93D3-41C8-86AE-BB3A744F6E20}"/>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F632C70-0F15-42AA-9813-74C8819921A1}"/>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0342940-B33E-451C-BFAD-67BB8797833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208AB3A-99B2-4654-AF2F-70C387498DE3}"/>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B80D32F-2A4B-4327-A973-FD1E0CE2A21A}"/>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B05C781-EBD2-4246-9A65-E4B9E17AAAFE}"/>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45D7331-E577-4247-A17A-FBA620C6EFCC}"/>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0DE9010-E4A8-4A51-95BD-5E5CD766CE4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CD8D26C-9D69-470A-8B7D-4D20E96B35E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3F19453F-C3F8-4401-BD08-BC405343249E}"/>
            </a:ext>
          </a:extLst>
        </xdr:cNvPr>
        <xdr:cNvCxnSpPr/>
      </xdr:nvCxnSpPr>
      <xdr:spPr>
        <a:xfrm flipV="1">
          <a:off x="4173855" y="5792289"/>
          <a:ext cx="0" cy="1478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2422D57A-62EB-47B5-9BAC-C6BE385426E5}"/>
            </a:ext>
          </a:extLst>
        </xdr:cNvPr>
        <xdr:cNvSpPr txBox="1"/>
      </xdr:nvSpPr>
      <xdr:spPr>
        <a:xfrm>
          <a:off x="421259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BECE0F91-AD5E-4B6C-9AE1-BE52D9CA8295}"/>
            </a:ext>
          </a:extLst>
        </xdr:cNvPr>
        <xdr:cNvCxnSpPr/>
      </xdr:nvCxnSpPr>
      <xdr:spPr>
        <a:xfrm>
          <a:off x="4112260" y="727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FF9C2623-0AE8-495B-899A-0AD826A2F6C5}"/>
            </a:ext>
          </a:extLst>
        </xdr:cNvPr>
        <xdr:cNvSpPr txBox="1"/>
      </xdr:nvSpPr>
      <xdr:spPr>
        <a:xfrm>
          <a:off x="4212590" y="55732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D73BCA3D-48E3-4F0A-A0A7-329566E153BF}"/>
            </a:ext>
          </a:extLst>
        </xdr:cNvPr>
        <xdr:cNvCxnSpPr/>
      </xdr:nvCxnSpPr>
      <xdr:spPr>
        <a:xfrm>
          <a:off x="4112260" y="5792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6FCDCB6A-CE25-4E85-86C7-DC5321F6EAC9}"/>
            </a:ext>
          </a:extLst>
        </xdr:cNvPr>
        <xdr:cNvSpPr txBox="1"/>
      </xdr:nvSpPr>
      <xdr:spPr>
        <a:xfrm>
          <a:off x="4212590" y="64394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EAB98E3E-190D-43F9-B83C-67C630E7B98E}"/>
            </a:ext>
          </a:extLst>
        </xdr:cNvPr>
        <xdr:cNvSpPr/>
      </xdr:nvSpPr>
      <xdr:spPr>
        <a:xfrm>
          <a:off x="4131310" y="64572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B5CE4B31-91DA-43CD-9D59-044F5A88A7D7}"/>
            </a:ext>
          </a:extLst>
        </xdr:cNvPr>
        <xdr:cNvSpPr/>
      </xdr:nvSpPr>
      <xdr:spPr>
        <a:xfrm>
          <a:off x="3388360" y="640796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6D96FDE2-441F-41FF-916A-890B6CE740F7}"/>
            </a:ext>
          </a:extLst>
        </xdr:cNvPr>
        <xdr:cNvSpPr/>
      </xdr:nvSpPr>
      <xdr:spPr>
        <a:xfrm>
          <a:off x="2571750" y="63402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E20DFE90-A5EF-480C-B7EE-09451E6E0C35}"/>
            </a:ext>
          </a:extLst>
        </xdr:cNvPr>
        <xdr:cNvSpPr/>
      </xdr:nvSpPr>
      <xdr:spPr>
        <a:xfrm>
          <a:off x="1774190" y="62806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AE91B718-4387-424C-B4BD-23262CF27096}"/>
            </a:ext>
          </a:extLst>
        </xdr:cNvPr>
        <xdr:cNvSpPr/>
      </xdr:nvSpPr>
      <xdr:spPr>
        <a:xfrm>
          <a:off x="988060" y="64213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FAED8D-BE6D-4C53-A620-DD3DB8ADE6C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F3B550-BA8F-4A89-B9E0-973C94D9B6E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561AE0E-8062-4CE6-B8D4-90523CDD913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07BDC21-F634-4B00-BEEF-A8D8094091C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5F26237-A887-4226-B1E0-27737FBCEFC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25400</xdr:rowOff>
    </xdr:from>
    <xdr:to>
      <xdr:col>24</xdr:col>
      <xdr:colOff>114300</xdr:colOff>
      <xdr:row>36</xdr:row>
      <xdr:rowOff>127000</xdr:rowOff>
    </xdr:to>
    <xdr:sp macro="" textlink="">
      <xdr:nvSpPr>
        <xdr:cNvPr id="74" name="楕円 73">
          <a:extLst>
            <a:ext uri="{FF2B5EF4-FFF2-40B4-BE49-F238E27FC236}">
              <a16:creationId xmlns:a16="http://schemas.microsoft.com/office/drawing/2014/main" id="{FCD9414D-9B21-49E3-9E34-6DFE6C50DDF7}"/>
            </a:ext>
          </a:extLst>
        </xdr:cNvPr>
        <xdr:cNvSpPr/>
      </xdr:nvSpPr>
      <xdr:spPr>
        <a:xfrm>
          <a:off x="4131310" y="61937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48277</xdr:rowOff>
    </xdr:from>
    <xdr:ext cx="405111" cy="259045"/>
    <xdr:sp macro="" textlink="">
      <xdr:nvSpPr>
        <xdr:cNvPr id="75" name="【図書館】&#10;有形固定資産減価償却率該当値テキスト">
          <a:extLst>
            <a:ext uri="{FF2B5EF4-FFF2-40B4-BE49-F238E27FC236}">
              <a16:creationId xmlns:a16="http://schemas.microsoft.com/office/drawing/2014/main" id="{3B06046D-9B57-4A19-BF4F-8E47F8E16206}"/>
            </a:ext>
          </a:extLst>
        </xdr:cNvPr>
        <xdr:cNvSpPr txBox="1"/>
      </xdr:nvSpPr>
      <xdr:spPr>
        <a:xfrm>
          <a:off x="4212590"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98878</xdr:rowOff>
    </xdr:from>
    <xdr:to>
      <xdr:col>20</xdr:col>
      <xdr:colOff>38100</xdr:colOff>
      <xdr:row>36</xdr:row>
      <xdr:rowOff>29028</xdr:rowOff>
    </xdr:to>
    <xdr:sp macro="" textlink="">
      <xdr:nvSpPr>
        <xdr:cNvPr id="76" name="楕円 75">
          <a:extLst>
            <a:ext uri="{FF2B5EF4-FFF2-40B4-BE49-F238E27FC236}">
              <a16:creationId xmlns:a16="http://schemas.microsoft.com/office/drawing/2014/main" id="{43B505D0-778B-4761-9784-B2ED91397221}"/>
            </a:ext>
          </a:extLst>
        </xdr:cNvPr>
        <xdr:cNvSpPr/>
      </xdr:nvSpPr>
      <xdr:spPr>
        <a:xfrm>
          <a:off x="3388360" y="60958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149678</xdr:rowOff>
    </xdr:from>
    <xdr:to>
      <xdr:col>24</xdr:col>
      <xdr:colOff>63500</xdr:colOff>
      <xdr:row>36</xdr:row>
      <xdr:rowOff>76200</xdr:rowOff>
    </xdr:to>
    <xdr:cxnSp macro="">
      <xdr:nvCxnSpPr>
        <xdr:cNvPr id="77" name="直線コネクタ 76">
          <a:extLst>
            <a:ext uri="{FF2B5EF4-FFF2-40B4-BE49-F238E27FC236}">
              <a16:creationId xmlns:a16="http://schemas.microsoft.com/office/drawing/2014/main" id="{E40FCCD8-D108-4AA7-B9DD-E95AD4435398}"/>
            </a:ext>
          </a:extLst>
        </xdr:cNvPr>
        <xdr:cNvCxnSpPr/>
      </xdr:nvCxnSpPr>
      <xdr:spPr>
        <a:xfrm>
          <a:off x="3431540" y="6150428"/>
          <a:ext cx="74295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66222</xdr:rowOff>
    </xdr:from>
    <xdr:to>
      <xdr:col>15</xdr:col>
      <xdr:colOff>101600</xdr:colOff>
      <xdr:row>35</xdr:row>
      <xdr:rowOff>167822</xdr:rowOff>
    </xdr:to>
    <xdr:sp macro="" textlink="">
      <xdr:nvSpPr>
        <xdr:cNvPr id="78" name="楕円 77">
          <a:extLst>
            <a:ext uri="{FF2B5EF4-FFF2-40B4-BE49-F238E27FC236}">
              <a16:creationId xmlns:a16="http://schemas.microsoft.com/office/drawing/2014/main" id="{3F6B9135-C161-43E9-AEA7-E4045A64B020}"/>
            </a:ext>
          </a:extLst>
        </xdr:cNvPr>
        <xdr:cNvSpPr/>
      </xdr:nvSpPr>
      <xdr:spPr>
        <a:xfrm>
          <a:off x="2571750" y="60650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117022</xdr:rowOff>
    </xdr:from>
    <xdr:to>
      <xdr:col>19</xdr:col>
      <xdr:colOff>177800</xdr:colOff>
      <xdr:row>35</xdr:row>
      <xdr:rowOff>149678</xdr:rowOff>
    </xdr:to>
    <xdr:cxnSp macro="">
      <xdr:nvCxnSpPr>
        <xdr:cNvPr id="79" name="直線コネクタ 78">
          <a:extLst>
            <a:ext uri="{FF2B5EF4-FFF2-40B4-BE49-F238E27FC236}">
              <a16:creationId xmlns:a16="http://schemas.microsoft.com/office/drawing/2014/main" id="{0FAC4589-CC76-4813-B294-DB0BA858044A}"/>
            </a:ext>
          </a:extLst>
        </xdr:cNvPr>
        <xdr:cNvCxnSpPr/>
      </xdr:nvCxnSpPr>
      <xdr:spPr>
        <a:xfrm>
          <a:off x="2626360" y="6117772"/>
          <a:ext cx="80518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33564</xdr:rowOff>
    </xdr:from>
    <xdr:to>
      <xdr:col>10</xdr:col>
      <xdr:colOff>165100</xdr:colOff>
      <xdr:row>35</xdr:row>
      <xdr:rowOff>135164</xdr:rowOff>
    </xdr:to>
    <xdr:sp macro="" textlink="">
      <xdr:nvSpPr>
        <xdr:cNvPr id="80" name="楕円 79">
          <a:extLst>
            <a:ext uri="{FF2B5EF4-FFF2-40B4-BE49-F238E27FC236}">
              <a16:creationId xmlns:a16="http://schemas.microsoft.com/office/drawing/2014/main" id="{CD92C370-37BD-419C-A90C-4ABE0C1165F4}"/>
            </a:ext>
          </a:extLst>
        </xdr:cNvPr>
        <xdr:cNvSpPr/>
      </xdr:nvSpPr>
      <xdr:spPr>
        <a:xfrm>
          <a:off x="1774190" y="603240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84364</xdr:rowOff>
    </xdr:from>
    <xdr:to>
      <xdr:col>15</xdr:col>
      <xdr:colOff>50800</xdr:colOff>
      <xdr:row>35</xdr:row>
      <xdr:rowOff>117022</xdr:rowOff>
    </xdr:to>
    <xdr:cxnSp macro="">
      <xdr:nvCxnSpPr>
        <xdr:cNvPr id="81" name="直線コネクタ 80">
          <a:extLst>
            <a:ext uri="{FF2B5EF4-FFF2-40B4-BE49-F238E27FC236}">
              <a16:creationId xmlns:a16="http://schemas.microsoft.com/office/drawing/2014/main" id="{A3200E23-3E7E-4630-BA39-479CCC4357F4}"/>
            </a:ext>
          </a:extLst>
        </xdr:cNvPr>
        <xdr:cNvCxnSpPr/>
      </xdr:nvCxnSpPr>
      <xdr:spPr>
        <a:xfrm>
          <a:off x="1828800" y="6087019"/>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907</xdr:rowOff>
    </xdr:from>
    <xdr:to>
      <xdr:col>6</xdr:col>
      <xdr:colOff>38100</xdr:colOff>
      <xdr:row>35</xdr:row>
      <xdr:rowOff>102507</xdr:rowOff>
    </xdr:to>
    <xdr:sp macro="" textlink="">
      <xdr:nvSpPr>
        <xdr:cNvPr id="82" name="楕円 81">
          <a:extLst>
            <a:ext uri="{FF2B5EF4-FFF2-40B4-BE49-F238E27FC236}">
              <a16:creationId xmlns:a16="http://schemas.microsoft.com/office/drawing/2014/main" id="{549E0FD4-A7C7-4BB6-A8C0-E7B30D7D8697}"/>
            </a:ext>
          </a:extLst>
        </xdr:cNvPr>
        <xdr:cNvSpPr/>
      </xdr:nvSpPr>
      <xdr:spPr>
        <a:xfrm>
          <a:off x="988060" y="60016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51707</xdr:rowOff>
    </xdr:from>
    <xdr:to>
      <xdr:col>10</xdr:col>
      <xdr:colOff>114300</xdr:colOff>
      <xdr:row>35</xdr:row>
      <xdr:rowOff>84364</xdr:rowOff>
    </xdr:to>
    <xdr:cxnSp macro="">
      <xdr:nvCxnSpPr>
        <xdr:cNvPr id="83" name="直線コネクタ 82">
          <a:extLst>
            <a:ext uri="{FF2B5EF4-FFF2-40B4-BE49-F238E27FC236}">
              <a16:creationId xmlns:a16="http://schemas.microsoft.com/office/drawing/2014/main" id="{AC3B6395-DB0E-4100-BC02-A3D231EDC164}"/>
            </a:ext>
          </a:extLst>
        </xdr:cNvPr>
        <xdr:cNvCxnSpPr/>
      </xdr:nvCxnSpPr>
      <xdr:spPr>
        <a:xfrm>
          <a:off x="1031240" y="6056267"/>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5B6E7283-75AD-48DA-860A-E23F68BE575B}"/>
            </a:ext>
          </a:extLst>
        </xdr:cNvPr>
        <xdr:cNvSpPr txBox="1"/>
      </xdr:nvSpPr>
      <xdr:spPr>
        <a:xfrm>
          <a:off x="3239144" y="650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C17840D7-8006-4593-915B-3BD1A8D2F5FF}"/>
            </a:ext>
          </a:extLst>
        </xdr:cNvPr>
        <xdr:cNvSpPr txBox="1"/>
      </xdr:nvSpPr>
      <xdr:spPr>
        <a:xfrm>
          <a:off x="2439044" y="643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4D48545C-3206-45F9-8267-34C8E3E6F76E}"/>
            </a:ext>
          </a:extLst>
        </xdr:cNvPr>
        <xdr:cNvSpPr txBox="1"/>
      </xdr:nvSpPr>
      <xdr:spPr>
        <a:xfrm>
          <a:off x="1641484" y="6373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図書館】&#10;有形固定資産減価償却率">
          <a:extLst>
            <a:ext uri="{FF2B5EF4-FFF2-40B4-BE49-F238E27FC236}">
              <a16:creationId xmlns:a16="http://schemas.microsoft.com/office/drawing/2014/main" id="{E2E879BE-900B-45B0-BCBD-74E73AEA8226}"/>
            </a:ext>
          </a:extLst>
        </xdr:cNvPr>
        <xdr:cNvSpPr txBox="1"/>
      </xdr:nvSpPr>
      <xdr:spPr>
        <a:xfrm>
          <a:off x="855354" y="651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45555</xdr:rowOff>
    </xdr:from>
    <xdr:ext cx="405111" cy="259045"/>
    <xdr:sp macro="" textlink="">
      <xdr:nvSpPr>
        <xdr:cNvPr id="88" name="n_1mainValue【図書館】&#10;有形固定資産減価償却率">
          <a:extLst>
            <a:ext uri="{FF2B5EF4-FFF2-40B4-BE49-F238E27FC236}">
              <a16:creationId xmlns:a16="http://schemas.microsoft.com/office/drawing/2014/main" id="{86C87310-9A3D-4377-B1EB-96C64F0F4874}"/>
            </a:ext>
          </a:extLst>
        </xdr:cNvPr>
        <xdr:cNvSpPr txBox="1"/>
      </xdr:nvSpPr>
      <xdr:spPr>
        <a:xfrm>
          <a:off x="3239144" y="5876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12899</xdr:rowOff>
    </xdr:from>
    <xdr:ext cx="405111" cy="259045"/>
    <xdr:sp macro="" textlink="">
      <xdr:nvSpPr>
        <xdr:cNvPr id="89" name="n_2mainValue【図書館】&#10;有形固定資産減価償却率">
          <a:extLst>
            <a:ext uri="{FF2B5EF4-FFF2-40B4-BE49-F238E27FC236}">
              <a16:creationId xmlns:a16="http://schemas.microsoft.com/office/drawing/2014/main" id="{2FA8672C-2192-4F78-8C05-0AAB33620D48}"/>
            </a:ext>
          </a:extLst>
        </xdr:cNvPr>
        <xdr:cNvSpPr txBox="1"/>
      </xdr:nvSpPr>
      <xdr:spPr>
        <a:xfrm>
          <a:off x="2439044" y="584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151691</xdr:rowOff>
    </xdr:from>
    <xdr:ext cx="405111" cy="259045"/>
    <xdr:sp macro="" textlink="">
      <xdr:nvSpPr>
        <xdr:cNvPr id="90" name="n_3mainValue【図書館】&#10;有形固定資産減価償却率">
          <a:extLst>
            <a:ext uri="{FF2B5EF4-FFF2-40B4-BE49-F238E27FC236}">
              <a16:creationId xmlns:a16="http://schemas.microsoft.com/office/drawing/2014/main" id="{9D07CA94-30A1-4CA5-8B3F-F28003325EE5}"/>
            </a:ext>
          </a:extLst>
        </xdr:cNvPr>
        <xdr:cNvSpPr txBox="1"/>
      </xdr:nvSpPr>
      <xdr:spPr>
        <a:xfrm>
          <a:off x="1641484" y="580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119034</xdr:rowOff>
    </xdr:from>
    <xdr:ext cx="405111" cy="259045"/>
    <xdr:sp macro="" textlink="">
      <xdr:nvSpPr>
        <xdr:cNvPr id="91" name="n_4mainValue【図書館】&#10;有形固定資産減価償却率">
          <a:extLst>
            <a:ext uri="{FF2B5EF4-FFF2-40B4-BE49-F238E27FC236}">
              <a16:creationId xmlns:a16="http://schemas.microsoft.com/office/drawing/2014/main" id="{18A59594-B822-4D1A-A8CB-4B54D8BAD84F}"/>
            </a:ext>
          </a:extLst>
        </xdr:cNvPr>
        <xdr:cNvSpPr txBox="1"/>
      </xdr:nvSpPr>
      <xdr:spPr>
        <a:xfrm>
          <a:off x="855354" y="577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F5DAA92-047C-4A37-BA66-7AF2FFDD17C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4BAEC58-67D7-4B23-A103-8A626DE28B7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B4682A7-8070-45DA-BE3A-8B5DC03559F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B1A32CB-3D88-40F6-882F-BC676193A3B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D2DF6CC-F554-44E1-B366-6964BF56350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6508C0-2C91-452B-8B7C-ED5D043E939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2D7DBAF-074A-40FA-BF40-EA0F01102D4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277C85B-185B-4C3E-A21B-1182868F42E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2BC84EC-99FD-4C8D-BE91-5637D8F6A1FA}"/>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D639D88-AA24-4C57-BB43-6B3F0CE6644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3180E3E-6E1B-4006-914A-41A8C45A0293}"/>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35254B1-8C64-4ACE-B3A1-8113783C4C26}"/>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78666D6-321C-49CD-9CAD-54BC2E5AE429}"/>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EEAE2A5F-6D4F-4092-9143-7DB2216B63F2}"/>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A901B6D-8398-4DA5-9FBD-76B44096C39F}"/>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B7183A3-03FC-4F71-BD2C-99921856F472}"/>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1E718B1-53A5-456C-920C-18B43A40B130}"/>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8DD0063-BFF7-4217-9F69-7C7A8F40A746}"/>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636F088-71C6-45D3-A73F-BBD5DB29C39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E65D1FC-ABFB-4D5A-A868-E1021E48AC68}"/>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1870C92-E932-4471-9537-8F4497D50AE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35D52E25-CFBB-4352-991D-6E81431A01BE}"/>
            </a:ext>
          </a:extLst>
        </xdr:cNvPr>
        <xdr:cNvCxnSpPr/>
      </xdr:nvCxnSpPr>
      <xdr:spPr>
        <a:xfrm flipV="1">
          <a:off x="9429115" y="585787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B44F674F-5563-4890-A9F8-97CF0CD6F08E}"/>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2788DB18-67DC-4DC5-AC6B-AA1D4E1BCAB7}"/>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14C8A4CA-F010-48CD-9F6A-574207E7E44C}"/>
            </a:ext>
          </a:extLst>
        </xdr:cNvPr>
        <xdr:cNvSpPr txBox="1"/>
      </xdr:nvSpPr>
      <xdr:spPr>
        <a:xfrm>
          <a:off x="946785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8B364616-12E0-46B8-900F-6FC2C6132669}"/>
            </a:ext>
          </a:extLst>
        </xdr:cNvPr>
        <xdr:cNvCxnSpPr/>
      </xdr:nvCxnSpPr>
      <xdr:spPr>
        <a:xfrm>
          <a:off x="9356090" y="58578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F1D2D97D-372E-4C2A-A23E-85FB080E3F95}"/>
            </a:ext>
          </a:extLst>
        </xdr:cNvPr>
        <xdr:cNvSpPr txBox="1"/>
      </xdr:nvSpPr>
      <xdr:spPr>
        <a:xfrm>
          <a:off x="9467850" y="65699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AA623EFE-97F9-4A15-9A49-1DFB7EF485D0}"/>
            </a:ext>
          </a:extLst>
        </xdr:cNvPr>
        <xdr:cNvSpPr/>
      </xdr:nvSpPr>
      <xdr:spPr>
        <a:xfrm>
          <a:off x="9394190" y="659726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E0AA09AF-12AE-416E-B9E5-806C9D9EE7D8}"/>
            </a:ext>
          </a:extLst>
        </xdr:cNvPr>
        <xdr:cNvSpPr/>
      </xdr:nvSpPr>
      <xdr:spPr>
        <a:xfrm>
          <a:off x="8632190" y="66319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E3CB3C68-FAD6-43F2-AF65-B045C145D8A3}"/>
            </a:ext>
          </a:extLst>
        </xdr:cNvPr>
        <xdr:cNvSpPr/>
      </xdr:nvSpPr>
      <xdr:spPr>
        <a:xfrm>
          <a:off x="7846060" y="66163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1E8DA4B7-5F3E-4821-9719-A86A3A29CCFE}"/>
            </a:ext>
          </a:extLst>
        </xdr:cNvPr>
        <xdr:cNvSpPr/>
      </xdr:nvSpPr>
      <xdr:spPr>
        <a:xfrm>
          <a:off x="7029450" y="66384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3" name="フローチャート: 判断 122">
          <a:extLst>
            <a:ext uri="{FF2B5EF4-FFF2-40B4-BE49-F238E27FC236}">
              <a16:creationId xmlns:a16="http://schemas.microsoft.com/office/drawing/2014/main" id="{DCDA4D7D-977C-4E9A-A67C-5FEED00204F9}"/>
            </a:ext>
          </a:extLst>
        </xdr:cNvPr>
        <xdr:cNvSpPr/>
      </xdr:nvSpPr>
      <xdr:spPr>
        <a:xfrm>
          <a:off x="6231890" y="66448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49350F6-55B1-4F98-9366-EAFF3B53365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5255844-172C-47FD-9E0E-A3967C40445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9134D3-793A-4AD3-8423-B0ED6A56A8F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E3A00A-606E-4A4A-8656-2C5ECFB1979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DCDED3-BDC7-4FCC-ACA5-CD262BE1A51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61976</xdr:rowOff>
    </xdr:from>
    <xdr:to>
      <xdr:col>55</xdr:col>
      <xdr:colOff>50800</xdr:colOff>
      <xdr:row>36</xdr:row>
      <xdr:rowOff>163576</xdr:rowOff>
    </xdr:to>
    <xdr:sp macro="" textlink="">
      <xdr:nvSpPr>
        <xdr:cNvPr id="129" name="楕円 128">
          <a:extLst>
            <a:ext uri="{FF2B5EF4-FFF2-40B4-BE49-F238E27FC236}">
              <a16:creationId xmlns:a16="http://schemas.microsoft.com/office/drawing/2014/main" id="{32B2D93E-4298-4F3A-921F-1FAF5C0F8CC7}"/>
            </a:ext>
          </a:extLst>
        </xdr:cNvPr>
        <xdr:cNvSpPr/>
      </xdr:nvSpPr>
      <xdr:spPr>
        <a:xfrm>
          <a:off x="9394190" y="623036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84853</xdr:rowOff>
    </xdr:from>
    <xdr:ext cx="469744" cy="259045"/>
    <xdr:sp macro="" textlink="">
      <xdr:nvSpPr>
        <xdr:cNvPr id="130" name="【図書館】&#10;一人当たり面積該当値テキスト">
          <a:extLst>
            <a:ext uri="{FF2B5EF4-FFF2-40B4-BE49-F238E27FC236}">
              <a16:creationId xmlns:a16="http://schemas.microsoft.com/office/drawing/2014/main" id="{3DA64D4A-2BD5-4F26-9AFF-80D4B5AA24BB}"/>
            </a:ext>
          </a:extLst>
        </xdr:cNvPr>
        <xdr:cNvSpPr txBox="1"/>
      </xdr:nvSpPr>
      <xdr:spPr>
        <a:xfrm>
          <a:off x="9467850" y="608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66548</xdr:rowOff>
    </xdr:from>
    <xdr:to>
      <xdr:col>50</xdr:col>
      <xdr:colOff>165100</xdr:colOff>
      <xdr:row>36</xdr:row>
      <xdr:rowOff>168148</xdr:rowOff>
    </xdr:to>
    <xdr:sp macro="" textlink="">
      <xdr:nvSpPr>
        <xdr:cNvPr id="131" name="楕円 130">
          <a:extLst>
            <a:ext uri="{FF2B5EF4-FFF2-40B4-BE49-F238E27FC236}">
              <a16:creationId xmlns:a16="http://schemas.microsoft.com/office/drawing/2014/main" id="{6AAB3A9A-2BB6-4124-A36A-F1E16C175B80}"/>
            </a:ext>
          </a:extLst>
        </xdr:cNvPr>
        <xdr:cNvSpPr/>
      </xdr:nvSpPr>
      <xdr:spPr>
        <a:xfrm>
          <a:off x="8632190" y="623684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112776</xdr:rowOff>
    </xdr:from>
    <xdr:to>
      <xdr:col>55</xdr:col>
      <xdr:colOff>0</xdr:colOff>
      <xdr:row>36</xdr:row>
      <xdr:rowOff>117348</xdr:rowOff>
    </xdr:to>
    <xdr:cxnSp macro="">
      <xdr:nvCxnSpPr>
        <xdr:cNvPr id="132" name="直線コネクタ 131">
          <a:extLst>
            <a:ext uri="{FF2B5EF4-FFF2-40B4-BE49-F238E27FC236}">
              <a16:creationId xmlns:a16="http://schemas.microsoft.com/office/drawing/2014/main" id="{67755C30-3AEF-47C0-BDCF-EC769F4415F4}"/>
            </a:ext>
          </a:extLst>
        </xdr:cNvPr>
        <xdr:cNvCxnSpPr/>
      </xdr:nvCxnSpPr>
      <xdr:spPr>
        <a:xfrm flipV="1">
          <a:off x="8686800" y="6284976"/>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71120</xdr:rowOff>
    </xdr:from>
    <xdr:to>
      <xdr:col>46</xdr:col>
      <xdr:colOff>38100</xdr:colOff>
      <xdr:row>37</xdr:row>
      <xdr:rowOff>1270</xdr:rowOff>
    </xdr:to>
    <xdr:sp macro="" textlink="">
      <xdr:nvSpPr>
        <xdr:cNvPr id="133" name="楕円 132">
          <a:extLst>
            <a:ext uri="{FF2B5EF4-FFF2-40B4-BE49-F238E27FC236}">
              <a16:creationId xmlns:a16="http://schemas.microsoft.com/office/drawing/2014/main" id="{502849BC-59B7-484C-8069-AB73D77E71DC}"/>
            </a:ext>
          </a:extLst>
        </xdr:cNvPr>
        <xdr:cNvSpPr/>
      </xdr:nvSpPr>
      <xdr:spPr>
        <a:xfrm>
          <a:off x="7846060" y="6241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117348</xdr:rowOff>
    </xdr:from>
    <xdr:to>
      <xdr:col>50</xdr:col>
      <xdr:colOff>114300</xdr:colOff>
      <xdr:row>36</xdr:row>
      <xdr:rowOff>121920</xdr:rowOff>
    </xdr:to>
    <xdr:cxnSp macro="">
      <xdr:nvCxnSpPr>
        <xdr:cNvPr id="134" name="直線コネクタ 133">
          <a:extLst>
            <a:ext uri="{FF2B5EF4-FFF2-40B4-BE49-F238E27FC236}">
              <a16:creationId xmlns:a16="http://schemas.microsoft.com/office/drawing/2014/main" id="{F8AD1456-FAEF-4F0F-B2C5-ADC75E6C8013}"/>
            </a:ext>
          </a:extLst>
        </xdr:cNvPr>
        <xdr:cNvCxnSpPr/>
      </xdr:nvCxnSpPr>
      <xdr:spPr>
        <a:xfrm flipV="1">
          <a:off x="7889240" y="6289548"/>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75692</xdr:rowOff>
    </xdr:from>
    <xdr:to>
      <xdr:col>41</xdr:col>
      <xdr:colOff>101600</xdr:colOff>
      <xdr:row>37</xdr:row>
      <xdr:rowOff>5842</xdr:rowOff>
    </xdr:to>
    <xdr:sp macro="" textlink="">
      <xdr:nvSpPr>
        <xdr:cNvPr id="135" name="楕円 134">
          <a:extLst>
            <a:ext uri="{FF2B5EF4-FFF2-40B4-BE49-F238E27FC236}">
              <a16:creationId xmlns:a16="http://schemas.microsoft.com/office/drawing/2014/main" id="{BB090295-A326-431C-B313-FE245C95C5C0}"/>
            </a:ext>
          </a:extLst>
        </xdr:cNvPr>
        <xdr:cNvSpPr/>
      </xdr:nvSpPr>
      <xdr:spPr>
        <a:xfrm>
          <a:off x="7029450" y="62478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121920</xdr:rowOff>
    </xdr:from>
    <xdr:to>
      <xdr:col>45</xdr:col>
      <xdr:colOff>177800</xdr:colOff>
      <xdr:row>36</xdr:row>
      <xdr:rowOff>126492</xdr:rowOff>
    </xdr:to>
    <xdr:cxnSp macro="">
      <xdr:nvCxnSpPr>
        <xdr:cNvPr id="136" name="直線コネクタ 135">
          <a:extLst>
            <a:ext uri="{FF2B5EF4-FFF2-40B4-BE49-F238E27FC236}">
              <a16:creationId xmlns:a16="http://schemas.microsoft.com/office/drawing/2014/main" id="{04246A6A-6FCB-4078-AFDA-37B257C2974D}"/>
            </a:ext>
          </a:extLst>
        </xdr:cNvPr>
        <xdr:cNvCxnSpPr/>
      </xdr:nvCxnSpPr>
      <xdr:spPr>
        <a:xfrm flipV="1">
          <a:off x="7084060" y="6296025"/>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71120</xdr:rowOff>
    </xdr:from>
    <xdr:to>
      <xdr:col>36</xdr:col>
      <xdr:colOff>165100</xdr:colOff>
      <xdr:row>37</xdr:row>
      <xdr:rowOff>1270</xdr:rowOff>
    </xdr:to>
    <xdr:sp macro="" textlink="">
      <xdr:nvSpPr>
        <xdr:cNvPr id="137" name="楕円 136">
          <a:extLst>
            <a:ext uri="{FF2B5EF4-FFF2-40B4-BE49-F238E27FC236}">
              <a16:creationId xmlns:a16="http://schemas.microsoft.com/office/drawing/2014/main" id="{BFE79939-CC17-4A9D-B4CD-45C265EE2F7D}"/>
            </a:ext>
          </a:extLst>
        </xdr:cNvPr>
        <xdr:cNvSpPr/>
      </xdr:nvSpPr>
      <xdr:spPr>
        <a:xfrm>
          <a:off x="6231890" y="6241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121920</xdr:rowOff>
    </xdr:from>
    <xdr:to>
      <xdr:col>41</xdr:col>
      <xdr:colOff>50800</xdr:colOff>
      <xdr:row>36</xdr:row>
      <xdr:rowOff>126492</xdr:rowOff>
    </xdr:to>
    <xdr:cxnSp macro="">
      <xdr:nvCxnSpPr>
        <xdr:cNvPr id="138" name="直線コネクタ 137">
          <a:extLst>
            <a:ext uri="{FF2B5EF4-FFF2-40B4-BE49-F238E27FC236}">
              <a16:creationId xmlns:a16="http://schemas.microsoft.com/office/drawing/2014/main" id="{D0E82975-5E9B-4AED-8347-93B4ACC244F8}"/>
            </a:ext>
          </a:extLst>
        </xdr:cNvPr>
        <xdr:cNvCxnSpPr/>
      </xdr:nvCxnSpPr>
      <xdr:spPr>
        <a:xfrm>
          <a:off x="6286500" y="6296025"/>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62783410-A9D2-42BE-B919-88DD8B868811}"/>
            </a:ext>
          </a:extLst>
        </xdr:cNvPr>
        <xdr:cNvSpPr txBox="1"/>
      </xdr:nvSpPr>
      <xdr:spPr>
        <a:xfrm>
          <a:off x="845446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582230F1-1116-4776-8B0C-AF2BAF213389}"/>
            </a:ext>
          </a:extLst>
        </xdr:cNvPr>
        <xdr:cNvSpPr txBox="1"/>
      </xdr:nvSpPr>
      <xdr:spPr>
        <a:xfrm>
          <a:off x="7673417" y="670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F01C766C-FF62-4263-8D40-C37DB128EA9E}"/>
            </a:ext>
          </a:extLst>
        </xdr:cNvPr>
        <xdr:cNvSpPr txBox="1"/>
      </xdr:nvSpPr>
      <xdr:spPr>
        <a:xfrm>
          <a:off x="6866332" y="673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47261</xdr:rowOff>
    </xdr:from>
    <xdr:ext cx="469744" cy="259045"/>
    <xdr:sp macro="" textlink="">
      <xdr:nvSpPr>
        <xdr:cNvPr id="142" name="n_4aveValue【図書館】&#10;一人当たり面積">
          <a:extLst>
            <a:ext uri="{FF2B5EF4-FFF2-40B4-BE49-F238E27FC236}">
              <a16:creationId xmlns:a16="http://schemas.microsoft.com/office/drawing/2014/main" id="{44CFEAB7-5628-4A49-92C8-28E5606CE103}"/>
            </a:ext>
          </a:extLst>
        </xdr:cNvPr>
        <xdr:cNvSpPr txBox="1"/>
      </xdr:nvSpPr>
      <xdr:spPr>
        <a:xfrm>
          <a:off x="6068772" y="673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13225</xdr:rowOff>
    </xdr:from>
    <xdr:ext cx="469744" cy="259045"/>
    <xdr:sp macro="" textlink="">
      <xdr:nvSpPr>
        <xdr:cNvPr id="143" name="n_1mainValue【図書館】&#10;一人当たり面積">
          <a:extLst>
            <a:ext uri="{FF2B5EF4-FFF2-40B4-BE49-F238E27FC236}">
              <a16:creationId xmlns:a16="http://schemas.microsoft.com/office/drawing/2014/main" id="{D9FB2081-7946-4C4C-A8FF-D4D2E6A6D39A}"/>
            </a:ext>
          </a:extLst>
        </xdr:cNvPr>
        <xdr:cNvSpPr txBox="1"/>
      </xdr:nvSpPr>
      <xdr:spPr>
        <a:xfrm>
          <a:off x="8454467" y="601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44" name="n_2mainValue【図書館】&#10;一人当たり面積">
          <a:extLst>
            <a:ext uri="{FF2B5EF4-FFF2-40B4-BE49-F238E27FC236}">
              <a16:creationId xmlns:a16="http://schemas.microsoft.com/office/drawing/2014/main" id="{C768C99F-26CB-4F7B-9CD5-D2D6BBB90D69}"/>
            </a:ext>
          </a:extLst>
        </xdr:cNvPr>
        <xdr:cNvSpPr txBox="1"/>
      </xdr:nvSpPr>
      <xdr:spPr>
        <a:xfrm>
          <a:off x="7673417"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22369</xdr:rowOff>
    </xdr:from>
    <xdr:ext cx="469744" cy="259045"/>
    <xdr:sp macro="" textlink="">
      <xdr:nvSpPr>
        <xdr:cNvPr id="145" name="n_3mainValue【図書館】&#10;一人当たり面積">
          <a:extLst>
            <a:ext uri="{FF2B5EF4-FFF2-40B4-BE49-F238E27FC236}">
              <a16:creationId xmlns:a16="http://schemas.microsoft.com/office/drawing/2014/main" id="{339CFFA0-4574-47BD-919F-08AC2701346F}"/>
            </a:ext>
          </a:extLst>
        </xdr:cNvPr>
        <xdr:cNvSpPr txBox="1"/>
      </xdr:nvSpPr>
      <xdr:spPr>
        <a:xfrm>
          <a:off x="6866332" y="601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17797</xdr:rowOff>
    </xdr:from>
    <xdr:ext cx="469744" cy="259045"/>
    <xdr:sp macro="" textlink="">
      <xdr:nvSpPr>
        <xdr:cNvPr id="146" name="n_4mainValue【図書館】&#10;一人当たり面積">
          <a:extLst>
            <a:ext uri="{FF2B5EF4-FFF2-40B4-BE49-F238E27FC236}">
              <a16:creationId xmlns:a16="http://schemas.microsoft.com/office/drawing/2014/main" id="{4EE16A6D-4320-4322-BA95-33B6974DB27F}"/>
            </a:ext>
          </a:extLst>
        </xdr:cNvPr>
        <xdr:cNvSpPr txBox="1"/>
      </xdr:nvSpPr>
      <xdr:spPr>
        <a:xfrm>
          <a:off x="6068772"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BD4EDB7-DC2C-4B68-A39F-06A1AFE793A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591C3C1-7FD5-43EF-BE79-8205FDFC442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91AAB89-4073-4C6C-B347-D8B25BAB8F5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4642004-4310-4EA5-8ADA-D9FB7E0AB1C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9F86963-3D52-4E9D-8C5E-34771CD6210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57DC696-92A8-4878-AB75-63051A1594C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37234C9-A2B3-4032-BA0C-6A9D79C6BF1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2E4BC83-2A93-4147-86C5-C98130DDB97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410E777-4F5C-45CA-A39C-E13C12AB226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573CFA4-4761-4F1C-9233-18601887A90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531F316-264E-40BF-9B5F-3394DC408CF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90E413B-CCDB-4590-86A1-760758F8A7A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6AF3CF4-C24A-4FE8-80A5-AB4306766A8A}"/>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955CCB7-AFA4-4C67-9346-C9D3543853C3}"/>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E24D0E6-A0FA-4C3B-9804-3B02E24449DF}"/>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045C19A-7FD6-42CF-AD68-4F77F61E6A6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B4B2488-F571-46D6-B5A9-126FDB3A0D3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90C7DFB-180E-4DD3-807A-2B44AB0858A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F03BA5B-F90A-41C2-804C-E5C1F8A8012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CB2F464-0020-4809-A8F3-5A29800B3C5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DEB31586-64B5-4CA4-81AC-45FE2A4163C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F830292-4086-450D-81FB-AF9B9E81A66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6D84140-B6FC-49FD-A8CF-23F687FC5E99}"/>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11C4706-CB27-43A9-9D2A-BB358BAD288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F47653AE-9152-40AB-94E1-63E44270903D}"/>
            </a:ext>
          </a:extLst>
        </xdr:cNvPr>
        <xdr:cNvCxnSpPr/>
      </xdr:nvCxnSpPr>
      <xdr:spPr>
        <a:xfrm flipV="1">
          <a:off x="417385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F2578910-6BB8-45ED-97DA-F2B078DCE273}"/>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FCEF61B-A0C0-407C-ADC3-64B151373081}"/>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3EBE8B65-CF90-4F9A-A2F7-FC5659BAE507}"/>
            </a:ext>
          </a:extLst>
        </xdr:cNvPr>
        <xdr:cNvSpPr txBox="1"/>
      </xdr:nvSpPr>
      <xdr:spPr>
        <a:xfrm>
          <a:off x="4212590" y="955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01204C52-7733-4C33-850A-0209042E0458}"/>
            </a:ext>
          </a:extLst>
        </xdr:cNvPr>
        <xdr:cNvCxnSpPr/>
      </xdr:nvCxnSpPr>
      <xdr:spPr>
        <a:xfrm>
          <a:off x="4112260" y="977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34FD6E9-807F-4B26-857A-BDF3AEDFB842}"/>
            </a:ext>
          </a:extLst>
        </xdr:cNvPr>
        <xdr:cNvSpPr txBox="1"/>
      </xdr:nvSpPr>
      <xdr:spPr>
        <a:xfrm>
          <a:off x="421259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509F4300-1DC6-4A58-A6E3-6ADCF8330E91}"/>
            </a:ext>
          </a:extLst>
        </xdr:cNvPr>
        <xdr:cNvSpPr/>
      </xdr:nvSpPr>
      <xdr:spPr>
        <a:xfrm>
          <a:off x="4131310" y="10468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15A824F6-4100-47A3-9D96-848F3C7A8F9D}"/>
            </a:ext>
          </a:extLst>
        </xdr:cNvPr>
        <xdr:cNvSpPr/>
      </xdr:nvSpPr>
      <xdr:spPr>
        <a:xfrm>
          <a:off x="338836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6355D0C1-2835-4231-B7B2-A24DE3009832}"/>
            </a:ext>
          </a:extLst>
        </xdr:cNvPr>
        <xdr:cNvSpPr/>
      </xdr:nvSpPr>
      <xdr:spPr>
        <a:xfrm>
          <a:off x="2571750" y="10460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0105BBE6-9E85-4C6E-9348-DD4B3BA509DF}"/>
            </a:ext>
          </a:extLst>
        </xdr:cNvPr>
        <xdr:cNvSpPr/>
      </xdr:nvSpPr>
      <xdr:spPr>
        <a:xfrm>
          <a:off x="1774190" y="104381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6350</xdr:rowOff>
    </xdr:from>
    <xdr:to>
      <xdr:col>6</xdr:col>
      <xdr:colOff>38100</xdr:colOff>
      <xdr:row>61</xdr:row>
      <xdr:rowOff>107950</xdr:rowOff>
    </xdr:to>
    <xdr:sp macro="" textlink="">
      <xdr:nvSpPr>
        <xdr:cNvPr id="181" name="フローチャート: 判断 180">
          <a:extLst>
            <a:ext uri="{FF2B5EF4-FFF2-40B4-BE49-F238E27FC236}">
              <a16:creationId xmlns:a16="http://schemas.microsoft.com/office/drawing/2014/main" id="{05C4ADD1-9F3C-4044-8C3A-062C458F31A4}"/>
            </a:ext>
          </a:extLst>
        </xdr:cNvPr>
        <xdr:cNvSpPr/>
      </xdr:nvSpPr>
      <xdr:spPr>
        <a:xfrm>
          <a:off x="98806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E78025F-7865-44CB-A2F6-6B9628162BC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3856DA-316D-47E9-B26D-7E11FD4B860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06E05E-666E-423C-86AD-49DC30687B9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0B1F2FE-A817-4DEC-90A9-3F4286DB7AF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A53BD89-9274-4700-9776-E2B41BB1752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153035</xdr:rowOff>
    </xdr:from>
    <xdr:to>
      <xdr:col>24</xdr:col>
      <xdr:colOff>114300</xdr:colOff>
      <xdr:row>63</xdr:row>
      <xdr:rowOff>83185</xdr:rowOff>
    </xdr:to>
    <xdr:sp macro="" textlink="">
      <xdr:nvSpPr>
        <xdr:cNvPr id="187" name="楕円 186">
          <a:extLst>
            <a:ext uri="{FF2B5EF4-FFF2-40B4-BE49-F238E27FC236}">
              <a16:creationId xmlns:a16="http://schemas.microsoft.com/office/drawing/2014/main" id="{50303CCE-FA41-4C39-9CFD-F6620F86D8ED}"/>
            </a:ext>
          </a:extLst>
        </xdr:cNvPr>
        <xdr:cNvSpPr/>
      </xdr:nvSpPr>
      <xdr:spPr>
        <a:xfrm>
          <a:off x="4131310" y="107829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131462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AA5E509-9E7E-4ABC-8948-59AB3B13F4CB}"/>
            </a:ext>
          </a:extLst>
        </xdr:cNvPr>
        <xdr:cNvSpPr txBox="1"/>
      </xdr:nvSpPr>
      <xdr:spPr>
        <a:xfrm>
          <a:off x="4212590"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145415</xdr:rowOff>
    </xdr:from>
    <xdr:to>
      <xdr:col>20</xdr:col>
      <xdr:colOff>38100</xdr:colOff>
      <xdr:row>62</xdr:row>
      <xdr:rowOff>75565</xdr:rowOff>
    </xdr:to>
    <xdr:sp macro="" textlink="">
      <xdr:nvSpPr>
        <xdr:cNvPr id="189" name="楕円 188">
          <a:extLst>
            <a:ext uri="{FF2B5EF4-FFF2-40B4-BE49-F238E27FC236}">
              <a16:creationId xmlns:a16="http://schemas.microsoft.com/office/drawing/2014/main" id="{7A6EEDB5-5F60-4451-B0F4-A8B0B2921AC2}"/>
            </a:ext>
          </a:extLst>
        </xdr:cNvPr>
        <xdr:cNvSpPr/>
      </xdr:nvSpPr>
      <xdr:spPr>
        <a:xfrm>
          <a:off x="3388360" y="106019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24765</xdr:rowOff>
    </xdr:from>
    <xdr:to>
      <xdr:col>24</xdr:col>
      <xdr:colOff>63500</xdr:colOff>
      <xdr:row>63</xdr:row>
      <xdr:rowOff>32385</xdr:rowOff>
    </xdr:to>
    <xdr:cxnSp macro="">
      <xdr:nvCxnSpPr>
        <xdr:cNvPr id="190" name="直線コネクタ 189">
          <a:extLst>
            <a:ext uri="{FF2B5EF4-FFF2-40B4-BE49-F238E27FC236}">
              <a16:creationId xmlns:a16="http://schemas.microsoft.com/office/drawing/2014/main" id="{379AD658-4DEE-467E-A9C8-7F84EFB8FBE0}"/>
            </a:ext>
          </a:extLst>
        </xdr:cNvPr>
        <xdr:cNvCxnSpPr/>
      </xdr:nvCxnSpPr>
      <xdr:spPr>
        <a:xfrm>
          <a:off x="3431540" y="10650855"/>
          <a:ext cx="74295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84455</xdr:rowOff>
    </xdr:from>
    <xdr:to>
      <xdr:col>15</xdr:col>
      <xdr:colOff>101600</xdr:colOff>
      <xdr:row>62</xdr:row>
      <xdr:rowOff>14605</xdr:rowOff>
    </xdr:to>
    <xdr:sp macro="" textlink="">
      <xdr:nvSpPr>
        <xdr:cNvPr id="191" name="楕円 190">
          <a:extLst>
            <a:ext uri="{FF2B5EF4-FFF2-40B4-BE49-F238E27FC236}">
              <a16:creationId xmlns:a16="http://schemas.microsoft.com/office/drawing/2014/main" id="{D317769D-06D8-4D85-965E-DDC5073C1576}"/>
            </a:ext>
          </a:extLst>
        </xdr:cNvPr>
        <xdr:cNvSpPr/>
      </xdr:nvSpPr>
      <xdr:spPr>
        <a:xfrm>
          <a:off x="2571750" y="10544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135255</xdr:rowOff>
    </xdr:from>
    <xdr:to>
      <xdr:col>19</xdr:col>
      <xdr:colOff>177800</xdr:colOff>
      <xdr:row>62</xdr:row>
      <xdr:rowOff>24765</xdr:rowOff>
    </xdr:to>
    <xdr:cxnSp macro="">
      <xdr:nvCxnSpPr>
        <xdr:cNvPr id="192" name="直線コネクタ 191">
          <a:extLst>
            <a:ext uri="{FF2B5EF4-FFF2-40B4-BE49-F238E27FC236}">
              <a16:creationId xmlns:a16="http://schemas.microsoft.com/office/drawing/2014/main" id="{1770CB5D-58AC-43C7-AC0A-4B235B776055}"/>
            </a:ext>
          </a:extLst>
        </xdr:cNvPr>
        <xdr:cNvCxnSpPr/>
      </xdr:nvCxnSpPr>
      <xdr:spPr>
        <a:xfrm>
          <a:off x="2626360" y="10589895"/>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69215</xdr:rowOff>
    </xdr:from>
    <xdr:to>
      <xdr:col>10</xdr:col>
      <xdr:colOff>165100</xdr:colOff>
      <xdr:row>61</xdr:row>
      <xdr:rowOff>170815</xdr:rowOff>
    </xdr:to>
    <xdr:sp macro="" textlink="">
      <xdr:nvSpPr>
        <xdr:cNvPr id="193" name="楕円 192">
          <a:extLst>
            <a:ext uri="{FF2B5EF4-FFF2-40B4-BE49-F238E27FC236}">
              <a16:creationId xmlns:a16="http://schemas.microsoft.com/office/drawing/2014/main" id="{B7D68E80-C3A1-44CB-87D0-4C441382C391}"/>
            </a:ext>
          </a:extLst>
        </xdr:cNvPr>
        <xdr:cNvSpPr/>
      </xdr:nvSpPr>
      <xdr:spPr>
        <a:xfrm>
          <a:off x="1774190" y="105257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120015</xdr:rowOff>
    </xdr:from>
    <xdr:to>
      <xdr:col>15</xdr:col>
      <xdr:colOff>50800</xdr:colOff>
      <xdr:row>61</xdr:row>
      <xdr:rowOff>135255</xdr:rowOff>
    </xdr:to>
    <xdr:cxnSp macro="">
      <xdr:nvCxnSpPr>
        <xdr:cNvPr id="194" name="直線コネクタ 193">
          <a:extLst>
            <a:ext uri="{FF2B5EF4-FFF2-40B4-BE49-F238E27FC236}">
              <a16:creationId xmlns:a16="http://schemas.microsoft.com/office/drawing/2014/main" id="{B2AF0359-9A09-4EBE-98C9-58E22AA74B00}"/>
            </a:ext>
          </a:extLst>
        </xdr:cNvPr>
        <xdr:cNvCxnSpPr/>
      </xdr:nvCxnSpPr>
      <xdr:spPr>
        <a:xfrm>
          <a:off x="1828800" y="1058037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195" name="楕円 194">
          <a:extLst>
            <a:ext uri="{FF2B5EF4-FFF2-40B4-BE49-F238E27FC236}">
              <a16:creationId xmlns:a16="http://schemas.microsoft.com/office/drawing/2014/main" id="{3947B43B-0F71-4FD9-A82B-57AF04BFA3FD}"/>
            </a:ext>
          </a:extLst>
        </xdr:cNvPr>
        <xdr:cNvSpPr/>
      </xdr:nvSpPr>
      <xdr:spPr>
        <a:xfrm>
          <a:off x="988060" y="1046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120015</xdr:rowOff>
    </xdr:to>
    <xdr:cxnSp macro="">
      <xdr:nvCxnSpPr>
        <xdr:cNvPr id="196" name="直線コネクタ 195">
          <a:extLst>
            <a:ext uri="{FF2B5EF4-FFF2-40B4-BE49-F238E27FC236}">
              <a16:creationId xmlns:a16="http://schemas.microsoft.com/office/drawing/2014/main" id="{0D401693-712F-40C7-B204-71E5051DCB54}"/>
            </a:ext>
          </a:extLst>
        </xdr:cNvPr>
        <xdr:cNvCxnSpPr/>
      </xdr:nvCxnSpPr>
      <xdr:spPr>
        <a:xfrm>
          <a:off x="1031240" y="10511790"/>
          <a:ext cx="7975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47E69769-CDCF-4EE2-9DBF-04A3E02F5238}"/>
            </a:ext>
          </a:extLst>
        </xdr:cNvPr>
        <xdr:cNvSpPr txBox="1"/>
      </xdr:nvSpPr>
      <xdr:spPr>
        <a:xfrm>
          <a:off x="3239144" y="1024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5E018AE4-F129-4BCD-8F37-42E2CF32AE88}"/>
            </a:ext>
          </a:extLst>
        </xdr:cNvPr>
        <xdr:cNvSpPr txBox="1"/>
      </xdr:nvSpPr>
      <xdr:spPr>
        <a:xfrm>
          <a:off x="24390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D766AF69-6E68-4264-BDCC-61EA71E4CF2A}"/>
            </a:ext>
          </a:extLst>
        </xdr:cNvPr>
        <xdr:cNvSpPr txBox="1"/>
      </xdr:nvSpPr>
      <xdr:spPr>
        <a:xfrm>
          <a:off x="164148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200" name="n_4aveValue【体育館・プール】&#10;有形固定資産減価償却率">
          <a:extLst>
            <a:ext uri="{FF2B5EF4-FFF2-40B4-BE49-F238E27FC236}">
              <a16:creationId xmlns:a16="http://schemas.microsoft.com/office/drawing/2014/main" id="{35A9B426-0A18-4193-A856-2AF86E014C95}"/>
            </a:ext>
          </a:extLst>
        </xdr:cNvPr>
        <xdr:cNvSpPr txBox="1"/>
      </xdr:nvSpPr>
      <xdr:spPr>
        <a:xfrm>
          <a:off x="85535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66692</xdr:rowOff>
    </xdr:from>
    <xdr:ext cx="405111" cy="259045"/>
    <xdr:sp macro="" textlink="">
      <xdr:nvSpPr>
        <xdr:cNvPr id="201" name="n_1mainValue【体育館・プール】&#10;有形固定資産減価償却率">
          <a:extLst>
            <a:ext uri="{FF2B5EF4-FFF2-40B4-BE49-F238E27FC236}">
              <a16:creationId xmlns:a16="http://schemas.microsoft.com/office/drawing/2014/main" id="{4B209AE8-AE0C-42C1-8116-5C2478978869}"/>
            </a:ext>
          </a:extLst>
        </xdr:cNvPr>
        <xdr:cNvSpPr txBox="1"/>
      </xdr:nvSpPr>
      <xdr:spPr>
        <a:xfrm>
          <a:off x="32391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5732</xdr:rowOff>
    </xdr:from>
    <xdr:ext cx="405111" cy="259045"/>
    <xdr:sp macro="" textlink="">
      <xdr:nvSpPr>
        <xdr:cNvPr id="202" name="n_2mainValue【体育館・プール】&#10;有形固定資産減価償却率">
          <a:extLst>
            <a:ext uri="{FF2B5EF4-FFF2-40B4-BE49-F238E27FC236}">
              <a16:creationId xmlns:a16="http://schemas.microsoft.com/office/drawing/2014/main" id="{D8E8F612-54DA-4E89-B86A-853CDB5D00F8}"/>
            </a:ext>
          </a:extLst>
        </xdr:cNvPr>
        <xdr:cNvSpPr txBox="1"/>
      </xdr:nvSpPr>
      <xdr:spPr>
        <a:xfrm>
          <a:off x="24390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161942</xdr:rowOff>
    </xdr:from>
    <xdr:ext cx="405111" cy="259045"/>
    <xdr:sp macro="" textlink="">
      <xdr:nvSpPr>
        <xdr:cNvPr id="203" name="n_3mainValue【体育館・プール】&#10;有形固定資産減価償却率">
          <a:extLst>
            <a:ext uri="{FF2B5EF4-FFF2-40B4-BE49-F238E27FC236}">
              <a16:creationId xmlns:a16="http://schemas.microsoft.com/office/drawing/2014/main" id="{BBE0301C-BE22-4891-B3AC-EDB2FCA1CBA7}"/>
            </a:ext>
          </a:extLst>
        </xdr:cNvPr>
        <xdr:cNvSpPr txBox="1"/>
      </xdr:nvSpPr>
      <xdr:spPr>
        <a:xfrm>
          <a:off x="164148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124477</xdr:rowOff>
    </xdr:from>
    <xdr:ext cx="405111" cy="259045"/>
    <xdr:sp macro="" textlink="">
      <xdr:nvSpPr>
        <xdr:cNvPr id="204" name="n_4mainValue【体育館・プール】&#10;有形固定資産減価償却率">
          <a:extLst>
            <a:ext uri="{FF2B5EF4-FFF2-40B4-BE49-F238E27FC236}">
              <a16:creationId xmlns:a16="http://schemas.microsoft.com/office/drawing/2014/main" id="{2DC82674-E228-415D-8D31-2760AEF05849}"/>
            </a:ext>
          </a:extLst>
        </xdr:cNvPr>
        <xdr:cNvSpPr txBox="1"/>
      </xdr:nvSpPr>
      <xdr:spPr>
        <a:xfrm>
          <a:off x="855354" y="1024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62236CF-D624-4B37-8506-D2D7AD56133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B407CB4-680C-488B-9AC8-63B86E8F20A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D694F1E-0145-49B4-B6F3-25550B2A020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CB5B1F0-C784-41DA-813C-83FA4FA7331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21A2537-B2A1-465D-A873-E49F2C00E72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E478442-2AD7-4BE6-88C6-986CEC5E30A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16A715F-A7C6-4EDD-B951-CE2BF89DA36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6FD1755-D8CF-44D6-A48D-35A7D7E7147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1B36300-813D-4A72-B60B-61E329AB4C7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E6F27F3-AD78-407B-92D2-F38D5FD3459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1183B19-1720-4517-B969-2E87CAAB037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741543C9-1FF1-4450-8F0D-05E7AF0F6188}"/>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6B241F2-B5F0-4556-A3FC-A7D7ACF7289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7EACFBC5-69C5-477C-A7FA-0A99FAA7800A}"/>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702FF58-1C85-4AED-BBAA-87F54F82A5A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E36E7B1F-E3A1-4781-AEEA-7AEE345B340B}"/>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E552045-8B70-4030-8006-6184D80A93A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C942BE1D-AAB1-4288-BB21-B144E57D277A}"/>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B75DE17-0BF0-4A78-A91C-9236AAC022CF}"/>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44EC25B-C969-49DB-A2BE-8EA7FEA5BA52}"/>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496B564-D7C0-4720-A8D9-ECC9F73654E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7AFCEE61-36F6-46D6-91A9-0E82565E6879}"/>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56B41AA-8B58-4316-BF64-2C288B4DB32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B79651D1-137B-4DB7-9BC8-DF064AD97117}"/>
            </a:ext>
          </a:extLst>
        </xdr:cNvPr>
        <xdr:cNvCxnSpPr/>
      </xdr:nvCxnSpPr>
      <xdr:spPr>
        <a:xfrm flipV="1">
          <a:off x="9429115" y="9714738"/>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901EDDFC-0AB9-4441-A8CE-A5CBF6535876}"/>
            </a:ext>
          </a:extLst>
        </xdr:cNvPr>
        <xdr:cNvSpPr txBox="1"/>
      </xdr:nvSpPr>
      <xdr:spPr>
        <a:xfrm>
          <a:off x="9467850" y="109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79E23F07-09C2-4E85-8A7A-0FDA415CEB76}"/>
            </a:ext>
          </a:extLst>
        </xdr:cNvPr>
        <xdr:cNvCxnSpPr/>
      </xdr:nvCxnSpPr>
      <xdr:spPr>
        <a:xfrm>
          <a:off x="9356090" y="1099261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264F395C-7AE3-4433-8D3D-D962EF1A5E68}"/>
            </a:ext>
          </a:extLst>
        </xdr:cNvPr>
        <xdr:cNvSpPr txBox="1"/>
      </xdr:nvSpPr>
      <xdr:spPr>
        <a:xfrm>
          <a:off x="9467850" y="948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FF4388F5-96E8-4C06-B2C5-DAD0E9628DAC}"/>
            </a:ext>
          </a:extLst>
        </xdr:cNvPr>
        <xdr:cNvCxnSpPr/>
      </xdr:nvCxnSpPr>
      <xdr:spPr>
        <a:xfrm>
          <a:off x="9356090" y="97147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95288951-F751-4ABC-BB2A-EEDDBA5E77BC}"/>
            </a:ext>
          </a:extLst>
        </xdr:cNvPr>
        <xdr:cNvSpPr txBox="1"/>
      </xdr:nvSpPr>
      <xdr:spPr>
        <a:xfrm>
          <a:off x="946785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CE67DE9E-CE44-4106-B43A-2BBD68832E4F}"/>
            </a:ext>
          </a:extLst>
        </xdr:cNvPr>
        <xdr:cNvSpPr/>
      </xdr:nvSpPr>
      <xdr:spPr>
        <a:xfrm>
          <a:off x="9394190" y="10687304"/>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34901063-C9E3-4414-BC7E-0EFE65AAD7D4}"/>
            </a:ext>
          </a:extLst>
        </xdr:cNvPr>
        <xdr:cNvSpPr/>
      </xdr:nvSpPr>
      <xdr:spPr>
        <a:xfrm>
          <a:off x="8632190" y="1068501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0A9AA738-7F48-406A-91B9-90E8928F12B8}"/>
            </a:ext>
          </a:extLst>
        </xdr:cNvPr>
        <xdr:cNvSpPr/>
      </xdr:nvSpPr>
      <xdr:spPr>
        <a:xfrm>
          <a:off x="7846060" y="1068730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1C7BC1B3-72C3-4420-AB3D-92E850FC2BAF}"/>
            </a:ext>
          </a:extLst>
        </xdr:cNvPr>
        <xdr:cNvSpPr/>
      </xdr:nvSpPr>
      <xdr:spPr>
        <a:xfrm>
          <a:off x="7029450" y="106975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127508</xdr:rowOff>
    </xdr:from>
    <xdr:to>
      <xdr:col>36</xdr:col>
      <xdr:colOff>165100</xdr:colOff>
      <xdr:row>62</xdr:row>
      <xdr:rowOff>57658</xdr:rowOff>
    </xdr:to>
    <xdr:sp macro="" textlink="">
      <xdr:nvSpPr>
        <xdr:cNvPr id="238" name="フローチャート: 判断 237">
          <a:extLst>
            <a:ext uri="{FF2B5EF4-FFF2-40B4-BE49-F238E27FC236}">
              <a16:creationId xmlns:a16="http://schemas.microsoft.com/office/drawing/2014/main" id="{B8E9D6EC-72EF-4EED-9AB1-997FD74370E0}"/>
            </a:ext>
          </a:extLst>
        </xdr:cNvPr>
        <xdr:cNvSpPr/>
      </xdr:nvSpPr>
      <xdr:spPr>
        <a:xfrm>
          <a:off x="6231890" y="1058976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091754C-CE15-48AB-9200-4F7319268B0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42E634C-5C35-48F0-B10C-E43A8004DF3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49D926B-F2D9-44A7-B2D5-3EFC282507A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F55A13-608B-4E5A-9EFC-F005E0EBC86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A4330F0-6BD4-435F-8837-76E85E9D320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4" name="楕円 243">
          <a:extLst>
            <a:ext uri="{FF2B5EF4-FFF2-40B4-BE49-F238E27FC236}">
              <a16:creationId xmlns:a16="http://schemas.microsoft.com/office/drawing/2014/main" id="{6CB0CE01-C1CE-4121-AD8A-5FA31A1D26EC}"/>
            </a:ext>
          </a:extLst>
        </xdr:cNvPr>
        <xdr:cNvSpPr/>
      </xdr:nvSpPr>
      <xdr:spPr>
        <a:xfrm>
          <a:off x="9394190" y="1071435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5" name="【体育館・プール】&#10;一人当たり面積該当値テキスト">
          <a:extLst>
            <a:ext uri="{FF2B5EF4-FFF2-40B4-BE49-F238E27FC236}">
              <a16:creationId xmlns:a16="http://schemas.microsoft.com/office/drawing/2014/main" id="{6BB70FC5-866A-4962-B583-3AF40491613D}"/>
            </a:ext>
          </a:extLst>
        </xdr:cNvPr>
        <xdr:cNvSpPr txBox="1"/>
      </xdr:nvSpPr>
      <xdr:spPr>
        <a:xfrm>
          <a:off x="946785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84836</xdr:rowOff>
    </xdr:from>
    <xdr:to>
      <xdr:col>50</xdr:col>
      <xdr:colOff>165100</xdr:colOff>
      <xdr:row>63</xdr:row>
      <xdr:rowOff>14986</xdr:rowOff>
    </xdr:to>
    <xdr:sp macro="" textlink="">
      <xdr:nvSpPr>
        <xdr:cNvPr id="246" name="楕円 245">
          <a:extLst>
            <a:ext uri="{FF2B5EF4-FFF2-40B4-BE49-F238E27FC236}">
              <a16:creationId xmlns:a16="http://schemas.microsoft.com/office/drawing/2014/main" id="{CC39BA7A-F8BC-46C4-AA92-98352CBB14D9}"/>
            </a:ext>
          </a:extLst>
        </xdr:cNvPr>
        <xdr:cNvSpPr/>
      </xdr:nvSpPr>
      <xdr:spPr>
        <a:xfrm>
          <a:off x="8632190" y="107166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135636</xdr:rowOff>
    </xdr:to>
    <xdr:cxnSp macro="">
      <xdr:nvCxnSpPr>
        <xdr:cNvPr id="247" name="直線コネクタ 246">
          <a:extLst>
            <a:ext uri="{FF2B5EF4-FFF2-40B4-BE49-F238E27FC236}">
              <a16:creationId xmlns:a16="http://schemas.microsoft.com/office/drawing/2014/main" id="{6A2635CD-25EF-4A42-880B-737CDE4EF8B8}"/>
            </a:ext>
          </a:extLst>
        </xdr:cNvPr>
        <xdr:cNvCxnSpPr/>
      </xdr:nvCxnSpPr>
      <xdr:spPr>
        <a:xfrm flipV="1">
          <a:off x="8686800" y="10759440"/>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85598</xdr:rowOff>
    </xdr:from>
    <xdr:to>
      <xdr:col>46</xdr:col>
      <xdr:colOff>38100</xdr:colOff>
      <xdr:row>63</xdr:row>
      <xdr:rowOff>15748</xdr:rowOff>
    </xdr:to>
    <xdr:sp macro="" textlink="">
      <xdr:nvSpPr>
        <xdr:cNvPr id="248" name="楕円 247">
          <a:extLst>
            <a:ext uri="{FF2B5EF4-FFF2-40B4-BE49-F238E27FC236}">
              <a16:creationId xmlns:a16="http://schemas.microsoft.com/office/drawing/2014/main" id="{D79A2EB5-379D-4080-A3C3-47869286FBBC}"/>
            </a:ext>
          </a:extLst>
        </xdr:cNvPr>
        <xdr:cNvSpPr/>
      </xdr:nvSpPr>
      <xdr:spPr>
        <a:xfrm>
          <a:off x="7846060" y="107174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135636</xdr:rowOff>
    </xdr:from>
    <xdr:to>
      <xdr:col>50</xdr:col>
      <xdr:colOff>114300</xdr:colOff>
      <xdr:row>62</xdr:row>
      <xdr:rowOff>136398</xdr:rowOff>
    </xdr:to>
    <xdr:cxnSp macro="">
      <xdr:nvCxnSpPr>
        <xdr:cNvPr id="249" name="直線コネクタ 248">
          <a:extLst>
            <a:ext uri="{FF2B5EF4-FFF2-40B4-BE49-F238E27FC236}">
              <a16:creationId xmlns:a16="http://schemas.microsoft.com/office/drawing/2014/main" id="{6BBF548C-C77E-4B39-95F9-B6A3C1EDE9A7}"/>
            </a:ext>
          </a:extLst>
        </xdr:cNvPr>
        <xdr:cNvCxnSpPr/>
      </xdr:nvCxnSpPr>
      <xdr:spPr>
        <a:xfrm flipV="1">
          <a:off x="7889240" y="10761726"/>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21590</xdr:rowOff>
    </xdr:from>
    <xdr:to>
      <xdr:col>41</xdr:col>
      <xdr:colOff>101600</xdr:colOff>
      <xdr:row>62</xdr:row>
      <xdr:rowOff>123190</xdr:rowOff>
    </xdr:to>
    <xdr:sp macro="" textlink="">
      <xdr:nvSpPr>
        <xdr:cNvPr id="250" name="楕円 249">
          <a:extLst>
            <a:ext uri="{FF2B5EF4-FFF2-40B4-BE49-F238E27FC236}">
              <a16:creationId xmlns:a16="http://schemas.microsoft.com/office/drawing/2014/main" id="{7E34B2B0-8118-4838-9208-D514662F270E}"/>
            </a:ext>
          </a:extLst>
        </xdr:cNvPr>
        <xdr:cNvSpPr/>
      </xdr:nvSpPr>
      <xdr:spPr>
        <a:xfrm>
          <a:off x="7029450" y="106476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72390</xdr:rowOff>
    </xdr:from>
    <xdr:to>
      <xdr:col>45</xdr:col>
      <xdr:colOff>177800</xdr:colOff>
      <xdr:row>62</xdr:row>
      <xdr:rowOff>136398</xdr:rowOff>
    </xdr:to>
    <xdr:cxnSp macro="">
      <xdr:nvCxnSpPr>
        <xdr:cNvPr id="251" name="直線コネクタ 250">
          <a:extLst>
            <a:ext uri="{FF2B5EF4-FFF2-40B4-BE49-F238E27FC236}">
              <a16:creationId xmlns:a16="http://schemas.microsoft.com/office/drawing/2014/main" id="{1CCDCF4E-2128-4CD8-BFEF-48898D55C531}"/>
            </a:ext>
          </a:extLst>
        </xdr:cNvPr>
        <xdr:cNvCxnSpPr/>
      </xdr:nvCxnSpPr>
      <xdr:spPr>
        <a:xfrm>
          <a:off x="7084060" y="10702290"/>
          <a:ext cx="80518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20828</xdr:rowOff>
    </xdr:from>
    <xdr:to>
      <xdr:col>36</xdr:col>
      <xdr:colOff>165100</xdr:colOff>
      <xdr:row>62</xdr:row>
      <xdr:rowOff>122428</xdr:rowOff>
    </xdr:to>
    <xdr:sp macro="" textlink="">
      <xdr:nvSpPr>
        <xdr:cNvPr id="252" name="楕円 251">
          <a:extLst>
            <a:ext uri="{FF2B5EF4-FFF2-40B4-BE49-F238E27FC236}">
              <a16:creationId xmlns:a16="http://schemas.microsoft.com/office/drawing/2014/main" id="{64959DF5-D594-49D9-A069-683AB07117A2}"/>
            </a:ext>
          </a:extLst>
        </xdr:cNvPr>
        <xdr:cNvSpPr/>
      </xdr:nvSpPr>
      <xdr:spPr>
        <a:xfrm>
          <a:off x="6231890" y="106469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71628</xdr:rowOff>
    </xdr:from>
    <xdr:to>
      <xdr:col>41</xdr:col>
      <xdr:colOff>50800</xdr:colOff>
      <xdr:row>62</xdr:row>
      <xdr:rowOff>72390</xdr:rowOff>
    </xdr:to>
    <xdr:cxnSp macro="">
      <xdr:nvCxnSpPr>
        <xdr:cNvPr id="253" name="直線コネクタ 252">
          <a:extLst>
            <a:ext uri="{FF2B5EF4-FFF2-40B4-BE49-F238E27FC236}">
              <a16:creationId xmlns:a16="http://schemas.microsoft.com/office/drawing/2014/main" id="{A1F77291-4FEA-4095-86E0-E4EBB37CF5C9}"/>
            </a:ext>
          </a:extLst>
        </xdr:cNvPr>
        <xdr:cNvCxnSpPr/>
      </xdr:nvCxnSpPr>
      <xdr:spPr>
        <a:xfrm>
          <a:off x="6286500" y="10699623"/>
          <a:ext cx="79756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0B60E68B-B9E0-4DE7-82D7-97399BD6D381}"/>
            </a:ext>
          </a:extLst>
        </xdr:cNvPr>
        <xdr:cNvSpPr txBox="1"/>
      </xdr:nvSpPr>
      <xdr:spPr>
        <a:xfrm>
          <a:off x="8454467" y="1046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D72B1D21-D196-4D7C-A3C7-6E972A140989}"/>
            </a:ext>
          </a:extLst>
        </xdr:cNvPr>
        <xdr:cNvSpPr txBox="1"/>
      </xdr:nvSpPr>
      <xdr:spPr>
        <a:xfrm>
          <a:off x="7673417" y="1046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EB18BC2C-3E76-49CA-896F-0BD8603ADDEF}"/>
            </a:ext>
          </a:extLst>
        </xdr:cNvPr>
        <xdr:cNvSpPr txBox="1"/>
      </xdr:nvSpPr>
      <xdr:spPr>
        <a:xfrm>
          <a:off x="6866332" y="1079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74185</xdr:rowOff>
    </xdr:from>
    <xdr:ext cx="469744" cy="259045"/>
    <xdr:sp macro="" textlink="">
      <xdr:nvSpPr>
        <xdr:cNvPr id="257" name="n_4aveValue【体育館・プール】&#10;一人当たり面積">
          <a:extLst>
            <a:ext uri="{FF2B5EF4-FFF2-40B4-BE49-F238E27FC236}">
              <a16:creationId xmlns:a16="http://schemas.microsoft.com/office/drawing/2014/main" id="{76EB6FA3-F1B1-4C96-A4D2-90CDF78BD8BD}"/>
            </a:ext>
          </a:extLst>
        </xdr:cNvPr>
        <xdr:cNvSpPr txBox="1"/>
      </xdr:nvSpPr>
      <xdr:spPr>
        <a:xfrm>
          <a:off x="6068772" y="1036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6113</xdr:rowOff>
    </xdr:from>
    <xdr:ext cx="469744" cy="259045"/>
    <xdr:sp macro="" textlink="">
      <xdr:nvSpPr>
        <xdr:cNvPr id="258" name="n_1mainValue【体育館・プール】&#10;一人当たり面積">
          <a:extLst>
            <a:ext uri="{FF2B5EF4-FFF2-40B4-BE49-F238E27FC236}">
              <a16:creationId xmlns:a16="http://schemas.microsoft.com/office/drawing/2014/main" id="{68B2477C-24AD-4A38-923D-EECCDA102203}"/>
            </a:ext>
          </a:extLst>
        </xdr:cNvPr>
        <xdr:cNvSpPr txBox="1"/>
      </xdr:nvSpPr>
      <xdr:spPr>
        <a:xfrm>
          <a:off x="8454467" y="1080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6875</xdr:rowOff>
    </xdr:from>
    <xdr:ext cx="469744" cy="259045"/>
    <xdr:sp macro="" textlink="">
      <xdr:nvSpPr>
        <xdr:cNvPr id="259" name="n_2mainValue【体育館・プール】&#10;一人当たり面積">
          <a:extLst>
            <a:ext uri="{FF2B5EF4-FFF2-40B4-BE49-F238E27FC236}">
              <a16:creationId xmlns:a16="http://schemas.microsoft.com/office/drawing/2014/main" id="{5E4D250E-7FFC-4AA5-AC07-C6781B720C5A}"/>
            </a:ext>
          </a:extLst>
        </xdr:cNvPr>
        <xdr:cNvSpPr txBox="1"/>
      </xdr:nvSpPr>
      <xdr:spPr>
        <a:xfrm>
          <a:off x="7673417" y="1081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139717</xdr:rowOff>
    </xdr:from>
    <xdr:ext cx="469744" cy="259045"/>
    <xdr:sp macro="" textlink="">
      <xdr:nvSpPr>
        <xdr:cNvPr id="260" name="n_3mainValue【体育館・プール】&#10;一人当たり面積">
          <a:extLst>
            <a:ext uri="{FF2B5EF4-FFF2-40B4-BE49-F238E27FC236}">
              <a16:creationId xmlns:a16="http://schemas.microsoft.com/office/drawing/2014/main" id="{353BA7A6-53A0-4446-98D2-0E9C615A38BC}"/>
            </a:ext>
          </a:extLst>
        </xdr:cNvPr>
        <xdr:cNvSpPr txBox="1"/>
      </xdr:nvSpPr>
      <xdr:spPr>
        <a:xfrm>
          <a:off x="6866332"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113555</xdr:rowOff>
    </xdr:from>
    <xdr:ext cx="469744" cy="259045"/>
    <xdr:sp macro="" textlink="">
      <xdr:nvSpPr>
        <xdr:cNvPr id="261" name="n_4mainValue【体育館・プール】&#10;一人当たり面積">
          <a:extLst>
            <a:ext uri="{FF2B5EF4-FFF2-40B4-BE49-F238E27FC236}">
              <a16:creationId xmlns:a16="http://schemas.microsoft.com/office/drawing/2014/main" id="{DED5DEC4-5EE1-4138-B019-1C4C5A10E050}"/>
            </a:ext>
          </a:extLst>
        </xdr:cNvPr>
        <xdr:cNvSpPr txBox="1"/>
      </xdr:nvSpPr>
      <xdr:spPr>
        <a:xfrm>
          <a:off x="6068772"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8D3BE5E-A244-4C42-83B8-C229BDAE9A5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5898F0F-7E5D-4207-8D57-AB4D416B299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4FE2017-7367-4850-A6D9-C29B2C38A92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50FD18-ACA9-4F6A-A507-C52A0FC53CD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B3A363B-6936-4F7A-9EB6-3DEEE0C693B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CB1C728-FDE5-4319-A8D6-BD78AF203C5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7B5121A-5090-4147-B6C4-9CD2186061A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CC00EDC-82BC-486E-B8DB-5CF929A805EE}"/>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335AB2D-70CA-435E-9730-E13B6B6A6C3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F5FF53AF-D4AF-4F49-85FA-2637B9E38A9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D3BDFBA5-96FC-4CF3-9984-195C1A90645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E1112A8-AE1C-445C-8A01-32EBB4DE9EF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4DAE0B99-A9A5-45A5-8155-D2C074DFDDE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B70010FC-F536-44F9-8921-00D97EF4179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4A69C6E-90A5-455A-84C8-B33EE8E7E39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B1EFA8CF-5322-48B3-BFC0-C7393F12EAE1}"/>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9949515B-01B6-4E54-8219-2CBCCEDD778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F1F467D5-E681-4392-9E1E-5F3243033CC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8DE48D00-A26A-4C9E-AF92-B8CD5383170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124A6AF4-073D-414F-A4B7-F34D34786D4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6D037193-4E5E-4388-9AEB-C7BA30CC740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23D5B7E2-CD45-429F-A1DB-1F00E669053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8D5392BE-2E9D-4F39-A05F-F1C645F1D21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3146BD7C-BECC-4831-9CE0-D5B1F9A9D31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A6A81183-441A-4E22-8BFC-2528D27FC1E3}"/>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2C9F7BEE-FFC2-4347-881E-8DEF42FC7DEA}"/>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F298D46D-5722-4658-9370-18FF3135B271}"/>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173F1FD4-D0A8-4D63-8F51-7218C000E273}"/>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FDBC18B2-CD7B-49D0-849C-0E7B03E91197}"/>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1FA6DCFC-31C2-4EEE-9E8F-A9B697F75C08}"/>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523225C8-7151-4FE6-A1A4-7654132E57E4}"/>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0C697B59-1E9D-4B14-92A3-428C0B45A6F3}"/>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95179131-414F-41AF-91A0-A5CA2BFA809E}"/>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C0FB5CE6-4246-4C04-BCD6-47D4E8631061}"/>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786D9892-EBC2-4AA1-AD67-006946CB8B5A}"/>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CE98C4B4-FAB1-4945-94A0-FC1B2CB70040}"/>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A925A6C9-1BBA-4FE8-8C60-6F9DDDA78578}"/>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24D94B36-FE0F-4E95-AEFD-8AE6679C2F9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66C504E6-04A7-455D-A38A-4D7E2BD58795}"/>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E11814C6-FD4E-4C12-AA00-F3F45D03A9D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2" name="直線コネクタ 301">
          <a:extLst>
            <a:ext uri="{FF2B5EF4-FFF2-40B4-BE49-F238E27FC236}">
              <a16:creationId xmlns:a16="http://schemas.microsoft.com/office/drawing/2014/main" id="{2BBA0067-81DE-4E3D-BAFA-38DA850CAAFE}"/>
            </a:ext>
          </a:extLst>
        </xdr:cNvPr>
        <xdr:cNvCxnSpPr/>
      </xdr:nvCxnSpPr>
      <xdr:spPr>
        <a:xfrm flipV="1">
          <a:off x="4173855" y="17409796"/>
          <a:ext cx="0" cy="1259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3" name="【市民会館】&#10;有形固定資産減価償却率最小値テキスト">
          <a:extLst>
            <a:ext uri="{FF2B5EF4-FFF2-40B4-BE49-F238E27FC236}">
              <a16:creationId xmlns:a16="http://schemas.microsoft.com/office/drawing/2014/main" id="{F6D9F676-7443-462D-A4ED-192A920277DC}"/>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4" name="直線コネクタ 303">
          <a:extLst>
            <a:ext uri="{FF2B5EF4-FFF2-40B4-BE49-F238E27FC236}">
              <a16:creationId xmlns:a16="http://schemas.microsoft.com/office/drawing/2014/main" id="{F73F6134-F8CE-4028-B394-90833FF8E6FA}"/>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E18341FB-4DF7-4C8B-8002-ED3F0DD7E249}"/>
            </a:ext>
          </a:extLst>
        </xdr:cNvPr>
        <xdr:cNvSpPr txBox="1"/>
      </xdr:nvSpPr>
      <xdr:spPr>
        <a:xfrm>
          <a:off x="421259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6" name="直線コネクタ 305">
          <a:extLst>
            <a:ext uri="{FF2B5EF4-FFF2-40B4-BE49-F238E27FC236}">
              <a16:creationId xmlns:a16="http://schemas.microsoft.com/office/drawing/2014/main" id="{B9401C59-784A-43E7-8382-EC90577EFF7A}"/>
            </a:ext>
          </a:extLst>
        </xdr:cNvPr>
        <xdr:cNvCxnSpPr/>
      </xdr:nvCxnSpPr>
      <xdr:spPr>
        <a:xfrm>
          <a:off x="4112260" y="174097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701CAEB8-5A06-4B5F-9BFC-EB55887BF29D}"/>
            </a:ext>
          </a:extLst>
        </xdr:cNvPr>
        <xdr:cNvSpPr txBox="1"/>
      </xdr:nvSpPr>
      <xdr:spPr>
        <a:xfrm>
          <a:off x="4212590" y="177666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8" name="フローチャート: 判断 307">
          <a:extLst>
            <a:ext uri="{FF2B5EF4-FFF2-40B4-BE49-F238E27FC236}">
              <a16:creationId xmlns:a16="http://schemas.microsoft.com/office/drawing/2014/main" id="{5300EF37-C97A-464D-B56F-FA6DE1AC6135}"/>
            </a:ext>
          </a:extLst>
        </xdr:cNvPr>
        <xdr:cNvSpPr/>
      </xdr:nvSpPr>
      <xdr:spPr>
        <a:xfrm>
          <a:off x="413131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09" name="フローチャート: 判断 308">
          <a:extLst>
            <a:ext uri="{FF2B5EF4-FFF2-40B4-BE49-F238E27FC236}">
              <a16:creationId xmlns:a16="http://schemas.microsoft.com/office/drawing/2014/main" id="{698BC743-C7CA-4C0F-AC9A-6B46F0B1B3D7}"/>
            </a:ext>
          </a:extLst>
        </xdr:cNvPr>
        <xdr:cNvSpPr/>
      </xdr:nvSpPr>
      <xdr:spPr>
        <a:xfrm>
          <a:off x="3388360" y="1789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0" name="フローチャート: 判断 309">
          <a:extLst>
            <a:ext uri="{FF2B5EF4-FFF2-40B4-BE49-F238E27FC236}">
              <a16:creationId xmlns:a16="http://schemas.microsoft.com/office/drawing/2014/main" id="{00BA63FB-3237-405F-A1ED-6C53DC2B9218}"/>
            </a:ext>
          </a:extLst>
        </xdr:cNvPr>
        <xdr:cNvSpPr/>
      </xdr:nvSpPr>
      <xdr:spPr>
        <a:xfrm>
          <a:off x="2571750" y="178466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1" name="フローチャート: 判断 310">
          <a:extLst>
            <a:ext uri="{FF2B5EF4-FFF2-40B4-BE49-F238E27FC236}">
              <a16:creationId xmlns:a16="http://schemas.microsoft.com/office/drawing/2014/main" id="{03D5E564-1897-4E64-8334-C0B6544882E7}"/>
            </a:ext>
          </a:extLst>
        </xdr:cNvPr>
        <xdr:cNvSpPr/>
      </xdr:nvSpPr>
      <xdr:spPr>
        <a:xfrm>
          <a:off x="1774190" y="178085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2" name="フローチャート: 判断 311">
          <a:extLst>
            <a:ext uri="{FF2B5EF4-FFF2-40B4-BE49-F238E27FC236}">
              <a16:creationId xmlns:a16="http://schemas.microsoft.com/office/drawing/2014/main" id="{ADC31568-D837-4C14-A789-1C5E52400659}"/>
            </a:ext>
          </a:extLst>
        </xdr:cNvPr>
        <xdr:cNvSpPr/>
      </xdr:nvSpPr>
      <xdr:spPr>
        <a:xfrm>
          <a:off x="988060" y="179152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879B7D25-04EF-4DDD-8930-0F7CBDAF458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A975432D-9F59-406A-B89B-241157A9EEB8}"/>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58754E64-C7BF-4E43-9151-DDE2CFBD8C3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271E7D9B-FAA0-48BF-9C2B-72B512E92D6B}"/>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C9B2277-0E80-4725-BF4D-51B2C5DF9C8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6350</xdr:rowOff>
    </xdr:from>
    <xdr:to>
      <xdr:col>24</xdr:col>
      <xdr:colOff>114300</xdr:colOff>
      <xdr:row>106</xdr:row>
      <xdr:rowOff>107950</xdr:rowOff>
    </xdr:to>
    <xdr:sp macro="" textlink="">
      <xdr:nvSpPr>
        <xdr:cNvPr id="318" name="楕円 317">
          <a:extLst>
            <a:ext uri="{FF2B5EF4-FFF2-40B4-BE49-F238E27FC236}">
              <a16:creationId xmlns:a16="http://schemas.microsoft.com/office/drawing/2014/main" id="{42492CA4-C2AC-40C4-9060-36F12311775C}"/>
            </a:ext>
          </a:extLst>
        </xdr:cNvPr>
        <xdr:cNvSpPr/>
      </xdr:nvSpPr>
      <xdr:spPr>
        <a:xfrm>
          <a:off x="4131310" y="181819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156227</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DD70E6C0-212C-4E22-ACD7-4F11DB10BC9B}"/>
            </a:ext>
          </a:extLst>
        </xdr:cNvPr>
        <xdr:cNvSpPr txBox="1"/>
      </xdr:nvSpPr>
      <xdr:spPr>
        <a:xfrm>
          <a:off x="4212590"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50164</xdr:rowOff>
    </xdr:from>
    <xdr:to>
      <xdr:col>20</xdr:col>
      <xdr:colOff>38100</xdr:colOff>
      <xdr:row>105</xdr:row>
      <xdr:rowOff>151764</xdr:rowOff>
    </xdr:to>
    <xdr:sp macro="" textlink="">
      <xdr:nvSpPr>
        <xdr:cNvPr id="320" name="楕円 319">
          <a:extLst>
            <a:ext uri="{FF2B5EF4-FFF2-40B4-BE49-F238E27FC236}">
              <a16:creationId xmlns:a16="http://schemas.microsoft.com/office/drawing/2014/main" id="{051E94C8-DC84-43EF-B1DC-56013C7FF49D}"/>
            </a:ext>
          </a:extLst>
        </xdr:cNvPr>
        <xdr:cNvSpPr/>
      </xdr:nvSpPr>
      <xdr:spPr>
        <a:xfrm>
          <a:off x="3388360" y="18056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100964</xdr:rowOff>
    </xdr:from>
    <xdr:to>
      <xdr:col>24</xdr:col>
      <xdr:colOff>63500</xdr:colOff>
      <xdr:row>106</xdr:row>
      <xdr:rowOff>57150</xdr:rowOff>
    </xdr:to>
    <xdr:cxnSp macro="">
      <xdr:nvCxnSpPr>
        <xdr:cNvPr id="321" name="直線コネクタ 320">
          <a:extLst>
            <a:ext uri="{FF2B5EF4-FFF2-40B4-BE49-F238E27FC236}">
              <a16:creationId xmlns:a16="http://schemas.microsoft.com/office/drawing/2014/main" id="{EC645661-61AB-4D20-A620-D52EB4ABDE35}"/>
            </a:ext>
          </a:extLst>
        </xdr:cNvPr>
        <xdr:cNvCxnSpPr/>
      </xdr:nvCxnSpPr>
      <xdr:spPr>
        <a:xfrm>
          <a:off x="3431540" y="18099404"/>
          <a:ext cx="742950" cy="1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8255</xdr:rowOff>
    </xdr:from>
    <xdr:to>
      <xdr:col>15</xdr:col>
      <xdr:colOff>101600</xdr:colOff>
      <xdr:row>105</xdr:row>
      <xdr:rowOff>109855</xdr:rowOff>
    </xdr:to>
    <xdr:sp macro="" textlink="">
      <xdr:nvSpPr>
        <xdr:cNvPr id="322" name="楕円 321">
          <a:extLst>
            <a:ext uri="{FF2B5EF4-FFF2-40B4-BE49-F238E27FC236}">
              <a16:creationId xmlns:a16="http://schemas.microsoft.com/office/drawing/2014/main" id="{C1ECA6AC-69D8-427E-AFDA-B028FF6D69F6}"/>
            </a:ext>
          </a:extLst>
        </xdr:cNvPr>
        <xdr:cNvSpPr/>
      </xdr:nvSpPr>
      <xdr:spPr>
        <a:xfrm>
          <a:off x="2571750" y="18012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59055</xdr:rowOff>
    </xdr:from>
    <xdr:to>
      <xdr:col>19</xdr:col>
      <xdr:colOff>177800</xdr:colOff>
      <xdr:row>105</xdr:row>
      <xdr:rowOff>100964</xdr:rowOff>
    </xdr:to>
    <xdr:cxnSp macro="">
      <xdr:nvCxnSpPr>
        <xdr:cNvPr id="323" name="直線コネクタ 322">
          <a:extLst>
            <a:ext uri="{FF2B5EF4-FFF2-40B4-BE49-F238E27FC236}">
              <a16:creationId xmlns:a16="http://schemas.microsoft.com/office/drawing/2014/main" id="{FDE53B01-8D9A-4EFC-921E-3005A414045E}"/>
            </a:ext>
          </a:extLst>
        </xdr:cNvPr>
        <xdr:cNvCxnSpPr/>
      </xdr:nvCxnSpPr>
      <xdr:spPr>
        <a:xfrm>
          <a:off x="2626360" y="18057495"/>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135889</xdr:rowOff>
    </xdr:from>
    <xdr:to>
      <xdr:col>10</xdr:col>
      <xdr:colOff>165100</xdr:colOff>
      <xdr:row>105</xdr:row>
      <xdr:rowOff>66039</xdr:rowOff>
    </xdr:to>
    <xdr:sp macro="" textlink="">
      <xdr:nvSpPr>
        <xdr:cNvPr id="324" name="楕円 323">
          <a:extLst>
            <a:ext uri="{FF2B5EF4-FFF2-40B4-BE49-F238E27FC236}">
              <a16:creationId xmlns:a16="http://schemas.microsoft.com/office/drawing/2014/main" id="{006C9E4B-2E7F-4F42-AF4B-9AA4B9FB4244}"/>
            </a:ext>
          </a:extLst>
        </xdr:cNvPr>
        <xdr:cNvSpPr/>
      </xdr:nvSpPr>
      <xdr:spPr>
        <a:xfrm>
          <a:off x="1774190" y="179628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15239</xdr:rowOff>
    </xdr:from>
    <xdr:to>
      <xdr:col>15</xdr:col>
      <xdr:colOff>50800</xdr:colOff>
      <xdr:row>105</xdr:row>
      <xdr:rowOff>59055</xdr:rowOff>
    </xdr:to>
    <xdr:cxnSp macro="">
      <xdr:nvCxnSpPr>
        <xdr:cNvPr id="325" name="直線コネクタ 324">
          <a:extLst>
            <a:ext uri="{FF2B5EF4-FFF2-40B4-BE49-F238E27FC236}">
              <a16:creationId xmlns:a16="http://schemas.microsoft.com/office/drawing/2014/main" id="{7346A8C5-B8B4-4007-B127-3047968B04D9}"/>
            </a:ext>
          </a:extLst>
        </xdr:cNvPr>
        <xdr:cNvCxnSpPr/>
      </xdr:nvCxnSpPr>
      <xdr:spPr>
        <a:xfrm>
          <a:off x="1828800" y="18021299"/>
          <a:ext cx="7975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27305</xdr:rowOff>
    </xdr:from>
    <xdr:to>
      <xdr:col>6</xdr:col>
      <xdr:colOff>38100</xdr:colOff>
      <xdr:row>105</xdr:row>
      <xdr:rowOff>128905</xdr:rowOff>
    </xdr:to>
    <xdr:sp macro="" textlink="">
      <xdr:nvSpPr>
        <xdr:cNvPr id="326" name="楕円 325">
          <a:extLst>
            <a:ext uri="{FF2B5EF4-FFF2-40B4-BE49-F238E27FC236}">
              <a16:creationId xmlns:a16="http://schemas.microsoft.com/office/drawing/2014/main" id="{28B0EB1D-15B3-4F2F-A255-A0930F656C2C}"/>
            </a:ext>
          </a:extLst>
        </xdr:cNvPr>
        <xdr:cNvSpPr/>
      </xdr:nvSpPr>
      <xdr:spPr>
        <a:xfrm>
          <a:off x="988060" y="180276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15239</xdr:rowOff>
    </xdr:from>
    <xdr:to>
      <xdr:col>10</xdr:col>
      <xdr:colOff>114300</xdr:colOff>
      <xdr:row>105</xdr:row>
      <xdr:rowOff>78105</xdr:rowOff>
    </xdr:to>
    <xdr:cxnSp macro="">
      <xdr:nvCxnSpPr>
        <xdr:cNvPr id="327" name="直線コネクタ 326">
          <a:extLst>
            <a:ext uri="{FF2B5EF4-FFF2-40B4-BE49-F238E27FC236}">
              <a16:creationId xmlns:a16="http://schemas.microsoft.com/office/drawing/2014/main" id="{38664BCD-E648-4F7F-A2A5-B27309966CAB}"/>
            </a:ext>
          </a:extLst>
        </xdr:cNvPr>
        <xdr:cNvCxnSpPr/>
      </xdr:nvCxnSpPr>
      <xdr:spPr>
        <a:xfrm flipV="1">
          <a:off x="1031240" y="18021299"/>
          <a:ext cx="79756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328" name="n_1aveValue【市民会館】&#10;有形固定資産減価償却率">
          <a:extLst>
            <a:ext uri="{FF2B5EF4-FFF2-40B4-BE49-F238E27FC236}">
              <a16:creationId xmlns:a16="http://schemas.microsoft.com/office/drawing/2014/main" id="{07528AC5-C8E5-413B-9E32-2BA9DCB33DBA}"/>
            </a:ext>
          </a:extLst>
        </xdr:cNvPr>
        <xdr:cNvSpPr txBox="1"/>
      </xdr:nvSpPr>
      <xdr:spPr>
        <a:xfrm>
          <a:off x="32391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329" name="n_2aveValue【市民会館】&#10;有形固定資産減価償却率">
          <a:extLst>
            <a:ext uri="{FF2B5EF4-FFF2-40B4-BE49-F238E27FC236}">
              <a16:creationId xmlns:a16="http://schemas.microsoft.com/office/drawing/2014/main" id="{BC408869-68A0-4734-A411-FF7D80AD68D7}"/>
            </a:ext>
          </a:extLst>
        </xdr:cNvPr>
        <xdr:cNvSpPr txBox="1"/>
      </xdr:nvSpPr>
      <xdr:spPr>
        <a:xfrm>
          <a:off x="2439044" y="1762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330" name="n_3aveValue【市民会館】&#10;有形固定資産減価償却率">
          <a:extLst>
            <a:ext uri="{FF2B5EF4-FFF2-40B4-BE49-F238E27FC236}">
              <a16:creationId xmlns:a16="http://schemas.microsoft.com/office/drawing/2014/main" id="{C43C4131-C7B0-41C5-9F5D-6F1594854DCF}"/>
            </a:ext>
          </a:extLst>
        </xdr:cNvPr>
        <xdr:cNvSpPr txBox="1"/>
      </xdr:nvSpPr>
      <xdr:spPr>
        <a:xfrm>
          <a:off x="1641484" y="175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331" name="n_4aveValue【市民会館】&#10;有形固定資産減価償却率">
          <a:extLst>
            <a:ext uri="{FF2B5EF4-FFF2-40B4-BE49-F238E27FC236}">
              <a16:creationId xmlns:a16="http://schemas.microsoft.com/office/drawing/2014/main" id="{18730B6F-7C70-48D9-8930-D9A79A6A7EE8}"/>
            </a:ext>
          </a:extLst>
        </xdr:cNvPr>
        <xdr:cNvSpPr txBox="1"/>
      </xdr:nvSpPr>
      <xdr:spPr>
        <a:xfrm>
          <a:off x="85535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142891</xdr:rowOff>
    </xdr:from>
    <xdr:ext cx="405111" cy="259045"/>
    <xdr:sp macro="" textlink="">
      <xdr:nvSpPr>
        <xdr:cNvPr id="332" name="n_1mainValue【市民会館】&#10;有形固定資産減価償却率">
          <a:extLst>
            <a:ext uri="{FF2B5EF4-FFF2-40B4-BE49-F238E27FC236}">
              <a16:creationId xmlns:a16="http://schemas.microsoft.com/office/drawing/2014/main" id="{492130AA-00B3-4746-A636-27B0D7CDFE5D}"/>
            </a:ext>
          </a:extLst>
        </xdr:cNvPr>
        <xdr:cNvSpPr txBox="1"/>
      </xdr:nvSpPr>
      <xdr:spPr>
        <a:xfrm>
          <a:off x="3239144" y="18143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100982</xdr:rowOff>
    </xdr:from>
    <xdr:ext cx="405111" cy="259045"/>
    <xdr:sp macro="" textlink="">
      <xdr:nvSpPr>
        <xdr:cNvPr id="333" name="n_2mainValue【市民会館】&#10;有形固定資産減価償却率">
          <a:extLst>
            <a:ext uri="{FF2B5EF4-FFF2-40B4-BE49-F238E27FC236}">
              <a16:creationId xmlns:a16="http://schemas.microsoft.com/office/drawing/2014/main" id="{2630B401-89F3-442E-ACA8-4FCDEED3687F}"/>
            </a:ext>
          </a:extLst>
        </xdr:cNvPr>
        <xdr:cNvSpPr txBox="1"/>
      </xdr:nvSpPr>
      <xdr:spPr>
        <a:xfrm>
          <a:off x="24390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57166</xdr:rowOff>
    </xdr:from>
    <xdr:ext cx="405111" cy="259045"/>
    <xdr:sp macro="" textlink="">
      <xdr:nvSpPr>
        <xdr:cNvPr id="334" name="n_3mainValue【市民会館】&#10;有形固定資産減価償却率">
          <a:extLst>
            <a:ext uri="{FF2B5EF4-FFF2-40B4-BE49-F238E27FC236}">
              <a16:creationId xmlns:a16="http://schemas.microsoft.com/office/drawing/2014/main" id="{1742F6B4-48C9-4854-9134-EA09B45A4265}"/>
            </a:ext>
          </a:extLst>
        </xdr:cNvPr>
        <xdr:cNvSpPr txBox="1"/>
      </xdr:nvSpPr>
      <xdr:spPr>
        <a:xfrm>
          <a:off x="1641484" y="18055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120032</xdr:rowOff>
    </xdr:from>
    <xdr:ext cx="405111" cy="259045"/>
    <xdr:sp macro="" textlink="">
      <xdr:nvSpPr>
        <xdr:cNvPr id="335" name="n_4mainValue【市民会館】&#10;有形固定資産減価償却率">
          <a:extLst>
            <a:ext uri="{FF2B5EF4-FFF2-40B4-BE49-F238E27FC236}">
              <a16:creationId xmlns:a16="http://schemas.microsoft.com/office/drawing/2014/main" id="{E4A2B7C1-A74D-46AF-9CAB-DE324DAA47D6}"/>
            </a:ext>
          </a:extLst>
        </xdr:cNvPr>
        <xdr:cNvSpPr txBox="1"/>
      </xdr:nvSpPr>
      <xdr:spPr>
        <a:xfrm>
          <a:off x="855354" y="1812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2A7676FB-8F7A-4DA5-83F0-680C4FB9E8F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9E04122E-03B8-4E26-B19E-7389F79ED35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52EA5DF1-6B82-4ADC-93D1-68FD5947B00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414DCCC4-C046-4C02-A3B6-7EE9D7920CF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EFE68734-B51B-43F6-B9A9-1D941A4405F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56B703A2-F229-4DF1-A2B5-50FA510B645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E6B20EFD-73AF-4B40-84CE-D3063AAFE21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DC4BAAE9-0F0D-45DD-A86A-08F3FADB867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8F6DB50E-5013-45A4-AA1F-DA3E9549360C}"/>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E828E10F-6189-4945-BE0C-1331FDE14F52}"/>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55AD1A91-5BF3-4FF6-8D96-1ABFCE6D2103}"/>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308EF3F4-F1E9-409F-A0A4-559A9F854850}"/>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2009BA3D-48F7-4800-A529-FC995051351C}"/>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49" name="テキスト ボックス 348">
          <a:extLst>
            <a:ext uri="{FF2B5EF4-FFF2-40B4-BE49-F238E27FC236}">
              <a16:creationId xmlns:a16="http://schemas.microsoft.com/office/drawing/2014/main" id="{7218BD21-8DB5-44E0-9136-D12F185D200C}"/>
            </a:ext>
          </a:extLst>
        </xdr:cNvPr>
        <xdr:cNvSpPr txBox="1"/>
      </xdr:nvSpPr>
      <xdr:spPr>
        <a:xfrm>
          <a:off x="5485961" y="1814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F7072FD1-A915-4638-89BA-2B6D590444A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1" name="テキスト ボックス 350">
          <a:extLst>
            <a:ext uri="{FF2B5EF4-FFF2-40B4-BE49-F238E27FC236}">
              <a16:creationId xmlns:a16="http://schemas.microsoft.com/office/drawing/2014/main" id="{3ACA82C1-805F-4649-8D25-1A74C3F82065}"/>
            </a:ext>
          </a:extLst>
        </xdr:cNvPr>
        <xdr:cNvSpPr txBox="1"/>
      </xdr:nvSpPr>
      <xdr:spPr>
        <a:xfrm>
          <a:off x="5485961" y="1776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A3C35A65-1E6C-4DCE-B4B6-CA5392EEF8F6}"/>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3" name="テキスト ボックス 352">
          <a:extLst>
            <a:ext uri="{FF2B5EF4-FFF2-40B4-BE49-F238E27FC236}">
              <a16:creationId xmlns:a16="http://schemas.microsoft.com/office/drawing/2014/main" id="{B8788750-26B6-4CD8-83A3-36AE85619DFC}"/>
            </a:ext>
          </a:extLst>
        </xdr:cNvPr>
        <xdr:cNvSpPr txBox="1"/>
      </xdr:nvSpPr>
      <xdr:spPr>
        <a:xfrm>
          <a:off x="5485961" y="1738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B6085870-8341-436A-99FD-68CDFDCE9ED7}"/>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5" name="テキスト ボックス 354">
          <a:extLst>
            <a:ext uri="{FF2B5EF4-FFF2-40B4-BE49-F238E27FC236}">
              <a16:creationId xmlns:a16="http://schemas.microsoft.com/office/drawing/2014/main" id="{60951727-85D3-4601-AF89-11EC3AC0FC1C}"/>
            </a:ext>
          </a:extLst>
        </xdr:cNvPr>
        <xdr:cNvSpPr txBox="1"/>
      </xdr:nvSpPr>
      <xdr:spPr>
        <a:xfrm>
          <a:off x="548596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71EA3754-746A-4619-BD78-761EBF481FB1}"/>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7" name="テキスト ボックス 356">
          <a:extLst>
            <a:ext uri="{FF2B5EF4-FFF2-40B4-BE49-F238E27FC236}">
              <a16:creationId xmlns:a16="http://schemas.microsoft.com/office/drawing/2014/main" id="{60138F11-9F8D-4B5A-92B0-4F4B257AC12A}"/>
            </a:ext>
          </a:extLst>
        </xdr:cNvPr>
        <xdr:cNvSpPr txBox="1"/>
      </xdr:nvSpPr>
      <xdr:spPr>
        <a:xfrm>
          <a:off x="5416126" y="1662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B2C60CB5-8259-4E60-BD03-73631BE0D78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59" name="直線コネクタ 358">
          <a:extLst>
            <a:ext uri="{FF2B5EF4-FFF2-40B4-BE49-F238E27FC236}">
              <a16:creationId xmlns:a16="http://schemas.microsoft.com/office/drawing/2014/main" id="{B570DF57-3328-43F2-B6EA-C237FA1F02EF}"/>
            </a:ext>
          </a:extLst>
        </xdr:cNvPr>
        <xdr:cNvCxnSpPr/>
      </xdr:nvCxnSpPr>
      <xdr:spPr>
        <a:xfrm flipV="1">
          <a:off x="942911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0" name="【市民会館】&#10;一人当たり面積最小値テキスト">
          <a:extLst>
            <a:ext uri="{FF2B5EF4-FFF2-40B4-BE49-F238E27FC236}">
              <a16:creationId xmlns:a16="http://schemas.microsoft.com/office/drawing/2014/main" id="{050481A5-5BF4-4391-8B96-79BEC05EC5B2}"/>
            </a:ext>
          </a:extLst>
        </xdr:cNvPr>
        <xdr:cNvSpPr txBox="1"/>
      </xdr:nvSpPr>
      <xdr:spPr>
        <a:xfrm>
          <a:off x="946785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1" name="直線コネクタ 360">
          <a:extLst>
            <a:ext uri="{FF2B5EF4-FFF2-40B4-BE49-F238E27FC236}">
              <a16:creationId xmlns:a16="http://schemas.microsoft.com/office/drawing/2014/main" id="{45975CD0-1083-4727-982D-314C795636E5}"/>
            </a:ext>
          </a:extLst>
        </xdr:cNvPr>
        <xdr:cNvCxnSpPr/>
      </xdr:nvCxnSpPr>
      <xdr:spPr>
        <a:xfrm>
          <a:off x="9356090" y="186685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2" name="【市民会館】&#10;一人当たり面積最大値テキスト">
          <a:extLst>
            <a:ext uri="{FF2B5EF4-FFF2-40B4-BE49-F238E27FC236}">
              <a16:creationId xmlns:a16="http://schemas.microsoft.com/office/drawing/2014/main" id="{DDBB6B61-7E60-4E48-BA51-CDBDADCD501C}"/>
            </a:ext>
          </a:extLst>
        </xdr:cNvPr>
        <xdr:cNvSpPr txBox="1"/>
      </xdr:nvSpPr>
      <xdr:spPr>
        <a:xfrm>
          <a:off x="9467850" y="1682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3" name="直線コネクタ 362">
          <a:extLst>
            <a:ext uri="{FF2B5EF4-FFF2-40B4-BE49-F238E27FC236}">
              <a16:creationId xmlns:a16="http://schemas.microsoft.com/office/drawing/2014/main" id="{C5656ECB-2172-479C-98FD-E089829196D0}"/>
            </a:ext>
          </a:extLst>
        </xdr:cNvPr>
        <xdr:cNvCxnSpPr/>
      </xdr:nvCxnSpPr>
      <xdr:spPr>
        <a:xfrm>
          <a:off x="9356090" y="170494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4" name="【市民会館】&#10;一人当たり面積平均値テキスト">
          <a:extLst>
            <a:ext uri="{FF2B5EF4-FFF2-40B4-BE49-F238E27FC236}">
              <a16:creationId xmlns:a16="http://schemas.microsoft.com/office/drawing/2014/main" id="{A8DF90D7-9C8B-411A-8A90-F4EE92E6C79F}"/>
            </a:ext>
          </a:extLst>
        </xdr:cNvPr>
        <xdr:cNvSpPr txBox="1"/>
      </xdr:nvSpPr>
      <xdr:spPr>
        <a:xfrm>
          <a:off x="9467850" y="18390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5" name="フローチャート: 判断 364">
          <a:extLst>
            <a:ext uri="{FF2B5EF4-FFF2-40B4-BE49-F238E27FC236}">
              <a16:creationId xmlns:a16="http://schemas.microsoft.com/office/drawing/2014/main" id="{733AF3D5-C591-4405-A10B-6BB79FD2D9A0}"/>
            </a:ext>
          </a:extLst>
        </xdr:cNvPr>
        <xdr:cNvSpPr/>
      </xdr:nvSpPr>
      <xdr:spPr>
        <a:xfrm>
          <a:off x="9394190" y="18533122"/>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6" name="フローチャート: 判断 365">
          <a:extLst>
            <a:ext uri="{FF2B5EF4-FFF2-40B4-BE49-F238E27FC236}">
              <a16:creationId xmlns:a16="http://schemas.microsoft.com/office/drawing/2014/main" id="{E6DEBDB1-286B-49AE-824C-88C577B6C199}"/>
            </a:ext>
          </a:extLst>
        </xdr:cNvPr>
        <xdr:cNvSpPr/>
      </xdr:nvSpPr>
      <xdr:spPr>
        <a:xfrm>
          <a:off x="8632190" y="186093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7" name="フローチャート: 判断 366">
          <a:extLst>
            <a:ext uri="{FF2B5EF4-FFF2-40B4-BE49-F238E27FC236}">
              <a16:creationId xmlns:a16="http://schemas.microsoft.com/office/drawing/2014/main" id="{F4EC2536-FFDE-49B1-9E22-5B7C658EA7BA}"/>
            </a:ext>
          </a:extLst>
        </xdr:cNvPr>
        <xdr:cNvSpPr/>
      </xdr:nvSpPr>
      <xdr:spPr>
        <a:xfrm>
          <a:off x="7846060" y="186095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8" name="フローチャート: 判断 367">
          <a:extLst>
            <a:ext uri="{FF2B5EF4-FFF2-40B4-BE49-F238E27FC236}">
              <a16:creationId xmlns:a16="http://schemas.microsoft.com/office/drawing/2014/main" id="{D8ADF73B-1963-4492-B08D-306DCCA84BEA}"/>
            </a:ext>
          </a:extLst>
        </xdr:cNvPr>
        <xdr:cNvSpPr/>
      </xdr:nvSpPr>
      <xdr:spPr>
        <a:xfrm>
          <a:off x="7029450" y="1860972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96989</xdr:rowOff>
    </xdr:from>
    <xdr:to>
      <xdr:col>36</xdr:col>
      <xdr:colOff>165100</xdr:colOff>
      <xdr:row>109</xdr:row>
      <xdr:rowOff>27139</xdr:rowOff>
    </xdr:to>
    <xdr:sp macro="" textlink="">
      <xdr:nvSpPr>
        <xdr:cNvPr id="369" name="フローチャート: 判断 368">
          <a:extLst>
            <a:ext uri="{FF2B5EF4-FFF2-40B4-BE49-F238E27FC236}">
              <a16:creationId xmlns:a16="http://schemas.microsoft.com/office/drawing/2014/main" id="{070E8736-A343-4018-BB54-89AE9511C1C6}"/>
            </a:ext>
          </a:extLst>
        </xdr:cNvPr>
        <xdr:cNvSpPr/>
      </xdr:nvSpPr>
      <xdr:spPr>
        <a:xfrm>
          <a:off x="6231890" y="1860977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1C430A7B-BFC3-4776-B6A8-2C170719034C}"/>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D0C7205-8FD5-4C89-AF07-29D5C51E90DF}"/>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5442BCFC-8A5C-4A14-BCFC-5399C233899D}"/>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C80027D3-C706-4740-97C2-0B097EFE6335}"/>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EF0AEA30-437C-411F-9283-F9BACCE2869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96208</xdr:rowOff>
    </xdr:from>
    <xdr:to>
      <xdr:col>55</xdr:col>
      <xdr:colOff>50800</xdr:colOff>
      <xdr:row>109</xdr:row>
      <xdr:rowOff>26358</xdr:rowOff>
    </xdr:to>
    <xdr:sp macro="" textlink="">
      <xdr:nvSpPr>
        <xdr:cNvPr id="375" name="楕円 374">
          <a:extLst>
            <a:ext uri="{FF2B5EF4-FFF2-40B4-BE49-F238E27FC236}">
              <a16:creationId xmlns:a16="http://schemas.microsoft.com/office/drawing/2014/main" id="{55747C4F-B1EB-4083-928A-2D1E3142D56E}"/>
            </a:ext>
          </a:extLst>
        </xdr:cNvPr>
        <xdr:cNvSpPr/>
      </xdr:nvSpPr>
      <xdr:spPr>
        <a:xfrm>
          <a:off x="9394190" y="18608998"/>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11135</xdr:rowOff>
    </xdr:from>
    <xdr:ext cx="469744" cy="259045"/>
    <xdr:sp macro="" textlink="">
      <xdr:nvSpPr>
        <xdr:cNvPr id="376" name="【市民会館】&#10;一人当たり面積該当値テキスト">
          <a:extLst>
            <a:ext uri="{FF2B5EF4-FFF2-40B4-BE49-F238E27FC236}">
              <a16:creationId xmlns:a16="http://schemas.microsoft.com/office/drawing/2014/main" id="{B51901C1-A536-4E3B-89B2-D45B3EB1477D}"/>
            </a:ext>
          </a:extLst>
        </xdr:cNvPr>
        <xdr:cNvSpPr txBox="1"/>
      </xdr:nvSpPr>
      <xdr:spPr>
        <a:xfrm>
          <a:off x="9467850" y="1852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96247</xdr:rowOff>
    </xdr:from>
    <xdr:to>
      <xdr:col>50</xdr:col>
      <xdr:colOff>165100</xdr:colOff>
      <xdr:row>109</xdr:row>
      <xdr:rowOff>26397</xdr:rowOff>
    </xdr:to>
    <xdr:sp macro="" textlink="">
      <xdr:nvSpPr>
        <xdr:cNvPr id="377" name="楕円 376">
          <a:extLst>
            <a:ext uri="{FF2B5EF4-FFF2-40B4-BE49-F238E27FC236}">
              <a16:creationId xmlns:a16="http://schemas.microsoft.com/office/drawing/2014/main" id="{0D957391-BEFC-4DA1-857A-D4063AC47446}"/>
            </a:ext>
          </a:extLst>
        </xdr:cNvPr>
        <xdr:cNvSpPr/>
      </xdr:nvSpPr>
      <xdr:spPr>
        <a:xfrm>
          <a:off x="8632190" y="1860903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147008</xdr:rowOff>
    </xdr:from>
    <xdr:to>
      <xdr:col>55</xdr:col>
      <xdr:colOff>0</xdr:colOff>
      <xdr:row>108</xdr:row>
      <xdr:rowOff>147047</xdr:rowOff>
    </xdr:to>
    <xdr:cxnSp macro="">
      <xdr:nvCxnSpPr>
        <xdr:cNvPr id="378" name="直線コネクタ 377">
          <a:extLst>
            <a:ext uri="{FF2B5EF4-FFF2-40B4-BE49-F238E27FC236}">
              <a16:creationId xmlns:a16="http://schemas.microsoft.com/office/drawing/2014/main" id="{AEA98147-898B-4F90-A57B-96A6AF2AE39E}"/>
            </a:ext>
          </a:extLst>
        </xdr:cNvPr>
        <xdr:cNvCxnSpPr/>
      </xdr:nvCxnSpPr>
      <xdr:spPr>
        <a:xfrm flipV="1">
          <a:off x="8686800" y="18661703"/>
          <a:ext cx="74295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96265</xdr:rowOff>
    </xdr:from>
    <xdr:to>
      <xdr:col>46</xdr:col>
      <xdr:colOff>38100</xdr:colOff>
      <xdr:row>109</xdr:row>
      <xdr:rowOff>26415</xdr:rowOff>
    </xdr:to>
    <xdr:sp macro="" textlink="">
      <xdr:nvSpPr>
        <xdr:cNvPr id="379" name="楕円 378">
          <a:extLst>
            <a:ext uri="{FF2B5EF4-FFF2-40B4-BE49-F238E27FC236}">
              <a16:creationId xmlns:a16="http://schemas.microsoft.com/office/drawing/2014/main" id="{D8A34343-9065-4228-BC59-5254AEA0A7AF}"/>
            </a:ext>
          </a:extLst>
        </xdr:cNvPr>
        <xdr:cNvSpPr/>
      </xdr:nvSpPr>
      <xdr:spPr>
        <a:xfrm>
          <a:off x="7846060" y="18609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147047</xdr:rowOff>
    </xdr:from>
    <xdr:to>
      <xdr:col>50</xdr:col>
      <xdr:colOff>114300</xdr:colOff>
      <xdr:row>108</xdr:row>
      <xdr:rowOff>147065</xdr:rowOff>
    </xdr:to>
    <xdr:cxnSp macro="">
      <xdr:nvCxnSpPr>
        <xdr:cNvPr id="380" name="直線コネクタ 379">
          <a:extLst>
            <a:ext uri="{FF2B5EF4-FFF2-40B4-BE49-F238E27FC236}">
              <a16:creationId xmlns:a16="http://schemas.microsoft.com/office/drawing/2014/main" id="{5054131D-05AE-4305-8024-88B2E3E476FB}"/>
            </a:ext>
          </a:extLst>
        </xdr:cNvPr>
        <xdr:cNvCxnSpPr/>
      </xdr:nvCxnSpPr>
      <xdr:spPr>
        <a:xfrm flipV="1">
          <a:off x="7889240" y="18661742"/>
          <a:ext cx="79756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96304</xdr:rowOff>
    </xdr:from>
    <xdr:to>
      <xdr:col>41</xdr:col>
      <xdr:colOff>101600</xdr:colOff>
      <xdr:row>109</xdr:row>
      <xdr:rowOff>26454</xdr:rowOff>
    </xdr:to>
    <xdr:sp macro="" textlink="">
      <xdr:nvSpPr>
        <xdr:cNvPr id="381" name="楕円 380">
          <a:extLst>
            <a:ext uri="{FF2B5EF4-FFF2-40B4-BE49-F238E27FC236}">
              <a16:creationId xmlns:a16="http://schemas.microsoft.com/office/drawing/2014/main" id="{F965F93B-3A9C-48EE-BE34-86B66CA2E1DD}"/>
            </a:ext>
          </a:extLst>
        </xdr:cNvPr>
        <xdr:cNvSpPr/>
      </xdr:nvSpPr>
      <xdr:spPr>
        <a:xfrm>
          <a:off x="7029450" y="186090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147065</xdr:rowOff>
    </xdr:from>
    <xdr:to>
      <xdr:col>45</xdr:col>
      <xdr:colOff>177800</xdr:colOff>
      <xdr:row>108</xdr:row>
      <xdr:rowOff>147104</xdr:rowOff>
    </xdr:to>
    <xdr:cxnSp macro="">
      <xdr:nvCxnSpPr>
        <xdr:cNvPr id="382" name="直線コネクタ 381">
          <a:extLst>
            <a:ext uri="{FF2B5EF4-FFF2-40B4-BE49-F238E27FC236}">
              <a16:creationId xmlns:a16="http://schemas.microsoft.com/office/drawing/2014/main" id="{9A369513-3E97-442D-B75E-C77AB63A6A04}"/>
            </a:ext>
          </a:extLst>
        </xdr:cNvPr>
        <xdr:cNvCxnSpPr/>
      </xdr:nvCxnSpPr>
      <xdr:spPr>
        <a:xfrm flipV="1">
          <a:off x="7084060" y="18661760"/>
          <a:ext cx="80518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89009</xdr:rowOff>
    </xdr:from>
    <xdr:to>
      <xdr:col>36</xdr:col>
      <xdr:colOff>165100</xdr:colOff>
      <xdr:row>109</xdr:row>
      <xdr:rowOff>19159</xdr:rowOff>
    </xdr:to>
    <xdr:sp macro="" textlink="">
      <xdr:nvSpPr>
        <xdr:cNvPr id="383" name="楕円 382">
          <a:extLst>
            <a:ext uri="{FF2B5EF4-FFF2-40B4-BE49-F238E27FC236}">
              <a16:creationId xmlns:a16="http://schemas.microsoft.com/office/drawing/2014/main" id="{786A2C8D-DEE9-491F-9B91-644E62B56E6C}"/>
            </a:ext>
          </a:extLst>
        </xdr:cNvPr>
        <xdr:cNvSpPr/>
      </xdr:nvSpPr>
      <xdr:spPr>
        <a:xfrm>
          <a:off x="6231890" y="1860941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139809</xdr:rowOff>
    </xdr:from>
    <xdr:to>
      <xdr:col>41</xdr:col>
      <xdr:colOff>50800</xdr:colOff>
      <xdr:row>108</xdr:row>
      <xdr:rowOff>147104</xdr:rowOff>
    </xdr:to>
    <xdr:cxnSp macro="">
      <xdr:nvCxnSpPr>
        <xdr:cNvPr id="384" name="直線コネクタ 383">
          <a:extLst>
            <a:ext uri="{FF2B5EF4-FFF2-40B4-BE49-F238E27FC236}">
              <a16:creationId xmlns:a16="http://schemas.microsoft.com/office/drawing/2014/main" id="{5001AAC6-4BC4-4587-94F8-45AFF5F23D20}"/>
            </a:ext>
          </a:extLst>
        </xdr:cNvPr>
        <xdr:cNvCxnSpPr/>
      </xdr:nvCxnSpPr>
      <xdr:spPr>
        <a:xfrm>
          <a:off x="6286500" y="18652599"/>
          <a:ext cx="797560" cy="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385" name="n_1aveValue【市民会館】&#10;一人当たり面積">
          <a:extLst>
            <a:ext uri="{FF2B5EF4-FFF2-40B4-BE49-F238E27FC236}">
              <a16:creationId xmlns:a16="http://schemas.microsoft.com/office/drawing/2014/main" id="{DA91212B-34BE-49B1-8543-DDDF7DCFFA09}"/>
            </a:ext>
          </a:extLst>
        </xdr:cNvPr>
        <xdr:cNvSpPr txBox="1"/>
      </xdr:nvSpPr>
      <xdr:spPr>
        <a:xfrm>
          <a:off x="8454467" y="187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386" name="n_2aveValue【市民会館】&#10;一人当たり面積">
          <a:extLst>
            <a:ext uri="{FF2B5EF4-FFF2-40B4-BE49-F238E27FC236}">
              <a16:creationId xmlns:a16="http://schemas.microsoft.com/office/drawing/2014/main" id="{8250645C-8C4C-43A2-BD5C-EC2A615F9DA7}"/>
            </a:ext>
          </a:extLst>
        </xdr:cNvPr>
        <xdr:cNvSpPr txBox="1"/>
      </xdr:nvSpPr>
      <xdr:spPr>
        <a:xfrm>
          <a:off x="7673417" y="187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387" name="n_3aveValue【市民会館】&#10;一人当たり面積">
          <a:extLst>
            <a:ext uri="{FF2B5EF4-FFF2-40B4-BE49-F238E27FC236}">
              <a16:creationId xmlns:a16="http://schemas.microsoft.com/office/drawing/2014/main" id="{D3496DAF-2B8A-4969-B96F-78B2960A819E}"/>
            </a:ext>
          </a:extLst>
        </xdr:cNvPr>
        <xdr:cNvSpPr txBox="1"/>
      </xdr:nvSpPr>
      <xdr:spPr>
        <a:xfrm>
          <a:off x="6866332" y="18710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18266</xdr:rowOff>
    </xdr:from>
    <xdr:ext cx="469744" cy="259045"/>
    <xdr:sp macro="" textlink="">
      <xdr:nvSpPr>
        <xdr:cNvPr id="388" name="n_4aveValue【市民会館】&#10;一人当たり面積">
          <a:extLst>
            <a:ext uri="{FF2B5EF4-FFF2-40B4-BE49-F238E27FC236}">
              <a16:creationId xmlns:a16="http://schemas.microsoft.com/office/drawing/2014/main" id="{46928786-5882-4D62-BEC2-2B095CB0F6DF}"/>
            </a:ext>
          </a:extLst>
        </xdr:cNvPr>
        <xdr:cNvSpPr txBox="1"/>
      </xdr:nvSpPr>
      <xdr:spPr>
        <a:xfrm>
          <a:off x="6068772" y="1871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42924</xdr:rowOff>
    </xdr:from>
    <xdr:ext cx="469744" cy="259045"/>
    <xdr:sp macro="" textlink="">
      <xdr:nvSpPr>
        <xdr:cNvPr id="389" name="n_1mainValue【市民会館】&#10;一人当たり面積">
          <a:extLst>
            <a:ext uri="{FF2B5EF4-FFF2-40B4-BE49-F238E27FC236}">
              <a16:creationId xmlns:a16="http://schemas.microsoft.com/office/drawing/2014/main" id="{D03E37C3-C702-4239-A703-728AF22BD253}"/>
            </a:ext>
          </a:extLst>
        </xdr:cNvPr>
        <xdr:cNvSpPr txBox="1"/>
      </xdr:nvSpPr>
      <xdr:spPr>
        <a:xfrm>
          <a:off x="8454467" y="1838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42942</xdr:rowOff>
    </xdr:from>
    <xdr:ext cx="469744" cy="259045"/>
    <xdr:sp macro="" textlink="">
      <xdr:nvSpPr>
        <xdr:cNvPr id="390" name="n_2mainValue【市民会館】&#10;一人当たり面積">
          <a:extLst>
            <a:ext uri="{FF2B5EF4-FFF2-40B4-BE49-F238E27FC236}">
              <a16:creationId xmlns:a16="http://schemas.microsoft.com/office/drawing/2014/main" id="{67EAEE59-B5F6-416E-B34F-FC247FA21D6B}"/>
            </a:ext>
          </a:extLst>
        </xdr:cNvPr>
        <xdr:cNvSpPr txBox="1"/>
      </xdr:nvSpPr>
      <xdr:spPr>
        <a:xfrm>
          <a:off x="7673417" y="183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42981</xdr:rowOff>
    </xdr:from>
    <xdr:ext cx="469744" cy="259045"/>
    <xdr:sp macro="" textlink="">
      <xdr:nvSpPr>
        <xdr:cNvPr id="391" name="n_3mainValue【市民会館】&#10;一人当たり面積">
          <a:extLst>
            <a:ext uri="{FF2B5EF4-FFF2-40B4-BE49-F238E27FC236}">
              <a16:creationId xmlns:a16="http://schemas.microsoft.com/office/drawing/2014/main" id="{9A95C591-B982-4B6F-8DD9-F69B8FC4691A}"/>
            </a:ext>
          </a:extLst>
        </xdr:cNvPr>
        <xdr:cNvSpPr txBox="1"/>
      </xdr:nvSpPr>
      <xdr:spPr>
        <a:xfrm>
          <a:off x="6866332" y="1839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35686</xdr:rowOff>
    </xdr:from>
    <xdr:ext cx="469744" cy="259045"/>
    <xdr:sp macro="" textlink="">
      <xdr:nvSpPr>
        <xdr:cNvPr id="392" name="n_4mainValue【市民会館】&#10;一人当たり面積">
          <a:extLst>
            <a:ext uri="{FF2B5EF4-FFF2-40B4-BE49-F238E27FC236}">
              <a16:creationId xmlns:a16="http://schemas.microsoft.com/office/drawing/2014/main" id="{9C796B24-9481-4AAA-8318-3C4BEAE2CB14}"/>
            </a:ext>
          </a:extLst>
        </xdr:cNvPr>
        <xdr:cNvSpPr txBox="1"/>
      </xdr:nvSpPr>
      <xdr:spPr>
        <a:xfrm>
          <a:off x="6068772" y="1838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3C6178E1-F2AF-45E6-A351-07E1EDE7342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A2D57857-E280-4EE0-BC58-8BF77D27D2C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B0E7EE0-F343-46BE-8273-BABE0E3FE2D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1EB00305-A9A9-4030-8B64-4CC993ED101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999156DF-A02C-4F26-8531-989B914456E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5B17B75D-02EE-4F45-922C-C9F38C22CD3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D4FB7617-B4C8-40AF-B882-48145397595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26EB1A07-88AF-4258-8B87-EEA4188F1BA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F72FA4CA-BF51-40D5-BB25-F38EB6ECE38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29C155D6-BB1D-49FF-AB80-E76B8ABD39F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99EB7FA7-297E-4C5E-9CF3-D8BD1FFDF1F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AAF7E64B-F34F-405B-A48F-10BC79C2C775}"/>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50E4E360-2D7E-4FAF-A4BF-A4911716286E}"/>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9AA89E66-C11C-4F4C-83D7-2C1C7446D97D}"/>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24B2FAC-7B26-44C5-A513-80107798BAF3}"/>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37BF88F7-861A-47D1-A76D-FE9695396158}"/>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43424876-7E58-46CF-930A-6767444D1338}"/>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2338B698-0BB5-4BCC-8797-93D1032AC37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CADFAC60-1109-4484-84DF-417D3E739318}"/>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7F3CC38E-302D-4A0F-B693-44B007C9137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63B062B8-C0DE-4A32-B809-7C22EA2D6EC6}"/>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FE0266A5-C79B-4A19-831E-07B58330735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63826DB4-F921-4ED1-872F-4FF27AECC01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DA265A30-3628-4216-B0A0-E82E84C3184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7" name="直線コネクタ 416">
          <a:extLst>
            <a:ext uri="{FF2B5EF4-FFF2-40B4-BE49-F238E27FC236}">
              <a16:creationId xmlns:a16="http://schemas.microsoft.com/office/drawing/2014/main" id="{B6D5C0F2-AEF4-4998-900D-6C0B5FB5D1BE}"/>
            </a:ext>
          </a:extLst>
        </xdr:cNvPr>
        <xdr:cNvCxnSpPr/>
      </xdr:nvCxnSpPr>
      <xdr:spPr>
        <a:xfrm flipV="1">
          <a:off x="14703424" y="585597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A34DE6BB-F826-48A9-9278-92702A225F06}"/>
            </a:ext>
          </a:extLst>
        </xdr:cNvPr>
        <xdr:cNvSpPr txBox="1"/>
      </xdr:nvSpPr>
      <xdr:spPr>
        <a:xfrm>
          <a:off x="1474216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19" name="直線コネクタ 418">
          <a:extLst>
            <a:ext uri="{FF2B5EF4-FFF2-40B4-BE49-F238E27FC236}">
              <a16:creationId xmlns:a16="http://schemas.microsoft.com/office/drawing/2014/main" id="{04D39C58-28A9-43A3-A306-2DB44ADE9444}"/>
            </a:ext>
          </a:extLst>
        </xdr:cNvPr>
        <xdr:cNvCxnSpPr/>
      </xdr:nvCxnSpPr>
      <xdr:spPr>
        <a:xfrm>
          <a:off x="14611350" y="7059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2179C5D1-F86E-42D5-B4CA-EE58EB9BBD5C}"/>
            </a:ext>
          </a:extLst>
        </xdr:cNvPr>
        <xdr:cNvSpPr txBox="1"/>
      </xdr:nvSpPr>
      <xdr:spPr>
        <a:xfrm>
          <a:off x="1474216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1" name="直線コネクタ 420">
          <a:extLst>
            <a:ext uri="{FF2B5EF4-FFF2-40B4-BE49-F238E27FC236}">
              <a16:creationId xmlns:a16="http://schemas.microsoft.com/office/drawing/2014/main" id="{C8DC21CA-A06D-4203-86B5-6C4E0CA151B7}"/>
            </a:ext>
          </a:extLst>
        </xdr:cNvPr>
        <xdr:cNvCxnSpPr/>
      </xdr:nvCxnSpPr>
      <xdr:spPr>
        <a:xfrm>
          <a:off x="14611350" y="5855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83298E93-C30B-4809-9DC5-F62F74CC2A23}"/>
            </a:ext>
          </a:extLst>
        </xdr:cNvPr>
        <xdr:cNvSpPr txBox="1"/>
      </xdr:nvSpPr>
      <xdr:spPr>
        <a:xfrm>
          <a:off x="1474216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3" name="フローチャート: 判断 422">
          <a:extLst>
            <a:ext uri="{FF2B5EF4-FFF2-40B4-BE49-F238E27FC236}">
              <a16:creationId xmlns:a16="http://schemas.microsoft.com/office/drawing/2014/main" id="{1218AD21-A328-414D-B0E9-4B542BA5236E}"/>
            </a:ext>
          </a:extLst>
        </xdr:cNvPr>
        <xdr:cNvSpPr/>
      </xdr:nvSpPr>
      <xdr:spPr>
        <a:xfrm>
          <a:off x="1464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4" name="フローチャート: 判断 423">
          <a:extLst>
            <a:ext uri="{FF2B5EF4-FFF2-40B4-BE49-F238E27FC236}">
              <a16:creationId xmlns:a16="http://schemas.microsoft.com/office/drawing/2014/main" id="{71876974-342B-4651-8B8F-B2D4B13AA2D4}"/>
            </a:ext>
          </a:extLst>
        </xdr:cNvPr>
        <xdr:cNvSpPr/>
      </xdr:nvSpPr>
      <xdr:spPr>
        <a:xfrm>
          <a:off x="13887450" y="64852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5" name="フローチャート: 判断 424">
          <a:extLst>
            <a:ext uri="{FF2B5EF4-FFF2-40B4-BE49-F238E27FC236}">
              <a16:creationId xmlns:a16="http://schemas.microsoft.com/office/drawing/2014/main" id="{F1AD077A-8B3E-4250-9497-A680C1C2C4CF}"/>
            </a:ext>
          </a:extLst>
        </xdr:cNvPr>
        <xdr:cNvSpPr/>
      </xdr:nvSpPr>
      <xdr:spPr>
        <a:xfrm>
          <a:off x="13089890" y="643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6" name="フローチャート: 判断 425">
          <a:extLst>
            <a:ext uri="{FF2B5EF4-FFF2-40B4-BE49-F238E27FC236}">
              <a16:creationId xmlns:a16="http://schemas.microsoft.com/office/drawing/2014/main" id="{51F19DF2-5925-4DE4-BB5E-7233FE597E17}"/>
            </a:ext>
          </a:extLst>
        </xdr:cNvPr>
        <xdr:cNvSpPr/>
      </xdr:nvSpPr>
      <xdr:spPr>
        <a:xfrm>
          <a:off x="12303760" y="63976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44450</xdr:rowOff>
    </xdr:from>
    <xdr:to>
      <xdr:col>67</xdr:col>
      <xdr:colOff>101600</xdr:colOff>
      <xdr:row>38</xdr:row>
      <xdr:rowOff>146050</xdr:rowOff>
    </xdr:to>
    <xdr:sp macro="" textlink="">
      <xdr:nvSpPr>
        <xdr:cNvPr id="427" name="フローチャート: 判断 426">
          <a:extLst>
            <a:ext uri="{FF2B5EF4-FFF2-40B4-BE49-F238E27FC236}">
              <a16:creationId xmlns:a16="http://schemas.microsoft.com/office/drawing/2014/main" id="{476A02C9-5029-48D2-8C78-C107A11DFDA3}"/>
            </a:ext>
          </a:extLst>
        </xdr:cNvPr>
        <xdr:cNvSpPr/>
      </xdr:nvSpPr>
      <xdr:spPr>
        <a:xfrm>
          <a:off x="1148715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450A2D7-0E74-4C77-92D7-92D8C9C3F13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24499E3-D205-43B2-A0EC-E305CCD908F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A3B2606-A68C-4F25-A537-339716E6EB9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6C36F96-3F0C-48C9-9E8C-B067DDA4D107}"/>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6D96D1B-F6CB-4BB1-B2C5-E62E1BE6F5A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33" name="楕円 432">
          <a:extLst>
            <a:ext uri="{FF2B5EF4-FFF2-40B4-BE49-F238E27FC236}">
              <a16:creationId xmlns:a16="http://schemas.microsoft.com/office/drawing/2014/main" id="{343FF649-2BFE-4C50-90C1-5AB6B2895BDA}"/>
            </a:ext>
          </a:extLst>
        </xdr:cNvPr>
        <xdr:cNvSpPr/>
      </xdr:nvSpPr>
      <xdr:spPr>
        <a:xfrm>
          <a:off x="14649450" y="65443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9542</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DF68F6E3-68C4-4494-A035-25B6CFC8F594}"/>
            </a:ext>
          </a:extLst>
        </xdr:cNvPr>
        <xdr:cNvSpPr txBox="1"/>
      </xdr:nvSpPr>
      <xdr:spPr>
        <a:xfrm>
          <a:off x="14742160"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435" name="楕円 434">
          <a:extLst>
            <a:ext uri="{FF2B5EF4-FFF2-40B4-BE49-F238E27FC236}">
              <a16:creationId xmlns:a16="http://schemas.microsoft.com/office/drawing/2014/main" id="{24DAC7EC-F219-4F00-BE32-6614F1536E97}"/>
            </a:ext>
          </a:extLst>
        </xdr:cNvPr>
        <xdr:cNvSpPr/>
      </xdr:nvSpPr>
      <xdr:spPr>
        <a:xfrm>
          <a:off x="13887450" y="6460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81915</xdr:rowOff>
    </xdr:to>
    <xdr:cxnSp macro="">
      <xdr:nvCxnSpPr>
        <xdr:cNvPr id="436" name="直線コネクタ 435">
          <a:extLst>
            <a:ext uri="{FF2B5EF4-FFF2-40B4-BE49-F238E27FC236}">
              <a16:creationId xmlns:a16="http://schemas.microsoft.com/office/drawing/2014/main" id="{1ADC2718-CB4E-432F-9539-75CDF9A5C8AD}"/>
            </a:ext>
          </a:extLst>
        </xdr:cNvPr>
        <xdr:cNvCxnSpPr/>
      </xdr:nvCxnSpPr>
      <xdr:spPr>
        <a:xfrm>
          <a:off x="13942060" y="6515100"/>
          <a:ext cx="762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31115</xdr:rowOff>
    </xdr:from>
    <xdr:to>
      <xdr:col>76</xdr:col>
      <xdr:colOff>165100</xdr:colOff>
      <xdr:row>37</xdr:row>
      <xdr:rowOff>132715</xdr:rowOff>
    </xdr:to>
    <xdr:sp macro="" textlink="">
      <xdr:nvSpPr>
        <xdr:cNvPr id="437" name="楕円 436">
          <a:extLst>
            <a:ext uri="{FF2B5EF4-FFF2-40B4-BE49-F238E27FC236}">
              <a16:creationId xmlns:a16="http://schemas.microsoft.com/office/drawing/2014/main" id="{32439969-A685-49B2-834C-E2ED342603DD}"/>
            </a:ext>
          </a:extLst>
        </xdr:cNvPr>
        <xdr:cNvSpPr/>
      </xdr:nvSpPr>
      <xdr:spPr>
        <a:xfrm>
          <a:off x="13089890" y="63728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167640</xdr:rowOff>
    </xdr:to>
    <xdr:cxnSp macro="">
      <xdr:nvCxnSpPr>
        <xdr:cNvPr id="438" name="直線コネクタ 437">
          <a:extLst>
            <a:ext uri="{FF2B5EF4-FFF2-40B4-BE49-F238E27FC236}">
              <a16:creationId xmlns:a16="http://schemas.microsoft.com/office/drawing/2014/main" id="{81CB7688-2284-4BC1-8A6D-A2E70D02C961}"/>
            </a:ext>
          </a:extLst>
        </xdr:cNvPr>
        <xdr:cNvCxnSpPr/>
      </xdr:nvCxnSpPr>
      <xdr:spPr>
        <a:xfrm>
          <a:off x="13144500" y="6427470"/>
          <a:ext cx="79756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116840</xdr:rowOff>
    </xdr:from>
    <xdr:to>
      <xdr:col>72</xdr:col>
      <xdr:colOff>38100</xdr:colOff>
      <xdr:row>37</xdr:row>
      <xdr:rowOff>46990</xdr:rowOff>
    </xdr:to>
    <xdr:sp macro="" textlink="">
      <xdr:nvSpPr>
        <xdr:cNvPr id="439" name="楕円 438">
          <a:extLst>
            <a:ext uri="{FF2B5EF4-FFF2-40B4-BE49-F238E27FC236}">
              <a16:creationId xmlns:a16="http://schemas.microsoft.com/office/drawing/2014/main" id="{67B674FC-B8E1-46AC-B7C1-003A5EE7A8C8}"/>
            </a:ext>
          </a:extLst>
        </xdr:cNvPr>
        <xdr:cNvSpPr/>
      </xdr:nvSpPr>
      <xdr:spPr>
        <a:xfrm>
          <a:off x="12303760" y="6289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81915</xdr:rowOff>
    </xdr:to>
    <xdr:cxnSp macro="">
      <xdr:nvCxnSpPr>
        <xdr:cNvPr id="440" name="直線コネクタ 439">
          <a:extLst>
            <a:ext uri="{FF2B5EF4-FFF2-40B4-BE49-F238E27FC236}">
              <a16:creationId xmlns:a16="http://schemas.microsoft.com/office/drawing/2014/main" id="{22E38EB9-17FE-4A91-AB25-729A9D2FA79F}"/>
            </a:ext>
          </a:extLst>
        </xdr:cNvPr>
        <xdr:cNvCxnSpPr/>
      </xdr:nvCxnSpPr>
      <xdr:spPr>
        <a:xfrm>
          <a:off x="12346940" y="6343650"/>
          <a:ext cx="79756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29210</xdr:rowOff>
    </xdr:from>
    <xdr:to>
      <xdr:col>67</xdr:col>
      <xdr:colOff>101600</xdr:colOff>
      <xdr:row>36</xdr:row>
      <xdr:rowOff>130810</xdr:rowOff>
    </xdr:to>
    <xdr:sp macro="" textlink="">
      <xdr:nvSpPr>
        <xdr:cNvPr id="441" name="楕円 440">
          <a:extLst>
            <a:ext uri="{FF2B5EF4-FFF2-40B4-BE49-F238E27FC236}">
              <a16:creationId xmlns:a16="http://schemas.microsoft.com/office/drawing/2014/main" id="{2CB405CC-4130-4FBD-A74B-77B5C75320DA}"/>
            </a:ext>
          </a:extLst>
        </xdr:cNvPr>
        <xdr:cNvSpPr/>
      </xdr:nvSpPr>
      <xdr:spPr>
        <a:xfrm>
          <a:off x="11487150" y="61995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80010</xdr:rowOff>
    </xdr:from>
    <xdr:to>
      <xdr:col>71</xdr:col>
      <xdr:colOff>177800</xdr:colOff>
      <xdr:row>36</xdr:row>
      <xdr:rowOff>167640</xdr:rowOff>
    </xdr:to>
    <xdr:cxnSp macro="">
      <xdr:nvCxnSpPr>
        <xdr:cNvPr id="442" name="直線コネクタ 441">
          <a:extLst>
            <a:ext uri="{FF2B5EF4-FFF2-40B4-BE49-F238E27FC236}">
              <a16:creationId xmlns:a16="http://schemas.microsoft.com/office/drawing/2014/main" id="{0D0DC232-4587-4CC0-9769-F8DF2CC9D5C4}"/>
            </a:ext>
          </a:extLst>
        </xdr:cNvPr>
        <xdr:cNvCxnSpPr/>
      </xdr:nvCxnSpPr>
      <xdr:spPr>
        <a:xfrm>
          <a:off x="11541760" y="6254115"/>
          <a:ext cx="80518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1E9D0AAF-8B57-4FA7-A262-519393233E73}"/>
            </a:ext>
          </a:extLst>
        </xdr:cNvPr>
        <xdr:cNvSpPr txBox="1"/>
      </xdr:nvSpPr>
      <xdr:spPr>
        <a:xfrm>
          <a:off x="1373823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8AA9C751-402B-449B-BF82-E6B034953AB8}"/>
            </a:ext>
          </a:extLst>
        </xdr:cNvPr>
        <xdr:cNvSpPr txBox="1"/>
      </xdr:nvSpPr>
      <xdr:spPr>
        <a:xfrm>
          <a:off x="1295718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0C5B48D9-8A4E-4344-B403-0535745EE45D}"/>
            </a:ext>
          </a:extLst>
        </xdr:cNvPr>
        <xdr:cNvSpPr txBox="1"/>
      </xdr:nvSpPr>
      <xdr:spPr>
        <a:xfrm>
          <a:off x="1217105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137177</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C2A5BA65-5C15-4892-8EE4-49187D899F42}"/>
            </a:ext>
          </a:extLst>
        </xdr:cNvPr>
        <xdr:cNvSpPr txBox="1"/>
      </xdr:nvSpPr>
      <xdr:spPr>
        <a:xfrm>
          <a:off x="113544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A693AD0D-05A8-4210-B689-1199FB73C7F5}"/>
            </a:ext>
          </a:extLst>
        </xdr:cNvPr>
        <xdr:cNvSpPr txBox="1"/>
      </xdr:nvSpPr>
      <xdr:spPr>
        <a:xfrm>
          <a:off x="1373823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149242</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1DA33DBE-9107-4D88-8DD2-47133365FC66}"/>
            </a:ext>
          </a:extLst>
        </xdr:cNvPr>
        <xdr:cNvSpPr txBox="1"/>
      </xdr:nvSpPr>
      <xdr:spPr>
        <a:xfrm>
          <a:off x="1295718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63517</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83E0F433-7B72-489A-A4E4-96C9F0E92C84}"/>
            </a:ext>
          </a:extLst>
        </xdr:cNvPr>
        <xdr:cNvSpPr txBox="1"/>
      </xdr:nvSpPr>
      <xdr:spPr>
        <a:xfrm>
          <a:off x="1217105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147337</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6C21FF6C-A918-4407-B0D8-21C8393561A1}"/>
            </a:ext>
          </a:extLst>
        </xdr:cNvPr>
        <xdr:cNvSpPr txBox="1"/>
      </xdr:nvSpPr>
      <xdr:spPr>
        <a:xfrm>
          <a:off x="113544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ACFFFDE-9B92-4CAB-B907-3527CC869C4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89338A4D-708C-4602-952F-3E5065C641C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6521ED84-FD16-447A-9435-A4BBEC83877B}"/>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F53C50A-7ECA-40EC-8F19-CF409A15494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D84056A0-4CDE-45D1-A704-96F19C49A4A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ED9D67E2-F891-405F-9051-8ECB61B7EB1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DFD98FC4-EB21-4D7A-AF03-666EB1BCBBB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73BC732-91DA-46A7-B4E1-574F2BC27F6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55D90390-DBD8-476E-9E6F-A16CF0998603}"/>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64F2FFD7-0BEE-40D6-BC36-8CC3D8AF7F4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EA736915-E109-4AC8-AF46-E01B205956DD}"/>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2" name="テキスト ボックス 461">
          <a:extLst>
            <a:ext uri="{FF2B5EF4-FFF2-40B4-BE49-F238E27FC236}">
              <a16:creationId xmlns:a16="http://schemas.microsoft.com/office/drawing/2014/main" id="{B7673519-590E-4878-8F4C-F0EBCD279969}"/>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804D364F-4194-4D25-A95C-3407A0276AC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4" name="テキスト ボックス 463">
          <a:extLst>
            <a:ext uri="{FF2B5EF4-FFF2-40B4-BE49-F238E27FC236}">
              <a16:creationId xmlns:a16="http://schemas.microsoft.com/office/drawing/2014/main" id="{7F3AA03D-39B5-4B4D-ABEC-A92255CFBF0E}"/>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229B5139-ED82-4906-87B9-54415625B4B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6" name="テキスト ボックス 465">
          <a:extLst>
            <a:ext uri="{FF2B5EF4-FFF2-40B4-BE49-F238E27FC236}">
              <a16:creationId xmlns:a16="http://schemas.microsoft.com/office/drawing/2014/main" id="{546F4CE4-6266-4EC7-87F7-19C8214ED700}"/>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215B2AC8-73D8-4671-8EB3-2F5CF3751C8C}"/>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8" name="テキスト ボックス 467">
          <a:extLst>
            <a:ext uri="{FF2B5EF4-FFF2-40B4-BE49-F238E27FC236}">
              <a16:creationId xmlns:a16="http://schemas.microsoft.com/office/drawing/2014/main" id="{9658DC0D-EDAC-4E12-88DA-98CF9842FD32}"/>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1CF18D67-31CD-43CD-B176-DD3B37D57D87}"/>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0" name="テキスト ボックス 469">
          <a:extLst>
            <a:ext uri="{FF2B5EF4-FFF2-40B4-BE49-F238E27FC236}">
              <a16:creationId xmlns:a16="http://schemas.microsoft.com/office/drawing/2014/main" id="{80D0CE89-E354-4199-8ECA-D9F959849765}"/>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A1B5E8FA-FD98-4A78-856F-66164425605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B76AD02F-31B4-4241-81AB-C66A9C258518}"/>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CC872238-581E-40A3-8BC2-F2F9D72BE49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4" name="直線コネクタ 473">
          <a:extLst>
            <a:ext uri="{FF2B5EF4-FFF2-40B4-BE49-F238E27FC236}">
              <a16:creationId xmlns:a16="http://schemas.microsoft.com/office/drawing/2014/main" id="{876C091D-C88D-4655-9A61-720DEB32CEA1}"/>
            </a:ext>
          </a:extLst>
        </xdr:cNvPr>
        <xdr:cNvCxnSpPr/>
      </xdr:nvCxnSpPr>
      <xdr:spPr>
        <a:xfrm flipV="1">
          <a:off x="19947254" y="5894965"/>
          <a:ext cx="0" cy="121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5" name="【一般廃棄物処理施設】&#10;一人当たり有形固定資産（償却資産）額最小値テキスト">
          <a:extLst>
            <a:ext uri="{FF2B5EF4-FFF2-40B4-BE49-F238E27FC236}">
              <a16:creationId xmlns:a16="http://schemas.microsoft.com/office/drawing/2014/main" id="{9423C24A-DA66-42B4-A7FE-6866442F7DDF}"/>
            </a:ext>
          </a:extLst>
        </xdr:cNvPr>
        <xdr:cNvSpPr txBox="1"/>
      </xdr:nvSpPr>
      <xdr:spPr>
        <a:xfrm>
          <a:off x="19985990" y="711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6" name="直線コネクタ 475">
          <a:extLst>
            <a:ext uri="{FF2B5EF4-FFF2-40B4-BE49-F238E27FC236}">
              <a16:creationId xmlns:a16="http://schemas.microsoft.com/office/drawing/2014/main" id="{BD9B9BA0-5038-490F-A2FB-C93467618C94}"/>
            </a:ext>
          </a:extLst>
        </xdr:cNvPr>
        <xdr:cNvCxnSpPr/>
      </xdr:nvCxnSpPr>
      <xdr:spPr>
        <a:xfrm>
          <a:off x="19885660" y="7112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7645E944-FF7B-45B3-A8A9-9BF4957BAF3A}"/>
            </a:ext>
          </a:extLst>
        </xdr:cNvPr>
        <xdr:cNvSpPr txBox="1"/>
      </xdr:nvSpPr>
      <xdr:spPr>
        <a:xfrm>
          <a:off x="19985990" y="567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8" name="直線コネクタ 477">
          <a:extLst>
            <a:ext uri="{FF2B5EF4-FFF2-40B4-BE49-F238E27FC236}">
              <a16:creationId xmlns:a16="http://schemas.microsoft.com/office/drawing/2014/main" id="{D28193F3-3531-485B-9015-42F4716B0400}"/>
            </a:ext>
          </a:extLst>
        </xdr:cNvPr>
        <xdr:cNvCxnSpPr/>
      </xdr:nvCxnSpPr>
      <xdr:spPr>
        <a:xfrm>
          <a:off x="19885660" y="5894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41A13ED2-8ECC-4E5B-939E-EC578365DE63}"/>
            </a:ext>
          </a:extLst>
        </xdr:cNvPr>
        <xdr:cNvSpPr txBox="1"/>
      </xdr:nvSpPr>
      <xdr:spPr>
        <a:xfrm>
          <a:off x="19985990" y="6478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80" name="フローチャート: 判断 479">
          <a:extLst>
            <a:ext uri="{FF2B5EF4-FFF2-40B4-BE49-F238E27FC236}">
              <a16:creationId xmlns:a16="http://schemas.microsoft.com/office/drawing/2014/main" id="{466639CA-415D-4FFD-9896-F8B50A653E75}"/>
            </a:ext>
          </a:extLst>
        </xdr:cNvPr>
        <xdr:cNvSpPr/>
      </xdr:nvSpPr>
      <xdr:spPr>
        <a:xfrm>
          <a:off x="19904710" y="66308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81" name="フローチャート: 判断 480">
          <a:extLst>
            <a:ext uri="{FF2B5EF4-FFF2-40B4-BE49-F238E27FC236}">
              <a16:creationId xmlns:a16="http://schemas.microsoft.com/office/drawing/2014/main" id="{8E9E6789-AE7E-48C4-8B7D-CC276704C8FB}"/>
            </a:ext>
          </a:extLst>
        </xdr:cNvPr>
        <xdr:cNvSpPr/>
      </xdr:nvSpPr>
      <xdr:spPr>
        <a:xfrm>
          <a:off x="19161760" y="66042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82" name="フローチャート: 判断 481">
          <a:extLst>
            <a:ext uri="{FF2B5EF4-FFF2-40B4-BE49-F238E27FC236}">
              <a16:creationId xmlns:a16="http://schemas.microsoft.com/office/drawing/2014/main" id="{965E6DC2-4C51-47DD-B56E-67373D50B88A}"/>
            </a:ext>
          </a:extLst>
        </xdr:cNvPr>
        <xdr:cNvSpPr/>
      </xdr:nvSpPr>
      <xdr:spPr>
        <a:xfrm>
          <a:off x="18345150" y="66544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3" name="フローチャート: 判断 482">
          <a:extLst>
            <a:ext uri="{FF2B5EF4-FFF2-40B4-BE49-F238E27FC236}">
              <a16:creationId xmlns:a16="http://schemas.microsoft.com/office/drawing/2014/main" id="{A316E3E8-2D59-4F1B-A29F-251F334E41D8}"/>
            </a:ext>
          </a:extLst>
        </xdr:cNvPr>
        <xdr:cNvSpPr/>
      </xdr:nvSpPr>
      <xdr:spPr>
        <a:xfrm>
          <a:off x="17547590" y="66473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144542</xdr:rowOff>
    </xdr:from>
    <xdr:to>
      <xdr:col>98</xdr:col>
      <xdr:colOff>38100</xdr:colOff>
      <xdr:row>39</xdr:row>
      <xdr:rowOff>74692</xdr:rowOff>
    </xdr:to>
    <xdr:sp macro="" textlink="">
      <xdr:nvSpPr>
        <xdr:cNvPr id="484" name="フローチャート: 判断 483">
          <a:extLst>
            <a:ext uri="{FF2B5EF4-FFF2-40B4-BE49-F238E27FC236}">
              <a16:creationId xmlns:a16="http://schemas.microsoft.com/office/drawing/2014/main" id="{3FD69330-B3DB-47AA-9FAC-3456FD2F7183}"/>
            </a:ext>
          </a:extLst>
        </xdr:cNvPr>
        <xdr:cNvSpPr/>
      </xdr:nvSpPr>
      <xdr:spPr>
        <a:xfrm>
          <a:off x="16761460" y="665773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3648DFA-D282-47CA-8E1D-8961B754F4B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257A74F-941B-4E98-ACD0-B59023A4BEC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4D57FD3-FDAC-4CA4-AE9E-84ABDA2EBCF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2E5C3B1-58E1-4507-9597-950441B2046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14CAA57-9A19-4CA4-8DB6-F4965415593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56535</xdr:rowOff>
    </xdr:from>
    <xdr:to>
      <xdr:col>116</xdr:col>
      <xdr:colOff>114300</xdr:colOff>
      <xdr:row>39</xdr:row>
      <xdr:rowOff>158135</xdr:rowOff>
    </xdr:to>
    <xdr:sp macro="" textlink="">
      <xdr:nvSpPr>
        <xdr:cNvPr id="490" name="楕円 489">
          <a:extLst>
            <a:ext uri="{FF2B5EF4-FFF2-40B4-BE49-F238E27FC236}">
              <a16:creationId xmlns:a16="http://schemas.microsoft.com/office/drawing/2014/main" id="{9DDBE6C1-0C85-4517-B5E4-C69E3D426B3F}"/>
            </a:ext>
          </a:extLst>
        </xdr:cNvPr>
        <xdr:cNvSpPr/>
      </xdr:nvSpPr>
      <xdr:spPr>
        <a:xfrm>
          <a:off x="19904710" y="67468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34962</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609D219C-AC22-40B4-8F77-102F06183F48}"/>
            </a:ext>
          </a:extLst>
        </xdr:cNvPr>
        <xdr:cNvSpPr txBox="1"/>
      </xdr:nvSpPr>
      <xdr:spPr>
        <a:xfrm>
          <a:off x="19985990" y="6721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55129</xdr:rowOff>
    </xdr:from>
    <xdr:to>
      <xdr:col>112</xdr:col>
      <xdr:colOff>38100</xdr:colOff>
      <xdr:row>39</xdr:row>
      <xdr:rowOff>156729</xdr:rowOff>
    </xdr:to>
    <xdr:sp macro="" textlink="">
      <xdr:nvSpPr>
        <xdr:cNvPr id="492" name="楕円 491">
          <a:extLst>
            <a:ext uri="{FF2B5EF4-FFF2-40B4-BE49-F238E27FC236}">
              <a16:creationId xmlns:a16="http://schemas.microsoft.com/office/drawing/2014/main" id="{5E314A35-B927-4AA1-B0D9-BC4B43B26C81}"/>
            </a:ext>
          </a:extLst>
        </xdr:cNvPr>
        <xdr:cNvSpPr/>
      </xdr:nvSpPr>
      <xdr:spPr>
        <a:xfrm>
          <a:off x="19161760" y="67454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105929</xdr:rowOff>
    </xdr:from>
    <xdr:to>
      <xdr:col>116</xdr:col>
      <xdr:colOff>63500</xdr:colOff>
      <xdr:row>39</xdr:row>
      <xdr:rowOff>107335</xdr:rowOff>
    </xdr:to>
    <xdr:cxnSp macro="">
      <xdr:nvCxnSpPr>
        <xdr:cNvPr id="493" name="直線コネクタ 492">
          <a:extLst>
            <a:ext uri="{FF2B5EF4-FFF2-40B4-BE49-F238E27FC236}">
              <a16:creationId xmlns:a16="http://schemas.microsoft.com/office/drawing/2014/main" id="{BAEE4DA6-F47E-4B0A-8075-7E035E45EA4E}"/>
            </a:ext>
          </a:extLst>
        </xdr:cNvPr>
        <xdr:cNvCxnSpPr/>
      </xdr:nvCxnSpPr>
      <xdr:spPr>
        <a:xfrm>
          <a:off x="19204940" y="6790574"/>
          <a:ext cx="742950" cy="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66213</xdr:rowOff>
    </xdr:from>
    <xdr:to>
      <xdr:col>107</xdr:col>
      <xdr:colOff>101600</xdr:colOff>
      <xdr:row>39</xdr:row>
      <xdr:rowOff>167813</xdr:rowOff>
    </xdr:to>
    <xdr:sp macro="" textlink="">
      <xdr:nvSpPr>
        <xdr:cNvPr id="494" name="楕円 493">
          <a:extLst>
            <a:ext uri="{FF2B5EF4-FFF2-40B4-BE49-F238E27FC236}">
              <a16:creationId xmlns:a16="http://schemas.microsoft.com/office/drawing/2014/main" id="{4FE5ED2C-4BF2-497B-B528-F14B73FCF9C6}"/>
            </a:ext>
          </a:extLst>
        </xdr:cNvPr>
        <xdr:cNvSpPr/>
      </xdr:nvSpPr>
      <xdr:spPr>
        <a:xfrm>
          <a:off x="18345150" y="675085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105929</xdr:rowOff>
    </xdr:from>
    <xdr:to>
      <xdr:col>111</xdr:col>
      <xdr:colOff>177800</xdr:colOff>
      <xdr:row>39</xdr:row>
      <xdr:rowOff>117013</xdr:rowOff>
    </xdr:to>
    <xdr:cxnSp macro="">
      <xdr:nvCxnSpPr>
        <xdr:cNvPr id="495" name="直線コネクタ 494">
          <a:extLst>
            <a:ext uri="{FF2B5EF4-FFF2-40B4-BE49-F238E27FC236}">
              <a16:creationId xmlns:a16="http://schemas.microsoft.com/office/drawing/2014/main" id="{91FDBF35-9BCD-4456-981B-2DE670683C80}"/>
            </a:ext>
          </a:extLst>
        </xdr:cNvPr>
        <xdr:cNvCxnSpPr/>
      </xdr:nvCxnSpPr>
      <xdr:spPr>
        <a:xfrm flipV="1">
          <a:off x="18399760" y="6790574"/>
          <a:ext cx="805180" cy="1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69802</xdr:rowOff>
    </xdr:from>
    <xdr:to>
      <xdr:col>102</xdr:col>
      <xdr:colOff>165100</xdr:colOff>
      <xdr:row>39</xdr:row>
      <xdr:rowOff>171402</xdr:rowOff>
    </xdr:to>
    <xdr:sp macro="" textlink="">
      <xdr:nvSpPr>
        <xdr:cNvPr id="496" name="楕円 495">
          <a:extLst>
            <a:ext uri="{FF2B5EF4-FFF2-40B4-BE49-F238E27FC236}">
              <a16:creationId xmlns:a16="http://schemas.microsoft.com/office/drawing/2014/main" id="{646DBC6E-4F5B-4F5F-80EB-C65AE18759B8}"/>
            </a:ext>
          </a:extLst>
        </xdr:cNvPr>
        <xdr:cNvSpPr/>
      </xdr:nvSpPr>
      <xdr:spPr>
        <a:xfrm>
          <a:off x="17547590" y="67544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117013</xdr:rowOff>
    </xdr:from>
    <xdr:to>
      <xdr:col>107</xdr:col>
      <xdr:colOff>50800</xdr:colOff>
      <xdr:row>39</xdr:row>
      <xdr:rowOff>120602</xdr:rowOff>
    </xdr:to>
    <xdr:cxnSp macro="">
      <xdr:nvCxnSpPr>
        <xdr:cNvPr id="497" name="直線コネクタ 496">
          <a:extLst>
            <a:ext uri="{FF2B5EF4-FFF2-40B4-BE49-F238E27FC236}">
              <a16:creationId xmlns:a16="http://schemas.microsoft.com/office/drawing/2014/main" id="{26002E8F-EDEE-4865-812F-21BB6A6E4D53}"/>
            </a:ext>
          </a:extLst>
        </xdr:cNvPr>
        <xdr:cNvCxnSpPr/>
      </xdr:nvCxnSpPr>
      <xdr:spPr>
        <a:xfrm flipV="1">
          <a:off x="17602200" y="6803563"/>
          <a:ext cx="797560" cy="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70045</xdr:rowOff>
    </xdr:from>
    <xdr:to>
      <xdr:col>98</xdr:col>
      <xdr:colOff>38100</xdr:colOff>
      <xdr:row>40</xdr:row>
      <xdr:rowOff>195</xdr:rowOff>
    </xdr:to>
    <xdr:sp macro="" textlink="">
      <xdr:nvSpPr>
        <xdr:cNvPr id="498" name="楕円 497">
          <a:extLst>
            <a:ext uri="{FF2B5EF4-FFF2-40B4-BE49-F238E27FC236}">
              <a16:creationId xmlns:a16="http://schemas.microsoft.com/office/drawing/2014/main" id="{2FD1D6FD-FB13-4B67-B179-10A885AB580E}"/>
            </a:ext>
          </a:extLst>
        </xdr:cNvPr>
        <xdr:cNvSpPr/>
      </xdr:nvSpPr>
      <xdr:spPr>
        <a:xfrm>
          <a:off x="16761460" y="6754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120602</xdr:rowOff>
    </xdr:from>
    <xdr:to>
      <xdr:col>102</xdr:col>
      <xdr:colOff>114300</xdr:colOff>
      <xdr:row>39</xdr:row>
      <xdr:rowOff>120845</xdr:rowOff>
    </xdr:to>
    <xdr:cxnSp macro="">
      <xdr:nvCxnSpPr>
        <xdr:cNvPr id="499" name="直線コネクタ 498">
          <a:extLst>
            <a:ext uri="{FF2B5EF4-FFF2-40B4-BE49-F238E27FC236}">
              <a16:creationId xmlns:a16="http://schemas.microsoft.com/office/drawing/2014/main" id="{777B3919-862C-4DE0-A12A-C1CBC9B571BA}"/>
            </a:ext>
          </a:extLst>
        </xdr:cNvPr>
        <xdr:cNvCxnSpPr/>
      </xdr:nvCxnSpPr>
      <xdr:spPr>
        <a:xfrm flipV="1">
          <a:off x="16804640" y="6809057"/>
          <a:ext cx="79756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8353C470-2A24-4434-975A-399BE910F10D}"/>
            </a:ext>
          </a:extLst>
        </xdr:cNvPr>
        <xdr:cNvSpPr txBox="1"/>
      </xdr:nvSpPr>
      <xdr:spPr>
        <a:xfrm>
          <a:off x="18919405" y="637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35D6D903-0100-46AE-AE10-06B2BE8BB528}"/>
            </a:ext>
          </a:extLst>
        </xdr:cNvPr>
        <xdr:cNvSpPr txBox="1"/>
      </xdr:nvSpPr>
      <xdr:spPr>
        <a:xfrm>
          <a:off x="18138355" y="643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A8320EE3-7D8A-4695-AC4E-2FE736B70827}"/>
            </a:ext>
          </a:extLst>
        </xdr:cNvPr>
        <xdr:cNvSpPr txBox="1"/>
      </xdr:nvSpPr>
      <xdr:spPr>
        <a:xfrm>
          <a:off x="17323650" y="642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91219</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C3598CC9-B87F-4FD1-85BD-5D53C9287C6E}"/>
            </a:ext>
          </a:extLst>
        </xdr:cNvPr>
        <xdr:cNvSpPr txBox="1"/>
      </xdr:nvSpPr>
      <xdr:spPr>
        <a:xfrm>
          <a:off x="16526090" y="6438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147856</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5FC99924-F8D9-49C1-91A1-942D3F19FB42}"/>
            </a:ext>
          </a:extLst>
        </xdr:cNvPr>
        <xdr:cNvSpPr txBox="1"/>
      </xdr:nvSpPr>
      <xdr:spPr>
        <a:xfrm>
          <a:off x="18919405" y="68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158940</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05DB9586-6377-49B6-8AF9-F798924CECEE}"/>
            </a:ext>
          </a:extLst>
        </xdr:cNvPr>
        <xdr:cNvSpPr txBox="1"/>
      </xdr:nvSpPr>
      <xdr:spPr>
        <a:xfrm>
          <a:off x="18138355" y="684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162529</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239A54D2-2450-4C49-A7BD-09618F8B4F7E}"/>
            </a:ext>
          </a:extLst>
        </xdr:cNvPr>
        <xdr:cNvSpPr txBox="1"/>
      </xdr:nvSpPr>
      <xdr:spPr>
        <a:xfrm>
          <a:off x="17323650" y="685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162772</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D55024CD-1D6D-4CE9-B84F-E838BB95024E}"/>
            </a:ext>
          </a:extLst>
        </xdr:cNvPr>
        <xdr:cNvSpPr txBox="1"/>
      </xdr:nvSpPr>
      <xdr:spPr>
        <a:xfrm>
          <a:off x="16526090" y="685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3697DCD-3455-42D9-AB91-A775B2BC119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65A72462-216B-4B1A-B79B-E2A986CF6B5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D0887CFE-328F-4A4F-97E1-FDD9A67F467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238542CF-2845-43F1-8E90-90E7E85A133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66DDE51A-9485-46A7-BDEA-5CE62804B48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A916CE0B-AB2C-4EE2-A953-400C96CCB9B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7136F920-5757-4D40-9C2A-38E6AC0271A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AFED860D-9D79-4394-A2CE-1588452D90C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AE7586EB-CFB9-40F7-8BD2-0761E48D7C6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3A33A377-82A5-4E55-9D28-978F74A01F2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867A1B5C-528C-42DC-A3ED-EC49985268C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BBD86C58-6D22-484D-A9AC-E579846847AF}"/>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ECB2F701-347F-44F6-9502-F9DD9654C25C}"/>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96E8D7EB-8E29-4F7E-8DDF-C345421A4FDD}"/>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A2CAFE7F-025F-43A6-BED8-928A9939450B}"/>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FB85FDD0-8F38-41EA-AA0A-9376A6DD3717}"/>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17FC35CD-ABDD-4123-8946-7CE28E983151}"/>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146281DA-D89B-420A-84B3-BBAE30132AA2}"/>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A1D68698-8EAE-4EF6-93B6-AA7A5B58302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18BE7E2D-F3FA-4EFC-81BA-22366E354075}"/>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99526648-F67C-406D-889E-B6CF905535A7}"/>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4A14672B-EF43-4DFE-9BC7-FC788D5661E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8FAD8A16-D9A0-42EC-97B3-A5FC27A95F6D}"/>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79159A44-07FC-47BB-93A7-3A37BEB8CD8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0B1FE28C-B6E8-49E2-BD0A-F8C60DA1037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C158854B-7A63-425F-B5E5-C12AA479B9CE}"/>
            </a:ext>
          </a:extLst>
        </xdr:cNvPr>
        <xdr:cNvCxnSpPr/>
      </xdr:nvCxnSpPr>
      <xdr:spPr>
        <a:xfrm flipV="1">
          <a:off x="14703424" y="96572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07D429A5-2381-4B68-A63C-EEE52DA681F4}"/>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2284C433-029A-4707-9C38-96FD271C32D0}"/>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89FB1419-81DD-472E-9A48-AD0719AC0A8C}"/>
            </a:ext>
          </a:extLst>
        </xdr:cNvPr>
        <xdr:cNvSpPr txBox="1"/>
      </xdr:nvSpPr>
      <xdr:spPr>
        <a:xfrm>
          <a:off x="14742160" y="943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537" name="直線コネクタ 536">
          <a:extLst>
            <a:ext uri="{FF2B5EF4-FFF2-40B4-BE49-F238E27FC236}">
              <a16:creationId xmlns:a16="http://schemas.microsoft.com/office/drawing/2014/main" id="{C9FB3BB5-F77B-4A81-9A5D-7B4C2D3A1F6F}"/>
            </a:ext>
          </a:extLst>
        </xdr:cNvPr>
        <xdr:cNvCxnSpPr/>
      </xdr:nvCxnSpPr>
      <xdr:spPr>
        <a:xfrm>
          <a:off x="14611350" y="9657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BB4B8430-AE47-41D9-A0A4-78615576B3CA}"/>
            </a:ext>
          </a:extLst>
        </xdr:cNvPr>
        <xdr:cNvSpPr txBox="1"/>
      </xdr:nvSpPr>
      <xdr:spPr>
        <a:xfrm>
          <a:off x="14742160" y="10115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39" name="フローチャート: 判断 538">
          <a:extLst>
            <a:ext uri="{FF2B5EF4-FFF2-40B4-BE49-F238E27FC236}">
              <a16:creationId xmlns:a16="http://schemas.microsoft.com/office/drawing/2014/main" id="{A1A5E8F1-6808-4D23-ADE5-9D2A73392720}"/>
            </a:ext>
          </a:extLst>
        </xdr:cNvPr>
        <xdr:cNvSpPr/>
      </xdr:nvSpPr>
      <xdr:spPr>
        <a:xfrm>
          <a:off x="14649450" y="102587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540" name="フローチャート: 判断 539">
          <a:extLst>
            <a:ext uri="{FF2B5EF4-FFF2-40B4-BE49-F238E27FC236}">
              <a16:creationId xmlns:a16="http://schemas.microsoft.com/office/drawing/2014/main" id="{2EAA8B02-ECDB-4F28-930F-1A02BF0EF1BC}"/>
            </a:ext>
          </a:extLst>
        </xdr:cNvPr>
        <xdr:cNvSpPr/>
      </xdr:nvSpPr>
      <xdr:spPr>
        <a:xfrm>
          <a:off x="13887450" y="102519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541" name="フローチャート: 判断 540">
          <a:extLst>
            <a:ext uri="{FF2B5EF4-FFF2-40B4-BE49-F238E27FC236}">
              <a16:creationId xmlns:a16="http://schemas.microsoft.com/office/drawing/2014/main" id="{2D81A24A-331C-407E-AB8B-B334F899DE5D}"/>
            </a:ext>
          </a:extLst>
        </xdr:cNvPr>
        <xdr:cNvSpPr/>
      </xdr:nvSpPr>
      <xdr:spPr>
        <a:xfrm>
          <a:off x="13089890" y="103788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42" name="フローチャート: 判断 541">
          <a:extLst>
            <a:ext uri="{FF2B5EF4-FFF2-40B4-BE49-F238E27FC236}">
              <a16:creationId xmlns:a16="http://schemas.microsoft.com/office/drawing/2014/main" id="{B63CFDD4-20C6-47C1-B5C5-1FFEB1198754}"/>
            </a:ext>
          </a:extLst>
        </xdr:cNvPr>
        <xdr:cNvSpPr/>
      </xdr:nvSpPr>
      <xdr:spPr>
        <a:xfrm>
          <a:off x="12303760" y="1034777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43" name="フローチャート: 判断 542">
          <a:extLst>
            <a:ext uri="{FF2B5EF4-FFF2-40B4-BE49-F238E27FC236}">
              <a16:creationId xmlns:a16="http://schemas.microsoft.com/office/drawing/2014/main" id="{9FFEE3EA-C7BE-49E0-90B9-C79AB900E3D6}"/>
            </a:ext>
          </a:extLst>
        </xdr:cNvPr>
        <xdr:cNvSpPr/>
      </xdr:nvSpPr>
      <xdr:spPr>
        <a:xfrm>
          <a:off x="11487150" y="102906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DC11CD6-E1C2-4804-BC38-F1AC6C836A5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B42ABC6-AA7C-4DD8-8DA0-DB2FB8E9C42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F2F5F1F-489E-4FB3-AD13-DA6C0B9A3AF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88A0EB9-3910-445F-99A4-14431A4CA15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382D78A-964A-4995-B300-08BC1A6F2C3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19413</xdr:rowOff>
    </xdr:from>
    <xdr:to>
      <xdr:col>85</xdr:col>
      <xdr:colOff>177800</xdr:colOff>
      <xdr:row>64</xdr:row>
      <xdr:rowOff>121013</xdr:rowOff>
    </xdr:to>
    <xdr:sp macro="" textlink="">
      <xdr:nvSpPr>
        <xdr:cNvPr id="549" name="楕円 548">
          <a:extLst>
            <a:ext uri="{FF2B5EF4-FFF2-40B4-BE49-F238E27FC236}">
              <a16:creationId xmlns:a16="http://schemas.microsoft.com/office/drawing/2014/main" id="{DC0AAFE5-27E7-4067-963B-50FBE50185D3}"/>
            </a:ext>
          </a:extLst>
        </xdr:cNvPr>
        <xdr:cNvSpPr/>
      </xdr:nvSpPr>
      <xdr:spPr>
        <a:xfrm>
          <a:off x="14649450" y="1098840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105790</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AF865EB2-7BC0-424C-AD65-FC257C14F112}"/>
            </a:ext>
          </a:extLst>
        </xdr:cNvPr>
        <xdr:cNvSpPr txBox="1"/>
      </xdr:nvSpPr>
      <xdr:spPr>
        <a:xfrm>
          <a:off x="14742160" y="1090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73297</xdr:rowOff>
    </xdr:from>
    <xdr:to>
      <xdr:col>81</xdr:col>
      <xdr:colOff>101600</xdr:colOff>
      <xdr:row>64</xdr:row>
      <xdr:rowOff>3447</xdr:rowOff>
    </xdr:to>
    <xdr:sp macro="" textlink="">
      <xdr:nvSpPr>
        <xdr:cNvPr id="551" name="楕円 550">
          <a:extLst>
            <a:ext uri="{FF2B5EF4-FFF2-40B4-BE49-F238E27FC236}">
              <a16:creationId xmlns:a16="http://schemas.microsoft.com/office/drawing/2014/main" id="{7E3F0080-1866-4979-9F2F-4D6C1CDCF4FA}"/>
            </a:ext>
          </a:extLst>
        </xdr:cNvPr>
        <xdr:cNvSpPr/>
      </xdr:nvSpPr>
      <xdr:spPr>
        <a:xfrm>
          <a:off x="13887450" y="108746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124097</xdr:rowOff>
    </xdr:from>
    <xdr:to>
      <xdr:col>85</xdr:col>
      <xdr:colOff>127000</xdr:colOff>
      <xdr:row>64</xdr:row>
      <xdr:rowOff>70213</xdr:rowOff>
    </xdr:to>
    <xdr:cxnSp macro="">
      <xdr:nvCxnSpPr>
        <xdr:cNvPr id="552" name="直線コネクタ 551">
          <a:extLst>
            <a:ext uri="{FF2B5EF4-FFF2-40B4-BE49-F238E27FC236}">
              <a16:creationId xmlns:a16="http://schemas.microsoft.com/office/drawing/2014/main" id="{30A196DC-EB48-4EEC-99C8-BC554FA7F7D7}"/>
            </a:ext>
          </a:extLst>
        </xdr:cNvPr>
        <xdr:cNvCxnSpPr/>
      </xdr:nvCxnSpPr>
      <xdr:spPr>
        <a:xfrm>
          <a:off x="13942060" y="10927352"/>
          <a:ext cx="762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16147</xdr:rowOff>
    </xdr:from>
    <xdr:to>
      <xdr:col>76</xdr:col>
      <xdr:colOff>165100</xdr:colOff>
      <xdr:row>63</xdr:row>
      <xdr:rowOff>117747</xdr:rowOff>
    </xdr:to>
    <xdr:sp macro="" textlink="">
      <xdr:nvSpPr>
        <xdr:cNvPr id="553" name="楕円 552">
          <a:extLst>
            <a:ext uri="{FF2B5EF4-FFF2-40B4-BE49-F238E27FC236}">
              <a16:creationId xmlns:a16="http://schemas.microsoft.com/office/drawing/2014/main" id="{11E9FA95-0663-4FF6-BEF7-6403FFD7ECFE}"/>
            </a:ext>
          </a:extLst>
        </xdr:cNvPr>
        <xdr:cNvSpPr/>
      </xdr:nvSpPr>
      <xdr:spPr>
        <a:xfrm>
          <a:off x="13089890" y="1082130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66947</xdr:rowOff>
    </xdr:from>
    <xdr:to>
      <xdr:col>81</xdr:col>
      <xdr:colOff>50800</xdr:colOff>
      <xdr:row>63</xdr:row>
      <xdr:rowOff>124097</xdr:rowOff>
    </xdr:to>
    <xdr:cxnSp macro="">
      <xdr:nvCxnSpPr>
        <xdr:cNvPr id="554" name="直線コネクタ 553">
          <a:extLst>
            <a:ext uri="{FF2B5EF4-FFF2-40B4-BE49-F238E27FC236}">
              <a16:creationId xmlns:a16="http://schemas.microsoft.com/office/drawing/2014/main" id="{CB8AF988-06EA-43F9-88BA-636E74B45B46}"/>
            </a:ext>
          </a:extLst>
        </xdr:cNvPr>
        <xdr:cNvCxnSpPr/>
      </xdr:nvCxnSpPr>
      <xdr:spPr>
        <a:xfrm>
          <a:off x="13144500" y="10866392"/>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132080</xdr:rowOff>
    </xdr:from>
    <xdr:to>
      <xdr:col>72</xdr:col>
      <xdr:colOff>38100</xdr:colOff>
      <xdr:row>63</xdr:row>
      <xdr:rowOff>62230</xdr:rowOff>
    </xdr:to>
    <xdr:sp macro="" textlink="">
      <xdr:nvSpPr>
        <xdr:cNvPr id="555" name="楕円 554">
          <a:extLst>
            <a:ext uri="{FF2B5EF4-FFF2-40B4-BE49-F238E27FC236}">
              <a16:creationId xmlns:a16="http://schemas.microsoft.com/office/drawing/2014/main" id="{6E285F4C-92DF-4AD7-8DD6-29C561672DA8}"/>
            </a:ext>
          </a:extLst>
        </xdr:cNvPr>
        <xdr:cNvSpPr/>
      </xdr:nvSpPr>
      <xdr:spPr>
        <a:xfrm>
          <a:off x="12303760" y="10765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11430</xdr:rowOff>
    </xdr:from>
    <xdr:to>
      <xdr:col>76</xdr:col>
      <xdr:colOff>114300</xdr:colOff>
      <xdr:row>63</xdr:row>
      <xdr:rowOff>66947</xdr:rowOff>
    </xdr:to>
    <xdr:cxnSp macro="">
      <xdr:nvCxnSpPr>
        <xdr:cNvPr id="556" name="直線コネクタ 555">
          <a:extLst>
            <a:ext uri="{FF2B5EF4-FFF2-40B4-BE49-F238E27FC236}">
              <a16:creationId xmlns:a16="http://schemas.microsoft.com/office/drawing/2014/main" id="{CF3B5B9C-D21E-46FC-A38F-D5DE876B02B3}"/>
            </a:ext>
          </a:extLst>
        </xdr:cNvPr>
        <xdr:cNvCxnSpPr/>
      </xdr:nvCxnSpPr>
      <xdr:spPr>
        <a:xfrm>
          <a:off x="12346940" y="10816590"/>
          <a:ext cx="797560" cy="4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91259</xdr:rowOff>
    </xdr:from>
    <xdr:to>
      <xdr:col>67</xdr:col>
      <xdr:colOff>101600</xdr:colOff>
      <xdr:row>64</xdr:row>
      <xdr:rowOff>21409</xdr:rowOff>
    </xdr:to>
    <xdr:sp macro="" textlink="">
      <xdr:nvSpPr>
        <xdr:cNvPr id="557" name="楕円 556">
          <a:extLst>
            <a:ext uri="{FF2B5EF4-FFF2-40B4-BE49-F238E27FC236}">
              <a16:creationId xmlns:a16="http://schemas.microsoft.com/office/drawing/2014/main" id="{390ACB43-0037-462B-9535-8D4D1EF68D48}"/>
            </a:ext>
          </a:extLst>
        </xdr:cNvPr>
        <xdr:cNvSpPr/>
      </xdr:nvSpPr>
      <xdr:spPr>
        <a:xfrm>
          <a:off x="11487150" y="108964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11430</xdr:rowOff>
    </xdr:from>
    <xdr:to>
      <xdr:col>71</xdr:col>
      <xdr:colOff>177800</xdr:colOff>
      <xdr:row>63</xdr:row>
      <xdr:rowOff>142059</xdr:rowOff>
    </xdr:to>
    <xdr:cxnSp macro="">
      <xdr:nvCxnSpPr>
        <xdr:cNvPr id="558" name="直線コネクタ 557">
          <a:extLst>
            <a:ext uri="{FF2B5EF4-FFF2-40B4-BE49-F238E27FC236}">
              <a16:creationId xmlns:a16="http://schemas.microsoft.com/office/drawing/2014/main" id="{C6C143BA-C4BC-4108-8CBD-576C6A6BCF61}"/>
            </a:ext>
          </a:extLst>
        </xdr:cNvPr>
        <xdr:cNvCxnSpPr/>
      </xdr:nvCxnSpPr>
      <xdr:spPr>
        <a:xfrm flipV="1">
          <a:off x="11541760" y="10816590"/>
          <a:ext cx="805180" cy="12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95362D3B-8FD0-4B21-BEB9-658E1690EDD0}"/>
            </a:ext>
          </a:extLst>
        </xdr:cNvPr>
        <xdr:cNvSpPr txBox="1"/>
      </xdr:nvSpPr>
      <xdr:spPr>
        <a:xfrm>
          <a:off x="13738234" y="1003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1FE2B723-7D15-4075-BC46-4688C4A9061E}"/>
            </a:ext>
          </a:extLst>
        </xdr:cNvPr>
        <xdr:cNvSpPr txBox="1"/>
      </xdr:nvSpPr>
      <xdr:spPr>
        <a:xfrm>
          <a:off x="1295718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2D06D398-50AC-4D06-A3E3-A6C95C3DDBC9}"/>
            </a:ext>
          </a:extLst>
        </xdr:cNvPr>
        <xdr:cNvSpPr txBox="1"/>
      </xdr:nvSpPr>
      <xdr:spPr>
        <a:xfrm>
          <a:off x="1217105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35AB261B-5C08-4D54-829D-0C3C34041EE4}"/>
            </a:ext>
          </a:extLst>
        </xdr:cNvPr>
        <xdr:cNvSpPr txBox="1"/>
      </xdr:nvSpPr>
      <xdr:spPr>
        <a:xfrm>
          <a:off x="113544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166024</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10868D51-8374-4472-BE08-15B0775EECBF}"/>
            </a:ext>
          </a:extLst>
        </xdr:cNvPr>
        <xdr:cNvSpPr txBox="1"/>
      </xdr:nvSpPr>
      <xdr:spPr>
        <a:xfrm>
          <a:off x="13738234" y="1097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108874</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C2B383B8-DD37-4776-A1EB-8BF0640B262B}"/>
            </a:ext>
          </a:extLst>
        </xdr:cNvPr>
        <xdr:cNvSpPr txBox="1"/>
      </xdr:nvSpPr>
      <xdr:spPr>
        <a:xfrm>
          <a:off x="12957184" y="109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53357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795201EC-E9EA-4CD3-AB8E-17F0650AF72D}"/>
            </a:ext>
          </a:extLst>
        </xdr:cNvPr>
        <xdr:cNvSpPr txBox="1"/>
      </xdr:nvSpPr>
      <xdr:spPr>
        <a:xfrm>
          <a:off x="1217105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12536</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40DFCA5B-3FA1-4A7B-8C14-C735C7054876}"/>
            </a:ext>
          </a:extLst>
        </xdr:cNvPr>
        <xdr:cNvSpPr txBox="1"/>
      </xdr:nvSpPr>
      <xdr:spPr>
        <a:xfrm>
          <a:off x="11354444" y="10989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855BD258-FB1D-48CD-AF7E-B5EE2E51EFD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83A41FAD-5055-42B3-8ACB-9BC77DF4C93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A3B7C65B-2550-47AA-808B-49A241FD07F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1168DF82-0A85-41EE-A23D-F2BD9781967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5210D76C-4D8A-4A7B-AA67-0B67C4B5144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F42DD108-D179-470C-8531-C54838E3F8F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F958C247-EAB5-4133-8AEB-AA8F805A7B5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61CD20C9-6A54-4170-B3A1-99FFBB28E31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8DC0C61C-3B06-4382-A1F1-2A48B25CBB3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59C9C421-4D10-4D27-85C1-693EBBFDE4E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9B1279FF-6A44-4B97-9852-88B04F8E44F9}"/>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44C283B3-8538-424F-993C-916CE82429BD}"/>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E03D7DA2-BF82-483D-8B9E-FD4AF5D6E221}"/>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C3BF399A-A9A8-41DF-B0A6-59E3BE2B058C}"/>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3B226396-7654-48B2-BCBC-6A130C1F8F12}"/>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7B83BCB-6746-43D2-92AF-E55F39E8260F}"/>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CA9C2902-7477-4BB1-8712-305711273278}"/>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5FDA1556-667E-43B4-9D62-8FD52F7AFA0B}"/>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F44DF211-A352-48B5-987D-957B383C1509}"/>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91DFB165-4C0A-434C-A973-3412318DAE9E}"/>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8FCA587-A9CA-42DE-BC3B-2E6F376F02FC}"/>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A83A4C94-F3CC-480C-A5AE-0F2039A3AAE1}"/>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E4534AA-C14D-40E8-ADD9-5FCC55E1979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25A168C1-2565-4425-A0BB-4C54A8FD9972}"/>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8172C802-345A-444A-B282-5F2F86B4501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592" name="直線コネクタ 591">
          <a:extLst>
            <a:ext uri="{FF2B5EF4-FFF2-40B4-BE49-F238E27FC236}">
              <a16:creationId xmlns:a16="http://schemas.microsoft.com/office/drawing/2014/main" id="{E5E73F43-641C-45EF-876D-5ED480158C75}"/>
            </a:ext>
          </a:extLst>
        </xdr:cNvPr>
        <xdr:cNvCxnSpPr/>
      </xdr:nvCxnSpPr>
      <xdr:spPr>
        <a:xfrm flipV="1">
          <a:off x="19947254" y="9498058"/>
          <a:ext cx="0" cy="156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22AE3EB6-D5EE-46FB-A4CA-7C72E60E594C}"/>
            </a:ext>
          </a:extLst>
        </xdr:cNvPr>
        <xdr:cNvSpPr txBox="1"/>
      </xdr:nvSpPr>
      <xdr:spPr>
        <a:xfrm>
          <a:off x="19985990" y="1106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94" name="直線コネクタ 593">
          <a:extLst>
            <a:ext uri="{FF2B5EF4-FFF2-40B4-BE49-F238E27FC236}">
              <a16:creationId xmlns:a16="http://schemas.microsoft.com/office/drawing/2014/main" id="{34CB809E-FAEE-47FD-8ECF-0D6D13763D24}"/>
            </a:ext>
          </a:extLst>
        </xdr:cNvPr>
        <xdr:cNvCxnSpPr/>
      </xdr:nvCxnSpPr>
      <xdr:spPr>
        <a:xfrm>
          <a:off x="19885660" y="1106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D4E75C1C-A7A1-45AF-8BFC-2C510DABCEBF}"/>
            </a:ext>
          </a:extLst>
        </xdr:cNvPr>
        <xdr:cNvSpPr txBox="1"/>
      </xdr:nvSpPr>
      <xdr:spPr>
        <a:xfrm>
          <a:off x="19985990" y="927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596" name="直線コネクタ 595">
          <a:extLst>
            <a:ext uri="{FF2B5EF4-FFF2-40B4-BE49-F238E27FC236}">
              <a16:creationId xmlns:a16="http://schemas.microsoft.com/office/drawing/2014/main" id="{2147AC2B-01E6-4C0B-BF4E-E39542FEA035}"/>
            </a:ext>
          </a:extLst>
        </xdr:cNvPr>
        <xdr:cNvCxnSpPr/>
      </xdr:nvCxnSpPr>
      <xdr:spPr>
        <a:xfrm>
          <a:off x="19885660" y="9498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D39F0378-EF4A-412E-B986-B26557A6569B}"/>
            </a:ext>
          </a:extLst>
        </xdr:cNvPr>
        <xdr:cNvSpPr txBox="1"/>
      </xdr:nvSpPr>
      <xdr:spPr>
        <a:xfrm>
          <a:off x="19985990" y="105075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98" name="フローチャート: 判断 597">
          <a:extLst>
            <a:ext uri="{FF2B5EF4-FFF2-40B4-BE49-F238E27FC236}">
              <a16:creationId xmlns:a16="http://schemas.microsoft.com/office/drawing/2014/main" id="{8ACF60B2-DBC1-4C4D-8993-16271C512458}"/>
            </a:ext>
          </a:extLst>
        </xdr:cNvPr>
        <xdr:cNvSpPr/>
      </xdr:nvSpPr>
      <xdr:spPr>
        <a:xfrm>
          <a:off x="19904710" y="1065040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99" name="フローチャート: 判断 598">
          <a:extLst>
            <a:ext uri="{FF2B5EF4-FFF2-40B4-BE49-F238E27FC236}">
              <a16:creationId xmlns:a16="http://schemas.microsoft.com/office/drawing/2014/main" id="{8D42E0F0-AC62-4DAA-ACD1-3577A8D6B73D}"/>
            </a:ext>
          </a:extLst>
        </xdr:cNvPr>
        <xdr:cNvSpPr/>
      </xdr:nvSpPr>
      <xdr:spPr>
        <a:xfrm>
          <a:off x="19161760" y="1066210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00" name="フローチャート: 判断 599">
          <a:extLst>
            <a:ext uri="{FF2B5EF4-FFF2-40B4-BE49-F238E27FC236}">
              <a16:creationId xmlns:a16="http://schemas.microsoft.com/office/drawing/2014/main" id="{2E0D5105-00F1-444E-A3C7-4AC0FF86BD0F}"/>
            </a:ext>
          </a:extLst>
        </xdr:cNvPr>
        <xdr:cNvSpPr/>
      </xdr:nvSpPr>
      <xdr:spPr>
        <a:xfrm>
          <a:off x="18345150" y="107031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601" name="フローチャート: 判断 600">
          <a:extLst>
            <a:ext uri="{FF2B5EF4-FFF2-40B4-BE49-F238E27FC236}">
              <a16:creationId xmlns:a16="http://schemas.microsoft.com/office/drawing/2014/main" id="{C4D074BA-5FBB-4406-871B-4C5C8B3C98AC}"/>
            </a:ext>
          </a:extLst>
        </xdr:cNvPr>
        <xdr:cNvSpPr/>
      </xdr:nvSpPr>
      <xdr:spPr>
        <a:xfrm>
          <a:off x="17547590" y="1070319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70031</xdr:rowOff>
    </xdr:from>
    <xdr:to>
      <xdr:col>98</xdr:col>
      <xdr:colOff>38100</xdr:colOff>
      <xdr:row>63</xdr:row>
      <xdr:rowOff>181</xdr:rowOff>
    </xdr:to>
    <xdr:sp macro="" textlink="">
      <xdr:nvSpPr>
        <xdr:cNvPr id="602" name="フローチャート: 判断 601">
          <a:extLst>
            <a:ext uri="{FF2B5EF4-FFF2-40B4-BE49-F238E27FC236}">
              <a16:creationId xmlns:a16="http://schemas.microsoft.com/office/drawing/2014/main" id="{6BFD5736-7DE7-44CD-A303-9BF094B45B3A}"/>
            </a:ext>
          </a:extLst>
        </xdr:cNvPr>
        <xdr:cNvSpPr/>
      </xdr:nvSpPr>
      <xdr:spPr>
        <a:xfrm>
          <a:off x="16761460" y="106980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A8E60AE-1778-4129-8C5F-E9E90DABAA3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CFDC4B0-A5DA-4427-991F-52452CB0BC8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E25E0F2-DCF6-4526-AED9-9E71404BDF3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F464248-1B23-4CEA-96CF-FF9F6AA3C1D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8315B4D-B8F0-4695-A679-F6977CDE87B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143510</xdr:rowOff>
    </xdr:from>
    <xdr:to>
      <xdr:col>116</xdr:col>
      <xdr:colOff>114300</xdr:colOff>
      <xdr:row>64</xdr:row>
      <xdr:rowOff>73660</xdr:rowOff>
    </xdr:to>
    <xdr:sp macro="" textlink="">
      <xdr:nvSpPr>
        <xdr:cNvPr id="608" name="楕円 607">
          <a:extLst>
            <a:ext uri="{FF2B5EF4-FFF2-40B4-BE49-F238E27FC236}">
              <a16:creationId xmlns:a16="http://schemas.microsoft.com/office/drawing/2014/main" id="{38311781-0727-42F7-958C-64A075F95506}"/>
            </a:ext>
          </a:extLst>
        </xdr:cNvPr>
        <xdr:cNvSpPr/>
      </xdr:nvSpPr>
      <xdr:spPr>
        <a:xfrm>
          <a:off x="19904710" y="109429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58437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4A514E12-9959-443A-AEA5-1C70ABC556A1}"/>
            </a:ext>
          </a:extLst>
        </xdr:cNvPr>
        <xdr:cNvSpPr txBox="1"/>
      </xdr:nvSpPr>
      <xdr:spPr>
        <a:xfrm>
          <a:off x="19985990" y="108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146776</xdr:rowOff>
    </xdr:from>
    <xdr:to>
      <xdr:col>112</xdr:col>
      <xdr:colOff>38100</xdr:colOff>
      <xdr:row>64</xdr:row>
      <xdr:rowOff>76926</xdr:rowOff>
    </xdr:to>
    <xdr:sp macro="" textlink="">
      <xdr:nvSpPr>
        <xdr:cNvPr id="610" name="楕円 609">
          <a:extLst>
            <a:ext uri="{FF2B5EF4-FFF2-40B4-BE49-F238E27FC236}">
              <a16:creationId xmlns:a16="http://schemas.microsoft.com/office/drawing/2014/main" id="{775F548C-7721-46E0-9DE0-201A32AB51BA}"/>
            </a:ext>
          </a:extLst>
        </xdr:cNvPr>
        <xdr:cNvSpPr/>
      </xdr:nvSpPr>
      <xdr:spPr>
        <a:xfrm>
          <a:off x="19161760" y="109462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22860</xdr:rowOff>
    </xdr:from>
    <xdr:to>
      <xdr:col>116</xdr:col>
      <xdr:colOff>63500</xdr:colOff>
      <xdr:row>64</xdr:row>
      <xdr:rowOff>26126</xdr:rowOff>
    </xdr:to>
    <xdr:cxnSp macro="">
      <xdr:nvCxnSpPr>
        <xdr:cNvPr id="611" name="直線コネクタ 610">
          <a:extLst>
            <a:ext uri="{FF2B5EF4-FFF2-40B4-BE49-F238E27FC236}">
              <a16:creationId xmlns:a16="http://schemas.microsoft.com/office/drawing/2014/main" id="{13C241C2-9F3C-4967-9EC6-4CF93513A46D}"/>
            </a:ext>
          </a:extLst>
        </xdr:cNvPr>
        <xdr:cNvCxnSpPr/>
      </xdr:nvCxnSpPr>
      <xdr:spPr>
        <a:xfrm flipV="1">
          <a:off x="19204940" y="1099185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146776</xdr:rowOff>
    </xdr:from>
    <xdr:to>
      <xdr:col>107</xdr:col>
      <xdr:colOff>101600</xdr:colOff>
      <xdr:row>64</xdr:row>
      <xdr:rowOff>76926</xdr:rowOff>
    </xdr:to>
    <xdr:sp macro="" textlink="">
      <xdr:nvSpPr>
        <xdr:cNvPr id="612" name="楕円 611">
          <a:extLst>
            <a:ext uri="{FF2B5EF4-FFF2-40B4-BE49-F238E27FC236}">
              <a16:creationId xmlns:a16="http://schemas.microsoft.com/office/drawing/2014/main" id="{87942A11-E7FE-4BB5-BFD9-BA38DF4AE45C}"/>
            </a:ext>
          </a:extLst>
        </xdr:cNvPr>
        <xdr:cNvSpPr/>
      </xdr:nvSpPr>
      <xdr:spPr>
        <a:xfrm>
          <a:off x="18345150" y="109462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26126</xdr:rowOff>
    </xdr:from>
    <xdr:to>
      <xdr:col>111</xdr:col>
      <xdr:colOff>177800</xdr:colOff>
      <xdr:row>64</xdr:row>
      <xdr:rowOff>26126</xdr:rowOff>
    </xdr:to>
    <xdr:cxnSp macro="">
      <xdr:nvCxnSpPr>
        <xdr:cNvPr id="613" name="直線コネクタ 612">
          <a:extLst>
            <a:ext uri="{FF2B5EF4-FFF2-40B4-BE49-F238E27FC236}">
              <a16:creationId xmlns:a16="http://schemas.microsoft.com/office/drawing/2014/main" id="{143A2FAA-7CFC-4854-80E0-4E85DFF5C1A0}"/>
            </a:ext>
          </a:extLst>
        </xdr:cNvPr>
        <xdr:cNvCxnSpPr/>
      </xdr:nvCxnSpPr>
      <xdr:spPr>
        <a:xfrm>
          <a:off x="18399760" y="1099511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146776</xdr:rowOff>
    </xdr:from>
    <xdr:to>
      <xdr:col>102</xdr:col>
      <xdr:colOff>165100</xdr:colOff>
      <xdr:row>64</xdr:row>
      <xdr:rowOff>76926</xdr:rowOff>
    </xdr:to>
    <xdr:sp macro="" textlink="">
      <xdr:nvSpPr>
        <xdr:cNvPr id="614" name="楕円 613">
          <a:extLst>
            <a:ext uri="{FF2B5EF4-FFF2-40B4-BE49-F238E27FC236}">
              <a16:creationId xmlns:a16="http://schemas.microsoft.com/office/drawing/2014/main" id="{18EB43C4-9D86-441F-B444-CDCC5C6EAD0E}"/>
            </a:ext>
          </a:extLst>
        </xdr:cNvPr>
        <xdr:cNvSpPr/>
      </xdr:nvSpPr>
      <xdr:spPr>
        <a:xfrm>
          <a:off x="17547590" y="109462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26126</xdr:rowOff>
    </xdr:from>
    <xdr:to>
      <xdr:col>107</xdr:col>
      <xdr:colOff>50800</xdr:colOff>
      <xdr:row>64</xdr:row>
      <xdr:rowOff>26126</xdr:rowOff>
    </xdr:to>
    <xdr:cxnSp macro="">
      <xdr:nvCxnSpPr>
        <xdr:cNvPr id="615" name="直線コネクタ 614">
          <a:extLst>
            <a:ext uri="{FF2B5EF4-FFF2-40B4-BE49-F238E27FC236}">
              <a16:creationId xmlns:a16="http://schemas.microsoft.com/office/drawing/2014/main" id="{14F0C53F-8AA1-4B0A-8B31-BCF1DEADC49C}"/>
            </a:ext>
          </a:extLst>
        </xdr:cNvPr>
        <xdr:cNvCxnSpPr/>
      </xdr:nvCxnSpPr>
      <xdr:spPr>
        <a:xfrm>
          <a:off x="17602200" y="109951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146776</xdr:rowOff>
    </xdr:from>
    <xdr:to>
      <xdr:col>98</xdr:col>
      <xdr:colOff>38100</xdr:colOff>
      <xdr:row>64</xdr:row>
      <xdr:rowOff>76926</xdr:rowOff>
    </xdr:to>
    <xdr:sp macro="" textlink="">
      <xdr:nvSpPr>
        <xdr:cNvPr id="616" name="楕円 615">
          <a:extLst>
            <a:ext uri="{FF2B5EF4-FFF2-40B4-BE49-F238E27FC236}">
              <a16:creationId xmlns:a16="http://schemas.microsoft.com/office/drawing/2014/main" id="{0E3D0463-F91D-4856-863D-B84A24830CB1}"/>
            </a:ext>
          </a:extLst>
        </xdr:cNvPr>
        <xdr:cNvSpPr/>
      </xdr:nvSpPr>
      <xdr:spPr>
        <a:xfrm>
          <a:off x="16761460" y="109462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26126</xdr:rowOff>
    </xdr:from>
    <xdr:to>
      <xdr:col>102</xdr:col>
      <xdr:colOff>114300</xdr:colOff>
      <xdr:row>64</xdr:row>
      <xdr:rowOff>26126</xdr:rowOff>
    </xdr:to>
    <xdr:cxnSp macro="">
      <xdr:nvCxnSpPr>
        <xdr:cNvPr id="617" name="直線コネクタ 616">
          <a:extLst>
            <a:ext uri="{FF2B5EF4-FFF2-40B4-BE49-F238E27FC236}">
              <a16:creationId xmlns:a16="http://schemas.microsoft.com/office/drawing/2014/main" id="{61B19332-15E7-4E21-97F3-8F7BD7DF9F27}"/>
            </a:ext>
          </a:extLst>
        </xdr:cNvPr>
        <xdr:cNvCxnSpPr/>
      </xdr:nvCxnSpPr>
      <xdr:spPr>
        <a:xfrm>
          <a:off x="16804640" y="109951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618" name="n_1aveValue【保健センター・保健所】&#10;一人当たり面積">
          <a:extLst>
            <a:ext uri="{FF2B5EF4-FFF2-40B4-BE49-F238E27FC236}">
              <a16:creationId xmlns:a16="http://schemas.microsoft.com/office/drawing/2014/main" id="{CA29F69E-2A05-4271-B63A-D1EF9024C526}"/>
            </a:ext>
          </a:extLst>
        </xdr:cNvPr>
        <xdr:cNvSpPr txBox="1"/>
      </xdr:nvSpPr>
      <xdr:spPr>
        <a:xfrm>
          <a:off x="18982132"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619" name="n_2aveValue【保健センター・保健所】&#10;一人当たり面積">
          <a:extLst>
            <a:ext uri="{FF2B5EF4-FFF2-40B4-BE49-F238E27FC236}">
              <a16:creationId xmlns:a16="http://schemas.microsoft.com/office/drawing/2014/main" id="{A964652F-11BF-421A-81C7-48A72C3E4DD3}"/>
            </a:ext>
          </a:extLst>
        </xdr:cNvPr>
        <xdr:cNvSpPr txBox="1"/>
      </xdr:nvSpPr>
      <xdr:spPr>
        <a:xfrm>
          <a:off x="18182032" y="104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620" name="n_3aveValue【保健センター・保健所】&#10;一人当たり面積">
          <a:extLst>
            <a:ext uri="{FF2B5EF4-FFF2-40B4-BE49-F238E27FC236}">
              <a16:creationId xmlns:a16="http://schemas.microsoft.com/office/drawing/2014/main" id="{D0283537-4F38-4FEE-8399-462653125771}"/>
            </a:ext>
          </a:extLst>
        </xdr:cNvPr>
        <xdr:cNvSpPr txBox="1"/>
      </xdr:nvSpPr>
      <xdr:spPr>
        <a:xfrm>
          <a:off x="17384472" y="104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16708</xdr:rowOff>
    </xdr:from>
    <xdr:ext cx="469744" cy="259045"/>
    <xdr:sp macro="" textlink="">
      <xdr:nvSpPr>
        <xdr:cNvPr id="621" name="n_4aveValue【保健センター・保健所】&#10;一人当たり面積">
          <a:extLst>
            <a:ext uri="{FF2B5EF4-FFF2-40B4-BE49-F238E27FC236}">
              <a16:creationId xmlns:a16="http://schemas.microsoft.com/office/drawing/2014/main" id="{7AF0E301-661F-471C-A774-272A4DBF1578}"/>
            </a:ext>
          </a:extLst>
        </xdr:cNvPr>
        <xdr:cNvSpPr txBox="1"/>
      </xdr:nvSpPr>
      <xdr:spPr>
        <a:xfrm>
          <a:off x="16588817" y="1047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68053</xdr:rowOff>
    </xdr:from>
    <xdr:ext cx="469744" cy="259045"/>
    <xdr:sp macro="" textlink="">
      <xdr:nvSpPr>
        <xdr:cNvPr id="622" name="n_1mainValue【保健センター・保健所】&#10;一人当たり面積">
          <a:extLst>
            <a:ext uri="{FF2B5EF4-FFF2-40B4-BE49-F238E27FC236}">
              <a16:creationId xmlns:a16="http://schemas.microsoft.com/office/drawing/2014/main" id="{22AFCC95-C9A7-4A4B-989E-0C68BB10D8F5}"/>
            </a:ext>
          </a:extLst>
        </xdr:cNvPr>
        <xdr:cNvSpPr txBox="1"/>
      </xdr:nvSpPr>
      <xdr:spPr>
        <a:xfrm>
          <a:off x="18982132" y="1103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68053</xdr:rowOff>
    </xdr:from>
    <xdr:ext cx="469744" cy="259045"/>
    <xdr:sp macro="" textlink="">
      <xdr:nvSpPr>
        <xdr:cNvPr id="623" name="n_2mainValue【保健センター・保健所】&#10;一人当たり面積">
          <a:extLst>
            <a:ext uri="{FF2B5EF4-FFF2-40B4-BE49-F238E27FC236}">
              <a16:creationId xmlns:a16="http://schemas.microsoft.com/office/drawing/2014/main" id="{48027D69-608C-470B-BE65-7CC3AECF49FC}"/>
            </a:ext>
          </a:extLst>
        </xdr:cNvPr>
        <xdr:cNvSpPr txBox="1"/>
      </xdr:nvSpPr>
      <xdr:spPr>
        <a:xfrm>
          <a:off x="18182032" y="1103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68053</xdr:rowOff>
    </xdr:from>
    <xdr:ext cx="469744" cy="259045"/>
    <xdr:sp macro="" textlink="">
      <xdr:nvSpPr>
        <xdr:cNvPr id="624" name="n_3mainValue【保健センター・保健所】&#10;一人当たり面積">
          <a:extLst>
            <a:ext uri="{FF2B5EF4-FFF2-40B4-BE49-F238E27FC236}">
              <a16:creationId xmlns:a16="http://schemas.microsoft.com/office/drawing/2014/main" id="{6BE3EF2D-0CC5-4753-B32F-DFD85C761365}"/>
            </a:ext>
          </a:extLst>
        </xdr:cNvPr>
        <xdr:cNvSpPr txBox="1"/>
      </xdr:nvSpPr>
      <xdr:spPr>
        <a:xfrm>
          <a:off x="17384472" y="1103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68053</xdr:rowOff>
    </xdr:from>
    <xdr:ext cx="469744" cy="259045"/>
    <xdr:sp macro="" textlink="">
      <xdr:nvSpPr>
        <xdr:cNvPr id="625" name="n_4mainValue【保健センター・保健所】&#10;一人当たり面積">
          <a:extLst>
            <a:ext uri="{FF2B5EF4-FFF2-40B4-BE49-F238E27FC236}">
              <a16:creationId xmlns:a16="http://schemas.microsoft.com/office/drawing/2014/main" id="{64DA1D49-91F8-4F37-A6A2-5C38666F3652}"/>
            </a:ext>
          </a:extLst>
        </xdr:cNvPr>
        <xdr:cNvSpPr txBox="1"/>
      </xdr:nvSpPr>
      <xdr:spPr>
        <a:xfrm>
          <a:off x="16588817" y="1103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6D755789-C99B-41EF-9D54-6AEE6F20EAA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36B98785-F3F5-48D6-AB1D-B67909DD7C7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7AA62021-5CDE-4B1B-B59A-D9FDDD0AB38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D6ECE47C-DB52-4BC8-926D-05FF20BEB66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7400F8DB-173F-43C3-8414-57E9CF43666A}"/>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B556AB91-280E-4E6C-8350-3D8CE77E0C9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CAEA097-A0B0-4154-9F21-DC44A16755B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10E0A2B4-A09C-43A6-8B11-6FD32779220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C4A85F00-1B21-4C70-A98D-21C8F64EC73A}"/>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4ADD0EE3-3BDD-4A34-B978-F1FB2C34264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6F2115B3-2EB6-4448-BA69-F13ADAD250D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82C1EBB8-E281-4801-8193-ACDCF7F0709B}"/>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8709396E-8921-4869-B0B0-C3179704437D}"/>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FD0AD275-662C-45E5-ADBC-F15753BEA5F1}"/>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2F9B1C78-6690-46D7-81FE-A9887F2D41B9}"/>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EF85065B-C2AA-486F-9849-05C210CC76C2}"/>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223CF035-3EDD-47AB-8775-B614E446CCE2}"/>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74317A27-0EF8-4B8D-9A98-24793685C94A}"/>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EA59F451-1FD7-4BC4-9986-B2198E34A90D}"/>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34ABC9FE-BE42-4C67-AC1A-5EA4C6BEB04F}"/>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8481C0D5-4E2E-49C4-865B-B1E4E7AF7651}"/>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3D10DB72-88F2-42E8-9C96-F998A40305BB}"/>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6A6F140E-8DFA-4756-89B7-EA313CF99454}"/>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ADDF8D80-4ECA-4218-9AAE-D7E1DBE4C4F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C22AB4A5-1507-4033-98F7-E2652F52BD1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51" name="直線コネクタ 650">
          <a:extLst>
            <a:ext uri="{FF2B5EF4-FFF2-40B4-BE49-F238E27FC236}">
              <a16:creationId xmlns:a16="http://schemas.microsoft.com/office/drawing/2014/main" id="{E990F130-18A7-40E4-B425-38F66597DFE3}"/>
            </a:ext>
          </a:extLst>
        </xdr:cNvPr>
        <xdr:cNvCxnSpPr/>
      </xdr:nvCxnSpPr>
      <xdr:spPr>
        <a:xfrm flipV="1">
          <a:off x="14703424" y="13370923"/>
          <a:ext cx="0" cy="1498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864EC259-59B0-4889-AFA4-B02AE43FE69C}"/>
            </a:ext>
          </a:extLst>
        </xdr:cNvPr>
        <xdr:cNvSpPr txBox="1"/>
      </xdr:nvSpPr>
      <xdr:spPr>
        <a:xfrm>
          <a:off x="14742160" y="1487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53" name="直線コネクタ 652">
          <a:extLst>
            <a:ext uri="{FF2B5EF4-FFF2-40B4-BE49-F238E27FC236}">
              <a16:creationId xmlns:a16="http://schemas.microsoft.com/office/drawing/2014/main" id="{CD675C2B-02AA-447C-8C16-8ADEFA8AE201}"/>
            </a:ext>
          </a:extLst>
        </xdr:cNvPr>
        <xdr:cNvCxnSpPr/>
      </xdr:nvCxnSpPr>
      <xdr:spPr>
        <a:xfrm>
          <a:off x="14611350" y="148696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54" name="【消防施設】&#10;有形固定資産減価償却率最大値テキスト">
          <a:extLst>
            <a:ext uri="{FF2B5EF4-FFF2-40B4-BE49-F238E27FC236}">
              <a16:creationId xmlns:a16="http://schemas.microsoft.com/office/drawing/2014/main" id="{18E9085C-800B-4543-8EF5-45ED300BE21C}"/>
            </a:ext>
          </a:extLst>
        </xdr:cNvPr>
        <xdr:cNvSpPr txBox="1"/>
      </xdr:nvSpPr>
      <xdr:spPr>
        <a:xfrm>
          <a:off x="1474216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55" name="直線コネクタ 654">
          <a:extLst>
            <a:ext uri="{FF2B5EF4-FFF2-40B4-BE49-F238E27FC236}">
              <a16:creationId xmlns:a16="http://schemas.microsoft.com/office/drawing/2014/main" id="{ADA1EB4F-2D94-4C85-AF5B-5D7A66CA3C81}"/>
            </a:ext>
          </a:extLst>
        </xdr:cNvPr>
        <xdr:cNvCxnSpPr/>
      </xdr:nvCxnSpPr>
      <xdr:spPr>
        <a:xfrm>
          <a:off x="14611350" y="133709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8498BF4C-B8FF-44C6-8BCD-4C7A7B7D54E5}"/>
            </a:ext>
          </a:extLst>
        </xdr:cNvPr>
        <xdr:cNvSpPr txBox="1"/>
      </xdr:nvSpPr>
      <xdr:spPr>
        <a:xfrm>
          <a:off x="14742160" y="140497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7" name="フローチャート: 判断 656">
          <a:extLst>
            <a:ext uri="{FF2B5EF4-FFF2-40B4-BE49-F238E27FC236}">
              <a16:creationId xmlns:a16="http://schemas.microsoft.com/office/drawing/2014/main" id="{BC4A9E69-89E2-4CA8-BE63-6BE6FEC46FE5}"/>
            </a:ext>
          </a:extLst>
        </xdr:cNvPr>
        <xdr:cNvSpPr/>
      </xdr:nvSpPr>
      <xdr:spPr>
        <a:xfrm>
          <a:off x="14649450" y="141926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8" name="フローチャート: 判断 657">
          <a:extLst>
            <a:ext uri="{FF2B5EF4-FFF2-40B4-BE49-F238E27FC236}">
              <a16:creationId xmlns:a16="http://schemas.microsoft.com/office/drawing/2014/main" id="{F65AC89C-35C8-4064-82C3-1401BF2A7EC7}"/>
            </a:ext>
          </a:extLst>
        </xdr:cNvPr>
        <xdr:cNvSpPr/>
      </xdr:nvSpPr>
      <xdr:spPr>
        <a:xfrm>
          <a:off x="13887450" y="1421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9" name="フローチャート: 判断 658">
          <a:extLst>
            <a:ext uri="{FF2B5EF4-FFF2-40B4-BE49-F238E27FC236}">
              <a16:creationId xmlns:a16="http://schemas.microsoft.com/office/drawing/2014/main" id="{588DFCE1-322F-426D-B06F-B37B5B3C2223}"/>
            </a:ext>
          </a:extLst>
        </xdr:cNvPr>
        <xdr:cNvSpPr/>
      </xdr:nvSpPr>
      <xdr:spPr>
        <a:xfrm>
          <a:off x="13089890" y="141836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60" name="フローチャート: 判断 659">
          <a:extLst>
            <a:ext uri="{FF2B5EF4-FFF2-40B4-BE49-F238E27FC236}">
              <a16:creationId xmlns:a16="http://schemas.microsoft.com/office/drawing/2014/main" id="{FA19A290-B901-48BC-AEB9-535BD93D4734}"/>
            </a:ext>
          </a:extLst>
        </xdr:cNvPr>
        <xdr:cNvSpPr/>
      </xdr:nvSpPr>
      <xdr:spPr>
        <a:xfrm>
          <a:off x="12303760" y="1415505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29755</xdr:rowOff>
    </xdr:from>
    <xdr:to>
      <xdr:col>67</xdr:col>
      <xdr:colOff>101600</xdr:colOff>
      <xdr:row>82</xdr:row>
      <xdr:rowOff>131355</xdr:rowOff>
    </xdr:to>
    <xdr:sp macro="" textlink="">
      <xdr:nvSpPr>
        <xdr:cNvPr id="661" name="フローチャート: 判断 660">
          <a:extLst>
            <a:ext uri="{FF2B5EF4-FFF2-40B4-BE49-F238E27FC236}">
              <a16:creationId xmlns:a16="http://schemas.microsoft.com/office/drawing/2014/main" id="{6B0B356D-7AE0-4B0A-9D7C-9A9DE4588C32}"/>
            </a:ext>
          </a:extLst>
        </xdr:cNvPr>
        <xdr:cNvSpPr/>
      </xdr:nvSpPr>
      <xdr:spPr>
        <a:xfrm>
          <a:off x="11487150" y="140867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42B9CAB-F451-47D8-A80F-752C9A35433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63C98FDA-D367-4E23-94F3-26E857233A5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FEC7749-CC93-41FB-B0A8-DFA82E0CB55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15A773E-ACB8-461E-BD0C-63ACB1F86D61}"/>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A8AB7C5-ABD0-494A-BFAE-6F2A83472D7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8527</xdr:rowOff>
    </xdr:from>
    <xdr:to>
      <xdr:col>85</xdr:col>
      <xdr:colOff>177800</xdr:colOff>
      <xdr:row>83</xdr:row>
      <xdr:rowOff>110127</xdr:rowOff>
    </xdr:to>
    <xdr:sp macro="" textlink="">
      <xdr:nvSpPr>
        <xdr:cNvPr id="667" name="楕円 666">
          <a:extLst>
            <a:ext uri="{FF2B5EF4-FFF2-40B4-BE49-F238E27FC236}">
              <a16:creationId xmlns:a16="http://schemas.microsoft.com/office/drawing/2014/main" id="{D1E7165D-2D5E-4246-87C0-71C2C16C2C6F}"/>
            </a:ext>
          </a:extLst>
        </xdr:cNvPr>
        <xdr:cNvSpPr/>
      </xdr:nvSpPr>
      <xdr:spPr>
        <a:xfrm>
          <a:off x="14649450" y="142407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158404</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CA49FD44-AEE8-432E-8458-ABD6690C87C7}"/>
            </a:ext>
          </a:extLst>
        </xdr:cNvPr>
        <xdr:cNvSpPr txBox="1"/>
      </xdr:nvSpPr>
      <xdr:spPr>
        <a:xfrm>
          <a:off x="14742160" y="1421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82006</xdr:rowOff>
    </xdr:from>
    <xdr:to>
      <xdr:col>81</xdr:col>
      <xdr:colOff>101600</xdr:colOff>
      <xdr:row>83</xdr:row>
      <xdr:rowOff>12156</xdr:rowOff>
    </xdr:to>
    <xdr:sp macro="" textlink="">
      <xdr:nvSpPr>
        <xdr:cNvPr id="669" name="楕円 668">
          <a:extLst>
            <a:ext uri="{FF2B5EF4-FFF2-40B4-BE49-F238E27FC236}">
              <a16:creationId xmlns:a16="http://schemas.microsoft.com/office/drawing/2014/main" id="{60F6D405-DF38-4E9A-B1E0-2523AF063694}"/>
            </a:ext>
          </a:extLst>
        </xdr:cNvPr>
        <xdr:cNvSpPr/>
      </xdr:nvSpPr>
      <xdr:spPr>
        <a:xfrm>
          <a:off x="13887450" y="141428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132806</xdr:rowOff>
    </xdr:from>
    <xdr:to>
      <xdr:col>85</xdr:col>
      <xdr:colOff>127000</xdr:colOff>
      <xdr:row>83</xdr:row>
      <xdr:rowOff>59327</xdr:rowOff>
    </xdr:to>
    <xdr:cxnSp macro="">
      <xdr:nvCxnSpPr>
        <xdr:cNvPr id="670" name="直線コネクタ 669">
          <a:extLst>
            <a:ext uri="{FF2B5EF4-FFF2-40B4-BE49-F238E27FC236}">
              <a16:creationId xmlns:a16="http://schemas.microsoft.com/office/drawing/2014/main" id="{B4C2A5F1-2737-4C35-BF6A-4BAB69AA022B}"/>
            </a:ext>
          </a:extLst>
        </xdr:cNvPr>
        <xdr:cNvCxnSpPr/>
      </xdr:nvCxnSpPr>
      <xdr:spPr>
        <a:xfrm>
          <a:off x="13942060" y="14195516"/>
          <a:ext cx="762000" cy="9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71" name="楕円 670">
          <a:extLst>
            <a:ext uri="{FF2B5EF4-FFF2-40B4-BE49-F238E27FC236}">
              <a16:creationId xmlns:a16="http://schemas.microsoft.com/office/drawing/2014/main" id="{CE3CD2FC-D26E-42E5-8B7D-2623939AAD50}"/>
            </a:ext>
          </a:extLst>
        </xdr:cNvPr>
        <xdr:cNvSpPr/>
      </xdr:nvSpPr>
      <xdr:spPr>
        <a:xfrm>
          <a:off x="13089890" y="140709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132806</xdr:rowOff>
    </xdr:to>
    <xdr:cxnSp macro="">
      <xdr:nvCxnSpPr>
        <xdr:cNvPr id="672" name="直線コネクタ 671">
          <a:extLst>
            <a:ext uri="{FF2B5EF4-FFF2-40B4-BE49-F238E27FC236}">
              <a16:creationId xmlns:a16="http://schemas.microsoft.com/office/drawing/2014/main" id="{5A9DBCBA-DD71-422E-8263-CBCBF062A398}"/>
            </a:ext>
          </a:extLst>
        </xdr:cNvPr>
        <xdr:cNvCxnSpPr/>
      </xdr:nvCxnSpPr>
      <xdr:spPr>
        <a:xfrm>
          <a:off x="13144500" y="14116051"/>
          <a:ext cx="797560"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111398</xdr:rowOff>
    </xdr:from>
    <xdr:to>
      <xdr:col>72</xdr:col>
      <xdr:colOff>38100</xdr:colOff>
      <xdr:row>82</xdr:row>
      <xdr:rowOff>41548</xdr:rowOff>
    </xdr:to>
    <xdr:sp macro="" textlink="">
      <xdr:nvSpPr>
        <xdr:cNvPr id="673" name="楕円 672">
          <a:extLst>
            <a:ext uri="{FF2B5EF4-FFF2-40B4-BE49-F238E27FC236}">
              <a16:creationId xmlns:a16="http://schemas.microsoft.com/office/drawing/2014/main" id="{B16DA428-90F8-407C-8FEE-AAC2559F2CBF}"/>
            </a:ext>
          </a:extLst>
        </xdr:cNvPr>
        <xdr:cNvSpPr/>
      </xdr:nvSpPr>
      <xdr:spPr>
        <a:xfrm>
          <a:off x="12303760" y="139988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162198</xdr:rowOff>
    </xdr:from>
    <xdr:to>
      <xdr:col>76</xdr:col>
      <xdr:colOff>114300</xdr:colOff>
      <xdr:row>82</xdr:row>
      <xdr:rowOff>60961</xdr:rowOff>
    </xdr:to>
    <xdr:cxnSp macro="">
      <xdr:nvCxnSpPr>
        <xdr:cNvPr id="674" name="直線コネクタ 673">
          <a:extLst>
            <a:ext uri="{FF2B5EF4-FFF2-40B4-BE49-F238E27FC236}">
              <a16:creationId xmlns:a16="http://schemas.microsoft.com/office/drawing/2014/main" id="{7F3D2D7A-48C7-47B2-B85A-37D2E3D18BEC}"/>
            </a:ext>
          </a:extLst>
        </xdr:cNvPr>
        <xdr:cNvCxnSpPr/>
      </xdr:nvCxnSpPr>
      <xdr:spPr>
        <a:xfrm>
          <a:off x="12346940" y="14051553"/>
          <a:ext cx="797560" cy="6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49349</xdr:rowOff>
    </xdr:from>
    <xdr:to>
      <xdr:col>67</xdr:col>
      <xdr:colOff>101600</xdr:colOff>
      <xdr:row>81</xdr:row>
      <xdr:rowOff>150949</xdr:rowOff>
    </xdr:to>
    <xdr:sp macro="" textlink="">
      <xdr:nvSpPr>
        <xdr:cNvPr id="675" name="楕円 674">
          <a:extLst>
            <a:ext uri="{FF2B5EF4-FFF2-40B4-BE49-F238E27FC236}">
              <a16:creationId xmlns:a16="http://schemas.microsoft.com/office/drawing/2014/main" id="{2578C36E-D083-4D48-9C91-7D7F954147F0}"/>
            </a:ext>
          </a:extLst>
        </xdr:cNvPr>
        <xdr:cNvSpPr/>
      </xdr:nvSpPr>
      <xdr:spPr>
        <a:xfrm>
          <a:off x="11487150" y="139387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100149</xdr:rowOff>
    </xdr:from>
    <xdr:to>
      <xdr:col>71</xdr:col>
      <xdr:colOff>177800</xdr:colOff>
      <xdr:row>81</xdr:row>
      <xdr:rowOff>162198</xdr:rowOff>
    </xdr:to>
    <xdr:cxnSp macro="">
      <xdr:nvCxnSpPr>
        <xdr:cNvPr id="676" name="直線コネクタ 675">
          <a:extLst>
            <a:ext uri="{FF2B5EF4-FFF2-40B4-BE49-F238E27FC236}">
              <a16:creationId xmlns:a16="http://schemas.microsoft.com/office/drawing/2014/main" id="{22D969EC-D185-467D-AAE5-22F1E597251B}"/>
            </a:ext>
          </a:extLst>
        </xdr:cNvPr>
        <xdr:cNvCxnSpPr/>
      </xdr:nvCxnSpPr>
      <xdr:spPr>
        <a:xfrm>
          <a:off x="11541760" y="13983789"/>
          <a:ext cx="805180" cy="6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677" name="n_1aveValue【消防施設】&#10;有形固定資産減価償却率">
          <a:extLst>
            <a:ext uri="{FF2B5EF4-FFF2-40B4-BE49-F238E27FC236}">
              <a16:creationId xmlns:a16="http://schemas.microsoft.com/office/drawing/2014/main" id="{E133221C-6A9A-4C77-A5B7-FB9EDD58633D}"/>
            </a:ext>
          </a:extLst>
        </xdr:cNvPr>
        <xdr:cNvSpPr txBox="1"/>
      </xdr:nvSpPr>
      <xdr:spPr>
        <a:xfrm>
          <a:off x="1373823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678" name="n_2aveValue【消防施設】&#10;有形固定資産減価償却率">
          <a:extLst>
            <a:ext uri="{FF2B5EF4-FFF2-40B4-BE49-F238E27FC236}">
              <a16:creationId xmlns:a16="http://schemas.microsoft.com/office/drawing/2014/main" id="{17286CBF-066A-4C63-A96D-34CD041A38AF}"/>
            </a:ext>
          </a:extLst>
        </xdr:cNvPr>
        <xdr:cNvSpPr txBox="1"/>
      </xdr:nvSpPr>
      <xdr:spPr>
        <a:xfrm>
          <a:off x="12957184" y="1427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679" name="n_3aveValue【消防施設】&#10;有形固定資産減価償却率">
          <a:extLst>
            <a:ext uri="{FF2B5EF4-FFF2-40B4-BE49-F238E27FC236}">
              <a16:creationId xmlns:a16="http://schemas.microsoft.com/office/drawing/2014/main" id="{923F3676-C73D-47AB-A1CD-611FB554A113}"/>
            </a:ext>
          </a:extLst>
        </xdr:cNvPr>
        <xdr:cNvSpPr txBox="1"/>
      </xdr:nvSpPr>
      <xdr:spPr>
        <a:xfrm>
          <a:off x="12171054" y="1424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122482</xdr:rowOff>
    </xdr:from>
    <xdr:ext cx="405111" cy="259045"/>
    <xdr:sp macro="" textlink="">
      <xdr:nvSpPr>
        <xdr:cNvPr id="680" name="n_4aveValue【消防施設】&#10;有形固定資産減価償却率">
          <a:extLst>
            <a:ext uri="{FF2B5EF4-FFF2-40B4-BE49-F238E27FC236}">
              <a16:creationId xmlns:a16="http://schemas.microsoft.com/office/drawing/2014/main" id="{B25F0522-B54A-43AC-852B-7A6C626A6BE5}"/>
            </a:ext>
          </a:extLst>
        </xdr:cNvPr>
        <xdr:cNvSpPr txBox="1"/>
      </xdr:nvSpPr>
      <xdr:spPr>
        <a:xfrm>
          <a:off x="11354444" y="1418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28683</xdr:rowOff>
    </xdr:from>
    <xdr:ext cx="405111" cy="259045"/>
    <xdr:sp macro="" textlink="">
      <xdr:nvSpPr>
        <xdr:cNvPr id="681" name="n_1mainValue【消防施設】&#10;有形固定資産減価償却率">
          <a:extLst>
            <a:ext uri="{FF2B5EF4-FFF2-40B4-BE49-F238E27FC236}">
              <a16:creationId xmlns:a16="http://schemas.microsoft.com/office/drawing/2014/main" id="{D4E58314-6161-4F79-A8D0-0447F8456E7A}"/>
            </a:ext>
          </a:extLst>
        </xdr:cNvPr>
        <xdr:cNvSpPr txBox="1"/>
      </xdr:nvSpPr>
      <xdr:spPr>
        <a:xfrm>
          <a:off x="13738234" y="13914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682" name="n_2mainValue【消防施設】&#10;有形固定資産減価償却率">
          <a:extLst>
            <a:ext uri="{FF2B5EF4-FFF2-40B4-BE49-F238E27FC236}">
              <a16:creationId xmlns:a16="http://schemas.microsoft.com/office/drawing/2014/main" id="{3D0ED05A-B20A-43B0-9E9F-E304F6BE34BD}"/>
            </a:ext>
          </a:extLst>
        </xdr:cNvPr>
        <xdr:cNvSpPr txBox="1"/>
      </xdr:nvSpPr>
      <xdr:spPr>
        <a:xfrm>
          <a:off x="12957184" y="1384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58075</xdr:rowOff>
    </xdr:from>
    <xdr:ext cx="405111" cy="259045"/>
    <xdr:sp macro="" textlink="">
      <xdr:nvSpPr>
        <xdr:cNvPr id="683" name="n_3mainValue【消防施設】&#10;有形固定資産減価償却率">
          <a:extLst>
            <a:ext uri="{FF2B5EF4-FFF2-40B4-BE49-F238E27FC236}">
              <a16:creationId xmlns:a16="http://schemas.microsoft.com/office/drawing/2014/main" id="{7C57DA8C-A9DF-4756-BC8B-35BCD0B173BE}"/>
            </a:ext>
          </a:extLst>
        </xdr:cNvPr>
        <xdr:cNvSpPr txBox="1"/>
      </xdr:nvSpPr>
      <xdr:spPr>
        <a:xfrm>
          <a:off x="12171054" y="13770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167476</xdr:rowOff>
    </xdr:from>
    <xdr:ext cx="405111" cy="259045"/>
    <xdr:sp macro="" textlink="">
      <xdr:nvSpPr>
        <xdr:cNvPr id="684" name="n_4mainValue【消防施設】&#10;有形固定資産減価償却率">
          <a:extLst>
            <a:ext uri="{FF2B5EF4-FFF2-40B4-BE49-F238E27FC236}">
              <a16:creationId xmlns:a16="http://schemas.microsoft.com/office/drawing/2014/main" id="{EDF74F78-EA40-454A-9D39-F54D21F38C0C}"/>
            </a:ext>
          </a:extLst>
        </xdr:cNvPr>
        <xdr:cNvSpPr txBox="1"/>
      </xdr:nvSpPr>
      <xdr:spPr>
        <a:xfrm>
          <a:off x="11354444" y="1371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94A46F3F-AB95-4753-8FD0-FA5E94FD5E8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FBBD551F-B2B1-413E-9FC2-ABAE40A1C1A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4D186616-6C1D-4FA1-94C1-B9D0AAB2958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225CAA0E-8DCA-4B63-82E0-CB4D9A244B3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51188A82-6B4C-450F-B8F7-F198A4D6FBC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D831B938-1AB3-4F9E-8961-D2922D016D0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366FAD41-0022-4F36-A64D-092B08A549D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A5D6580E-0B9D-44CB-B506-71BEE57262A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7AEAFF18-88B6-4043-B766-FE383095586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61410C9-2C26-4A27-B8E2-377ACE8268F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CD7DEB31-6C32-4787-B27F-3651B5D91A27}"/>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1F91B0B7-FD6D-4D35-B82C-65E18AF87E26}"/>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480FD15B-75EE-4C37-8085-12EB00FFF48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DB2942D4-62DA-48FC-8054-C8F201CE5394}"/>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63329B82-24A2-4E3B-B740-5823E5AB8481}"/>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060D9138-5FFE-4C19-A5FD-093974E7CBE9}"/>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EB6C4619-92EE-4EEF-9568-3C5BD4A775C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2CCDABBF-26B2-4327-8B92-D00F8DD261F9}"/>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E3716A94-DCE9-498E-99B9-32C83EC0BDC4}"/>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8FFBAC2B-CF5B-446C-A64A-9D07FD0D5717}"/>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F40761F6-A9A3-4FD8-88DB-5BBB7662833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CD97E6C4-703F-46C1-8634-C58E2C7CB22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3DB2F928-8445-4745-A3F4-1D817272304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8" name="直線コネクタ 707">
          <a:extLst>
            <a:ext uri="{FF2B5EF4-FFF2-40B4-BE49-F238E27FC236}">
              <a16:creationId xmlns:a16="http://schemas.microsoft.com/office/drawing/2014/main" id="{784C3FB4-527E-45D7-9E7D-920035129A4F}"/>
            </a:ext>
          </a:extLst>
        </xdr:cNvPr>
        <xdr:cNvCxnSpPr/>
      </xdr:nvCxnSpPr>
      <xdr:spPr>
        <a:xfrm flipV="1">
          <a:off x="19947254" y="13570839"/>
          <a:ext cx="0" cy="1286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9" name="【消防施設】&#10;一人当たり面積最小値テキスト">
          <a:extLst>
            <a:ext uri="{FF2B5EF4-FFF2-40B4-BE49-F238E27FC236}">
              <a16:creationId xmlns:a16="http://schemas.microsoft.com/office/drawing/2014/main" id="{B261313A-15CE-42AE-8600-AA4F2288A723}"/>
            </a:ext>
          </a:extLst>
        </xdr:cNvPr>
        <xdr:cNvSpPr txBox="1"/>
      </xdr:nvSpPr>
      <xdr:spPr>
        <a:xfrm>
          <a:off x="1998599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10" name="直線コネクタ 709">
          <a:extLst>
            <a:ext uri="{FF2B5EF4-FFF2-40B4-BE49-F238E27FC236}">
              <a16:creationId xmlns:a16="http://schemas.microsoft.com/office/drawing/2014/main" id="{96F61682-414B-4837-B85C-7ED96EFAFF16}"/>
            </a:ext>
          </a:extLst>
        </xdr:cNvPr>
        <xdr:cNvCxnSpPr/>
      </xdr:nvCxnSpPr>
      <xdr:spPr>
        <a:xfrm>
          <a:off x="19885660" y="14857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11" name="【消防施設】&#10;一人当たり面積最大値テキスト">
          <a:extLst>
            <a:ext uri="{FF2B5EF4-FFF2-40B4-BE49-F238E27FC236}">
              <a16:creationId xmlns:a16="http://schemas.microsoft.com/office/drawing/2014/main" id="{D6922CCA-5628-4A00-AB42-5B2E71625EC5}"/>
            </a:ext>
          </a:extLst>
        </xdr:cNvPr>
        <xdr:cNvSpPr txBox="1"/>
      </xdr:nvSpPr>
      <xdr:spPr>
        <a:xfrm>
          <a:off x="19985990" y="1334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12" name="直線コネクタ 711">
          <a:extLst>
            <a:ext uri="{FF2B5EF4-FFF2-40B4-BE49-F238E27FC236}">
              <a16:creationId xmlns:a16="http://schemas.microsoft.com/office/drawing/2014/main" id="{A1B1842F-8F8D-4018-B92F-95577B636124}"/>
            </a:ext>
          </a:extLst>
        </xdr:cNvPr>
        <xdr:cNvCxnSpPr/>
      </xdr:nvCxnSpPr>
      <xdr:spPr>
        <a:xfrm>
          <a:off x="19885660" y="13570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13" name="【消防施設】&#10;一人当たり面積平均値テキスト">
          <a:extLst>
            <a:ext uri="{FF2B5EF4-FFF2-40B4-BE49-F238E27FC236}">
              <a16:creationId xmlns:a16="http://schemas.microsoft.com/office/drawing/2014/main" id="{F38C6C56-5A79-4B12-AF3C-74E7529F3674}"/>
            </a:ext>
          </a:extLst>
        </xdr:cNvPr>
        <xdr:cNvSpPr txBox="1"/>
      </xdr:nvSpPr>
      <xdr:spPr>
        <a:xfrm>
          <a:off x="1998599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14" name="フローチャート: 判断 713">
          <a:extLst>
            <a:ext uri="{FF2B5EF4-FFF2-40B4-BE49-F238E27FC236}">
              <a16:creationId xmlns:a16="http://schemas.microsoft.com/office/drawing/2014/main" id="{7D2BEFCD-D4E3-4435-AE7D-2DC3195A79C9}"/>
            </a:ext>
          </a:extLst>
        </xdr:cNvPr>
        <xdr:cNvSpPr/>
      </xdr:nvSpPr>
      <xdr:spPr>
        <a:xfrm>
          <a:off x="19904710" y="146337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15" name="フローチャート: 判断 714">
          <a:extLst>
            <a:ext uri="{FF2B5EF4-FFF2-40B4-BE49-F238E27FC236}">
              <a16:creationId xmlns:a16="http://schemas.microsoft.com/office/drawing/2014/main" id="{09B5B52A-6F45-4A8F-9B12-F48CBDC0ECE8}"/>
            </a:ext>
          </a:extLst>
        </xdr:cNvPr>
        <xdr:cNvSpPr/>
      </xdr:nvSpPr>
      <xdr:spPr>
        <a:xfrm>
          <a:off x="19161760" y="146337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6" name="フローチャート: 判断 715">
          <a:extLst>
            <a:ext uri="{FF2B5EF4-FFF2-40B4-BE49-F238E27FC236}">
              <a16:creationId xmlns:a16="http://schemas.microsoft.com/office/drawing/2014/main" id="{D20AED95-D637-48F6-A6DA-13E36C0A52B8}"/>
            </a:ext>
          </a:extLst>
        </xdr:cNvPr>
        <xdr:cNvSpPr/>
      </xdr:nvSpPr>
      <xdr:spPr>
        <a:xfrm>
          <a:off x="18345150" y="1463636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7" name="フローチャート: 判断 716">
          <a:extLst>
            <a:ext uri="{FF2B5EF4-FFF2-40B4-BE49-F238E27FC236}">
              <a16:creationId xmlns:a16="http://schemas.microsoft.com/office/drawing/2014/main" id="{30AD2741-3BDB-41AD-8353-04D99FB04CEB}"/>
            </a:ext>
          </a:extLst>
        </xdr:cNvPr>
        <xdr:cNvSpPr/>
      </xdr:nvSpPr>
      <xdr:spPr>
        <a:xfrm>
          <a:off x="17547590" y="145837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94742</xdr:rowOff>
    </xdr:from>
    <xdr:to>
      <xdr:col>98</xdr:col>
      <xdr:colOff>38100</xdr:colOff>
      <xdr:row>86</xdr:row>
      <xdr:rowOff>24892</xdr:rowOff>
    </xdr:to>
    <xdr:sp macro="" textlink="">
      <xdr:nvSpPr>
        <xdr:cNvPr id="718" name="フローチャート: 判断 717">
          <a:extLst>
            <a:ext uri="{FF2B5EF4-FFF2-40B4-BE49-F238E27FC236}">
              <a16:creationId xmlns:a16="http://schemas.microsoft.com/office/drawing/2014/main" id="{C55740E9-8FAD-4C75-A8B9-22B8E19010BB}"/>
            </a:ext>
          </a:extLst>
        </xdr:cNvPr>
        <xdr:cNvSpPr/>
      </xdr:nvSpPr>
      <xdr:spPr>
        <a:xfrm>
          <a:off x="16761460" y="1467180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33FA5F2-90FD-4A9A-B6B2-439D784EC91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9B79EA3-F577-426D-8EA3-149F5886E6D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EEC90E4-A796-42FD-8FF1-7773437762A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78599CA-7923-4C68-9CC0-33A4FEDCDA2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C5063458-E5A2-415C-B7C5-D893B2839B2D}"/>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125222</xdr:rowOff>
    </xdr:from>
    <xdr:to>
      <xdr:col>116</xdr:col>
      <xdr:colOff>114300</xdr:colOff>
      <xdr:row>86</xdr:row>
      <xdr:rowOff>55372</xdr:rowOff>
    </xdr:to>
    <xdr:sp macro="" textlink="">
      <xdr:nvSpPr>
        <xdr:cNvPr id="724" name="楕円 723">
          <a:extLst>
            <a:ext uri="{FF2B5EF4-FFF2-40B4-BE49-F238E27FC236}">
              <a16:creationId xmlns:a16="http://schemas.microsoft.com/office/drawing/2014/main" id="{5AF98CAE-AFB3-40BE-9DCF-E367B9DAA784}"/>
            </a:ext>
          </a:extLst>
        </xdr:cNvPr>
        <xdr:cNvSpPr/>
      </xdr:nvSpPr>
      <xdr:spPr>
        <a:xfrm>
          <a:off x="19904710" y="147003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40149</xdr:rowOff>
    </xdr:from>
    <xdr:ext cx="469744" cy="259045"/>
    <xdr:sp macro="" textlink="">
      <xdr:nvSpPr>
        <xdr:cNvPr id="725" name="【消防施設】&#10;一人当たり面積該当値テキスト">
          <a:extLst>
            <a:ext uri="{FF2B5EF4-FFF2-40B4-BE49-F238E27FC236}">
              <a16:creationId xmlns:a16="http://schemas.microsoft.com/office/drawing/2014/main" id="{CB56E34D-AD5F-4CBF-BB7A-D1275B0C51E3}"/>
            </a:ext>
          </a:extLst>
        </xdr:cNvPr>
        <xdr:cNvSpPr txBox="1"/>
      </xdr:nvSpPr>
      <xdr:spPr>
        <a:xfrm>
          <a:off x="19985990" y="1461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123698</xdr:rowOff>
    </xdr:from>
    <xdr:to>
      <xdr:col>112</xdr:col>
      <xdr:colOff>38100</xdr:colOff>
      <xdr:row>86</xdr:row>
      <xdr:rowOff>53848</xdr:rowOff>
    </xdr:to>
    <xdr:sp macro="" textlink="">
      <xdr:nvSpPr>
        <xdr:cNvPr id="726" name="楕円 725">
          <a:extLst>
            <a:ext uri="{FF2B5EF4-FFF2-40B4-BE49-F238E27FC236}">
              <a16:creationId xmlns:a16="http://schemas.microsoft.com/office/drawing/2014/main" id="{E9415F6D-F67E-4310-936A-558C82DAD005}"/>
            </a:ext>
          </a:extLst>
        </xdr:cNvPr>
        <xdr:cNvSpPr/>
      </xdr:nvSpPr>
      <xdr:spPr>
        <a:xfrm>
          <a:off x="19161760" y="14698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xdr:rowOff>
    </xdr:from>
    <xdr:to>
      <xdr:col>116</xdr:col>
      <xdr:colOff>63500</xdr:colOff>
      <xdr:row>86</xdr:row>
      <xdr:rowOff>4572</xdr:rowOff>
    </xdr:to>
    <xdr:cxnSp macro="">
      <xdr:nvCxnSpPr>
        <xdr:cNvPr id="727" name="直線コネクタ 726">
          <a:extLst>
            <a:ext uri="{FF2B5EF4-FFF2-40B4-BE49-F238E27FC236}">
              <a16:creationId xmlns:a16="http://schemas.microsoft.com/office/drawing/2014/main" id="{995AB853-6AF5-4C16-BFDD-CE459250D4DC}"/>
            </a:ext>
          </a:extLst>
        </xdr:cNvPr>
        <xdr:cNvCxnSpPr/>
      </xdr:nvCxnSpPr>
      <xdr:spPr>
        <a:xfrm>
          <a:off x="19204940" y="14747748"/>
          <a:ext cx="7429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123698</xdr:rowOff>
    </xdr:from>
    <xdr:to>
      <xdr:col>107</xdr:col>
      <xdr:colOff>101600</xdr:colOff>
      <xdr:row>86</xdr:row>
      <xdr:rowOff>53848</xdr:rowOff>
    </xdr:to>
    <xdr:sp macro="" textlink="">
      <xdr:nvSpPr>
        <xdr:cNvPr id="728" name="楕円 727">
          <a:extLst>
            <a:ext uri="{FF2B5EF4-FFF2-40B4-BE49-F238E27FC236}">
              <a16:creationId xmlns:a16="http://schemas.microsoft.com/office/drawing/2014/main" id="{7226FBC1-A559-4D38-88F7-30C2C0EF8CCE}"/>
            </a:ext>
          </a:extLst>
        </xdr:cNvPr>
        <xdr:cNvSpPr/>
      </xdr:nvSpPr>
      <xdr:spPr>
        <a:xfrm>
          <a:off x="18345150" y="14698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xdr:rowOff>
    </xdr:from>
    <xdr:to>
      <xdr:col>111</xdr:col>
      <xdr:colOff>177800</xdr:colOff>
      <xdr:row>86</xdr:row>
      <xdr:rowOff>3048</xdr:rowOff>
    </xdr:to>
    <xdr:cxnSp macro="">
      <xdr:nvCxnSpPr>
        <xdr:cNvPr id="729" name="直線コネクタ 728">
          <a:extLst>
            <a:ext uri="{FF2B5EF4-FFF2-40B4-BE49-F238E27FC236}">
              <a16:creationId xmlns:a16="http://schemas.microsoft.com/office/drawing/2014/main" id="{6F466BEA-C653-4DD5-9829-DAF1999F316C}"/>
            </a:ext>
          </a:extLst>
        </xdr:cNvPr>
        <xdr:cNvCxnSpPr/>
      </xdr:nvCxnSpPr>
      <xdr:spPr>
        <a:xfrm>
          <a:off x="18399760" y="1474774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125222</xdr:rowOff>
    </xdr:from>
    <xdr:to>
      <xdr:col>102</xdr:col>
      <xdr:colOff>165100</xdr:colOff>
      <xdr:row>86</xdr:row>
      <xdr:rowOff>55372</xdr:rowOff>
    </xdr:to>
    <xdr:sp macro="" textlink="">
      <xdr:nvSpPr>
        <xdr:cNvPr id="730" name="楕円 729">
          <a:extLst>
            <a:ext uri="{FF2B5EF4-FFF2-40B4-BE49-F238E27FC236}">
              <a16:creationId xmlns:a16="http://schemas.microsoft.com/office/drawing/2014/main" id="{15B6C1D4-B978-4170-AC61-60E521209010}"/>
            </a:ext>
          </a:extLst>
        </xdr:cNvPr>
        <xdr:cNvSpPr/>
      </xdr:nvSpPr>
      <xdr:spPr>
        <a:xfrm>
          <a:off x="17547590" y="147003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3048</xdr:rowOff>
    </xdr:from>
    <xdr:to>
      <xdr:col>107</xdr:col>
      <xdr:colOff>50800</xdr:colOff>
      <xdr:row>86</xdr:row>
      <xdr:rowOff>4572</xdr:rowOff>
    </xdr:to>
    <xdr:cxnSp macro="">
      <xdr:nvCxnSpPr>
        <xdr:cNvPr id="731" name="直線コネクタ 730">
          <a:extLst>
            <a:ext uri="{FF2B5EF4-FFF2-40B4-BE49-F238E27FC236}">
              <a16:creationId xmlns:a16="http://schemas.microsoft.com/office/drawing/2014/main" id="{1872F5CD-A6DC-48B2-86BF-0A37CCC8898B}"/>
            </a:ext>
          </a:extLst>
        </xdr:cNvPr>
        <xdr:cNvCxnSpPr/>
      </xdr:nvCxnSpPr>
      <xdr:spPr>
        <a:xfrm flipV="1">
          <a:off x="17602200" y="14747748"/>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135128</xdr:rowOff>
    </xdr:from>
    <xdr:to>
      <xdr:col>98</xdr:col>
      <xdr:colOff>38100</xdr:colOff>
      <xdr:row>86</xdr:row>
      <xdr:rowOff>65278</xdr:rowOff>
    </xdr:to>
    <xdr:sp macro="" textlink="">
      <xdr:nvSpPr>
        <xdr:cNvPr id="732" name="楕円 731">
          <a:extLst>
            <a:ext uri="{FF2B5EF4-FFF2-40B4-BE49-F238E27FC236}">
              <a16:creationId xmlns:a16="http://schemas.microsoft.com/office/drawing/2014/main" id="{6E0269D7-6CDE-4E4D-BD9D-45CD8485CB53}"/>
            </a:ext>
          </a:extLst>
        </xdr:cNvPr>
        <xdr:cNvSpPr/>
      </xdr:nvSpPr>
      <xdr:spPr>
        <a:xfrm>
          <a:off x="16761460" y="147045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4572</xdr:rowOff>
    </xdr:from>
    <xdr:to>
      <xdr:col>102</xdr:col>
      <xdr:colOff>114300</xdr:colOff>
      <xdr:row>86</xdr:row>
      <xdr:rowOff>14478</xdr:rowOff>
    </xdr:to>
    <xdr:cxnSp macro="">
      <xdr:nvCxnSpPr>
        <xdr:cNvPr id="733" name="直線コネクタ 732">
          <a:extLst>
            <a:ext uri="{FF2B5EF4-FFF2-40B4-BE49-F238E27FC236}">
              <a16:creationId xmlns:a16="http://schemas.microsoft.com/office/drawing/2014/main" id="{DB2B49CF-3295-4F21-B768-EA796778DD19}"/>
            </a:ext>
          </a:extLst>
        </xdr:cNvPr>
        <xdr:cNvCxnSpPr/>
      </xdr:nvCxnSpPr>
      <xdr:spPr>
        <a:xfrm flipV="1">
          <a:off x="16804640" y="14751177"/>
          <a:ext cx="79756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34" name="n_1aveValue【消防施設】&#10;一人当たり面積">
          <a:extLst>
            <a:ext uri="{FF2B5EF4-FFF2-40B4-BE49-F238E27FC236}">
              <a16:creationId xmlns:a16="http://schemas.microsoft.com/office/drawing/2014/main" id="{3622813C-0057-4167-A1B9-80796BB002B4}"/>
            </a:ext>
          </a:extLst>
        </xdr:cNvPr>
        <xdr:cNvSpPr txBox="1"/>
      </xdr:nvSpPr>
      <xdr:spPr>
        <a:xfrm>
          <a:off x="18982132"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35" name="n_2aveValue【消防施設】&#10;一人当たり面積">
          <a:extLst>
            <a:ext uri="{FF2B5EF4-FFF2-40B4-BE49-F238E27FC236}">
              <a16:creationId xmlns:a16="http://schemas.microsoft.com/office/drawing/2014/main" id="{DB4AB723-8861-4A36-A23E-C077AD2807FF}"/>
            </a:ext>
          </a:extLst>
        </xdr:cNvPr>
        <xdr:cNvSpPr txBox="1"/>
      </xdr:nvSpPr>
      <xdr:spPr>
        <a:xfrm>
          <a:off x="18182032" y="1441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6" name="n_3aveValue【消防施設】&#10;一人当たり面積">
          <a:extLst>
            <a:ext uri="{FF2B5EF4-FFF2-40B4-BE49-F238E27FC236}">
              <a16:creationId xmlns:a16="http://schemas.microsoft.com/office/drawing/2014/main" id="{84C1518D-09EA-4438-9B90-B56361686431}"/>
            </a:ext>
          </a:extLst>
        </xdr:cNvPr>
        <xdr:cNvSpPr txBox="1"/>
      </xdr:nvSpPr>
      <xdr:spPr>
        <a:xfrm>
          <a:off x="17384472" y="1436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41419</xdr:rowOff>
    </xdr:from>
    <xdr:ext cx="469744" cy="259045"/>
    <xdr:sp macro="" textlink="">
      <xdr:nvSpPr>
        <xdr:cNvPr id="737" name="n_4aveValue【消防施設】&#10;一人当たり面積">
          <a:extLst>
            <a:ext uri="{FF2B5EF4-FFF2-40B4-BE49-F238E27FC236}">
              <a16:creationId xmlns:a16="http://schemas.microsoft.com/office/drawing/2014/main" id="{32229C4F-0013-42B2-8939-7CB5AF92AE51}"/>
            </a:ext>
          </a:extLst>
        </xdr:cNvPr>
        <xdr:cNvSpPr txBox="1"/>
      </xdr:nvSpPr>
      <xdr:spPr>
        <a:xfrm>
          <a:off x="16588817" y="1444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44975</xdr:rowOff>
    </xdr:from>
    <xdr:ext cx="469744" cy="259045"/>
    <xdr:sp macro="" textlink="">
      <xdr:nvSpPr>
        <xdr:cNvPr id="738" name="n_1mainValue【消防施設】&#10;一人当たり面積">
          <a:extLst>
            <a:ext uri="{FF2B5EF4-FFF2-40B4-BE49-F238E27FC236}">
              <a16:creationId xmlns:a16="http://schemas.microsoft.com/office/drawing/2014/main" id="{C1445FDB-DA6D-480D-A03E-4C917B1B7E75}"/>
            </a:ext>
          </a:extLst>
        </xdr:cNvPr>
        <xdr:cNvSpPr txBox="1"/>
      </xdr:nvSpPr>
      <xdr:spPr>
        <a:xfrm>
          <a:off x="18982132" y="1479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44975</xdr:rowOff>
    </xdr:from>
    <xdr:ext cx="469744" cy="259045"/>
    <xdr:sp macro="" textlink="">
      <xdr:nvSpPr>
        <xdr:cNvPr id="739" name="n_2mainValue【消防施設】&#10;一人当たり面積">
          <a:extLst>
            <a:ext uri="{FF2B5EF4-FFF2-40B4-BE49-F238E27FC236}">
              <a16:creationId xmlns:a16="http://schemas.microsoft.com/office/drawing/2014/main" id="{0F85A582-3160-4E52-AA35-FC38E024B24C}"/>
            </a:ext>
          </a:extLst>
        </xdr:cNvPr>
        <xdr:cNvSpPr txBox="1"/>
      </xdr:nvSpPr>
      <xdr:spPr>
        <a:xfrm>
          <a:off x="18182032" y="1479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46499</xdr:rowOff>
    </xdr:from>
    <xdr:ext cx="469744" cy="259045"/>
    <xdr:sp macro="" textlink="">
      <xdr:nvSpPr>
        <xdr:cNvPr id="740" name="n_3mainValue【消防施設】&#10;一人当たり面積">
          <a:extLst>
            <a:ext uri="{FF2B5EF4-FFF2-40B4-BE49-F238E27FC236}">
              <a16:creationId xmlns:a16="http://schemas.microsoft.com/office/drawing/2014/main" id="{B25383F2-2764-48FD-8830-4E7E19E53EFF}"/>
            </a:ext>
          </a:extLst>
        </xdr:cNvPr>
        <xdr:cNvSpPr txBox="1"/>
      </xdr:nvSpPr>
      <xdr:spPr>
        <a:xfrm>
          <a:off x="17384472" y="1479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56405</xdr:rowOff>
    </xdr:from>
    <xdr:ext cx="469744" cy="259045"/>
    <xdr:sp macro="" textlink="">
      <xdr:nvSpPr>
        <xdr:cNvPr id="741" name="n_4mainValue【消防施設】&#10;一人当たり面積">
          <a:extLst>
            <a:ext uri="{FF2B5EF4-FFF2-40B4-BE49-F238E27FC236}">
              <a16:creationId xmlns:a16="http://schemas.microsoft.com/office/drawing/2014/main" id="{47937E9F-AF22-4459-A486-8D706DF2597D}"/>
            </a:ext>
          </a:extLst>
        </xdr:cNvPr>
        <xdr:cNvSpPr txBox="1"/>
      </xdr:nvSpPr>
      <xdr:spPr>
        <a:xfrm>
          <a:off x="16588817" y="1480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8C484F1F-3694-452D-B860-F3E142E8662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80E78DB1-23CC-4480-91C7-8734CE09FC7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BD91F868-C236-4975-AEF0-8A089FAB096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37D3F59E-7BC8-4077-AC5B-41DB0845755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BBB262F9-DA67-414C-A0C2-03ECFB355CC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5D6D8472-46BB-495F-B489-49C9EE5343D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20212756-C02E-42B0-8896-B5F52450D86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9F98BF8C-FC94-4331-B2B2-47B43A5F553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8DD4CEA2-02B3-461C-B75D-ED7F4D439015}"/>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32D87D2-DCE9-41B9-A592-F043E0C9295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4A8BD2D3-FCDD-4C8C-9A9A-33AC0DDB9AE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C86C70BD-37D6-4674-A566-EF3B8A41F62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4DA8F063-CA21-425C-9A16-096C403D3EC1}"/>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3A8D063C-BD2C-4180-993D-AB704C964DE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96599765-D91F-40D1-AE3D-038DC51F501B}"/>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3201CA8A-358C-49E9-9B30-EAF36F20FB93}"/>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61D94A24-0F61-428E-AA3A-6A0820D0424B}"/>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CF6249E4-3823-45E0-AE1B-E94CD8572B3F}"/>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8717C3B0-836A-481C-A437-4EA465BAEFC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BB1CBE5D-5380-4F27-B457-22E3FC751E9F}"/>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A5B06D3A-A280-4D34-A0C5-610FADE992B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701F7B35-E42B-4D62-9136-C148E1576D51}"/>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B200E082-7B8B-4E60-8FD3-51CDBE09A59E}"/>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25A44350-9E54-4AA2-B647-6B2D51F196D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FAEF85CE-B219-4162-B2F0-A11578A68BC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3987A938-30B2-40D9-8417-027E6A5D5A8D}"/>
            </a:ext>
          </a:extLst>
        </xdr:cNvPr>
        <xdr:cNvCxnSpPr/>
      </xdr:nvCxnSpPr>
      <xdr:spPr>
        <a:xfrm flipV="1">
          <a:off x="14703424" y="17231269"/>
          <a:ext cx="0" cy="1492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C5939536-33A3-4B66-ACCB-930DC1E72C67}"/>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7F6EA665-F55B-4DF6-8382-389AD177C05D}"/>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70" name="【庁舎】&#10;有形固定資産減価償却率最大値テキスト">
          <a:extLst>
            <a:ext uri="{FF2B5EF4-FFF2-40B4-BE49-F238E27FC236}">
              <a16:creationId xmlns:a16="http://schemas.microsoft.com/office/drawing/2014/main" id="{43BDA48F-6942-4DF3-AE1E-DEB07E41EA60}"/>
            </a:ext>
          </a:extLst>
        </xdr:cNvPr>
        <xdr:cNvSpPr txBox="1"/>
      </xdr:nvSpPr>
      <xdr:spPr>
        <a:xfrm>
          <a:off x="14742160" y="170026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71" name="直線コネクタ 770">
          <a:extLst>
            <a:ext uri="{FF2B5EF4-FFF2-40B4-BE49-F238E27FC236}">
              <a16:creationId xmlns:a16="http://schemas.microsoft.com/office/drawing/2014/main" id="{C286BD2D-9647-4666-AAC6-FED321FB2928}"/>
            </a:ext>
          </a:extLst>
        </xdr:cNvPr>
        <xdr:cNvCxnSpPr/>
      </xdr:nvCxnSpPr>
      <xdr:spPr>
        <a:xfrm>
          <a:off x="14611350" y="17231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772" name="【庁舎】&#10;有形固定資産減価償却率平均値テキスト">
          <a:extLst>
            <a:ext uri="{FF2B5EF4-FFF2-40B4-BE49-F238E27FC236}">
              <a16:creationId xmlns:a16="http://schemas.microsoft.com/office/drawing/2014/main" id="{88CEA415-3A1E-4749-9D5E-EB2FAD8DD12C}"/>
            </a:ext>
          </a:extLst>
        </xdr:cNvPr>
        <xdr:cNvSpPr txBox="1"/>
      </xdr:nvSpPr>
      <xdr:spPr>
        <a:xfrm>
          <a:off x="1474216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3" name="フローチャート: 判断 772">
          <a:extLst>
            <a:ext uri="{FF2B5EF4-FFF2-40B4-BE49-F238E27FC236}">
              <a16:creationId xmlns:a16="http://schemas.microsoft.com/office/drawing/2014/main" id="{2E76DDFF-34A8-4351-A2F8-BACF8C62CD0B}"/>
            </a:ext>
          </a:extLst>
        </xdr:cNvPr>
        <xdr:cNvSpPr/>
      </xdr:nvSpPr>
      <xdr:spPr>
        <a:xfrm>
          <a:off x="14649450" y="178894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4" name="フローチャート: 判断 773">
          <a:extLst>
            <a:ext uri="{FF2B5EF4-FFF2-40B4-BE49-F238E27FC236}">
              <a16:creationId xmlns:a16="http://schemas.microsoft.com/office/drawing/2014/main" id="{D8B04634-F2CA-4885-84D9-2813512D9F79}"/>
            </a:ext>
          </a:extLst>
        </xdr:cNvPr>
        <xdr:cNvSpPr/>
      </xdr:nvSpPr>
      <xdr:spPr>
        <a:xfrm>
          <a:off x="13887450" y="1788613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5" name="フローチャート: 判断 774">
          <a:extLst>
            <a:ext uri="{FF2B5EF4-FFF2-40B4-BE49-F238E27FC236}">
              <a16:creationId xmlns:a16="http://schemas.microsoft.com/office/drawing/2014/main" id="{52ED91CA-17B8-42F3-B8A3-0A775FDE504A}"/>
            </a:ext>
          </a:extLst>
        </xdr:cNvPr>
        <xdr:cNvSpPr/>
      </xdr:nvSpPr>
      <xdr:spPr>
        <a:xfrm>
          <a:off x="13089890" y="1784014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6" name="フローチャート: 判断 775">
          <a:extLst>
            <a:ext uri="{FF2B5EF4-FFF2-40B4-BE49-F238E27FC236}">
              <a16:creationId xmlns:a16="http://schemas.microsoft.com/office/drawing/2014/main" id="{4CE2F782-C642-49DD-B052-33A3FC2AC03E}"/>
            </a:ext>
          </a:extLst>
        </xdr:cNvPr>
        <xdr:cNvSpPr/>
      </xdr:nvSpPr>
      <xdr:spPr>
        <a:xfrm>
          <a:off x="12303760" y="178434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133169</xdr:rowOff>
    </xdr:from>
    <xdr:to>
      <xdr:col>67</xdr:col>
      <xdr:colOff>101600</xdr:colOff>
      <xdr:row>105</xdr:row>
      <xdr:rowOff>63319</xdr:rowOff>
    </xdr:to>
    <xdr:sp macro="" textlink="">
      <xdr:nvSpPr>
        <xdr:cNvPr id="777" name="フローチャート: 判断 776">
          <a:extLst>
            <a:ext uri="{FF2B5EF4-FFF2-40B4-BE49-F238E27FC236}">
              <a16:creationId xmlns:a16="http://schemas.microsoft.com/office/drawing/2014/main" id="{20A952F0-0896-4647-B86C-8E9AE1147A7F}"/>
            </a:ext>
          </a:extLst>
        </xdr:cNvPr>
        <xdr:cNvSpPr/>
      </xdr:nvSpPr>
      <xdr:spPr>
        <a:xfrm>
          <a:off x="11487150" y="179677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981F6A3-FF0E-43A5-A965-F994C3FBEA9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FE152A0-FB21-4851-A2FE-2F3AAB5A5C54}"/>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5502D43-C7B8-4672-8196-1E8CC216B12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5E23A13-E3E1-40C3-A295-38EBC363658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21B06ED4-A06E-4EA6-8166-3DB0CD23360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20501</xdr:rowOff>
    </xdr:from>
    <xdr:to>
      <xdr:col>85</xdr:col>
      <xdr:colOff>177800</xdr:colOff>
      <xdr:row>107</xdr:row>
      <xdr:rowOff>122101</xdr:rowOff>
    </xdr:to>
    <xdr:sp macro="" textlink="">
      <xdr:nvSpPr>
        <xdr:cNvPr id="783" name="楕円 782">
          <a:extLst>
            <a:ext uri="{FF2B5EF4-FFF2-40B4-BE49-F238E27FC236}">
              <a16:creationId xmlns:a16="http://schemas.microsoft.com/office/drawing/2014/main" id="{FADCD971-AE2F-429B-8C14-53F50261B85A}"/>
            </a:ext>
          </a:extLst>
        </xdr:cNvPr>
        <xdr:cNvSpPr/>
      </xdr:nvSpPr>
      <xdr:spPr>
        <a:xfrm>
          <a:off x="14649450" y="183618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170378</xdr:rowOff>
    </xdr:from>
    <xdr:ext cx="405111" cy="259045"/>
    <xdr:sp macro="" textlink="">
      <xdr:nvSpPr>
        <xdr:cNvPr id="784" name="【庁舎】&#10;有形固定資産減価償却率該当値テキスト">
          <a:extLst>
            <a:ext uri="{FF2B5EF4-FFF2-40B4-BE49-F238E27FC236}">
              <a16:creationId xmlns:a16="http://schemas.microsoft.com/office/drawing/2014/main" id="{DFAC3E71-7A36-420E-B1F4-48D5EB4B0A25}"/>
            </a:ext>
          </a:extLst>
        </xdr:cNvPr>
        <xdr:cNvSpPr txBox="1"/>
      </xdr:nvSpPr>
      <xdr:spPr>
        <a:xfrm>
          <a:off x="14742160" y="1834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97245</xdr:rowOff>
    </xdr:from>
    <xdr:to>
      <xdr:col>81</xdr:col>
      <xdr:colOff>101600</xdr:colOff>
      <xdr:row>107</xdr:row>
      <xdr:rowOff>27395</xdr:rowOff>
    </xdr:to>
    <xdr:sp macro="" textlink="">
      <xdr:nvSpPr>
        <xdr:cNvPr id="785" name="楕円 784">
          <a:extLst>
            <a:ext uri="{FF2B5EF4-FFF2-40B4-BE49-F238E27FC236}">
              <a16:creationId xmlns:a16="http://schemas.microsoft.com/office/drawing/2014/main" id="{F35BDE83-BB42-4EAD-8B1B-DC271097FC41}"/>
            </a:ext>
          </a:extLst>
        </xdr:cNvPr>
        <xdr:cNvSpPr/>
      </xdr:nvSpPr>
      <xdr:spPr>
        <a:xfrm>
          <a:off x="13887450" y="18267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148045</xdr:rowOff>
    </xdr:from>
    <xdr:to>
      <xdr:col>85</xdr:col>
      <xdr:colOff>127000</xdr:colOff>
      <xdr:row>107</xdr:row>
      <xdr:rowOff>71301</xdr:rowOff>
    </xdr:to>
    <xdr:cxnSp macro="">
      <xdr:nvCxnSpPr>
        <xdr:cNvPr id="786" name="直線コネクタ 785">
          <a:extLst>
            <a:ext uri="{FF2B5EF4-FFF2-40B4-BE49-F238E27FC236}">
              <a16:creationId xmlns:a16="http://schemas.microsoft.com/office/drawing/2014/main" id="{941DD93E-BA92-42B5-95C4-8CEB265C8BEE}"/>
            </a:ext>
          </a:extLst>
        </xdr:cNvPr>
        <xdr:cNvCxnSpPr/>
      </xdr:nvCxnSpPr>
      <xdr:spPr>
        <a:xfrm>
          <a:off x="13942060" y="18319840"/>
          <a:ext cx="762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64588</xdr:rowOff>
    </xdr:from>
    <xdr:to>
      <xdr:col>76</xdr:col>
      <xdr:colOff>165100</xdr:colOff>
      <xdr:row>106</xdr:row>
      <xdr:rowOff>166188</xdr:rowOff>
    </xdr:to>
    <xdr:sp macro="" textlink="">
      <xdr:nvSpPr>
        <xdr:cNvPr id="787" name="楕円 786">
          <a:extLst>
            <a:ext uri="{FF2B5EF4-FFF2-40B4-BE49-F238E27FC236}">
              <a16:creationId xmlns:a16="http://schemas.microsoft.com/office/drawing/2014/main" id="{B8D5BCA8-2D54-4CB8-8C5E-8B6D4C874F56}"/>
            </a:ext>
          </a:extLst>
        </xdr:cNvPr>
        <xdr:cNvSpPr/>
      </xdr:nvSpPr>
      <xdr:spPr>
        <a:xfrm>
          <a:off x="13089890" y="1823447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115388</xdr:rowOff>
    </xdr:from>
    <xdr:to>
      <xdr:col>81</xdr:col>
      <xdr:colOff>50800</xdr:colOff>
      <xdr:row>106</xdr:row>
      <xdr:rowOff>148045</xdr:rowOff>
    </xdr:to>
    <xdr:cxnSp macro="">
      <xdr:nvCxnSpPr>
        <xdr:cNvPr id="788" name="直線コネクタ 787">
          <a:extLst>
            <a:ext uri="{FF2B5EF4-FFF2-40B4-BE49-F238E27FC236}">
              <a16:creationId xmlns:a16="http://schemas.microsoft.com/office/drawing/2014/main" id="{211DE94C-8367-4282-960A-86AEF912D75A}"/>
            </a:ext>
          </a:extLst>
        </xdr:cNvPr>
        <xdr:cNvCxnSpPr/>
      </xdr:nvCxnSpPr>
      <xdr:spPr>
        <a:xfrm>
          <a:off x="13144500" y="18289088"/>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30299</xdr:rowOff>
    </xdr:from>
    <xdr:to>
      <xdr:col>72</xdr:col>
      <xdr:colOff>38100</xdr:colOff>
      <xdr:row>106</xdr:row>
      <xdr:rowOff>131899</xdr:rowOff>
    </xdr:to>
    <xdr:sp macro="" textlink="">
      <xdr:nvSpPr>
        <xdr:cNvPr id="789" name="楕円 788">
          <a:extLst>
            <a:ext uri="{FF2B5EF4-FFF2-40B4-BE49-F238E27FC236}">
              <a16:creationId xmlns:a16="http://schemas.microsoft.com/office/drawing/2014/main" id="{BC0E74E1-629C-406C-A35A-11F5F1213D46}"/>
            </a:ext>
          </a:extLst>
        </xdr:cNvPr>
        <xdr:cNvSpPr/>
      </xdr:nvSpPr>
      <xdr:spPr>
        <a:xfrm>
          <a:off x="12303760" y="182020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81099</xdr:rowOff>
    </xdr:from>
    <xdr:to>
      <xdr:col>76</xdr:col>
      <xdr:colOff>114300</xdr:colOff>
      <xdr:row>106</xdr:row>
      <xdr:rowOff>115388</xdr:rowOff>
    </xdr:to>
    <xdr:cxnSp macro="">
      <xdr:nvCxnSpPr>
        <xdr:cNvPr id="790" name="直線コネクタ 789">
          <a:extLst>
            <a:ext uri="{FF2B5EF4-FFF2-40B4-BE49-F238E27FC236}">
              <a16:creationId xmlns:a16="http://schemas.microsoft.com/office/drawing/2014/main" id="{3BAA6BEC-C7C5-41D9-8A51-5D47EBC12A62}"/>
            </a:ext>
          </a:extLst>
        </xdr:cNvPr>
        <xdr:cNvCxnSpPr/>
      </xdr:nvCxnSpPr>
      <xdr:spPr>
        <a:xfrm>
          <a:off x="12346940" y="18256704"/>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5806</xdr:rowOff>
    </xdr:from>
    <xdr:to>
      <xdr:col>67</xdr:col>
      <xdr:colOff>101600</xdr:colOff>
      <xdr:row>106</xdr:row>
      <xdr:rowOff>107406</xdr:rowOff>
    </xdr:to>
    <xdr:sp macro="" textlink="">
      <xdr:nvSpPr>
        <xdr:cNvPr id="791" name="楕円 790">
          <a:extLst>
            <a:ext uri="{FF2B5EF4-FFF2-40B4-BE49-F238E27FC236}">
              <a16:creationId xmlns:a16="http://schemas.microsoft.com/office/drawing/2014/main" id="{C9357278-D341-466F-B595-0E353F221B92}"/>
            </a:ext>
          </a:extLst>
        </xdr:cNvPr>
        <xdr:cNvSpPr/>
      </xdr:nvSpPr>
      <xdr:spPr>
        <a:xfrm>
          <a:off x="11487150" y="181814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56606</xdr:rowOff>
    </xdr:from>
    <xdr:to>
      <xdr:col>71</xdr:col>
      <xdr:colOff>177800</xdr:colOff>
      <xdr:row>106</xdr:row>
      <xdr:rowOff>81099</xdr:rowOff>
    </xdr:to>
    <xdr:cxnSp macro="">
      <xdr:nvCxnSpPr>
        <xdr:cNvPr id="792" name="直線コネクタ 791">
          <a:extLst>
            <a:ext uri="{FF2B5EF4-FFF2-40B4-BE49-F238E27FC236}">
              <a16:creationId xmlns:a16="http://schemas.microsoft.com/office/drawing/2014/main" id="{7B448FAE-78A5-4B33-93D2-A5CC78805E0E}"/>
            </a:ext>
          </a:extLst>
        </xdr:cNvPr>
        <xdr:cNvCxnSpPr/>
      </xdr:nvCxnSpPr>
      <xdr:spPr>
        <a:xfrm>
          <a:off x="11541760" y="18234116"/>
          <a:ext cx="80518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93" name="n_1aveValue【庁舎】&#10;有形固定資産減価償却率">
          <a:extLst>
            <a:ext uri="{FF2B5EF4-FFF2-40B4-BE49-F238E27FC236}">
              <a16:creationId xmlns:a16="http://schemas.microsoft.com/office/drawing/2014/main" id="{378001DF-254C-410B-AD59-D8E465D44746}"/>
            </a:ext>
          </a:extLst>
        </xdr:cNvPr>
        <xdr:cNvSpPr txBox="1"/>
      </xdr:nvSpPr>
      <xdr:spPr>
        <a:xfrm>
          <a:off x="13738234" y="1766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94" name="n_2aveValue【庁舎】&#10;有形固定資産減価償却率">
          <a:extLst>
            <a:ext uri="{FF2B5EF4-FFF2-40B4-BE49-F238E27FC236}">
              <a16:creationId xmlns:a16="http://schemas.microsoft.com/office/drawing/2014/main" id="{5B7409C6-A0A7-4193-83AB-69D706BAA818}"/>
            </a:ext>
          </a:extLst>
        </xdr:cNvPr>
        <xdr:cNvSpPr txBox="1"/>
      </xdr:nvSpPr>
      <xdr:spPr>
        <a:xfrm>
          <a:off x="12957184" y="1761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5" name="n_3aveValue【庁舎】&#10;有形固定資産減価償却率">
          <a:extLst>
            <a:ext uri="{FF2B5EF4-FFF2-40B4-BE49-F238E27FC236}">
              <a16:creationId xmlns:a16="http://schemas.microsoft.com/office/drawing/2014/main" id="{790EB7BF-D7A2-47F7-B99C-656B182A10A2}"/>
            </a:ext>
          </a:extLst>
        </xdr:cNvPr>
        <xdr:cNvSpPr txBox="1"/>
      </xdr:nvSpPr>
      <xdr:spPr>
        <a:xfrm>
          <a:off x="12171054" y="17620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79846</xdr:rowOff>
    </xdr:from>
    <xdr:ext cx="405111" cy="259045"/>
    <xdr:sp macro="" textlink="">
      <xdr:nvSpPr>
        <xdr:cNvPr id="796" name="n_4aveValue【庁舎】&#10;有形固定資産減価償却率">
          <a:extLst>
            <a:ext uri="{FF2B5EF4-FFF2-40B4-BE49-F238E27FC236}">
              <a16:creationId xmlns:a16="http://schemas.microsoft.com/office/drawing/2014/main" id="{D4C89E58-50DC-4061-BF9B-79D5064C7892}"/>
            </a:ext>
          </a:extLst>
        </xdr:cNvPr>
        <xdr:cNvSpPr txBox="1"/>
      </xdr:nvSpPr>
      <xdr:spPr>
        <a:xfrm>
          <a:off x="113544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18522</xdr:rowOff>
    </xdr:from>
    <xdr:ext cx="405111" cy="259045"/>
    <xdr:sp macro="" textlink="">
      <xdr:nvSpPr>
        <xdr:cNvPr id="797" name="n_1mainValue【庁舎】&#10;有形固定資産減価償却率">
          <a:extLst>
            <a:ext uri="{FF2B5EF4-FFF2-40B4-BE49-F238E27FC236}">
              <a16:creationId xmlns:a16="http://schemas.microsoft.com/office/drawing/2014/main" id="{4AAF4AA5-82AC-4CFF-B0BB-AD929839FC8E}"/>
            </a:ext>
          </a:extLst>
        </xdr:cNvPr>
        <xdr:cNvSpPr txBox="1"/>
      </xdr:nvSpPr>
      <xdr:spPr>
        <a:xfrm>
          <a:off x="13738234" y="1836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157315</xdr:rowOff>
    </xdr:from>
    <xdr:ext cx="405111" cy="259045"/>
    <xdr:sp macro="" textlink="">
      <xdr:nvSpPr>
        <xdr:cNvPr id="798" name="n_2mainValue【庁舎】&#10;有形固定資産減価償却率">
          <a:extLst>
            <a:ext uri="{FF2B5EF4-FFF2-40B4-BE49-F238E27FC236}">
              <a16:creationId xmlns:a16="http://schemas.microsoft.com/office/drawing/2014/main" id="{9F31F763-217A-4036-A70A-C0CDA01B0D7D}"/>
            </a:ext>
          </a:extLst>
        </xdr:cNvPr>
        <xdr:cNvSpPr txBox="1"/>
      </xdr:nvSpPr>
      <xdr:spPr>
        <a:xfrm>
          <a:off x="12957184" y="1833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123026</xdr:rowOff>
    </xdr:from>
    <xdr:ext cx="405111" cy="259045"/>
    <xdr:sp macro="" textlink="">
      <xdr:nvSpPr>
        <xdr:cNvPr id="799" name="n_3mainValue【庁舎】&#10;有形固定資産減価償却率">
          <a:extLst>
            <a:ext uri="{FF2B5EF4-FFF2-40B4-BE49-F238E27FC236}">
              <a16:creationId xmlns:a16="http://schemas.microsoft.com/office/drawing/2014/main" id="{F059B312-0335-4C12-9233-89947FC4EB35}"/>
            </a:ext>
          </a:extLst>
        </xdr:cNvPr>
        <xdr:cNvSpPr txBox="1"/>
      </xdr:nvSpPr>
      <xdr:spPr>
        <a:xfrm>
          <a:off x="12171054" y="1829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98533</xdr:rowOff>
    </xdr:from>
    <xdr:ext cx="405111" cy="259045"/>
    <xdr:sp macro="" textlink="">
      <xdr:nvSpPr>
        <xdr:cNvPr id="800" name="n_4mainValue【庁舎】&#10;有形固定資産減価償却率">
          <a:extLst>
            <a:ext uri="{FF2B5EF4-FFF2-40B4-BE49-F238E27FC236}">
              <a16:creationId xmlns:a16="http://schemas.microsoft.com/office/drawing/2014/main" id="{ECAB1645-E258-4B54-B94D-CEB9B08C6BAD}"/>
            </a:ext>
          </a:extLst>
        </xdr:cNvPr>
        <xdr:cNvSpPr txBox="1"/>
      </xdr:nvSpPr>
      <xdr:spPr>
        <a:xfrm>
          <a:off x="11354444" y="1826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166A342A-F40C-420A-8FE1-47880ABF5AD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722F8CBD-F200-4DA1-B775-C985416A06D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3FAA0059-35B6-427B-BC57-03218260C12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E74DE35-72ED-4811-9CA7-461252325D9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DCB9976D-7EA9-4784-B62E-3FCAB406338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5AD81D21-BDD6-4B60-8D92-C7FE677C380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FDFAA4C6-AA4F-40D8-BBA7-A3ECCB45C16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D1B8D4FC-FEB2-4369-B2B8-D2773C61047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476B36C-24A4-45B4-BE52-42052D289A3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439533B9-E56B-4C6A-BD6A-9D55CF68B93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0C064496-AA76-4083-A528-D5937497DF60}"/>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FC79AE92-149E-4745-826F-716395ADBF6C}"/>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12166CB9-B66F-47BB-A772-43FB43253BE0}"/>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2EC3C4BD-6927-4A23-B425-B19A6D7910FD}"/>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C5CB6847-630B-4FD7-BBF5-5A7C9F0B4878}"/>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529D0BC9-6C0F-4291-8C07-E8F19D6E7678}"/>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E088C2E4-FAEF-4F4E-B205-D23402846596}"/>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BE9283CF-C45A-486A-8C58-11012E0F4028}"/>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67F22FCF-5B4A-4D2F-ABF3-71114E89FE71}"/>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2C6485DE-76D7-4ACB-A75E-3A1F657EE731}"/>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1F9E1983-A492-4A22-B675-195B5D1B4D4B}"/>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9455AAC0-DCF1-412A-AB07-860E6C215E31}"/>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1DF3CF6F-42E0-4E45-8E3E-95B832C5F8B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0240A97D-F26C-447F-957F-6BCC0773B06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6A95E2DC-5F59-469E-AF34-BBDAD8135BF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6" name="直線コネクタ 825">
          <a:extLst>
            <a:ext uri="{FF2B5EF4-FFF2-40B4-BE49-F238E27FC236}">
              <a16:creationId xmlns:a16="http://schemas.microsoft.com/office/drawing/2014/main" id="{C5E5EFB0-E66D-4F9E-B53F-D90D4764A12E}"/>
            </a:ext>
          </a:extLst>
        </xdr:cNvPr>
        <xdr:cNvCxnSpPr/>
      </xdr:nvCxnSpPr>
      <xdr:spPr>
        <a:xfrm flipV="1">
          <a:off x="19947254" y="17188816"/>
          <a:ext cx="0" cy="1300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7" name="【庁舎】&#10;一人当たり面積最小値テキスト">
          <a:extLst>
            <a:ext uri="{FF2B5EF4-FFF2-40B4-BE49-F238E27FC236}">
              <a16:creationId xmlns:a16="http://schemas.microsoft.com/office/drawing/2014/main" id="{17A37006-02AA-4D34-BFCD-1E3675BBA9FA}"/>
            </a:ext>
          </a:extLst>
        </xdr:cNvPr>
        <xdr:cNvSpPr txBox="1"/>
      </xdr:nvSpPr>
      <xdr:spPr>
        <a:xfrm>
          <a:off x="1998599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8" name="直線コネクタ 827">
          <a:extLst>
            <a:ext uri="{FF2B5EF4-FFF2-40B4-BE49-F238E27FC236}">
              <a16:creationId xmlns:a16="http://schemas.microsoft.com/office/drawing/2014/main" id="{94B34407-1354-4E0E-8B67-C3EFF590035B}"/>
            </a:ext>
          </a:extLst>
        </xdr:cNvPr>
        <xdr:cNvCxnSpPr/>
      </xdr:nvCxnSpPr>
      <xdr:spPr>
        <a:xfrm>
          <a:off x="19885660" y="18489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9" name="【庁舎】&#10;一人当たり面積最大値テキスト">
          <a:extLst>
            <a:ext uri="{FF2B5EF4-FFF2-40B4-BE49-F238E27FC236}">
              <a16:creationId xmlns:a16="http://schemas.microsoft.com/office/drawing/2014/main" id="{8479C584-0034-4C56-99B1-E85C4B7CC626}"/>
            </a:ext>
          </a:extLst>
        </xdr:cNvPr>
        <xdr:cNvSpPr txBox="1"/>
      </xdr:nvSpPr>
      <xdr:spPr>
        <a:xfrm>
          <a:off x="19985990" y="1696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30" name="直線コネクタ 829">
          <a:extLst>
            <a:ext uri="{FF2B5EF4-FFF2-40B4-BE49-F238E27FC236}">
              <a16:creationId xmlns:a16="http://schemas.microsoft.com/office/drawing/2014/main" id="{606C1EE6-977E-427E-8124-7794F836F775}"/>
            </a:ext>
          </a:extLst>
        </xdr:cNvPr>
        <xdr:cNvCxnSpPr/>
      </xdr:nvCxnSpPr>
      <xdr:spPr>
        <a:xfrm>
          <a:off x="19885660" y="171888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831" name="【庁舎】&#10;一人当たり面積平均値テキスト">
          <a:extLst>
            <a:ext uri="{FF2B5EF4-FFF2-40B4-BE49-F238E27FC236}">
              <a16:creationId xmlns:a16="http://schemas.microsoft.com/office/drawing/2014/main" id="{BAAEB26A-B16C-4B40-A5DF-02D7DF49FE0F}"/>
            </a:ext>
          </a:extLst>
        </xdr:cNvPr>
        <xdr:cNvSpPr txBox="1"/>
      </xdr:nvSpPr>
      <xdr:spPr>
        <a:xfrm>
          <a:off x="19985990" y="17833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32" name="フローチャート: 判断 831">
          <a:extLst>
            <a:ext uri="{FF2B5EF4-FFF2-40B4-BE49-F238E27FC236}">
              <a16:creationId xmlns:a16="http://schemas.microsoft.com/office/drawing/2014/main" id="{953C765F-D057-48CE-8376-3B3AFEE803B5}"/>
            </a:ext>
          </a:extLst>
        </xdr:cNvPr>
        <xdr:cNvSpPr/>
      </xdr:nvSpPr>
      <xdr:spPr>
        <a:xfrm>
          <a:off x="19904710" y="179767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3" name="フローチャート: 判断 832">
          <a:extLst>
            <a:ext uri="{FF2B5EF4-FFF2-40B4-BE49-F238E27FC236}">
              <a16:creationId xmlns:a16="http://schemas.microsoft.com/office/drawing/2014/main" id="{51A51F04-B838-41B7-A4CB-1168B680B1D2}"/>
            </a:ext>
          </a:extLst>
        </xdr:cNvPr>
        <xdr:cNvSpPr/>
      </xdr:nvSpPr>
      <xdr:spPr>
        <a:xfrm>
          <a:off x="19161760" y="17961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4" name="フローチャート: 判断 833">
          <a:extLst>
            <a:ext uri="{FF2B5EF4-FFF2-40B4-BE49-F238E27FC236}">
              <a16:creationId xmlns:a16="http://schemas.microsoft.com/office/drawing/2014/main" id="{66627EF1-F002-4F39-B814-8B0C5B7BAE86}"/>
            </a:ext>
          </a:extLst>
        </xdr:cNvPr>
        <xdr:cNvSpPr/>
      </xdr:nvSpPr>
      <xdr:spPr>
        <a:xfrm>
          <a:off x="18345150" y="179677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5" name="フローチャート: 判断 834">
          <a:extLst>
            <a:ext uri="{FF2B5EF4-FFF2-40B4-BE49-F238E27FC236}">
              <a16:creationId xmlns:a16="http://schemas.microsoft.com/office/drawing/2014/main" id="{DCB10EBE-17DF-43FA-BACD-3ABA5C651B83}"/>
            </a:ext>
          </a:extLst>
        </xdr:cNvPr>
        <xdr:cNvSpPr/>
      </xdr:nvSpPr>
      <xdr:spPr>
        <a:xfrm>
          <a:off x="17547590" y="179767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138068</xdr:rowOff>
    </xdr:from>
    <xdr:to>
      <xdr:col>98</xdr:col>
      <xdr:colOff>38100</xdr:colOff>
      <xdr:row>105</xdr:row>
      <xdr:rowOff>68218</xdr:rowOff>
    </xdr:to>
    <xdr:sp macro="" textlink="">
      <xdr:nvSpPr>
        <xdr:cNvPr id="836" name="フローチャート: 判断 835">
          <a:extLst>
            <a:ext uri="{FF2B5EF4-FFF2-40B4-BE49-F238E27FC236}">
              <a16:creationId xmlns:a16="http://schemas.microsoft.com/office/drawing/2014/main" id="{1321E577-ECF2-4ABD-AE40-CBFEE8158EAA}"/>
            </a:ext>
          </a:extLst>
        </xdr:cNvPr>
        <xdr:cNvSpPr/>
      </xdr:nvSpPr>
      <xdr:spPr>
        <a:xfrm>
          <a:off x="16761460" y="1796505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945FF56-5633-4436-AC93-9284910C974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65E88D5-3280-4658-9F89-63C264AC409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B9A29F28-AFFA-4A31-9435-84C12F8D4B2D}"/>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A714D42B-BAAD-41FA-8C92-27E4B0AAACB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901EF75-39FB-45B5-992B-91B8B2CA0B9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76019</xdr:rowOff>
    </xdr:from>
    <xdr:to>
      <xdr:col>116</xdr:col>
      <xdr:colOff>114300</xdr:colOff>
      <xdr:row>106</xdr:row>
      <xdr:rowOff>6169</xdr:rowOff>
    </xdr:to>
    <xdr:sp macro="" textlink="">
      <xdr:nvSpPr>
        <xdr:cNvPr id="842" name="楕円 841">
          <a:extLst>
            <a:ext uri="{FF2B5EF4-FFF2-40B4-BE49-F238E27FC236}">
              <a16:creationId xmlns:a16="http://schemas.microsoft.com/office/drawing/2014/main" id="{9E4BEA4D-EF83-4AB2-82DC-FCB29083C1FE}"/>
            </a:ext>
          </a:extLst>
        </xdr:cNvPr>
        <xdr:cNvSpPr/>
      </xdr:nvSpPr>
      <xdr:spPr>
        <a:xfrm>
          <a:off x="19904710" y="180782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54446</xdr:rowOff>
    </xdr:from>
    <xdr:ext cx="469744" cy="259045"/>
    <xdr:sp macro="" textlink="">
      <xdr:nvSpPr>
        <xdr:cNvPr id="843" name="【庁舎】&#10;一人当たり面積該当値テキスト">
          <a:extLst>
            <a:ext uri="{FF2B5EF4-FFF2-40B4-BE49-F238E27FC236}">
              <a16:creationId xmlns:a16="http://schemas.microsoft.com/office/drawing/2014/main" id="{CBAC3498-2270-437A-B9FA-8A1B6607ADEC}"/>
            </a:ext>
          </a:extLst>
        </xdr:cNvPr>
        <xdr:cNvSpPr txBox="1"/>
      </xdr:nvSpPr>
      <xdr:spPr>
        <a:xfrm>
          <a:off x="19985990" y="1806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80918</xdr:rowOff>
    </xdr:from>
    <xdr:to>
      <xdr:col>112</xdr:col>
      <xdr:colOff>38100</xdr:colOff>
      <xdr:row>106</xdr:row>
      <xdr:rowOff>11068</xdr:rowOff>
    </xdr:to>
    <xdr:sp macro="" textlink="">
      <xdr:nvSpPr>
        <xdr:cNvPr id="844" name="楕円 843">
          <a:extLst>
            <a:ext uri="{FF2B5EF4-FFF2-40B4-BE49-F238E27FC236}">
              <a16:creationId xmlns:a16="http://schemas.microsoft.com/office/drawing/2014/main" id="{4C624C2A-313E-4260-B358-79A6A0CBB112}"/>
            </a:ext>
          </a:extLst>
        </xdr:cNvPr>
        <xdr:cNvSpPr/>
      </xdr:nvSpPr>
      <xdr:spPr>
        <a:xfrm>
          <a:off x="19161760" y="180850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126819</xdr:rowOff>
    </xdr:from>
    <xdr:to>
      <xdr:col>116</xdr:col>
      <xdr:colOff>63500</xdr:colOff>
      <xdr:row>105</xdr:row>
      <xdr:rowOff>131718</xdr:rowOff>
    </xdr:to>
    <xdr:cxnSp macro="">
      <xdr:nvCxnSpPr>
        <xdr:cNvPr id="845" name="直線コネクタ 844">
          <a:extLst>
            <a:ext uri="{FF2B5EF4-FFF2-40B4-BE49-F238E27FC236}">
              <a16:creationId xmlns:a16="http://schemas.microsoft.com/office/drawing/2014/main" id="{1F82D658-C01E-4849-AA13-AED8BA46E3DF}"/>
            </a:ext>
          </a:extLst>
        </xdr:cNvPr>
        <xdr:cNvCxnSpPr/>
      </xdr:nvCxnSpPr>
      <xdr:spPr>
        <a:xfrm flipV="1">
          <a:off x="19204940" y="18132879"/>
          <a:ext cx="7429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82550</xdr:rowOff>
    </xdr:from>
    <xdr:to>
      <xdr:col>107</xdr:col>
      <xdr:colOff>101600</xdr:colOff>
      <xdr:row>106</xdr:row>
      <xdr:rowOff>12700</xdr:rowOff>
    </xdr:to>
    <xdr:sp macro="" textlink="">
      <xdr:nvSpPr>
        <xdr:cNvPr id="846" name="楕円 845">
          <a:extLst>
            <a:ext uri="{FF2B5EF4-FFF2-40B4-BE49-F238E27FC236}">
              <a16:creationId xmlns:a16="http://schemas.microsoft.com/office/drawing/2014/main" id="{6D601179-BDC5-4EC3-A0F1-D53B96A54F15}"/>
            </a:ext>
          </a:extLst>
        </xdr:cNvPr>
        <xdr:cNvSpPr/>
      </xdr:nvSpPr>
      <xdr:spPr>
        <a:xfrm>
          <a:off x="18345150" y="18086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131718</xdr:rowOff>
    </xdr:from>
    <xdr:to>
      <xdr:col>111</xdr:col>
      <xdr:colOff>177800</xdr:colOff>
      <xdr:row>105</xdr:row>
      <xdr:rowOff>133350</xdr:rowOff>
    </xdr:to>
    <xdr:cxnSp macro="">
      <xdr:nvCxnSpPr>
        <xdr:cNvPr id="847" name="直線コネクタ 846">
          <a:extLst>
            <a:ext uri="{FF2B5EF4-FFF2-40B4-BE49-F238E27FC236}">
              <a16:creationId xmlns:a16="http://schemas.microsoft.com/office/drawing/2014/main" id="{D268B985-1CE9-4F4A-823A-2E2972B88E1C}"/>
            </a:ext>
          </a:extLst>
        </xdr:cNvPr>
        <xdr:cNvCxnSpPr/>
      </xdr:nvCxnSpPr>
      <xdr:spPr>
        <a:xfrm flipV="1">
          <a:off x="18399760" y="1813777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85816</xdr:rowOff>
    </xdr:from>
    <xdr:to>
      <xdr:col>102</xdr:col>
      <xdr:colOff>165100</xdr:colOff>
      <xdr:row>106</xdr:row>
      <xdr:rowOff>15966</xdr:rowOff>
    </xdr:to>
    <xdr:sp macro="" textlink="">
      <xdr:nvSpPr>
        <xdr:cNvPr id="848" name="楕円 847">
          <a:extLst>
            <a:ext uri="{FF2B5EF4-FFF2-40B4-BE49-F238E27FC236}">
              <a16:creationId xmlns:a16="http://schemas.microsoft.com/office/drawing/2014/main" id="{90330BE5-7D26-4D0F-AB6A-6551C6CDB9D9}"/>
            </a:ext>
          </a:extLst>
        </xdr:cNvPr>
        <xdr:cNvSpPr/>
      </xdr:nvSpPr>
      <xdr:spPr>
        <a:xfrm>
          <a:off x="17547590" y="180899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133350</xdr:rowOff>
    </xdr:from>
    <xdr:to>
      <xdr:col>107</xdr:col>
      <xdr:colOff>50800</xdr:colOff>
      <xdr:row>105</xdr:row>
      <xdr:rowOff>136616</xdr:rowOff>
    </xdr:to>
    <xdr:cxnSp macro="">
      <xdr:nvCxnSpPr>
        <xdr:cNvPr id="849" name="直線コネクタ 848">
          <a:extLst>
            <a:ext uri="{FF2B5EF4-FFF2-40B4-BE49-F238E27FC236}">
              <a16:creationId xmlns:a16="http://schemas.microsoft.com/office/drawing/2014/main" id="{29F19ADE-DA26-48CD-ACE2-AA5D7E8EE7AD}"/>
            </a:ext>
          </a:extLst>
        </xdr:cNvPr>
        <xdr:cNvCxnSpPr/>
      </xdr:nvCxnSpPr>
      <xdr:spPr>
        <a:xfrm flipV="1">
          <a:off x="17602200" y="1813179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850" name="楕円 849">
          <a:extLst>
            <a:ext uri="{FF2B5EF4-FFF2-40B4-BE49-F238E27FC236}">
              <a16:creationId xmlns:a16="http://schemas.microsoft.com/office/drawing/2014/main" id="{3CE65899-CFE6-449B-80AE-0E9412C7D056}"/>
            </a:ext>
          </a:extLst>
        </xdr:cNvPr>
        <xdr:cNvSpPr/>
      </xdr:nvSpPr>
      <xdr:spPr>
        <a:xfrm>
          <a:off x="16761460" y="1815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136616</xdr:rowOff>
    </xdr:from>
    <xdr:to>
      <xdr:col>102</xdr:col>
      <xdr:colOff>114300</xdr:colOff>
      <xdr:row>106</xdr:row>
      <xdr:rowOff>30480</xdr:rowOff>
    </xdr:to>
    <xdr:cxnSp macro="">
      <xdr:nvCxnSpPr>
        <xdr:cNvPr id="851" name="直線コネクタ 850">
          <a:extLst>
            <a:ext uri="{FF2B5EF4-FFF2-40B4-BE49-F238E27FC236}">
              <a16:creationId xmlns:a16="http://schemas.microsoft.com/office/drawing/2014/main" id="{69928298-F9A9-4833-B2E2-A15B7F06DEE0}"/>
            </a:ext>
          </a:extLst>
        </xdr:cNvPr>
        <xdr:cNvCxnSpPr/>
      </xdr:nvCxnSpPr>
      <xdr:spPr>
        <a:xfrm flipV="1">
          <a:off x="16804640" y="18135056"/>
          <a:ext cx="79756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52" name="n_1aveValue【庁舎】&#10;一人当たり面積">
          <a:extLst>
            <a:ext uri="{FF2B5EF4-FFF2-40B4-BE49-F238E27FC236}">
              <a16:creationId xmlns:a16="http://schemas.microsoft.com/office/drawing/2014/main" id="{A8D38292-10C9-4736-9C9F-2B029F46E9F7}"/>
            </a:ext>
          </a:extLst>
        </xdr:cNvPr>
        <xdr:cNvSpPr txBox="1"/>
      </xdr:nvSpPr>
      <xdr:spPr>
        <a:xfrm>
          <a:off x="18982132"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853" name="n_2aveValue【庁舎】&#10;一人当たり面積">
          <a:extLst>
            <a:ext uri="{FF2B5EF4-FFF2-40B4-BE49-F238E27FC236}">
              <a16:creationId xmlns:a16="http://schemas.microsoft.com/office/drawing/2014/main" id="{E0C6C342-B657-4870-93A9-7C75A4A6A255}"/>
            </a:ext>
          </a:extLst>
        </xdr:cNvPr>
        <xdr:cNvSpPr txBox="1"/>
      </xdr:nvSpPr>
      <xdr:spPr>
        <a:xfrm>
          <a:off x="18182032"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54" name="n_3aveValue【庁舎】&#10;一人当たり面積">
          <a:extLst>
            <a:ext uri="{FF2B5EF4-FFF2-40B4-BE49-F238E27FC236}">
              <a16:creationId xmlns:a16="http://schemas.microsoft.com/office/drawing/2014/main" id="{1D1722C7-31D3-418F-B22B-ACE0BED2CDDD}"/>
            </a:ext>
          </a:extLst>
        </xdr:cNvPr>
        <xdr:cNvSpPr txBox="1"/>
      </xdr:nvSpPr>
      <xdr:spPr>
        <a:xfrm>
          <a:off x="17384472" y="1775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84745</xdr:rowOff>
    </xdr:from>
    <xdr:ext cx="469744" cy="259045"/>
    <xdr:sp macro="" textlink="">
      <xdr:nvSpPr>
        <xdr:cNvPr id="855" name="n_4aveValue【庁舎】&#10;一人当たり面積">
          <a:extLst>
            <a:ext uri="{FF2B5EF4-FFF2-40B4-BE49-F238E27FC236}">
              <a16:creationId xmlns:a16="http://schemas.microsoft.com/office/drawing/2014/main" id="{C71D4F0A-0946-4FC1-9742-8DB7C058B19A}"/>
            </a:ext>
          </a:extLst>
        </xdr:cNvPr>
        <xdr:cNvSpPr txBox="1"/>
      </xdr:nvSpPr>
      <xdr:spPr>
        <a:xfrm>
          <a:off x="16588817" y="1774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2195</xdr:rowOff>
    </xdr:from>
    <xdr:ext cx="469744" cy="259045"/>
    <xdr:sp macro="" textlink="">
      <xdr:nvSpPr>
        <xdr:cNvPr id="856" name="n_1mainValue【庁舎】&#10;一人当たり面積">
          <a:extLst>
            <a:ext uri="{FF2B5EF4-FFF2-40B4-BE49-F238E27FC236}">
              <a16:creationId xmlns:a16="http://schemas.microsoft.com/office/drawing/2014/main" id="{BE48583E-8863-4F24-9EB4-425F815DE56D}"/>
            </a:ext>
          </a:extLst>
        </xdr:cNvPr>
        <xdr:cNvSpPr txBox="1"/>
      </xdr:nvSpPr>
      <xdr:spPr>
        <a:xfrm>
          <a:off x="18982132" y="1817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857" name="n_2mainValue【庁舎】&#10;一人当たり面積">
          <a:extLst>
            <a:ext uri="{FF2B5EF4-FFF2-40B4-BE49-F238E27FC236}">
              <a16:creationId xmlns:a16="http://schemas.microsoft.com/office/drawing/2014/main" id="{42F02B03-69B1-4810-818D-5581DEEAAC77}"/>
            </a:ext>
          </a:extLst>
        </xdr:cNvPr>
        <xdr:cNvSpPr txBox="1"/>
      </xdr:nvSpPr>
      <xdr:spPr>
        <a:xfrm>
          <a:off x="1818203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7093</xdr:rowOff>
    </xdr:from>
    <xdr:ext cx="469744" cy="259045"/>
    <xdr:sp macro="" textlink="">
      <xdr:nvSpPr>
        <xdr:cNvPr id="858" name="n_3mainValue【庁舎】&#10;一人当たり面積">
          <a:extLst>
            <a:ext uri="{FF2B5EF4-FFF2-40B4-BE49-F238E27FC236}">
              <a16:creationId xmlns:a16="http://schemas.microsoft.com/office/drawing/2014/main" id="{3DCA09DC-C515-4A92-A502-666C84530CC2}"/>
            </a:ext>
          </a:extLst>
        </xdr:cNvPr>
        <xdr:cNvSpPr txBox="1"/>
      </xdr:nvSpPr>
      <xdr:spPr>
        <a:xfrm>
          <a:off x="17384472" y="1818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72407</xdr:rowOff>
    </xdr:from>
    <xdr:ext cx="469744" cy="259045"/>
    <xdr:sp macro="" textlink="">
      <xdr:nvSpPr>
        <xdr:cNvPr id="859" name="n_4mainValue【庁舎】&#10;一人当たり面積">
          <a:extLst>
            <a:ext uri="{FF2B5EF4-FFF2-40B4-BE49-F238E27FC236}">
              <a16:creationId xmlns:a16="http://schemas.microsoft.com/office/drawing/2014/main" id="{9E9A241F-0EA3-48D8-BC3F-EE933EA758ED}"/>
            </a:ext>
          </a:extLst>
        </xdr:cNvPr>
        <xdr:cNvSpPr txBox="1"/>
      </xdr:nvSpPr>
      <xdr:spPr>
        <a:xfrm>
          <a:off x="1658881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5546167F-3932-4204-9700-05821060151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E90B6F44-3AD1-4873-9912-2C37C702EB4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9D41595F-CD48-413E-AE07-2A2443E62E4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a:t>
          </a:r>
          <a:r>
            <a:rPr kumimoji="1" lang="ja-JP" altLang="en-US" sz="1100">
              <a:solidFill>
                <a:schemeClr val="dk1"/>
              </a:solidFill>
              <a:effectLst/>
              <a:latin typeface="+mn-lt"/>
              <a:ea typeface="+mn-ea"/>
              <a:cs typeface="+mn-cs"/>
            </a:rPr>
            <a:t>頁</a:t>
          </a:r>
          <a:r>
            <a:rPr kumimoji="1" lang="ja-JP" altLang="ja-JP" sz="1100">
              <a:solidFill>
                <a:schemeClr val="dk1"/>
              </a:solidFill>
              <a:effectLst/>
              <a:latin typeface="+mn-lt"/>
              <a:ea typeface="+mn-ea"/>
              <a:cs typeface="+mn-cs"/>
            </a:rPr>
            <a:t>の有形固定資産減価償却率は、</a:t>
          </a:r>
          <a:r>
            <a:rPr kumimoji="1" lang="ja-JP" altLang="en-US" sz="1100">
              <a:solidFill>
                <a:schemeClr val="dk1"/>
              </a:solidFill>
              <a:effectLst/>
              <a:latin typeface="+mn-lt"/>
              <a:ea typeface="+mn-ea"/>
              <a:cs typeface="+mn-cs"/>
            </a:rPr>
            <a:t>図書館を除く施設において</a:t>
          </a:r>
          <a:r>
            <a:rPr kumimoji="1" lang="ja-JP" altLang="ja-JP" sz="1100">
              <a:solidFill>
                <a:schemeClr val="dk1"/>
              </a:solidFill>
              <a:effectLst/>
              <a:latin typeface="+mn-lt"/>
              <a:ea typeface="+mn-ea"/>
              <a:cs typeface="+mn-cs"/>
            </a:rPr>
            <a:t>類似団体平均より高い数値となっている。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図書館については、「芳賀町総合情報館」が築年数が比較的新しいため有形固定資産減価償却率が低くなっている。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老朽化が進んでいる施設については、施設の長寿命化を計画的に行い、適正な運用を行っていく。</a:t>
          </a:r>
          <a:endParaRPr lang="ja-JP" altLang="ja-JP" sz="1400">
            <a:effectLst/>
          </a:endParaRPr>
        </a:p>
        <a:p>
          <a:r>
            <a:rPr kumimoji="1" lang="ja-JP" altLang="ja-JP" sz="1100">
              <a:solidFill>
                <a:schemeClr val="dk1"/>
              </a:solidFill>
              <a:effectLst/>
              <a:latin typeface="+mn-lt"/>
              <a:ea typeface="+mn-ea"/>
              <a:cs typeface="+mn-cs"/>
            </a:rPr>
            <a:t>今後は、「公共施設総合管理計画」及び「個別施設計画」に基づき、老朽化の状態や利用需要を見極めながら、長期的な視点で施設の適正管理を実施していく。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23" t="s">
        <v>76</v>
      </c>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3"/>
      <c r="AE1" s="423"/>
      <c r="AF1" s="423"/>
      <c r="AG1" s="423"/>
      <c r="AH1" s="423"/>
      <c r="AI1" s="423"/>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3"/>
      <c r="BN1" s="423"/>
      <c r="BO1" s="423"/>
      <c r="BP1" s="423"/>
      <c r="BQ1" s="423"/>
      <c r="BR1" s="423"/>
      <c r="BS1" s="423"/>
      <c r="BT1" s="423"/>
      <c r="BU1" s="423"/>
      <c r="BV1" s="423"/>
      <c r="BW1" s="423"/>
      <c r="BX1" s="423"/>
      <c r="BY1" s="423"/>
      <c r="BZ1" s="423"/>
      <c r="CA1" s="423"/>
      <c r="CB1" s="423"/>
      <c r="CC1" s="423"/>
      <c r="CD1" s="423"/>
      <c r="CE1" s="423"/>
      <c r="CF1" s="423"/>
      <c r="CG1" s="423"/>
      <c r="CH1" s="423"/>
      <c r="CI1" s="423"/>
      <c r="CJ1" s="423"/>
      <c r="CK1" s="423"/>
      <c r="CL1" s="423"/>
      <c r="CM1" s="423"/>
      <c r="CN1" s="423"/>
      <c r="CO1" s="423"/>
      <c r="CP1" s="423"/>
      <c r="CQ1" s="423"/>
      <c r="CR1" s="423"/>
      <c r="CS1" s="423"/>
      <c r="CT1" s="423"/>
      <c r="CU1" s="423"/>
      <c r="CV1" s="423"/>
      <c r="CW1" s="423"/>
      <c r="CX1" s="423"/>
      <c r="CY1" s="423"/>
      <c r="CZ1" s="423"/>
      <c r="DA1" s="423"/>
      <c r="DB1" s="423"/>
      <c r="DC1" s="423"/>
      <c r="DD1" s="423"/>
      <c r="DE1" s="423"/>
      <c r="DF1" s="423"/>
      <c r="DG1" s="423"/>
      <c r="DH1" s="423"/>
      <c r="DI1" s="423"/>
      <c r="DJ1" s="163"/>
      <c r="DK1" s="163"/>
      <c r="DL1" s="163"/>
      <c r="DM1" s="163"/>
      <c r="DN1" s="163"/>
      <c r="DO1" s="163"/>
    </row>
    <row r="2" spans="1:119" ht="24" thickBot="1" x14ac:dyDescent="0.25">
      <c r="B2" s="164" t="s">
        <v>77</v>
      </c>
      <c r="C2" s="164"/>
      <c r="D2" s="165"/>
    </row>
    <row r="3" spans="1:119" ht="18.75" customHeight="1" thickBot="1" x14ac:dyDescent="0.25">
      <c r="A3" s="163"/>
      <c r="B3" s="424" t="s">
        <v>78</v>
      </c>
      <c r="C3" s="425"/>
      <c r="D3" s="425"/>
      <c r="E3" s="426"/>
      <c r="F3" s="426"/>
      <c r="G3" s="426"/>
      <c r="H3" s="426"/>
      <c r="I3" s="426"/>
      <c r="J3" s="426"/>
      <c r="K3" s="426"/>
      <c r="L3" s="426" t="s">
        <v>79</v>
      </c>
      <c r="M3" s="426"/>
      <c r="N3" s="426"/>
      <c r="O3" s="426"/>
      <c r="P3" s="426"/>
      <c r="Q3" s="426"/>
      <c r="R3" s="433"/>
      <c r="S3" s="433"/>
      <c r="T3" s="433"/>
      <c r="U3" s="433"/>
      <c r="V3" s="434"/>
      <c r="W3" s="408" t="s">
        <v>80</v>
      </c>
      <c r="X3" s="409"/>
      <c r="Y3" s="409"/>
      <c r="Z3" s="409"/>
      <c r="AA3" s="409"/>
      <c r="AB3" s="425"/>
      <c r="AC3" s="433" t="s">
        <v>81</v>
      </c>
      <c r="AD3" s="409"/>
      <c r="AE3" s="409"/>
      <c r="AF3" s="409"/>
      <c r="AG3" s="409"/>
      <c r="AH3" s="409"/>
      <c r="AI3" s="409"/>
      <c r="AJ3" s="409"/>
      <c r="AK3" s="409"/>
      <c r="AL3" s="410"/>
      <c r="AM3" s="408" t="s">
        <v>82</v>
      </c>
      <c r="AN3" s="409"/>
      <c r="AO3" s="409"/>
      <c r="AP3" s="409"/>
      <c r="AQ3" s="409"/>
      <c r="AR3" s="409"/>
      <c r="AS3" s="409"/>
      <c r="AT3" s="409"/>
      <c r="AU3" s="409"/>
      <c r="AV3" s="409"/>
      <c r="AW3" s="409"/>
      <c r="AX3" s="410"/>
      <c r="AY3" s="445" t="s">
        <v>1</v>
      </c>
      <c r="AZ3" s="446"/>
      <c r="BA3" s="446"/>
      <c r="BB3" s="446"/>
      <c r="BC3" s="446"/>
      <c r="BD3" s="446"/>
      <c r="BE3" s="446"/>
      <c r="BF3" s="446"/>
      <c r="BG3" s="446"/>
      <c r="BH3" s="446"/>
      <c r="BI3" s="446"/>
      <c r="BJ3" s="446"/>
      <c r="BK3" s="446"/>
      <c r="BL3" s="446"/>
      <c r="BM3" s="447"/>
      <c r="BN3" s="408" t="s">
        <v>83</v>
      </c>
      <c r="BO3" s="409"/>
      <c r="BP3" s="409"/>
      <c r="BQ3" s="409"/>
      <c r="BR3" s="409"/>
      <c r="BS3" s="409"/>
      <c r="BT3" s="409"/>
      <c r="BU3" s="410"/>
      <c r="BV3" s="408" t="s">
        <v>84</v>
      </c>
      <c r="BW3" s="409"/>
      <c r="BX3" s="409"/>
      <c r="BY3" s="409"/>
      <c r="BZ3" s="409"/>
      <c r="CA3" s="409"/>
      <c r="CB3" s="409"/>
      <c r="CC3" s="410"/>
      <c r="CD3" s="445" t="s">
        <v>1</v>
      </c>
      <c r="CE3" s="446"/>
      <c r="CF3" s="446"/>
      <c r="CG3" s="446"/>
      <c r="CH3" s="446"/>
      <c r="CI3" s="446"/>
      <c r="CJ3" s="446"/>
      <c r="CK3" s="446"/>
      <c r="CL3" s="446"/>
      <c r="CM3" s="446"/>
      <c r="CN3" s="446"/>
      <c r="CO3" s="446"/>
      <c r="CP3" s="446"/>
      <c r="CQ3" s="446"/>
      <c r="CR3" s="446"/>
      <c r="CS3" s="447"/>
      <c r="CT3" s="408" t="s">
        <v>85</v>
      </c>
      <c r="CU3" s="409"/>
      <c r="CV3" s="409"/>
      <c r="CW3" s="409"/>
      <c r="CX3" s="409"/>
      <c r="CY3" s="409"/>
      <c r="CZ3" s="409"/>
      <c r="DA3" s="410"/>
      <c r="DB3" s="408" t="s">
        <v>86</v>
      </c>
      <c r="DC3" s="409"/>
      <c r="DD3" s="409"/>
      <c r="DE3" s="409"/>
      <c r="DF3" s="409"/>
      <c r="DG3" s="409"/>
      <c r="DH3" s="409"/>
      <c r="DI3" s="410"/>
    </row>
    <row r="4" spans="1:119" ht="18.75" customHeight="1" x14ac:dyDescent="0.2">
      <c r="A4" s="163"/>
      <c r="B4" s="427"/>
      <c r="C4" s="428"/>
      <c r="D4" s="428"/>
      <c r="E4" s="429"/>
      <c r="F4" s="429"/>
      <c r="G4" s="429"/>
      <c r="H4" s="429"/>
      <c r="I4" s="429"/>
      <c r="J4" s="429"/>
      <c r="K4" s="429"/>
      <c r="L4" s="429"/>
      <c r="M4" s="429"/>
      <c r="N4" s="429"/>
      <c r="O4" s="429"/>
      <c r="P4" s="429"/>
      <c r="Q4" s="429"/>
      <c r="R4" s="435"/>
      <c r="S4" s="435"/>
      <c r="T4" s="435"/>
      <c r="U4" s="435"/>
      <c r="V4" s="436"/>
      <c r="W4" s="439"/>
      <c r="X4" s="440"/>
      <c r="Y4" s="440"/>
      <c r="Z4" s="440"/>
      <c r="AA4" s="440"/>
      <c r="AB4" s="428"/>
      <c r="AC4" s="435"/>
      <c r="AD4" s="440"/>
      <c r="AE4" s="440"/>
      <c r="AF4" s="440"/>
      <c r="AG4" s="440"/>
      <c r="AH4" s="440"/>
      <c r="AI4" s="440"/>
      <c r="AJ4" s="440"/>
      <c r="AK4" s="440"/>
      <c r="AL4" s="443"/>
      <c r="AM4" s="441"/>
      <c r="AN4" s="442"/>
      <c r="AO4" s="442"/>
      <c r="AP4" s="442"/>
      <c r="AQ4" s="442"/>
      <c r="AR4" s="442"/>
      <c r="AS4" s="442"/>
      <c r="AT4" s="442"/>
      <c r="AU4" s="442"/>
      <c r="AV4" s="442"/>
      <c r="AW4" s="442"/>
      <c r="AX4" s="444"/>
      <c r="AY4" s="411" t="s">
        <v>87</v>
      </c>
      <c r="AZ4" s="412"/>
      <c r="BA4" s="412"/>
      <c r="BB4" s="412"/>
      <c r="BC4" s="412"/>
      <c r="BD4" s="412"/>
      <c r="BE4" s="412"/>
      <c r="BF4" s="412"/>
      <c r="BG4" s="412"/>
      <c r="BH4" s="412"/>
      <c r="BI4" s="412"/>
      <c r="BJ4" s="412"/>
      <c r="BK4" s="412"/>
      <c r="BL4" s="412"/>
      <c r="BM4" s="413"/>
      <c r="BN4" s="414">
        <v>9529151</v>
      </c>
      <c r="BO4" s="415"/>
      <c r="BP4" s="415"/>
      <c r="BQ4" s="415"/>
      <c r="BR4" s="415"/>
      <c r="BS4" s="415"/>
      <c r="BT4" s="415"/>
      <c r="BU4" s="416"/>
      <c r="BV4" s="414">
        <v>9602354</v>
      </c>
      <c r="BW4" s="415"/>
      <c r="BX4" s="415"/>
      <c r="BY4" s="415"/>
      <c r="BZ4" s="415"/>
      <c r="CA4" s="415"/>
      <c r="CB4" s="415"/>
      <c r="CC4" s="416"/>
      <c r="CD4" s="417" t="s">
        <v>88</v>
      </c>
      <c r="CE4" s="418"/>
      <c r="CF4" s="418"/>
      <c r="CG4" s="418"/>
      <c r="CH4" s="418"/>
      <c r="CI4" s="418"/>
      <c r="CJ4" s="418"/>
      <c r="CK4" s="418"/>
      <c r="CL4" s="418"/>
      <c r="CM4" s="418"/>
      <c r="CN4" s="418"/>
      <c r="CO4" s="418"/>
      <c r="CP4" s="418"/>
      <c r="CQ4" s="418"/>
      <c r="CR4" s="418"/>
      <c r="CS4" s="419"/>
      <c r="CT4" s="420">
        <v>10.8</v>
      </c>
      <c r="CU4" s="421"/>
      <c r="CV4" s="421"/>
      <c r="CW4" s="421"/>
      <c r="CX4" s="421"/>
      <c r="CY4" s="421"/>
      <c r="CZ4" s="421"/>
      <c r="DA4" s="422"/>
      <c r="DB4" s="420">
        <v>12.2</v>
      </c>
      <c r="DC4" s="421"/>
      <c r="DD4" s="421"/>
      <c r="DE4" s="421"/>
      <c r="DF4" s="421"/>
      <c r="DG4" s="421"/>
      <c r="DH4" s="421"/>
      <c r="DI4" s="422"/>
    </row>
    <row r="5" spans="1:119" ht="18.75" customHeight="1" x14ac:dyDescent="0.2">
      <c r="A5" s="163"/>
      <c r="B5" s="430"/>
      <c r="C5" s="431"/>
      <c r="D5" s="431"/>
      <c r="E5" s="432"/>
      <c r="F5" s="432"/>
      <c r="G5" s="432"/>
      <c r="H5" s="432"/>
      <c r="I5" s="432"/>
      <c r="J5" s="432"/>
      <c r="K5" s="432"/>
      <c r="L5" s="432"/>
      <c r="M5" s="432"/>
      <c r="N5" s="432"/>
      <c r="O5" s="432"/>
      <c r="P5" s="432"/>
      <c r="Q5" s="432"/>
      <c r="R5" s="437"/>
      <c r="S5" s="437"/>
      <c r="T5" s="437"/>
      <c r="U5" s="437"/>
      <c r="V5" s="438"/>
      <c r="W5" s="441"/>
      <c r="X5" s="442"/>
      <c r="Y5" s="442"/>
      <c r="Z5" s="442"/>
      <c r="AA5" s="442"/>
      <c r="AB5" s="431"/>
      <c r="AC5" s="437"/>
      <c r="AD5" s="442"/>
      <c r="AE5" s="442"/>
      <c r="AF5" s="442"/>
      <c r="AG5" s="442"/>
      <c r="AH5" s="442"/>
      <c r="AI5" s="442"/>
      <c r="AJ5" s="442"/>
      <c r="AK5" s="442"/>
      <c r="AL5" s="444"/>
      <c r="AM5" s="480" t="s">
        <v>89</v>
      </c>
      <c r="AN5" s="481"/>
      <c r="AO5" s="481"/>
      <c r="AP5" s="481"/>
      <c r="AQ5" s="481"/>
      <c r="AR5" s="481"/>
      <c r="AS5" s="481"/>
      <c r="AT5" s="482"/>
      <c r="AU5" s="483" t="s">
        <v>90</v>
      </c>
      <c r="AV5" s="484"/>
      <c r="AW5" s="484"/>
      <c r="AX5" s="484"/>
      <c r="AY5" s="485" t="s">
        <v>91</v>
      </c>
      <c r="AZ5" s="486"/>
      <c r="BA5" s="486"/>
      <c r="BB5" s="486"/>
      <c r="BC5" s="486"/>
      <c r="BD5" s="486"/>
      <c r="BE5" s="486"/>
      <c r="BF5" s="486"/>
      <c r="BG5" s="486"/>
      <c r="BH5" s="486"/>
      <c r="BI5" s="486"/>
      <c r="BJ5" s="486"/>
      <c r="BK5" s="486"/>
      <c r="BL5" s="486"/>
      <c r="BM5" s="487"/>
      <c r="BN5" s="451">
        <v>8917310</v>
      </c>
      <c r="BO5" s="452"/>
      <c r="BP5" s="452"/>
      <c r="BQ5" s="452"/>
      <c r="BR5" s="452"/>
      <c r="BS5" s="452"/>
      <c r="BT5" s="452"/>
      <c r="BU5" s="453"/>
      <c r="BV5" s="451">
        <v>8876767</v>
      </c>
      <c r="BW5" s="452"/>
      <c r="BX5" s="452"/>
      <c r="BY5" s="452"/>
      <c r="BZ5" s="452"/>
      <c r="CA5" s="452"/>
      <c r="CB5" s="452"/>
      <c r="CC5" s="453"/>
      <c r="CD5" s="454" t="s">
        <v>92</v>
      </c>
      <c r="CE5" s="455"/>
      <c r="CF5" s="455"/>
      <c r="CG5" s="455"/>
      <c r="CH5" s="455"/>
      <c r="CI5" s="455"/>
      <c r="CJ5" s="455"/>
      <c r="CK5" s="455"/>
      <c r="CL5" s="455"/>
      <c r="CM5" s="455"/>
      <c r="CN5" s="455"/>
      <c r="CO5" s="455"/>
      <c r="CP5" s="455"/>
      <c r="CQ5" s="455"/>
      <c r="CR5" s="455"/>
      <c r="CS5" s="456"/>
      <c r="CT5" s="448">
        <v>87</v>
      </c>
      <c r="CU5" s="449"/>
      <c r="CV5" s="449"/>
      <c r="CW5" s="449"/>
      <c r="CX5" s="449"/>
      <c r="CY5" s="449"/>
      <c r="CZ5" s="449"/>
      <c r="DA5" s="450"/>
      <c r="DB5" s="448">
        <v>85.1</v>
      </c>
      <c r="DC5" s="449"/>
      <c r="DD5" s="449"/>
      <c r="DE5" s="449"/>
      <c r="DF5" s="449"/>
      <c r="DG5" s="449"/>
      <c r="DH5" s="449"/>
      <c r="DI5" s="450"/>
    </row>
    <row r="6" spans="1:119" ht="18.75" customHeight="1" x14ac:dyDescent="0.2">
      <c r="A6" s="163"/>
      <c r="B6" s="457" t="s">
        <v>93</v>
      </c>
      <c r="C6" s="458"/>
      <c r="D6" s="458"/>
      <c r="E6" s="459"/>
      <c r="F6" s="459"/>
      <c r="G6" s="459"/>
      <c r="H6" s="459"/>
      <c r="I6" s="459"/>
      <c r="J6" s="459"/>
      <c r="K6" s="459"/>
      <c r="L6" s="459" t="s">
        <v>94</v>
      </c>
      <c r="M6" s="459"/>
      <c r="N6" s="459"/>
      <c r="O6" s="459"/>
      <c r="P6" s="459"/>
      <c r="Q6" s="459"/>
      <c r="R6" s="463"/>
      <c r="S6" s="463"/>
      <c r="T6" s="463"/>
      <c r="U6" s="463"/>
      <c r="V6" s="464"/>
      <c r="W6" s="467" t="s">
        <v>95</v>
      </c>
      <c r="X6" s="468"/>
      <c r="Y6" s="468"/>
      <c r="Z6" s="468"/>
      <c r="AA6" s="468"/>
      <c r="AB6" s="458"/>
      <c r="AC6" s="471" t="s">
        <v>96</v>
      </c>
      <c r="AD6" s="472"/>
      <c r="AE6" s="472"/>
      <c r="AF6" s="472"/>
      <c r="AG6" s="472"/>
      <c r="AH6" s="472"/>
      <c r="AI6" s="472"/>
      <c r="AJ6" s="472"/>
      <c r="AK6" s="472"/>
      <c r="AL6" s="473"/>
      <c r="AM6" s="480" t="s">
        <v>97</v>
      </c>
      <c r="AN6" s="481"/>
      <c r="AO6" s="481"/>
      <c r="AP6" s="481"/>
      <c r="AQ6" s="481"/>
      <c r="AR6" s="481"/>
      <c r="AS6" s="481"/>
      <c r="AT6" s="482"/>
      <c r="AU6" s="483" t="s">
        <v>90</v>
      </c>
      <c r="AV6" s="484"/>
      <c r="AW6" s="484"/>
      <c r="AX6" s="484"/>
      <c r="AY6" s="485" t="s">
        <v>98</v>
      </c>
      <c r="AZ6" s="486"/>
      <c r="BA6" s="486"/>
      <c r="BB6" s="486"/>
      <c r="BC6" s="486"/>
      <c r="BD6" s="486"/>
      <c r="BE6" s="486"/>
      <c r="BF6" s="486"/>
      <c r="BG6" s="486"/>
      <c r="BH6" s="486"/>
      <c r="BI6" s="486"/>
      <c r="BJ6" s="486"/>
      <c r="BK6" s="486"/>
      <c r="BL6" s="486"/>
      <c r="BM6" s="487"/>
      <c r="BN6" s="451">
        <v>611841</v>
      </c>
      <c r="BO6" s="452"/>
      <c r="BP6" s="452"/>
      <c r="BQ6" s="452"/>
      <c r="BR6" s="452"/>
      <c r="BS6" s="452"/>
      <c r="BT6" s="452"/>
      <c r="BU6" s="453"/>
      <c r="BV6" s="451">
        <v>725587</v>
      </c>
      <c r="BW6" s="452"/>
      <c r="BX6" s="452"/>
      <c r="BY6" s="452"/>
      <c r="BZ6" s="452"/>
      <c r="CA6" s="452"/>
      <c r="CB6" s="452"/>
      <c r="CC6" s="453"/>
      <c r="CD6" s="454" t="s">
        <v>99</v>
      </c>
      <c r="CE6" s="455"/>
      <c r="CF6" s="455"/>
      <c r="CG6" s="455"/>
      <c r="CH6" s="455"/>
      <c r="CI6" s="455"/>
      <c r="CJ6" s="455"/>
      <c r="CK6" s="455"/>
      <c r="CL6" s="455"/>
      <c r="CM6" s="455"/>
      <c r="CN6" s="455"/>
      <c r="CO6" s="455"/>
      <c r="CP6" s="455"/>
      <c r="CQ6" s="455"/>
      <c r="CR6" s="455"/>
      <c r="CS6" s="456"/>
      <c r="CT6" s="488">
        <v>87</v>
      </c>
      <c r="CU6" s="489"/>
      <c r="CV6" s="489"/>
      <c r="CW6" s="489"/>
      <c r="CX6" s="489"/>
      <c r="CY6" s="489"/>
      <c r="CZ6" s="489"/>
      <c r="DA6" s="490"/>
      <c r="DB6" s="488">
        <v>85.1</v>
      </c>
      <c r="DC6" s="489"/>
      <c r="DD6" s="489"/>
      <c r="DE6" s="489"/>
      <c r="DF6" s="489"/>
      <c r="DG6" s="489"/>
      <c r="DH6" s="489"/>
      <c r="DI6" s="490"/>
    </row>
    <row r="7" spans="1:119" ht="18.75" customHeight="1" x14ac:dyDescent="0.2">
      <c r="A7" s="163"/>
      <c r="B7" s="427"/>
      <c r="C7" s="428"/>
      <c r="D7" s="428"/>
      <c r="E7" s="429"/>
      <c r="F7" s="429"/>
      <c r="G7" s="429"/>
      <c r="H7" s="429"/>
      <c r="I7" s="429"/>
      <c r="J7" s="429"/>
      <c r="K7" s="429"/>
      <c r="L7" s="429"/>
      <c r="M7" s="429"/>
      <c r="N7" s="429"/>
      <c r="O7" s="429"/>
      <c r="P7" s="429"/>
      <c r="Q7" s="429"/>
      <c r="R7" s="435"/>
      <c r="S7" s="435"/>
      <c r="T7" s="435"/>
      <c r="U7" s="435"/>
      <c r="V7" s="436"/>
      <c r="W7" s="439"/>
      <c r="X7" s="440"/>
      <c r="Y7" s="440"/>
      <c r="Z7" s="440"/>
      <c r="AA7" s="440"/>
      <c r="AB7" s="428"/>
      <c r="AC7" s="474"/>
      <c r="AD7" s="475"/>
      <c r="AE7" s="475"/>
      <c r="AF7" s="475"/>
      <c r="AG7" s="475"/>
      <c r="AH7" s="475"/>
      <c r="AI7" s="475"/>
      <c r="AJ7" s="475"/>
      <c r="AK7" s="475"/>
      <c r="AL7" s="476"/>
      <c r="AM7" s="480" t="s">
        <v>100</v>
      </c>
      <c r="AN7" s="481"/>
      <c r="AO7" s="481"/>
      <c r="AP7" s="481"/>
      <c r="AQ7" s="481"/>
      <c r="AR7" s="481"/>
      <c r="AS7" s="481"/>
      <c r="AT7" s="482"/>
      <c r="AU7" s="483" t="s">
        <v>101</v>
      </c>
      <c r="AV7" s="484"/>
      <c r="AW7" s="484"/>
      <c r="AX7" s="484"/>
      <c r="AY7" s="485" t="s">
        <v>102</v>
      </c>
      <c r="AZ7" s="486"/>
      <c r="BA7" s="486"/>
      <c r="BB7" s="486"/>
      <c r="BC7" s="486"/>
      <c r="BD7" s="486"/>
      <c r="BE7" s="486"/>
      <c r="BF7" s="486"/>
      <c r="BG7" s="486"/>
      <c r="BH7" s="486"/>
      <c r="BI7" s="486"/>
      <c r="BJ7" s="486"/>
      <c r="BK7" s="486"/>
      <c r="BL7" s="486"/>
      <c r="BM7" s="487"/>
      <c r="BN7" s="451">
        <v>31281</v>
      </c>
      <c r="BO7" s="452"/>
      <c r="BP7" s="452"/>
      <c r="BQ7" s="452"/>
      <c r="BR7" s="452"/>
      <c r="BS7" s="452"/>
      <c r="BT7" s="452"/>
      <c r="BU7" s="453"/>
      <c r="BV7" s="451">
        <v>89730</v>
      </c>
      <c r="BW7" s="452"/>
      <c r="BX7" s="452"/>
      <c r="BY7" s="452"/>
      <c r="BZ7" s="452"/>
      <c r="CA7" s="452"/>
      <c r="CB7" s="452"/>
      <c r="CC7" s="453"/>
      <c r="CD7" s="454" t="s">
        <v>103</v>
      </c>
      <c r="CE7" s="455"/>
      <c r="CF7" s="455"/>
      <c r="CG7" s="455"/>
      <c r="CH7" s="455"/>
      <c r="CI7" s="455"/>
      <c r="CJ7" s="455"/>
      <c r="CK7" s="455"/>
      <c r="CL7" s="455"/>
      <c r="CM7" s="455"/>
      <c r="CN7" s="455"/>
      <c r="CO7" s="455"/>
      <c r="CP7" s="455"/>
      <c r="CQ7" s="455"/>
      <c r="CR7" s="455"/>
      <c r="CS7" s="456"/>
      <c r="CT7" s="451">
        <v>5371645</v>
      </c>
      <c r="CU7" s="452"/>
      <c r="CV7" s="452"/>
      <c r="CW7" s="452"/>
      <c r="CX7" s="452"/>
      <c r="CY7" s="452"/>
      <c r="CZ7" s="452"/>
      <c r="DA7" s="453"/>
      <c r="DB7" s="451">
        <v>5229605</v>
      </c>
      <c r="DC7" s="452"/>
      <c r="DD7" s="452"/>
      <c r="DE7" s="452"/>
      <c r="DF7" s="452"/>
      <c r="DG7" s="452"/>
      <c r="DH7" s="452"/>
      <c r="DI7" s="453"/>
    </row>
    <row r="8" spans="1:119" ht="18.75" customHeight="1" thickBot="1" x14ac:dyDescent="0.25">
      <c r="A8" s="163"/>
      <c r="B8" s="460"/>
      <c r="C8" s="461"/>
      <c r="D8" s="461"/>
      <c r="E8" s="462"/>
      <c r="F8" s="462"/>
      <c r="G8" s="462"/>
      <c r="H8" s="462"/>
      <c r="I8" s="462"/>
      <c r="J8" s="462"/>
      <c r="K8" s="462"/>
      <c r="L8" s="462"/>
      <c r="M8" s="462"/>
      <c r="N8" s="462"/>
      <c r="O8" s="462"/>
      <c r="P8" s="462"/>
      <c r="Q8" s="462"/>
      <c r="R8" s="465"/>
      <c r="S8" s="465"/>
      <c r="T8" s="465"/>
      <c r="U8" s="465"/>
      <c r="V8" s="466"/>
      <c r="W8" s="469"/>
      <c r="X8" s="470"/>
      <c r="Y8" s="470"/>
      <c r="Z8" s="470"/>
      <c r="AA8" s="470"/>
      <c r="AB8" s="461"/>
      <c r="AC8" s="477"/>
      <c r="AD8" s="478"/>
      <c r="AE8" s="478"/>
      <c r="AF8" s="478"/>
      <c r="AG8" s="478"/>
      <c r="AH8" s="478"/>
      <c r="AI8" s="478"/>
      <c r="AJ8" s="478"/>
      <c r="AK8" s="478"/>
      <c r="AL8" s="479"/>
      <c r="AM8" s="480" t="s">
        <v>104</v>
      </c>
      <c r="AN8" s="481"/>
      <c r="AO8" s="481"/>
      <c r="AP8" s="481"/>
      <c r="AQ8" s="481"/>
      <c r="AR8" s="481"/>
      <c r="AS8" s="481"/>
      <c r="AT8" s="482"/>
      <c r="AU8" s="483" t="s">
        <v>90</v>
      </c>
      <c r="AV8" s="484"/>
      <c r="AW8" s="484"/>
      <c r="AX8" s="484"/>
      <c r="AY8" s="485" t="s">
        <v>105</v>
      </c>
      <c r="AZ8" s="486"/>
      <c r="BA8" s="486"/>
      <c r="BB8" s="486"/>
      <c r="BC8" s="486"/>
      <c r="BD8" s="486"/>
      <c r="BE8" s="486"/>
      <c r="BF8" s="486"/>
      <c r="BG8" s="486"/>
      <c r="BH8" s="486"/>
      <c r="BI8" s="486"/>
      <c r="BJ8" s="486"/>
      <c r="BK8" s="486"/>
      <c r="BL8" s="486"/>
      <c r="BM8" s="487"/>
      <c r="BN8" s="451">
        <v>580560</v>
      </c>
      <c r="BO8" s="452"/>
      <c r="BP8" s="452"/>
      <c r="BQ8" s="452"/>
      <c r="BR8" s="452"/>
      <c r="BS8" s="452"/>
      <c r="BT8" s="452"/>
      <c r="BU8" s="453"/>
      <c r="BV8" s="451">
        <v>635857</v>
      </c>
      <c r="BW8" s="452"/>
      <c r="BX8" s="452"/>
      <c r="BY8" s="452"/>
      <c r="BZ8" s="452"/>
      <c r="CA8" s="452"/>
      <c r="CB8" s="452"/>
      <c r="CC8" s="453"/>
      <c r="CD8" s="454" t="s">
        <v>106</v>
      </c>
      <c r="CE8" s="455"/>
      <c r="CF8" s="455"/>
      <c r="CG8" s="455"/>
      <c r="CH8" s="455"/>
      <c r="CI8" s="455"/>
      <c r="CJ8" s="455"/>
      <c r="CK8" s="455"/>
      <c r="CL8" s="455"/>
      <c r="CM8" s="455"/>
      <c r="CN8" s="455"/>
      <c r="CO8" s="455"/>
      <c r="CP8" s="455"/>
      <c r="CQ8" s="455"/>
      <c r="CR8" s="455"/>
      <c r="CS8" s="456"/>
      <c r="CT8" s="491">
        <v>0.98</v>
      </c>
      <c r="CU8" s="492"/>
      <c r="CV8" s="492"/>
      <c r="CW8" s="492"/>
      <c r="CX8" s="492"/>
      <c r="CY8" s="492"/>
      <c r="CZ8" s="492"/>
      <c r="DA8" s="493"/>
      <c r="DB8" s="491">
        <v>0.98</v>
      </c>
      <c r="DC8" s="492"/>
      <c r="DD8" s="492"/>
      <c r="DE8" s="492"/>
      <c r="DF8" s="492"/>
      <c r="DG8" s="492"/>
      <c r="DH8" s="492"/>
      <c r="DI8" s="493"/>
    </row>
    <row r="9" spans="1:119" ht="18.75" customHeight="1" thickBot="1" x14ac:dyDescent="0.25">
      <c r="A9" s="163"/>
      <c r="B9" s="445" t="s">
        <v>107</v>
      </c>
      <c r="C9" s="446"/>
      <c r="D9" s="446"/>
      <c r="E9" s="446"/>
      <c r="F9" s="446"/>
      <c r="G9" s="446"/>
      <c r="H9" s="446"/>
      <c r="I9" s="446"/>
      <c r="J9" s="446"/>
      <c r="K9" s="494"/>
      <c r="L9" s="495" t="s">
        <v>108</v>
      </c>
      <c r="M9" s="496"/>
      <c r="N9" s="496"/>
      <c r="O9" s="496"/>
      <c r="P9" s="496"/>
      <c r="Q9" s="497"/>
      <c r="R9" s="498">
        <v>14961</v>
      </c>
      <c r="S9" s="499"/>
      <c r="T9" s="499"/>
      <c r="U9" s="499"/>
      <c r="V9" s="500"/>
      <c r="W9" s="408" t="s">
        <v>109</v>
      </c>
      <c r="X9" s="409"/>
      <c r="Y9" s="409"/>
      <c r="Z9" s="409"/>
      <c r="AA9" s="409"/>
      <c r="AB9" s="409"/>
      <c r="AC9" s="409"/>
      <c r="AD9" s="409"/>
      <c r="AE9" s="409"/>
      <c r="AF9" s="409"/>
      <c r="AG9" s="409"/>
      <c r="AH9" s="409"/>
      <c r="AI9" s="409"/>
      <c r="AJ9" s="409"/>
      <c r="AK9" s="409"/>
      <c r="AL9" s="410"/>
      <c r="AM9" s="480" t="s">
        <v>110</v>
      </c>
      <c r="AN9" s="481"/>
      <c r="AO9" s="481"/>
      <c r="AP9" s="481"/>
      <c r="AQ9" s="481"/>
      <c r="AR9" s="481"/>
      <c r="AS9" s="481"/>
      <c r="AT9" s="482"/>
      <c r="AU9" s="483" t="s">
        <v>90</v>
      </c>
      <c r="AV9" s="484"/>
      <c r="AW9" s="484"/>
      <c r="AX9" s="484"/>
      <c r="AY9" s="485" t="s">
        <v>111</v>
      </c>
      <c r="AZ9" s="486"/>
      <c r="BA9" s="486"/>
      <c r="BB9" s="486"/>
      <c r="BC9" s="486"/>
      <c r="BD9" s="486"/>
      <c r="BE9" s="486"/>
      <c r="BF9" s="486"/>
      <c r="BG9" s="486"/>
      <c r="BH9" s="486"/>
      <c r="BI9" s="486"/>
      <c r="BJ9" s="486"/>
      <c r="BK9" s="486"/>
      <c r="BL9" s="486"/>
      <c r="BM9" s="487"/>
      <c r="BN9" s="451">
        <v>-55297</v>
      </c>
      <c r="BO9" s="452"/>
      <c r="BP9" s="452"/>
      <c r="BQ9" s="452"/>
      <c r="BR9" s="452"/>
      <c r="BS9" s="452"/>
      <c r="BT9" s="452"/>
      <c r="BU9" s="453"/>
      <c r="BV9" s="451">
        <v>52666</v>
      </c>
      <c r="BW9" s="452"/>
      <c r="BX9" s="452"/>
      <c r="BY9" s="452"/>
      <c r="BZ9" s="452"/>
      <c r="CA9" s="452"/>
      <c r="CB9" s="452"/>
      <c r="CC9" s="453"/>
      <c r="CD9" s="454" t="s">
        <v>112</v>
      </c>
      <c r="CE9" s="455"/>
      <c r="CF9" s="455"/>
      <c r="CG9" s="455"/>
      <c r="CH9" s="455"/>
      <c r="CI9" s="455"/>
      <c r="CJ9" s="455"/>
      <c r="CK9" s="455"/>
      <c r="CL9" s="455"/>
      <c r="CM9" s="455"/>
      <c r="CN9" s="455"/>
      <c r="CO9" s="455"/>
      <c r="CP9" s="455"/>
      <c r="CQ9" s="455"/>
      <c r="CR9" s="455"/>
      <c r="CS9" s="456"/>
      <c r="CT9" s="448">
        <v>5.2</v>
      </c>
      <c r="CU9" s="449"/>
      <c r="CV9" s="449"/>
      <c r="CW9" s="449"/>
      <c r="CX9" s="449"/>
      <c r="CY9" s="449"/>
      <c r="CZ9" s="449"/>
      <c r="DA9" s="450"/>
      <c r="DB9" s="448">
        <v>4.0999999999999996</v>
      </c>
      <c r="DC9" s="449"/>
      <c r="DD9" s="449"/>
      <c r="DE9" s="449"/>
      <c r="DF9" s="449"/>
      <c r="DG9" s="449"/>
      <c r="DH9" s="449"/>
      <c r="DI9" s="450"/>
    </row>
    <row r="10" spans="1:119" ht="18.75" customHeight="1" thickBot="1" x14ac:dyDescent="0.25">
      <c r="A10" s="163"/>
      <c r="B10" s="445"/>
      <c r="C10" s="446"/>
      <c r="D10" s="446"/>
      <c r="E10" s="446"/>
      <c r="F10" s="446"/>
      <c r="G10" s="446"/>
      <c r="H10" s="446"/>
      <c r="I10" s="446"/>
      <c r="J10" s="446"/>
      <c r="K10" s="494"/>
      <c r="L10" s="501" t="s">
        <v>113</v>
      </c>
      <c r="M10" s="481"/>
      <c r="N10" s="481"/>
      <c r="O10" s="481"/>
      <c r="P10" s="481"/>
      <c r="Q10" s="482"/>
      <c r="R10" s="502">
        <v>15189</v>
      </c>
      <c r="S10" s="503"/>
      <c r="T10" s="503"/>
      <c r="U10" s="503"/>
      <c r="V10" s="504"/>
      <c r="W10" s="439"/>
      <c r="X10" s="440"/>
      <c r="Y10" s="440"/>
      <c r="Z10" s="440"/>
      <c r="AA10" s="440"/>
      <c r="AB10" s="440"/>
      <c r="AC10" s="440"/>
      <c r="AD10" s="440"/>
      <c r="AE10" s="440"/>
      <c r="AF10" s="440"/>
      <c r="AG10" s="440"/>
      <c r="AH10" s="440"/>
      <c r="AI10" s="440"/>
      <c r="AJ10" s="440"/>
      <c r="AK10" s="440"/>
      <c r="AL10" s="443"/>
      <c r="AM10" s="480" t="s">
        <v>114</v>
      </c>
      <c r="AN10" s="481"/>
      <c r="AO10" s="481"/>
      <c r="AP10" s="481"/>
      <c r="AQ10" s="481"/>
      <c r="AR10" s="481"/>
      <c r="AS10" s="481"/>
      <c r="AT10" s="482"/>
      <c r="AU10" s="483" t="s">
        <v>90</v>
      </c>
      <c r="AV10" s="484"/>
      <c r="AW10" s="484"/>
      <c r="AX10" s="484"/>
      <c r="AY10" s="485" t="s">
        <v>115</v>
      </c>
      <c r="AZ10" s="486"/>
      <c r="BA10" s="486"/>
      <c r="BB10" s="486"/>
      <c r="BC10" s="486"/>
      <c r="BD10" s="486"/>
      <c r="BE10" s="486"/>
      <c r="BF10" s="486"/>
      <c r="BG10" s="486"/>
      <c r="BH10" s="486"/>
      <c r="BI10" s="486"/>
      <c r="BJ10" s="486"/>
      <c r="BK10" s="486"/>
      <c r="BL10" s="486"/>
      <c r="BM10" s="487"/>
      <c r="BN10" s="451">
        <v>295153</v>
      </c>
      <c r="BO10" s="452"/>
      <c r="BP10" s="452"/>
      <c r="BQ10" s="452"/>
      <c r="BR10" s="452"/>
      <c r="BS10" s="452"/>
      <c r="BT10" s="452"/>
      <c r="BU10" s="453"/>
      <c r="BV10" s="451">
        <v>362118</v>
      </c>
      <c r="BW10" s="452"/>
      <c r="BX10" s="452"/>
      <c r="BY10" s="452"/>
      <c r="BZ10" s="452"/>
      <c r="CA10" s="452"/>
      <c r="CB10" s="452"/>
      <c r="CC10" s="453"/>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45"/>
      <c r="C11" s="446"/>
      <c r="D11" s="446"/>
      <c r="E11" s="446"/>
      <c r="F11" s="446"/>
      <c r="G11" s="446"/>
      <c r="H11" s="446"/>
      <c r="I11" s="446"/>
      <c r="J11" s="446"/>
      <c r="K11" s="494"/>
      <c r="L11" s="505" t="s">
        <v>117</v>
      </c>
      <c r="M11" s="506"/>
      <c r="N11" s="506"/>
      <c r="O11" s="506"/>
      <c r="P11" s="506"/>
      <c r="Q11" s="507"/>
      <c r="R11" s="508" t="s">
        <v>118</v>
      </c>
      <c r="S11" s="509"/>
      <c r="T11" s="509"/>
      <c r="U11" s="509"/>
      <c r="V11" s="510"/>
      <c r="W11" s="439"/>
      <c r="X11" s="440"/>
      <c r="Y11" s="440"/>
      <c r="Z11" s="440"/>
      <c r="AA11" s="440"/>
      <c r="AB11" s="440"/>
      <c r="AC11" s="440"/>
      <c r="AD11" s="440"/>
      <c r="AE11" s="440"/>
      <c r="AF11" s="440"/>
      <c r="AG11" s="440"/>
      <c r="AH11" s="440"/>
      <c r="AI11" s="440"/>
      <c r="AJ11" s="440"/>
      <c r="AK11" s="440"/>
      <c r="AL11" s="443"/>
      <c r="AM11" s="480" t="s">
        <v>119</v>
      </c>
      <c r="AN11" s="481"/>
      <c r="AO11" s="481"/>
      <c r="AP11" s="481"/>
      <c r="AQ11" s="481"/>
      <c r="AR11" s="481"/>
      <c r="AS11" s="481"/>
      <c r="AT11" s="482"/>
      <c r="AU11" s="483" t="s">
        <v>90</v>
      </c>
      <c r="AV11" s="484"/>
      <c r="AW11" s="484"/>
      <c r="AX11" s="484"/>
      <c r="AY11" s="485" t="s">
        <v>120</v>
      </c>
      <c r="AZ11" s="486"/>
      <c r="BA11" s="486"/>
      <c r="BB11" s="486"/>
      <c r="BC11" s="486"/>
      <c r="BD11" s="486"/>
      <c r="BE11" s="486"/>
      <c r="BF11" s="486"/>
      <c r="BG11" s="486"/>
      <c r="BH11" s="486"/>
      <c r="BI11" s="486"/>
      <c r="BJ11" s="486"/>
      <c r="BK11" s="486"/>
      <c r="BL11" s="486"/>
      <c r="BM11" s="487"/>
      <c r="BN11" s="451">
        <v>422</v>
      </c>
      <c r="BO11" s="452"/>
      <c r="BP11" s="452"/>
      <c r="BQ11" s="452"/>
      <c r="BR11" s="452"/>
      <c r="BS11" s="452"/>
      <c r="BT11" s="452"/>
      <c r="BU11" s="453"/>
      <c r="BV11" s="451">
        <v>0</v>
      </c>
      <c r="BW11" s="452"/>
      <c r="BX11" s="452"/>
      <c r="BY11" s="452"/>
      <c r="BZ11" s="452"/>
      <c r="CA11" s="452"/>
      <c r="CB11" s="452"/>
      <c r="CC11" s="453"/>
      <c r="CD11" s="454" t="s">
        <v>121</v>
      </c>
      <c r="CE11" s="455"/>
      <c r="CF11" s="455"/>
      <c r="CG11" s="455"/>
      <c r="CH11" s="455"/>
      <c r="CI11" s="455"/>
      <c r="CJ11" s="455"/>
      <c r="CK11" s="455"/>
      <c r="CL11" s="455"/>
      <c r="CM11" s="455"/>
      <c r="CN11" s="455"/>
      <c r="CO11" s="455"/>
      <c r="CP11" s="455"/>
      <c r="CQ11" s="455"/>
      <c r="CR11" s="455"/>
      <c r="CS11" s="456"/>
      <c r="CT11" s="491" t="s">
        <v>122</v>
      </c>
      <c r="CU11" s="492"/>
      <c r="CV11" s="492"/>
      <c r="CW11" s="492"/>
      <c r="CX11" s="492"/>
      <c r="CY11" s="492"/>
      <c r="CZ11" s="492"/>
      <c r="DA11" s="493"/>
      <c r="DB11" s="491" t="s">
        <v>122</v>
      </c>
      <c r="DC11" s="492"/>
      <c r="DD11" s="492"/>
      <c r="DE11" s="492"/>
      <c r="DF11" s="492"/>
      <c r="DG11" s="492"/>
      <c r="DH11" s="492"/>
      <c r="DI11" s="493"/>
    </row>
    <row r="12" spans="1:119" ht="18.75" customHeight="1" x14ac:dyDescent="0.2">
      <c r="A12" s="163"/>
      <c r="B12" s="511" t="s">
        <v>123</v>
      </c>
      <c r="C12" s="512"/>
      <c r="D12" s="512"/>
      <c r="E12" s="512"/>
      <c r="F12" s="512"/>
      <c r="G12" s="512"/>
      <c r="H12" s="512"/>
      <c r="I12" s="512"/>
      <c r="J12" s="512"/>
      <c r="K12" s="513"/>
      <c r="L12" s="520" t="s">
        <v>124</v>
      </c>
      <c r="M12" s="521"/>
      <c r="N12" s="521"/>
      <c r="O12" s="521"/>
      <c r="P12" s="521"/>
      <c r="Q12" s="522"/>
      <c r="R12" s="523">
        <v>15377</v>
      </c>
      <c r="S12" s="524"/>
      <c r="T12" s="524"/>
      <c r="U12" s="524"/>
      <c r="V12" s="525"/>
      <c r="W12" s="526" t="s">
        <v>1</v>
      </c>
      <c r="X12" s="484"/>
      <c r="Y12" s="484"/>
      <c r="Z12" s="484"/>
      <c r="AA12" s="484"/>
      <c r="AB12" s="527"/>
      <c r="AC12" s="528" t="s">
        <v>125</v>
      </c>
      <c r="AD12" s="529"/>
      <c r="AE12" s="529"/>
      <c r="AF12" s="529"/>
      <c r="AG12" s="530"/>
      <c r="AH12" s="528" t="s">
        <v>126</v>
      </c>
      <c r="AI12" s="529"/>
      <c r="AJ12" s="529"/>
      <c r="AK12" s="529"/>
      <c r="AL12" s="531"/>
      <c r="AM12" s="480" t="s">
        <v>127</v>
      </c>
      <c r="AN12" s="481"/>
      <c r="AO12" s="481"/>
      <c r="AP12" s="481"/>
      <c r="AQ12" s="481"/>
      <c r="AR12" s="481"/>
      <c r="AS12" s="481"/>
      <c r="AT12" s="482"/>
      <c r="AU12" s="483" t="s">
        <v>90</v>
      </c>
      <c r="AV12" s="484"/>
      <c r="AW12" s="484"/>
      <c r="AX12" s="484"/>
      <c r="AY12" s="485" t="s">
        <v>128</v>
      </c>
      <c r="AZ12" s="486"/>
      <c r="BA12" s="486"/>
      <c r="BB12" s="486"/>
      <c r="BC12" s="486"/>
      <c r="BD12" s="486"/>
      <c r="BE12" s="486"/>
      <c r="BF12" s="486"/>
      <c r="BG12" s="486"/>
      <c r="BH12" s="486"/>
      <c r="BI12" s="486"/>
      <c r="BJ12" s="486"/>
      <c r="BK12" s="486"/>
      <c r="BL12" s="486"/>
      <c r="BM12" s="487"/>
      <c r="BN12" s="451">
        <v>300000</v>
      </c>
      <c r="BO12" s="452"/>
      <c r="BP12" s="452"/>
      <c r="BQ12" s="452"/>
      <c r="BR12" s="452"/>
      <c r="BS12" s="452"/>
      <c r="BT12" s="452"/>
      <c r="BU12" s="453"/>
      <c r="BV12" s="451">
        <v>350000</v>
      </c>
      <c r="BW12" s="452"/>
      <c r="BX12" s="452"/>
      <c r="BY12" s="452"/>
      <c r="BZ12" s="452"/>
      <c r="CA12" s="452"/>
      <c r="CB12" s="452"/>
      <c r="CC12" s="453"/>
      <c r="CD12" s="454" t="s">
        <v>129</v>
      </c>
      <c r="CE12" s="455"/>
      <c r="CF12" s="455"/>
      <c r="CG12" s="455"/>
      <c r="CH12" s="455"/>
      <c r="CI12" s="455"/>
      <c r="CJ12" s="455"/>
      <c r="CK12" s="455"/>
      <c r="CL12" s="455"/>
      <c r="CM12" s="455"/>
      <c r="CN12" s="455"/>
      <c r="CO12" s="455"/>
      <c r="CP12" s="455"/>
      <c r="CQ12" s="455"/>
      <c r="CR12" s="455"/>
      <c r="CS12" s="456"/>
      <c r="CT12" s="491" t="s">
        <v>122</v>
      </c>
      <c r="CU12" s="492"/>
      <c r="CV12" s="492"/>
      <c r="CW12" s="492"/>
      <c r="CX12" s="492"/>
      <c r="CY12" s="492"/>
      <c r="CZ12" s="492"/>
      <c r="DA12" s="493"/>
      <c r="DB12" s="491" t="s">
        <v>122</v>
      </c>
      <c r="DC12" s="492"/>
      <c r="DD12" s="492"/>
      <c r="DE12" s="492"/>
      <c r="DF12" s="492"/>
      <c r="DG12" s="492"/>
      <c r="DH12" s="492"/>
      <c r="DI12" s="493"/>
    </row>
    <row r="13" spans="1:119" ht="18.75" customHeight="1" x14ac:dyDescent="0.2">
      <c r="A13" s="163"/>
      <c r="B13" s="514"/>
      <c r="C13" s="515"/>
      <c r="D13" s="515"/>
      <c r="E13" s="515"/>
      <c r="F13" s="515"/>
      <c r="G13" s="515"/>
      <c r="H13" s="515"/>
      <c r="I13" s="515"/>
      <c r="J13" s="515"/>
      <c r="K13" s="516"/>
      <c r="L13" s="172"/>
      <c r="M13" s="542" t="s">
        <v>130</v>
      </c>
      <c r="N13" s="543"/>
      <c r="O13" s="543"/>
      <c r="P13" s="543"/>
      <c r="Q13" s="544"/>
      <c r="R13" s="535">
        <v>15129</v>
      </c>
      <c r="S13" s="536"/>
      <c r="T13" s="536"/>
      <c r="U13" s="536"/>
      <c r="V13" s="537"/>
      <c r="W13" s="467" t="s">
        <v>131</v>
      </c>
      <c r="X13" s="468"/>
      <c r="Y13" s="468"/>
      <c r="Z13" s="468"/>
      <c r="AA13" s="468"/>
      <c r="AB13" s="458"/>
      <c r="AC13" s="502">
        <v>1255</v>
      </c>
      <c r="AD13" s="503"/>
      <c r="AE13" s="503"/>
      <c r="AF13" s="503"/>
      <c r="AG13" s="545"/>
      <c r="AH13" s="502">
        <v>1444</v>
      </c>
      <c r="AI13" s="503"/>
      <c r="AJ13" s="503"/>
      <c r="AK13" s="503"/>
      <c r="AL13" s="504"/>
      <c r="AM13" s="480" t="s">
        <v>132</v>
      </c>
      <c r="AN13" s="481"/>
      <c r="AO13" s="481"/>
      <c r="AP13" s="481"/>
      <c r="AQ13" s="481"/>
      <c r="AR13" s="481"/>
      <c r="AS13" s="481"/>
      <c r="AT13" s="482"/>
      <c r="AU13" s="483" t="s">
        <v>101</v>
      </c>
      <c r="AV13" s="484"/>
      <c r="AW13" s="484"/>
      <c r="AX13" s="484"/>
      <c r="AY13" s="485" t="s">
        <v>133</v>
      </c>
      <c r="AZ13" s="486"/>
      <c r="BA13" s="486"/>
      <c r="BB13" s="486"/>
      <c r="BC13" s="486"/>
      <c r="BD13" s="486"/>
      <c r="BE13" s="486"/>
      <c r="BF13" s="486"/>
      <c r="BG13" s="486"/>
      <c r="BH13" s="486"/>
      <c r="BI13" s="486"/>
      <c r="BJ13" s="486"/>
      <c r="BK13" s="486"/>
      <c r="BL13" s="486"/>
      <c r="BM13" s="487"/>
      <c r="BN13" s="451">
        <v>-59722</v>
      </c>
      <c r="BO13" s="452"/>
      <c r="BP13" s="452"/>
      <c r="BQ13" s="452"/>
      <c r="BR13" s="452"/>
      <c r="BS13" s="452"/>
      <c r="BT13" s="452"/>
      <c r="BU13" s="453"/>
      <c r="BV13" s="451">
        <v>64784</v>
      </c>
      <c r="BW13" s="452"/>
      <c r="BX13" s="452"/>
      <c r="BY13" s="452"/>
      <c r="BZ13" s="452"/>
      <c r="CA13" s="452"/>
      <c r="CB13" s="452"/>
      <c r="CC13" s="453"/>
      <c r="CD13" s="454" t="s">
        <v>134</v>
      </c>
      <c r="CE13" s="455"/>
      <c r="CF13" s="455"/>
      <c r="CG13" s="455"/>
      <c r="CH13" s="455"/>
      <c r="CI13" s="455"/>
      <c r="CJ13" s="455"/>
      <c r="CK13" s="455"/>
      <c r="CL13" s="455"/>
      <c r="CM13" s="455"/>
      <c r="CN13" s="455"/>
      <c r="CO13" s="455"/>
      <c r="CP13" s="455"/>
      <c r="CQ13" s="455"/>
      <c r="CR13" s="455"/>
      <c r="CS13" s="456"/>
      <c r="CT13" s="448">
        <v>1.8</v>
      </c>
      <c r="CU13" s="449"/>
      <c r="CV13" s="449"/>
      <c r="CW13" s="449"/>
      <c r="CX13" s="449"/>
      <c r="CY13" s="449"/>
      <c r="CZ13" s="449"/>
      <c r="DA13" s="450"/>
      <c r="DB13" s="448">
        <v>1.6</v>
      </c>
      <c r="DC13" s="449"/>
      <c r="DD13" s="449"/>
      <c r="DE13" s="449"/>
      <c r="DF13" s="449"/>
      <c r="DG13" s="449"/>
      <c r="DH13" s="449"/>
      <c r="DI13" s="450"/>
    </row>
    <row r="14" spans="1:119" ht="18.75" customHeight="1" thickBot="1" x14ac:dyDescent="0.25">
      <c r="A14" s="163"/>
      <c r="B14" s="514"/>
      <c r="C14" s="515"/>
      <c r="D14" s="515"/>
      <c r="E14" s="515"/>
      <c r="F14" s="515"/>
      <c r="G14" s="515"/>
      <c r="H14" s="515"/>
      <c r="I14" s="515"/>
      <c r="J14" s="515"/>
      <c r="K14" s="516"/>
      <c r="L14" s="532" t="s">
        <v>135</v>
      </c>
      <c r="M14" s="533"/>
      <c r="N14" s="533"/>
      <c r="O14" s="533"/>
      <c r="P14" s="533"/>
      <c r="Q14" s="534"/>
      <c r="R14" s="535">
        <v>15505</v>
      </c>
      <c r="S14" s="536"/>
      <c r="T14" s="536"/>
      <c r="U14" s="536"/>
      <c r="V14" s="537"/>
      <c r="W14" s="441"/>
      <c r="X14" s="442"/>
      <c r="Y14" s="442"/>
      <c r="Z14" s="442"/>
      <c r="AA14" s="442"/>
      <c r="AB14" s="431"/>
      <c r="AC14" s="538">
        <v>16.899999999999999</v>
      </c>
      <c r="AD14" s="539"/>
      <c r="AE14" s="539"/>
      <c r="AF14" s="539"/>
      <c r="AG14" s="540"/>
      <c r="AH14" s="538">
        <v>18.399999999999999</v>
      </c>
      <c r="AI14" s="539"/>
      <c r="AJ14" s="539"/>
      <c r="AK14" s="539"/>
      <c r="AL14" s="541"/>
      <c r="AM14" s="480"/>
      <c r="AN14" s="481"/>
      <c r="AO14" s="481"/>
      <c r="AP14" s="481"/>
      <c r="AQ14" s="481"/>
      <c r="AR14" s="481"/>
      <c r="AS14" s="481"/>
      <c r="AT14" s="482"/>
      <c r="AU14" s="483"/>
      <c r="AV14" s="484"/>
      <c r="AW14" s="484"/>
      <c r="AX14" s="484"/>
      <c r="AY14" s="485"/>
      <c r="AZ14" s="486"/>
      <c r="BA14" s="486"/>
      <c r="BB14" s="486"/>
      <c r="BC14" s="486"/>
      <c r="BD14" s="486"/>
      <c r="BE14" s="486"/>
      <c r="BF14" s="486"/>
      <c r="BG14" s="486"/>
      <c r="BH14" s="486"/>
      <c r="BI14" s="486"/>
      <c r="BJ14" s="486"/>
      <c r="BK14" s="486"/>
      <c r="BL14" s="486"/>
      <c r="BM14" s="487"/>
      <c r="BN14" s="451"/>
      <c r="BO14" s="452"/>
      <c r="BP14" s="452"/>
      <c r="BQ14" s="452"/>
      <c r="BR14" s="452"/>
      <c r="BS14" s="452"/>
      <c r="BT14" s="452"/>
      <c r="BU14" s="453"/>
      <c r="BV14" s="451"/>
      <c r="BW14" s="452"/>
      <c r="BX14" s="452"/>
      <c r="BY14" s="452"/>
      <c r="BZ14" s="452"/>
      <c r="CA14" s="452"/>
      <c r="CB14" s="452"/>
      <c r="CC14" s="453"/>
      <c r="CD14" s="546" t="s">
        <v>136</v>
      </c>
      <c r="CE14" s="547"/>
      <c r="CF14" s="547"/>
      <c r="CG14" s="547"/>
      <c r="CH14" s="547"/>
      <c r="CI14" s="547"/>
      <c r="CJ14" s="547"/>
      <c r="CK14" s="547"/>
      <c r="CL14" s="547"/>
      <c r="CM14" s="547"/>
      <c r="CN14" s="547"/>
      <c r="CO14" s="547"/>
      <c r="CP14" s="547"/>
      <c r="CQ14" s="547"/>
      <c r="CR14" s="547"/>
      <c r="CS14" s="548"/>
      <c r="CT14" s="549">
        <v>21.1</v>
      </c>
      <c r="CU14" s="550"/>
      <c r="CV14" s="550"/>
      <c r="CW14" s="550"/>
      <c r="CX14" s="550"/>
      <c r="CY14" s="550"/>
      <c r="CZ14" s="550"/>
      <c r="DA14" s="551"/>
      <c r="DB14" s="549">
        <v>21.1</v>
      </c>
      <c r="DC14" s="550"/>
      <c r="DD14" s="550"/>
      <c r="DE14" s="550"/>
      <c r="DF14" s="550"/>
      <c r="DG14" s="550"/>
      <c r="DH14" s="550"/>
      <c r="DI14" s="551"/>
    </row>
    <row r="15" spans="1:119" ht="18.75" customHeight="1" x14ac:dyDescent="0.2">
      <c r="A15" s="163"/>
      <c r="B15" s="514"/>
      <c r="C15" s="515"/>
      <c r="D15" s="515"/>
      <c r="E15" s="515"/>
      <c r="F15" s="515"/>
      <c r="G15" s="515"/>
      <c r="H15" s="515"/>
      <c r="I15" s="515"/>
      <c r="J15" s="515"/>
      <c r="K15" s="516"/>
      <c r="L15" s="172"/>
      <c r="M15" s="542" t="s">
        <v>130</v>
      </c>
      <c r="N15" s="543"/>
      <c r="O15" s="543"/>
      <c r="P15" s="543"/>
      <c r="Q15" s="544"/>
      <c r="R15" s="535">
        <v>15295</v>
      </c>
      <c r="S15" s="536"/>
      <c r="T15" s="536"/>
      <c r="U15" s="536"/>
      <c r="V15" s="537"/>
      <c r="W15" s="467" t="s">
        <v>137</v>
      </c>
      <c r="X15" s="468"/>
      <c r="Y15" s="468"/>
      <c r="Z15" s="468"/>
      <c r="AA15" s="468"/>
      <c r="AB15" s="458"/>
      <c r="AC15" s="502">
        <v>2228</v>
      </c>
      <c r="AD15" s="503"/>
      <c r="AE15" s="503"/>
      <c r="AF15" s="503"/>
      <c r="AG15" s="545"/>
      <c r="AH15" s="502">
        <v>2337</v>
      </c>
      <c r="AI15" s="503"/>
      <c r="AJ15" s="503"/>
      <c r="AK15" s="503"/>
      <c r="AL15" s="504"/>
      <c r="AM15" s="480"/>
      <c r="AN15" s="481"/>
      <c r="AO15" s="481"/>
      <c r="AP15" s="481"/>
      <c r="AQ15" s="481"/>
      <c r="AR15" s="481"/>
      <c r="AS15" s="481"/>
      <c r="AT15" s="482"/>
      <c r="AU15" s="483"/>
      <c r="AV15" s="484"/>
      <c r="AW15" s="484"/>
      <c r="AX15" s="484"/>
      <c r="AY15" s="411" t="s">
        <v>138</v>
      </c>
      <c r="AZ15" s="412"/>
      <c r="BA15" s="412"/>
      <c r="BB15" s="412"/>
      <c r="BC15" s="412"/>
      <c r="BD15" s="412"/>
      <c r="BE15" s="412"/>
      <c r="BF15" s="412"/>
      <c r="BG15" s="412"/>
      <c r="BH15" s="412"/>
      <c r="BI15" s="412"/>
      <c r="BJ15" s="412"/>
      <c r="BK15" s="412"/>
      <c r="BL15" s="412"/>
      <c r="BM15" s="413"/>
      <c r="BN15" s="414">
        <v>4025065</v>
      </c>
      <c r="BO15" s="415"/>
      <c r="BP15" s="415"/>
      <c r="BQ15" s="415"/>
      <c r="BR15" s="415"/>
      <c r="BS15" s="415"/>
      <c r="BT15" s="415"/>
      <c r="BU15" s="416"/>
      <c r="BV15" s="414">
        <v>3966793</v>
      </c>
      <c r="BW15" s="415"/>
      <c r="BX15" s="415"/>
      <c r="BY15" s="415"/>
      <c r="BZ15" s="415"/>
      <c r="CA15" s="415"/>
      <c r="CB15" s="415"/>
      <c r="CC15" s="416"/>
      <c r="CD15" s="552" t="s">
        <v>139</v>
      </c>
      <c r="CE15" s="553"/>
      <c r="CF15" s="553"/>
      <c r="CG15" s="553"/>
      <c r="CH15" s="553"/>
      <c r="CI15" s="553"/>
      <c r="CJ15" s="553"/>
      <c r="CK15" s="553"/>
      <c r="CL15" s="553"/>
      <c r="CM15" s="553"/>
      <c r="CN15" s="553"/>
      <c r="CO15" s="553"/>
      <c r="CP15" s="553"/>
      <c r="CQ15" s="553"/>
      <c r="CR15" s="553"/>
      <c r="CS15" s="55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4"/>
      <c r="C16" s="515"/>
      <c r="D16" s="515"/>
      <c r="E16" s="515"/>
      <c r="F16" s="515"/>
      <c r="G16" s="515"/>
      <c r="H16" s="515"/>
      <c r="I16" s="515"/>
      <c r="J16" s="515"/>
      <c r="K16" s="516"/>
      <c r="L16" s="532" t="s">
        <v>140</v>
      </c>
      <c r="M16" s="555"/>
      <c r="N16" s="555"/>
      <c r="O16" s="555"/>
      <c r="P16" s="555"/>
      <c r="Q16" s="556"/>
      <c r="R16" s="557" t="s">
        <v>141</v>
      </c>
      <c r="S16" s="558"/>
      <c r="T16" s="558"/>
      <c r="U16" s="558"/>
      <c r="V16" s="559"/>
      <c r="W16" s="441"/>
      <c r="X16" s="442"/>
      <c r="Y16" s="442"/>
      <c r="Z16" s="442"/>
      <c r="AA16" s="442"/>
      <c r="AB16" s="431"/>
      <c r="AC16" s="538">
        <v>29.9</v>
      </c>
      <c r="AD16" s="539"/>
      <c r="AE16" s="539"/>
      <c r="AF16" s="539"/>
      <c r="AG16" s="540"/>
      <c r="AH16" s="538">
        <v>29.7</v>
      </c>
      <c r="AI16" s="539"/>
      <c r="AJ16" s="539"/>
      <c r="AK16" s="539"/>
      <c r="AL16" s="541"/>
      <c r="AM16" s="480"/>
      <c r="AN16" s="481"/>
      <c r="AO16" s="481"/>
      <c r="AP16" s="481"/>
      <c r="AQ16" s="481"/>
      <c r="AR16" s="481"/>
      <c r="AS16" s="481"/>
      <c r="AT16" s="482"/>
      <c r="AU16" s="483"/>
      <c r="AV16" s="484"/>
      <c r="AW16" s="484"/>
      <c r="AX16" s="484"/>
      <c r="AY16" s="485" t="s">
        <v>142</v>
      </c>
      <c r="AZ16" s="486"/>
      <c r="BA16" s="486"/>
      <c r="BB16" s="486"/>
      <c r="BC16" s="486"/>
      <c r="BD16" s="486"/>
      <c r="BE16" s="486"/>
      <c r="BF16" s="486"/>
      <c r="BG16" s="486"/>
      <c r="BH16" s="486"/>
      <c r="BI16" s="486"/>
      <c r="BJ16" s="486"/>
      <c r="BK16" s="486"/>
      <c r="BL16" s="486"/>
      <c r="BM16" s="487"/>
      <c r="BN16" s="451">
        <v>4200173</v>
      </c>
      <c r="BO16" s="452"/>
      <c r="BP16" s="452"/>
      <c r="BQ16" s="452"/>
      <c r="BR16" s="452"/>
      <c r="BS16" s="452"/>
      <c r="BT16" s="452"/>
      <c r="BU16" s="453"/>
      <c r="BV16" s="451">
        <v>4061176</v>
      </c>
      <c r="BW16" s="452"/>
      <c r="BX16" s="452"/>
      <c r="BY16" s="452"/>
      <c r="BZ16" s="452"/>
      <c r="CA16" s="452"/>
      <c r="CB16" s="452"/>
      <c r="CC16" s="453"/>
      <c r="CD16" s="176"/>
      <c r="CE16" s="565"/>
      <c r="CF16" s="565"/>
      <c r="CG16" s="565"/>
      <c r="CH16" s="565"/>
      <c r="CI16" s="565"/>
      <c r="CJ16" s="565"/>
      <c r="CK16" s="565"/>
      <c r="CL16" s="565"/>
      <c r="CM16" s="565"/>
      <c r="CN16" s="565"/>
      <c r="CO16" s="565"/>
      <c r="CP16" s="565"/>
      <c r="CQ16" s="565"/>
      <c r="CR16" s="565"/>
      <c r="CS16" s="566"/>
      <c r="CT16" s="448"/>
      <c r="CU16" s="449"/>
      <c r="CV16" s="449"/>
      <c r="CW16" s="449"/>
      <c r="CX16" s="449"/>
      <c r="CY16" s="449"/>
      <c r="CZ16" s="449"/>
      <c r="DA16" s="450"/>
      <c r="DB16" s="448"/>
      <c r="DC16" s="449"/>
      <c r="DD16" s="449"/>
      <c r="DE16" s="449"/>
      <c r="DF16" s="449"/>
      <c r="DG16" s="449"/>
      <c r="DH16" s="449"/>
      <c r="DI16" s="450"/>
    </row>
    <row r="17" spans="1:113" ht="18.75" customHeight="1" thickBot="1" x14ac:dyDescent="0.25">
      <c r="A17" s="163"/>
      <c r="B17" s="517"/>
      <c r="C17" s="518"/>
      <c r="D17" s="518"/>
      <c r="E17" s="518"/>
      <c r="F17" s="518"/>
      <c r="G17" s="518"/>
      <c r="H17" s="518"/>
      <c r="I17" s="518"/>
      <c r="J17" s="518"/>
      <c r="K17" s="519"/>
      <c r="L17" s="177"/>
      <c r="M17" s="562" t="s">
        <v>143</v>
      </c>
      <c r="N17" s="563"/>
      <c r="O17" s="563"/>
      <c r="P17" s="563"/>
      <c r="Q17" s="564"/>
      <c r="R17" s="557" t="s">
        <v>144</v>
      </c>
      <c r="S17" s="558"/>
      <c r="T17" s="558"/>
      <c r="U17" s="558"/>
      <c r="V17" s="559"/>
      <c r="W17" s="467" t="s">
        <v>145</v>
      </c>
      <c r="X17" s="468"/>
      <c r="Y17" s="468"/>
      <c r="Z17" s="468"/>
      <c r="AA17" s="468"/>
      <c r="AB17" s="458"/>
      <c r="AC17" s="502">
        <v>3964</v>
      </c>
      <c r="AD17" s="503"/>
      <c r="AE17" s="503"/>
      <c r="AF17" s="503"/>
      <c r="AG17" s="545"/>
      <c r="AH17" s="502">
        <v>4080</v>
      </c>
      <c r="AI17" s="503"/>
      <c r="AJ17" s="503"/>
      <c r="AK17" s="503"/>
      <c r="AL17" s="504"/>
      <c r="AM17" s="480"/>
      <c r="AN17" s="481"/>
      <c r="AO17" s="481"/>
      <c r="AP17" s="481"/>
      <c r="AQ17" s="481"/>
      <c r="AR17" s="481"/>
      <c r="AS17" s="481"/>
      <c r="AT17" s="482"/>
      <c r="AU17" s="483"/>
      <c r="AV17" s="484"/>
      <c r="AW17" s="484"/>
      <c r="AX17" s="484"/>
      <c r="AY17" s="485" t="s">
        <v>146</v>
      </c>
      <c r="AZ17" s="486"/>
      <c r="BA17" s="486"/>
      <c r="BB17" s="486"/>
      <c r="BC17" s="486"/>
      <c r="BD17" s="486"/>
      <c r="BE17" s="486"/>
      <c r="BF17" s="486"/>
      <c r="BG17" s="486"/>
      <c r="BH17" s="486"/>
      <c r="BI17" s="486"/>
      <c r="BJ17" s="486"/>
      <c r="BK17" s="486"/>
      <c r="BL17" s="486"/>
      <c r="BM17" s="487"/>
      <c r="BN17" s="451">
        <v>5190685</v>
      </c>
      <c r="BO17" s="452"/>
      <c r="BP17" s="452"/>
      <c r="BQ17" s="452"/>
      <c r="BR17" s="452"/>
      <c r="BS17" s="452"/>
      <c r="BT17" s="452"/>
      <c r="BU17" s="453"/>
      <c r="BV17" s="451">
        <v>5114866</v>
      </c>
      <c r="BW17" s="452"/>
      <c r="BX17" s="452"/>
      <c r="BY17" s="452"/>
      <c r="BZ17" s="452"/>
      <c r="CA17" s="452"/>
      <c r="CB17" s="452"/>
      <c r="CC17" s="453"/>
      <c r="CD17" s="176"/>
      <c r="CE17" s="565"/>
      <c r="CF17" s="565"/>
      <c r="CG17" s="565"/>
      <c r="CH17" s="565"/>
      <c r="CI17" s="565"/>
      <c r="CJ17" s="565"/>
      <c r="CK17" s="565"/>
      <c r="CL17" s="565"/>
      <c r="CM17" s="565"/>
      <c r="CN17" s="565"/>
      <c r="CO17" s="565"/>
      <c r="CP17" s="565"/>
      <c r="CQ17" s="565"/>
      <c r="CR17" s="565"/>
      <c r="CS17" s="566"/>
      <c r="CT17" s="448"/>
      <c r="CU17" s="449"/>
      <c r="CV17" s="449"/>
      <c r="CW17" s="449"/>
      <c r="CX17" s="449"/>
      <c r="CY17" s="449"/>
      <c r="CZ17" s="449"/>
      <c r="DA17" s="450"/>
      <c r="DB17" s="448"/>
      <c r="DC17" s="449"/>
      <c r="DD17" s="449"/>
      <c r="DE17" s="449"/>
      <c r="DF17" s="449"/>
      <c r="DG17" s="449"/>
      <c r="DH17" s="449"/>
      <c r="DI17" s="450"/>
    </row>
    <row r="18" spans="1:113" ht="18.75" customHeight="1" thickBot="1" x14ac:dyDescent="0.25">
      <c r="A18" s="163"/>
      <c r="B18" s="573" t="s">
        <v>147</v>
      </c>
      <c r="C18" s="494"/>
      <c r="D18" s="494"/>
      <c r="E18" s="574"/>
      <c r="F18" s="574"/>
      <c r="G18" s="574"/>
      <c r="H18" s="574"/>
      <c r="I18" s="574"/>
      <c r="J18" s="574"/>
      <c r="K18" s="574"/>
      <c r="L18" s="575">
        <v>70.16</v>
      </c>
      <c r="M18" s="575"/>
      <c r="N18" s="575"/>
      <c r="O18" s="575"/>
      <c r="P18" s="575"/>
      <c r="Q18" s="575"/>
      <c r="R18" s="576"/>
      <c r="S18" s="576"/>
      <c r="T18" s="576"/>
      <c r="U18" s="576"/>
      <c r="V18" s="577"/>
      <c r="W18" s="469"/>
      <c r="X18" s="470"/>
      <c r="Y18" s="470"/>
      <c r="Z18" s="470"/>
      <c r="AA18" s="470"/>
      <c r="AB18" s="461"/>
      <c r="AC18" s="578">
        <v>53.2</v>
      </c>
      <c r="AD18" s="579"/>
      <c r="AE18" s="579"/>
      <c r="AF18" s="579"/>
      <c r="AG18" s="580"/>
      <c r="AH18" s="578">
        <v>51.9</v>
      </c>
      <c r="AI18" s="579"/>
      <c r="AJ18" s="579"/>
      <c r="AK18" s="579"/>
      <c r="AL18" s="581"/>
      <c r="AM18" s="480"/>
      <c r="AN18" s="481"/>
      <c r="AO18" s="481"/>
      <c r="AP18" s="481"/>
      <c r="AQ18" s="481"/>
      <c r="AR18" s="481"/>
      <c r="AS18" s="481"/>
      <c r="AT18" s="482"/>
      <c r="AU18" s="483"/>
      <c r="AV18" s="484"/>
      <c r="AW18" s="484"/>
      <c r="AX18" s="484"/>
      <c r="AY18" s="485" t="s">
        <v>148</v>
      </c>
      <c r="AZ18" s="486"/>
      <c r="BA18" s="486"/>
      <c r="BB18" s="486"/>
      <c r="BC18" s="486"/>
      <c r="BD18" s="486"/>
      <c r="BE18" s="486"/>
      <c r="BF18" s="486"/>
      <c r="BG18" s="486"/>
      <c r="BH18" s="486"/>
      <c r="BI18" s="486"/>
      <c r="BJ18" s="486"/>
      <c r="BK18" s="486"/>
      <c r="BL18" s="486"/>
      <c r="BM18" s="487"/>
      <c r="BN18" s="451">
        <v>4930472</v>
      </c>
      <c r="BO18" s="452"/>
      <c r="BP18" s="452"/>
      <c r="BQ18" s="452"/>
      <c r="BR18" s="452"/>
      <c r="BS18" s="452"/>
      <c r="BT18" s="452"/>
      <c r="BU18" s="453"/>
      <c r="BV18" s="451">
        <v>4584584</v>
      </c>
      <c r="BW18" s="452"/>
      <c r="BX18" s="452"/>
      <c r="BY18" s="452"/>
      <c r="BZ18" s="452"/>
      <c r="CA18" s="452"/>
      <c r="CB18" s="452"/>
      <c r="CC18" s="453"/>
      <c r="CD18" s="176"/>
      <c r="CE18" s="565"/>
      <c r="CF18" s="565"/>
      <c r="CG18" s="565"/>
      <c r="CH18" s="565"/>
      <c r="CI18" s="565"/>
      <c r="CJ18" s="565"/>
      <c r="CK18" s="565"/>
      <c r="CL18" s="565"/>
      <c r="CM18" s="565"/>
      <c r="CN18" s="565"/>
      <c r="CO18" s="565"/>
      <c r="CP18" s="565"/>
      <c r="CQ18" s="565"/>
      <c r="CR18" s="565"/>
      <c r="CS18" s="566"/>
      <c r="CT18" s="448"/>
      <c r="CU18" s="449"/>
      <c r="CV18" s="449"/>
      <c r="CW18" s="449"/>
      <c r="CX18" s="449"/>
      <c r="CY18" s="449"/>
      <c r="CZ18" s="449"/>
      <c r="DA18" s="450"/>
      <c r="DB18" s="448"/>
      <c r="DC18" s="449"/>
      <c r="DD18" s="449"/>
      <c r="DE18" s="449"/>
      <c r="DF18" s="449"/>
      <c r="DG18" s="449"/>
      <c r="DH18" s="449"/>
      <c r="DI18" s="450"/>
    </row>
    <row r="19" spans="1:113" ht="18.75" customHeight="1" thickBot="1" x14ac:dyDescent="0.25">
      <c r="A19" s="163"/>
      <c r="B19" s="573" t="s">
        <v>149</v>
      </c>
      <c r="C19" s="494"/>
      <c r="D19" s="494"/>
      <c r="E19" s="574"/>
      <c r="F19" s="574"/>
      <c r="G19" s="574"/>
      <c r="H19" s="574"/>
      <c r="I19" s="574"/>
      <c r="J19" s="574"/>
      <c r="K19" s="574"/>
      <c r="L19" s="582">
        <v>213</v>
      </c>
      <c r="M19" s="582"/>
      <c r="N19" s="582"/>
      <c r="O19" s="582"/>
      <c r="P19" s="582"/>
      <c r="Q19" s="582"/>
      <c r="R19" s="583"/>
      <c r="S19" s="583"/>
      <c r="T19" s="583"/>
      <c r="U19" s="583"/>
      <c r="V19" s="584"/>
      <c r="W19" s="408"/>
      <c r="X19" s="409"/>
      <c r="Y19" s="409"/>
      <c r="Z19" s="409"/>
      <c r="AA19" s="409"/>
      <c r="AB19" s="409"/>
      <c r="AC19" s="560"/>
      <c r="AD19" s="560"/>
      <c r="AE19" s="560"/>
      <c r="AF19" s="560"/>
      <c r="AG19" s="560"/>
      <c r="AH19" s="560"/>
      <c r="AI19" s="560"/>
      <c r="AJ19" s="560"/>
      <c r="AK19" s="560"/>
      <c r="AL19" s="561"/>
      <c r="AM19" s="480"/>
      <c r="AN19" s="481"/>
      <c r="AO19" s="481"/>
      <c r="AP19" s="481"/>
      <c r="AQ19" s="481"/>
      <c r="AR19" s="481"/>
      <c r="AS19" s="481"/>
      <c r="AT19" s="482"/>
      <c r="AU19" s="483"/>
      <c r="AV19" s="484"/>
      <c r="AW19" s="484"/>
      <c r="AX19" s="484"/>
      <c r="AY19" s="485" t="s">
        <v>150</v>
      </c>
      <c r="AZ19" s="486"/>
      <c r="BA19" s="486"/>
      <c r="BB19" s="486"/>
      <c r="BC19" s="486"/>
      <c r="BD19" s="486"/>
      <c r="BE19" s="486"/>
      <c r="BF19" s="486"/>
      <c r="BG19" s="486"/>
      <c r="BH19" s="486"/>
      <c r="BI19" s="486"/>
      <c r="BJ19" s="486"/>
      <c r="BK19" s="486"/>
      <c r="BL19" s="486"/>
      <c r="BM19" s="487"/>
      <c r="BN19" s="451">
        <v>7234906</v>
      </c>
      <c r="BO19" s="452"/>
      <c r="BP19" s="452"/>
      <c r="BQ19" s="452"/>
      <c r="BR19" s="452"/>
      <c r="BS19" s="452"/>
      <c r="BT19" s="452"/>
      <c r="BU19" s="453"/>
      <c r="BV19" s="451">
        <v>7044387</v>
      </c>
      <c r="BW19" s="452"/>
      <c r="BX19" s="452"/>
      <c r="BY19" s="452"/>
      <c r="BZ19" s="452"/>
      <c r="CA19" s="452"/>
      <c r="CB19" s="452"/>
      <c r="CC19" s="453"/>
      <c r="CD19" s="176"/>
      <c r="CE19" s="565"/>
      <c r="CF19" s="565"/>
      <c r="CG19" s="565"/>
      <c r="CH19" s="565"/>
      <c r="CI19" s="565"/>
      <c r="CJ19" s="565"/>
      <c r="CK19" s="565"/>
      <c r="CL19" s="565"/>
      <c r="CM19" s="565"/>
      <c r="CN19" s="565"/>
      <c r="CO19" s="565"/>
      <c r="CP19" s="565"/>
      <c r="CQ19" s="565"/>
      <c r="CR19" s="565"/>
      <c r="CS19" s="566"/>
      <c r="CT19" s="448"/>
      <c r="CU19" s="449"/>
      <c r="CV19" s="449"/>
      <c r="CW19" s="449"/>
      <c r="CX19" s="449"/>
      <c r="CY19" s="449"/>
      <c r="CZ19" s="449"/>
      <c r="DA19" s="450"/>
      <c r="DB19" s="448"/>
      <c r="DC19" s="449"/>
      <c r="DD19" s="449"/>
      <c r="DE19" s="449"/>
      <c r="DF19" s="449"/>
      <c r="DG19" s="449"/>
      <c r="DH19" s="449"/>
      <c r="DI19" s="450"/>
    </row>
    <row r="20" spans="1:113" ht="18.75" customHeight="1" thickBot="1" x14ac:dyDescent="0.25">
      <c r="A20" s="163"/>
      <c r="B20" s="573" t="s">
        <v>151</v>
      </c>
      <c r="C20" s="494"/>
      <c r="D20" s="494"/>
      <c r="E20" s="574"/>
      <c r="F20" s="574"/>
      <c r="G20" s="574"/>
      <c r="H20" s="574"/>
      <c r="I20" s="574"/>
      <c r="J20" s="574"/>
      <c r="K20" s="574"/>
      <c r="L20" s="582">
        <v>5230</v>
      </c>
      <c r="M20" s="582"/>
      <c r="N20" s="582"/>
      <c r="O20" s="582"/>
      <c r="P20" s="582"/>
      <c r="Q20" s="582"/>
      <c r="R20" s="583"/>
      <c r="S20" s="583"/>
      <c r="T20" s="583"/>
      <c r="U20" s="583"/>
      <c r="V20" s="584"/>
      <c r="W20" s="469"/>
      <c r="X20" s="470"/>
      <c r="Y20" s="470"/>
      <c r="Z20" s="470"/>
      <c r="AA20" s="470"/>
      <c r="AB20" s="470"/>
      <c r="AC20" s="585"/>
      <c r="AD20" s="585"/>
      <c r="AE20" s="585"/>
      <c r="AF20" s="585"/>
      <c r="AG20" s="585"/>
      <c r="AH20" s="585"/>
      <c r="AI20" s="585"/>
      <c r="AJ20" s="585"/>
      <c r="AK20" s="585"/>
      <c r="AL20" s="586"/>
      <c r="AM20" s="587"/>
      <c r="AN20" s="506"/>
      <c r="AO20" s="506"/>
      <c r="AP20" s="506"/>
      <c r="AQ20" s="506"/>
      <c r="AR20" s="506"/>
      <c r="AS20" s="506"/>
      <c r="AT20" s="507"/>
      <c r="AU20" s="588"/>
      <c r="AV20" s="589"/>
      <c r="AW20" s="589"/>
      <c r="AX20" s="590"/>
      <c r="AY20" s="485"/>
      <c r="AZ20" s="486"/>
      <c r="BA20" s="486"/>
      <c r="BB20" s="486"/>
      <c r="BC20" s="486"/>
      <c r="BD20" s="486"/>
      <c r="BE20" s="486"/>
      <c r="BF20" s="486"/>
      <c r="BG20" s="486"/>
      <c r="BH20" s="486"/>
      <c r="BI20" s="486"/>
      <c r="BJ20" s="486"/>
      <c r="BK20" s="486"/>
      <c r="BL20" s="486"/>
      <c r="BM20" s="487"/>
      <c r="BN20" s="451"/>
      <c r="BO20" s="452"/>
      <c r="BP20" s="452"/>
      <c r="BQ20" s="452"/>
      <c r="BR20" s="452"/>
      <c r="BS20" s="452"/>
      <c r="BT20" s="452"/>
      <c r="BU20" s="453"/>
      <c r="BV20" s="451"/>
      <c r="BW20" s="452"/>
      <c r="BX20" s="452"/>
      <c r="BY20" s="452"/>
      <c r="BZ20" s="452"/>
      <c r="CA20" s="452"/>
      <c r="CB20" s="452"/>
      <c r="CC20" s="453"/>
      <c r="CD20" s="176"/>
      <c r="CE20" s="565"/>
      <c r="CF20" s="565"/>
      <c r="CG20" s="565"/>
      <c r="CH20" s="565"/>
      <c r="CI20" s="565"/>
      <c r="CJ20" s="565"/>
      <c r="CK20" s="565"/>
      <c r="CL20" s="565"/>
      <c r="CM20" s="565"/>
      <c r="CN20" s="565"/>
      <c r="CO20" s="565"/>
      <c r="CP20" s="565"/>
      <c r="CQ20" s="565"/>
      <c r="CR20" s="565"/>
      <c r="CS20" s="566"/>
      <c r="CT20" s="448"/>
      <c r="CU20" s="449"/>
      <c r="CV20" s="449"/>
      <c r="CW20" s="449"/>
      <c r="CX20" s="449"/>
      <c r="CY20" s="449"/>
      <c r="CZ20" s="449"/>
      <c r="DA20" s="450"/>
      <c r="DB20" s="448"/>
      <c r="DC20" s="449"/>
      <c r="DD20" s="449"/>
      <c r="DE20" s="449"/>
      <c r="DF20" s="449"/>
      <c r="DG20" s="449"/>
      <c r="DH20" s="449"/>
      <c r="DI20" s="450"/>
    </row>
    <row r="21" spans="1:113" ht="18.75" customHeight="1" thickBot="1" x14ac:dyDescent="0.25">
      <c r="A21" s="163"/>
      <c r="B21" s="591" t="s">
        <v>152</v>
      </c>
      <c r="C21" s="592"/>
      <c r="D21" s="592"/>
      <c r="E21" s="592"/>
      <c r="F21" s="592"/>
      <c r="G21" s="592"/>
      <c r="H21" s="592"/>
      <c r="I21" s="592"/>
      <c r="J21" s="592"/>
      <c r="K21" s="592"/>
      <c r="L21" s="592"/>
      <c r="M21" s="592"/>
      <c r="N21" s="592"/>
      <c r="O21" s="592"/>
      <c r="P21" s="592"/>
      <c r="Q21" s="592"/>
      <c r="R21" s="592"/>
      <c r="S21" s="592"/>
      <c r="T21" s="592"/>
      <c r="U21" s="592"/>
      <c r="V21" s="592"/>
      <c r="W21" s="592"/>
      <c r="X21" s="592"/>
      <c r="Y21" s="592"/>
      <c r="Z21" s="592"/>
      <c r="AA21" s="592"/>
      <c r="AB21" s="592"/>
      <c r="AC21" s="592"/>
      <c r="AD21" s="592"/>
      <c r="AE21" s="592"/>
      <c r="AF21" s="592"/>
      <c r="AG21" s="592"/>
      <c r="AH21" s="592"/>
      <c r="AI21" s="592"/>
      <c r="AJ21" s="592"/>
      <c r="AK21" s="592"/>
      <c r="AL21" s="592"/>
      <c r="AM21" s="592"/>
      <c r="AN21" s="592"/>
      <c r="AO21" s="592"/>
      <c r="AP21" s="592"/>
      <c r="AQ21" s="592"/>
      <c r="AR21" s="592"/>
      <c r="AS21" s="592"/>
      <c r="AT21" s="592"/>
      <c r="AU21" s="592"/>
      <c r="AV21" s="592"/>
      <c r="AW21" s="592"/>
      <c r="AX21" s="593"/>
      <c r="AY21" s="567"/>
      <c r="AZ21" s="568"/>
      <c r="BA21" s="568"/>
      <c r="BB21" s="568"/>
      <c r="BC21" s="568"/>
      <c r="BD21" s="568"/>
      <c r="BE21" s="568"/>
      <c r="BF21" s="568"/>
      <c r="BG21" s="568"/>
      <c r="BH21" s="568"/>
      <c r="BI21" s="568"/>
      <c r="BJ21" s="568"/>
      <c r="BK21" s="568"/>
      <c r="BL21" s="568"/>
      <c r="BM21" s="569"/>
      <c r="BN21" s="570"/>
      <c r="BO21" s="571"/>
      <c r="BP21" s="571"/>
      <c r="BQ21" s="571"/>
      <c r="BR21" s="571"/>
      <c r="BS21" s="571"/>
      <c r="BT21" s="571"/>
      <c r="BU21" s="572"/>
      <c r="BV21" s="570"/>
      <c r="BW21" s="571"/>
      <c r="BX21" s="571"/>
      <c r="BY21" s="571"/>
      <c r="BZ21" s="571"/>
      <c r="CA21" s="571"/>
      <c r="CB21" s="571"/>
      <c r="CC21" s="572"/>
      <c r="CD21" s="176"/>
      <c r="CE21" s="565"/>
      <c r="CF21" s="565"/>
      <c r="CG21" s="565"/>
      <c r="CH21" s="565"/>
      <c r="CI21" s="565"/>
      <c r="CJ21" s="565"/>
      <c r="CK21" s="565"/>
      <c r="CL21" s="565"/>
      <c r="CM21" s="565"/>
      <c r="CN21" s="565"/>
      <c r="CO21" s="565"/>
      <c r="CP21" s="565"/>
      <c r="CQ21" s="565"/>
      <c r="CR21" s="565"/>
      <c r="CS21" s="566"/>
      <c r="CT21" s="448"/>
      <c r="CU21" s="449"/>
      <c r="CV21" s="449"/>
      <c r="CW21" s="449"/>
      <c r="CX21" s="449"/>
      <c r="CY21" s="449"/>
      <c r="CZ21" s="449"/>
      <c r="DA21" s="450"/>
      <c r="DB21" s="448"/>
      <c r="DC21" s="449"/>
      <c r="DD21" s="449"/>
      <c r="DE21" s="449"/>
      <c r="DF21" s="449"/>
      <c r="DG21" s="449"/>
      <c r="DH21" s="449"/>
      <c r="DI21" s="450"/>
    </row>
    <row r="22" spans="1:113" ht="18.75" customHeight="1" x14ac:dyDescent="0.2">
      <c r="A22" s="163"/>
      <c r="B22" s="621" t="s">
        <v>153</v>
      </c>
      <c r="C22" s="595"/>
      <c r="D22" s="596"/>
      <c r="E22" s="463" t="s">
        <v>1</v>
      </c>
      <c r="F22" s="468"/>
      <c r="G22" s="468"/>
      <c r="H22" s="468"/>
      <c r="I22" s="468"/>
      <c r="J22" s="468"/>
      <c r="K22" s="458"/>
      <c r="L22" s="463" t="s">
        <v>154</v>
      </c>
      <c r="M22" s="468"/>
      <c r="N22" s="468"/>
      <c r="O22" s="468"/>
      <c r="P22" s="458"/>
      <c r="Q22" s="626" t="s">
        <v>155</v>
      </c>
      <c r="R22" s="627"/>
      <c r="S22" s="627"/>
      <c r="T22" s="627"/>
      <c r="U22" s="627"/>
      <c r="V22" s="628"/>
      <c r="W22" s="594" t="s">
        <v>156</v>
      </c>
      <c r="X22" s="595"/>
      <c r="Y22" s="596"/>
      <c r="Z22" s="463" t="s">
        <v>1</v>
      </c>
      <c r="AA22" s="468"/>
      <c r="AB22" s="468"/>
      <c r="AC22" s="468"/>
      <c r="AD22" s="468"/>
      <c r="AE22" s="468"/>
      <c r="AF22" s="468"/>
      <c r="AG22" s="458"/>
      <c r="AH22" s="632" t="s">
        <v>157</v>
      </c>
      <c r="AI22" s="468"/>
      <c r="AJ22" s="468"/>
      <c r="AK22" s="468"/>
      <c r="AL22" s="458"/>
      <c r="AM22" s="632" t="s">
        <v>158</v>
      </c>
      <c r="AN22" s="633"/>
      <c r="AO22" s="633"/>
      <c r="AP22" s="633"/>
      <c r="AQ22" s="633"/>
      <c r="AR22" s="634"/>
      <c r="AS22" s="626" t="s">
        <v>155</v>
      </c>
      <c r="AT22" s="627"/>
      <c r="AU22" s="627"/>
      <c r="AV22" s="627"/>
      <c r="AW22" s="627"/>
      <c r="AX22" s="638"/>
      <c r="AY22" s="411" t="s">
        <v>159</v>
      </c>
      <c r="AZ22" s="412"/>
      <c r="BA22" s="412"/>
      <c r="BB22" s="412"/>
      <c r="BC22" s="412"/>
      <c r="BD22" s="412"/>
      <c r="BE22" s="412"/>
      <c r="BF22" s="412"/>
      <c r="BG22" s="412"/>
      <c r="BH22" s="412"/>
      <c r="BI22" s="412"/>
      <c r="BJ22" s="412"/>
      <c r="BK22" s="412"/>
      <c r="BL22" s="412"/>
      <c r="BM22" s="413"/>
      <c r="BN22" s="414">
        <v>6628893</v>
      </c>
      <c r="BO22" s="415"/>
      <c r="BP22" s="415"/>
      <c r="BQ22" s="415"/>
      <c r="BR22" s="415"/>
      <c r="BS22" s="415"/>
      <c r="BT22" s="415"/>
      <c r="BU22" s="416"/>
      <c r="BV22" s="414">
        <v>6781011</v>
      </c>
      <c r="BW22" s="415"/>
      <c r="BX22" s="415"/>
      <c r="BY22" s="415"/>
      <c r="BZ22" s="415"/>
      <c r="CA22" s="415"/>
      <c r="CB22" s="415"/>
      <c r="CC22" s="416"/>
      <c r="CD22" s="176"/>
      <c r="CE22" s="565"/>
      <c r="CF22" s="565"/>
      <c r="CG22" s="565"/>
      <c r="CH22" s="565"/>
      <c r="CI22" s="565"/>
      <c r="CJ22" s="565"/>
      <c r="CK22" s="565"/>
      <c r="CL22" s="565"/>
      <c r="CM22" s="565"/>
      <c r="CN22" s="565"/>
      <c r="CO22" s="565"/>
      <c r="CP22" s="565"/>
      <c r="CQ22" s="565"/>
      <c r="CR22" s="565"/>
      <c r="CS22" s="566"/>
      <c r="CT22" s="448"/>
      <c r="CU22" s="449"/>
      <c r="CV22" s="449"/>
      <c r="CW22" s="449"/>
      <c r="CX22" s="449"/>
      <c r="CY22" s="449"/>
      <c r="CZ22" s="449"/>
      <c r="DA22" s="450"/>
      <c r="DB22" s="448"/>
      <c r="DC22" s="449"/>
      <c r="DD22" s="449"/>
      <c r="DE22" s="449"/>
      <c r="DF22" s="449"/>
      <c r="DG22" s="449"/>
      <c r="DH22" s="449"/>
      <c r="DI22" s="450"/>
    </row>
    <row r="23" spans="1:113" ht="18.75" customHeight="1" x14ac:dyDescent="0.2">
      <c r="A23" s="163"/>
      <c r="B23" s="622"/>
      <c r="C23" s="598"/>
      <c r="D23" s="599"/>
      <c r="E23" s="437"/>
      <c r="F23" s="442"/>
      <c r="G23" s="442"/>
      <c r="H23" s="442"/>
      <c r="I23" s="442"/>
      <c r="J23" s="442"/>
      <c r="K23" s="431"/>
      <c r="L23" s="437"/>
      <c r="M23" s="442"/>
      <c r="N23" s="442"/>
      <c r="O23" s="442"/>
      <c r="P23" s="431"/>
      <c r="Q23" s="629"/>
      <c r="R23" s="630"/>
      <c r="S23" s="630"/>
      <c r="T23" s="630"/>
      <c r="U23" s="630"/>
      <c r="V23" s="631"/>
      <c r="W23" s="597"/>
      <c r="X23" s="598"/>
      <c r="Y23" s="599"/>
      <c r="Z23" s="437"/>
      <c r="AA23" s="442"/>
      <c r="AB23" s="442"/>
      <c r="AC23" s="442"/>
      <c r="AD23" s="442"/>
      <c r="AE23" s="442"/>
      <c r="AF23" s="442"/>
      <c r="AG23" s="431"/>
      <c r="AH23" s="437"/>
      <c r="AI23" s="442"/>
      <c r="AJ23" s="442"/>
      <c r="AK23" s="442"/>
      <c r="AL23" s="431"/>
      <c r="AM23" s="635"/>
      <c r="AN23" s="636"/>
      <c r="AO23" s="636"/>
      <c r="AP23" s="636"/>
      <c r="AQ23" s="636"/>
      <c r="AR23" s="637"/>
      <c r="AS23" s="629"/>
      <c r="AT23" s="630"/>
      <c r="AU23" s="630"/>
      <c r="AV23" s="630"/>
      <c r="AW23" s="630"/>
      <c r="AX23" s="639"/>
      <c r="AY23" s="485" t="s">
        <v>160</v>
      </c>
      <c r="AZ23" s="486"/>
      <c r="BA23" s="486"/>
      <c r="BB23" s="486"/>
      <c r="BC23" s="486"/>
      <c r="BD23" s="486"/>
      <c r="BE23" s="486"/>
      <c r="BF23" s="486"/>
      <c r="BG23" s="486"/>
      <c r="BH23" s="486"/>
      <c r="BI23" s="486"/>
      <c r="BJ23" s="486"/>
      <c r="BK23" s="486"/>
      <c r="BL23" s="486"/>
      <c r="BM23" s="487"/>
      <c r="BN23" s="451">
        <v>5170247</v>
      </c>
      <c r="BO23" s="452"/>
      <c r="BP23" s="452"/>
      <c r="BQ23" s="452"/>
      <c r="BR23" s="452"/>
      <c r="BS23" s="452"/>
      <c r="BT23" s="452"/>
      <c r="BU23" s="453"/>
      <c r="BV23" s="451">
        <v>5191264</v>
      </c>
      <c r="BW23" s="452"/>
      <c r="BX23" s="452"/>
      <c r="BY23" s="452"/>
      <c r="BZ23" s="452"/>
      <c r="CA23" s="452"/>
      <c r="CB23" s="452"/>
      <c r="CC23" s="453"/>
      <c r="CD23" s="176"/>
      <c r="CE23" s="565"/>
      <c r="CF23" s="565"/>
      <c r="CG23" s="565"/>
      <c r="CH23" s="565"/>
      <c r="CI23" s="565"/>
      <c r="CJ23" s="565"/>
      <c r="CK23" s="565"/>
      <c r="CL23" s="565"/>
      <c r="CM23" s="565"/>
      <c r="CN23" s="565"/>
      <c r="CO23" s="565"/>
      <c r="CP23" s="565"/>
      <c r="CQ23" s="565"/>
      <c r="CR23" s="565"/>
      <c r="CS23" s="566"/>
      <c r="CT23" s="448"/>
      <c r="CU23" s="449"/>
      <c r="CV23" s="449"/>
      <c r="CW23" s="449"/>
      <c r="CX23" s="449"/>
      <c r="CY23" s="449"/>
      <c r="CZ23" s="449"/>
      <c r="DA23" s="450"/>
      <c r="DB23" s="448"/>
      <c r="DC23" s="449"/>
      <c r="DD23" s="449"/>
      <c r="DE23" s="449"/>
      <c r="DF23" s="449"/>
      <c r="DG23" s="449"/>
      <c r="DH23" s="449"/>
      <c r="DI23" s="450"/>
    </row>
    <row r="24" spans="1:113" ht="18.75" customHeight="1" thickBot="1" x14ac:dyDescent="0.25">
      <c r="A24" s="163"/>
      <c r="B24" s="622"/>
      <c r="C24" s="598"/>
      <c r="D24" s="599"/>
      <c r="E24" s="501" t="s">
        <v>161</v>
      </c>
      <c r="F24" s="481"/>
      <c r="G24" s="481"/>
      <c r="H24" s="481"/>
      <c r="I24" s="481"/>
      <c r="J24" s="481"/>
      <c r="K24" s="482"/>
      <c r="L24" s="502">
        <v>1</v>
      </c>
      <c r="M24" s="503"/>
      <c r="N24" s="503"/>
      <c r="O24" s="503"/>
      <c r="P24" s="545"/>
      <c r="Q24" s="502">
        <v>7400</v>
      </c>
      <c r="R24" s="503"/>
      <c r="S24" s="503"/>
      <c r="T24" s="503"/>
      <c r="U24" s="503"/>
      <c r="V24" s="545"/>
      <c r="W24" s="597"/>
      <c r="X24" s="598"/>
      <c r="Y24" s="599"/>
      <c r="Z24" s="501" t="s">
        <v>162</v>
      </c>
      <c r="AA24" s="481"/>
      <c r="AB24" s="481"/>
      <c r="AC24" s="481"/>
      <c r="AD24" s="481"/>
      <c r="AE24" s="481"/>
      <c r="AF24" s="481"/>
      <c r="AG24" s="482"/>
      <c r="AH24" s="502">
        <v>140</v>
      </c>
      <c r="AI24" s="503"/>
      <c r="AJ24" s="503"/>
      <c r="AK24" s="503"/>
      <c r="AL24" s="545"/>
      <c r="AM24" s="502">
        <v>442400</v>
      </c>
      <c r="AN24" s="503"/>
      <c r="AO24" s="503"/>
      <c r="AP24" s="503"/>
      <c r="AQ24" s="503"/>
      <c r="AR24" s="545"/>
      <c r="AS24" s="502">
        <v>3160</v>
      </c>
      <c r="AT24" s="503"/>
      <c r="AU24" s="503"/>
      <c r="AV24" s="503"/>
      <c r="AW24" s="503"/>
      <c r="AX24" s="504"/>
      <c r="AY24" s="567" t="s">
        <v>163</v>
      </c>
      <c r="AZ24" s="568"/>
      <c r="BA24" s="568"/>
      <c r="BB24" s="568"/>
      <c r="BC24" s="568"/>
      <c r="BD24" s="568"/>
      <c r="BE24" s="568"/>
      <c r="BF24" s="568"/>
      <c r="BG24" s="568"/>
      <c r="BH24" s="568"/>
      <c r="BI24" s="568"/>
      <c r="BJ24" s="568"/>
      <c r="BK24" s="568"/>
      <c r="BL24" s="568"/>
      <c r="BM24" s="569"/>
      <c r="BN24" s="451">
        <v>6590022</v>
      </c>
      <c r="BO24" s="452"/>
      <c r="BP24" s="452"/>
      <c r="BQ24" s="452"/>
      <c r="BR24" s="452"/>
      <c r="BS24" s="452"/>
      <c r="BT24" s="452"/>
      <c r="BU24" s="453"/>
      <c r="BV24" s="451">
        <v>6731686</v>
      </c>
      <c r="BW24" s="452"/>
      <c r="BX24" s="452"/>
      <c r="BY24" s="452"/>
      <c r="BZ24" s="452"/>
      <c r="CA24" s="452"/>
      <c r="CB24" s="452"/>
      <c r="CC24" s="453"/>
      <c r="CD24" s="176"/>
      <c r="CE24" s="565"/>
      <c r="CF24" s="565"/>
      <c r="CG24" s="565"/>
      <c r="CH24" s="565"/>
      <c r="CI24" s="565"/>
      <c r="CJ24" s="565"/>
      <c r="CK24" s="565"/>
      <c r="CL24" s="565"/>
      <c r="CM24" s="565"/>
      <c r="CN24" s="565"/>
      <c r="CO24" s="565"/>
      <c r="CP24" s="565"/>
      <c r="CQ24" s="565"/>
      <c r="CR24" s="565"/>
      <c r="CS24" s="566"/>
      <c r="CT24" s="448"/>
      <c r="CU24" s="449"/>
      <c r="CV24" s="449"/>
      <c r="CW24" s="449"/>
      <c r="CX24" s="449"/>
      <c r="CY24" s="449"/>
      <c r="CZ24" s="449"/>
      <c r="DA24" s="450"/>
      <c r="DB24" s="448"/>
      <c r="DC24" s="449"/>
      <c r="DD24" s="449"/>
      <c r="DE24" s="449"/>
      <c r="DF24" s="449"/>
      <c r="DG24" s="449"/>
      <c r="DH24" s="449"/>
      <c r="DI24" s="450"/>
    </row>
    <row r="25" spans="1:113" ht="18.75" customHeight="1" x14ac:dyDescent="0.2">
      <c r="A25" s="163"/>
      <c r="B25" s="622"/>
      <c r="C25" s="598"/>
      <c r="D25" s="599"/>
      <c r="E25" s="501" t="s">
        <v>164</v>
      </c>
      <c r="F25" s="481"/>
      <c r="G25" s="481"/>
      <c r="H25" s="481"/>
      <c r="I25" s="481"/>
      <c r="J25" s="481"/>
      <c r="K25" s="482"/>
      <c r="L25" s="502">
        <v>1</v>
      </c>
      <c r="M25" s="503"/>
      <c r="N25" s="503"/>
      <c r="O25" s="503"/>
      <c r="P25" s="545"/>
      <c r="Q25" s="502">
        <v>6000</v>
      </c>
      <c r="R25" s="503"/>
      <c r="S25" s="503"/>
      <c r="T25" s="503"/>
      <c r="U25" s="503"/>
      <c r="V25" s="545"/>
      <c r="W25" s="597"/>
      <c r="X25" s="598"/>
      <c r="Y25" s="599"/>
      <c r="Z25" s="501" t="s">
        <v>165</v>
      </c>
      <c r="AA25" s="481"/>
      <c r="AB25" s="481"/>
      <c r="AC25" s="481"/>
      <c r="AD25" s="481"/>
      <c r="AE25" s="481"/>
      <c r="AF25" s="481"/>
      <c r="AG25" s="482"/>
      <c r="AH25" s="502" t="s">
        <v>122</v>
      </c>
      <c r="AI25" s="503"/>
      <c r="AJ25" s="503"/>
      <c r="AK25" s="503"/>
      <c r="AL25" s="545"/>
      <c r="AM25" s="502" t="s">
        <v>122</v>
      </c>
      <c r="AN25" s="503"/>
      <c r="AO25" s="503"/>
      <c r="AP25" s="503"/>
      <c r="AQ25" s="503"/>
      <c r="AR25" s="545"/>
      <c r="AS25" s="502" t="s">
        <v>122</v>
      </c>
      <c r="AT25" s="503"/>
      <c r="AU25" s="503"/>
      <c r="AV25" s="503"/>
      <c r="AW25" s="503"/>
      <c r="AX25" s="504"/>
      <c r="AY25" s="411" t="s">
        <v>166</v>
      </c>
      <c r="AZ25" s="412"/>
      <c r="BA25" s="412"/>
      <c r="BB25" s="412"/>
      <c r="BC25" s="412"/>
      <c r="BD25" s="412"/>
      <c r="BE25" s="412"/>
      <c r="BF25" s="412"/>
      <c r="BG25" s="412"/>
      <c r="BH25" s="412"/>
      <c r="BI25" s="412"/>
      <c r="BJ25" s="412"/>
      <c r="BK25" s="412"/>
      <c r="BL25" s="412"/>
      <c r="BM25" s="413"/>
      <c r="BN25" s="414">
        <v>964086</v>
      </c>
      <c r="BO25" s="415"/>
      <c r="BP25" s="415"/>
      <c r="BQ25" s="415"/>
      <c r="BR25" s="415"/>
      <c r="BS25" s="415"/>
      <c r="BT25" s="415"/>
      <c r="BU25" s="416"/>
      <c r="BV25" s="414">
        <v>973818</v>
      </c>
      <c r="BW25" s="415"/>
      <c r="BX25" s="415"/>
      <c r="BY25" s="415"/>
      <c r="BZ25" s="415"/>
      <c r="CA25" s="415"/>
      <c r="CB25" s="415"/>
      <c r="CC25" s="416"/>
      <c r="CD25" s="176"/>
      <c r="CE25" s="565"/>
      <c r="CF25" s="565"/>
      <c r="CG25" s="565"/>
      <c r="CH25" s="565"/>
      <c r="CI25" s="565"/>
      <c r="CJ25" s="565"/>
      <c r="CK25" s="565"/>
      <c r="CL25" s="565"/>
      <c r="CM25" s="565"/>
      <c r="CN25" s="565"/>
      <c r="CO25" s="565"/>
      <c r="CP25" s="565"/>
      <c r="CQ25" s="565"/>
      <c r="CR25" s="565"/>
      <c r="CS25" s="566"/>
      <c r="CT25" s="448"/>
      <c r="CU25" s="449"/>
      <c r="CV25" s="449"/>
      <c r="CW25" s="449"/>
      <c r="CX25" s="449"/>
      <c r="CY25" s="449"/>
      <c r="CZ25" s="449"/>
      <c r="DA25" s="450"/>
      <c r="DB25" s="448"/>
      <c r="DC25" s="449"/>
      <c r="DD25" s="449"/>
      <c r="DE25" s="449"/>
      <c r="DF25" s="449"/>
      <c r="DG25" s="449"/>
      <c r="DH25" s="449"/>
      <c r="DI25" s="450"/>
    </row>
    <row r="26" spans="1:113" ht="18.75" customHeight="1" x14ac:dyDescent="0.2">
      <c r="A26" s="163"/>
      <c r="B26" s="622"/>
      <c r="C26" s="598"/>
      <c r="D26" s="599"/>
      <c r="E26" s="501" t="s">
        <v>167</v>
      </c>
      <c r="F26" s="481"/>
      <c r="G26" s="481"/>
      <c r="H26" s="481"/>
      <c r="I26" s="481"/>
      <c r="J26" s="481"/>
      <c r="K26" s="482"/>
      <c r="L26" s="502">
        <v>1</v>
      </c>
      <c r="M26" s="503"/>
      <c r="N26" s="503"/>
      <c r="O26" s="503"/>
      <c r="P26" s="545"/>
      <c r="Q26" s="502">
        <v>5500</v>
      </c>
      <c r="R26" s="503"/>
      <c r="S26" s="503"/>
      <c r="T26" s="503"/>
      <c r="U26" s="503"/>
      <c r="V26" s="545"/>
      <c r="W26" s="597"/>
      <c r="X26" s="598"/>
      <c r="Y26" s="599"/>
      <c r="Z26" s="501" t="s">
        <v>168</v>
      </c>
      <c r="AA26" s="603"/>
      <c r="AB26" s="603"/>
      <c r="AC26" s="603"/>
      <c r="AD26" s="603"/>
      <c r="AE26" s="603"/>
      <c r="AF26" s="603"/>
      <c r="AG26" s="604"/>
      <c r="AH26" s="502">
        <v>7</v>
      </c>
      <c r="AI26" s="503"/>
      <c r="AJ26" s="503"/>
      <c r="AK26" s="503"/>
      <c r="AL26" s="545"/>
      <c r="AM26" s="502">
        <v>21581</v>
      </c>
      <c r="AN26" s="503"/>
      <c r="AO26" s="503"/>
      <c r="AP26" s="503"/>
      <c r="AQ26" s="503"/>
      <c r="AR26" s="545"/>
      <c r="AS26" s="502">
        <v>3083</v>
      </c>
      <c r="AT26" s="503"/>
      <c r="AU26" s="503"/>
      <c r="AV26" s="503"/>
      <c r="AW26" s="503"/>
      <c r="AX26" s="504"/>
      <c r="AY26" s="454" t="s">
        <v>169</v>
      </c>
      <c r="AZ26" s="455"/>
      <c r="BA26" s="455"/>
      <c r="BB26" s="455"/>
      <c r="BC26" s="455"/>
      <c r="BD26" s="455"/>
      <c r="BE26" s="455"/>
      <c r="BF26" s="455"/>
      <c r="BG26" s="455"/>
      <c r="BH26" s="455"/>
      <c r="BI26" s="455"/>
      <c r="BJ26" s="455"/>
      <c r="BK26" s="455"/>
      <c r="BL26" s="455"/>
      <c r="BM26" s="456"/>
      <c r="BN26" s="451" t="s">
        <v>122</v>
      </c>
      <c r="BO26" s="452"/>
      <c r="BP26" s="452"/>
      <c r="BQ26" s="452"/>
      <c r="BR26" s="452"/>
      <c r="BS26" s="452"/>
      <c r="BT26" s="452"/>
      <c r="BU26" s="453"/>
      <c r="BV26" s="451" t="s">
        <v>122</v>
      </c>
      <c r="BW26" s="452"/>
      <c r="BX26" s="452"/>
      <c r="BY26" s="452"/>
      <c r="BZ26" s="452"/>
      <c r="CA26" s="452"/>
      <c r="CB26" s="452"/>
      <c r="CC26" s="453"/>
      <c r="CD26" s="176"/>
      <c r="CE26" s="565"/>
      <c r="CF26" s="565"/>
      <c r="CG26" s="565"/>
      <c r="CH26" s="565"/>
      <c r="CI26" s="565"/>
      <c r="CJ26" s="565"/>
      <c r="CK26" s="565"/>
      <c r="CL26" s="565"/>
      <c r="CM26" s="565"/>
      <c r="CN26" s="565"/>
      <c r="CO26" s="565"/>
      <c r="CP26" s="565"/>
      <c r="CQ26" s="565"/>
      <c r="CR26" s="565"/>
      <c r="CS26" s="566"/>
      <c r="CT26" s="448"/>
      <c r="CU26" s="449"/>
      <c r="CV26" s="449"/>
      <c r="CW26" s="449"/>
      <c r="CX26" s="449"/>
      <c r="CY26" s="449"/>
      <c r="CZ26" s="449"/>
      <c r="DA26" s="450"/>
      <c r="DB26" s="448"/>
      <c r="DC26" s="449"/>
      <c r="DD26" s="449"/>
      <c r="DE26" s="449"/>
      <c r="DF26" s="449"/>
      <c r="DG26" s="449"/>
      <c r="DH26" s="449"/>
      <c r="DI26" s="450"/>
    </row>
    <row r="27" spans="1:113" ht="18.75" customHeight="1" thickBot="1" x14ac:dyDescent="0.25">
      <c r="A27" s="163"/>
      <c r="B27" s="622"/>
      <c r="C27" s="598"/>
      <c r="D27" s="599"/>
      <c r="E27" s="501" t="s">
        <v>170</v>
      </c>
      <c r="F27" s="481"/>
      <c r="G27" s="481"/>
      <c r="H27" s="481"/>
      <c r="I27" s="481"/>
      <c r="J27" s="481"/>
      <c r="K27" s="482"/>
      <c r="L27" s="502">
        <v>1</v>
      </c>
      <c r="M27" s="503"/>
      <c r="N27" s="503"/>
      <c r="O27" s="503"/>
      <c r="P27" s="545"/>
      <c r="Q27" s="502">
        <v>3400</v>
      </c>
      <c r="R27" s="503"/>
      <c r="S27" s="503"/>
      <c r="T27" s="503"/>
      <c r="U27" s="503"/>
      <c r="V27" s="545"/>
      <c r="W27" s="597"/>
      <c r="X27" s="598"/>
      <c r="Y27" s="599"/>
      <c r="Z27" s="501" t="s">
        <v>171</v>
      </c>
      <c r="AA27" s="481"/>
      <c r="AB27" s="481"/>
      <c r="AC27" s="481"/>
      <c r="AD27" s="481"/>
      <c r="AE27" s="481"/>
      <c r="AF27" s="481"/>
      <c r="AG27" s="482"/>
      <c r="AH27" s="502">
        <v>3</v>
      </c>
      <c r="AI27" s="503"/>
      <c r="AJ27" s="503"/>
      <c r="AK27" s="503"/>
      <c r="AL27" s="545"/>
      <c r="AM27" s="502">
        <v>11670</v>
      </c>
      <c r="AN27" s="503"/>
      <c r="AO27" s="503"/>
      <c r="AP27" s="503"/>
      <c r="AQ27" s="503"/>
      <c r="AR27" s="545"/>
      <c r="AS27" s="502">
        <v>3890</v>
      </c>
      <c r="AT27" s="503"/>
      <c r="AU27" s="503"/>
      <c r="AV27" s="503"/>
      <c r="AW27" s="503"/>
      <c r="AX27" s="504"/>
      <c r="AY27" s="546" t="s">
        <v>172</v>
      </c>
      <c r="AZ27" s="547"/>
      <c r="BA27" s="547"/>
      <c r="BB27" s="547"/>
      <c r="BC27" s="547"/>
      <c r="BD27" s="547"/>
      <c r="BE27" s="547"/>
      <c r="BF27" s="547"/>
      <c r="BG27" s="547"/>
      <c r="BH27" s="547"/>
      <c r="BI27" s="547"/>
      <c r="BJ27" s="547"/>
      <c r="BK27" s="547"/>
      <c r="BL27" s="547"/>
      <c r="BM27" s="548"/>
      <c r="BN27" s="570">
        <v>448653</v>
      </c>
      <c r="BO27" s="571"/>
      <c r="BP27" s="571"/>
      <c r="BQ27" s="571"/>
      <c r="BR27" s="571"/>
      <c r="BS27" s="571"/>
      <c r="BT27" s="571"/>
      <c r="BU27" s="572"/>
      <c r="BV27" s="570">
        <v>409414</v>
      </c>
      <c r="BW27" s="571"/>
      <c r="BX27" s="571"/>
      <c r="BY27" s="571"/>
      <c r="BZ27" s="571"/>
      <c r="CA27" s="571"/>
      <c r="CB27" s="571"/>
      <c r="CC27" s="572"/>
      <c r="CD27" s="178"/>
      <c r="CE27" s="565"/>
      <c r="CF27" s="565"/>
      <c r="CG27" s="565"/>
      <c r="CH27" s="565"/>
      <c r="CI27" s="565"/>
      <c r="CJ27" s="565"/>
      <c r="CK27" s="565"/>
      <c r="CL27" s="565"/>
      <c r="CM27" s="565"/>
      <c r="CN27" s="565"/>
      <c r="CO27" s="565"/>
      <c r="CP27" s="565"/>
      <c r="CQ27" s="565"/>
      <c r="CR27" s="565"/>
      <c r="CS27" s="566"/>
      <c r="CT27" s="448"/>
      <c r="CU27" s="449"/>
      <c r="CV27" s="449"/>
      <c r="CW27" s="449"/>
      <c r="CX27" s="449"/>
      <c r="CY27" s="449"/>
      <c r="CZ27" s="449"/>
      <c r="DA27" s="450"/>
      <c r="DB27" s="448"/>
      <c r="DC27" s="449"/>
      <c r="DD27" s="449"/>
      <c r="DE27" s="449"/>
      <c r="DF27" s="449"/>
      <c r="DG27" s="449"/>
      <c r="DH27" s="449"/>
      <c r="DI27" s="450"/>
    </row>
    <row r="28" spans="1:113" ht="18.75" customHeight="1" x14ac:dyDescent="0.2">
      <c r="A28" s="163"/>
      <c r="B28" s="622"/>
      <c r="C28" s="598"/>
      <c r="D28" s="599"/>
      <c r="E28" s="501" t="s">
        <v>173</v>
      </c>
      <c r="F28" s="481"/>
      <c r="G28" s="481"/>
      <c r="H28" s="481"/>
      <c r="I28" s="481"/>
      <c r="J28" s="481"/>
      <c r="K28" s="482"/>
      <c r="L28" s="502">
        <v>1</v>
      </c>
      <c r="M28" s="503"/>
      <c r="N28" s="503"/>
      <c r="O28" s="503"/>
      <c r="P28" s="545"/>
      <c r="Q28" s="502">
        <v>2800</v>
      </c>
      <c r="R28" s="503"/>
      <c r="S28" s="503"/>
      <c r="T28" s="503"/>
      <c r="U28" s="503"/>
      <c r="V28" s="545"/>
      <c r="W28" s="597"/>
      <c r="X28" s="598"/>
      <c r="Y28" s="599"/>
      <c r="Z28" s="501" t="s">
        <v>174</v>
      </c>
      <c r="AA28" s="481"/>
      <c r="AB28" s="481"/>
      <c r="AC28" s="481"/>
      <c r="AD28" s="481"/>
      <c r="AE28" s="481"/>
      <c r="AF28" s="481"/>
      <c r="AG28" s="482"/>
      <c r="AH28" s="502" t="s">
        <v>122</v>
      </c>
      <c r="AI28" s="503"/>
      <c r="AJ28" s="503"/>
      <c r="AK28" s="503"/>
      <c r="AL28" s="545"/>
      <c r="AM28" s="502" t="s">
        <v>122</v>
      </c>
      <c r="AN28" s="503"/>
      <c r="AO28" s="503"/>
      <c r="AP28" s="503"/>
      <c r="AQ28" s="503"/>
      <c r="AR28" s="545"/>
      <c r="AS28" s="502" t="s">
        <v>122</v>
      </c>
      <c r="AT28" s="503"/>
      <c r="AU28" s="503"/>
      <c r="AV28" s="503"/>
      <c r="AW28" s="503"/>
      <c r="AX28" s="504"/>
      <c r="AY28" s="605" t="s">
        <v>175</v>
      </c>
      <c r="AZ28" s="606"/>
      <c r="BA28" s="606"/>
      <c r="BB28" s="607"/>
      <c r="BC28" s="411" t="s">
        <v>46</v>
      </c>
      <c r="BD28" s="412"/>
      <c r="BE28" s="412"/>
      <c r="BF28" s="412"/>
      <c r="BG28" s="412"/>
      <c r="BH28" s="412"/>
      <c r="BI28" s="412"/>
      <c r="BJ28" s="412"/>
      <c r="BK28" s="412"/>
      <c r="BL28" s="412"/>
      <c r="BM28" s="413"/>
      <c r="BN28" s="414">
        <v>1272299</v>
      </c>
      <c r="BO28" s="415"/>
      <c r="BP28" s="415"/>
      <c r="BQ28" s="415"/>
      <c r="BR28" s="415"/>
      <c r="BS28" s="415"/>
      <c r="BT28" s="415"/>
      <c r="BU28" s="416"/>
      <c r="BV28" s="414">
        <v>1277145</v>
      </c>
      <c r="BW28" s="415"/>
      <c r="BX28" s="415"/>
      <c r="BY28" s="415"/>
      <c r="BZ28" s="415"/>
      <c r="CA28" s="415"/>
      <c r="CB28" s="415"/>
      <c r="CC28" s="416"/>
      <c r="CD28" s="176"/>
      <c r="CE28" s="565"/>
      <c r="CF28" s="565"/>
      <c r="CG28" s="565"/>
      <c r="CH28" s="565"/>
      <c r="CI28" s="565"/>
      <c r="CJ28" s="565"/>
      <c r="CK28" s="565"/>
      <c r="CL28" s="565"/>
      <c r="CM28" s="565"/>
      <c r="CN28" s="565"/>
      <c r="CO28" s="565"/>
      <c r="CP28" s="565"/>
      <c r="CQ28" s="565"/>
      <c r="CR28" s="565"/>
      <c r="CS28" s="566"/>
      <c r="CT28" s="448"/>
      <c r="CU28" s="449"/>
      <c r="CV28" s="449"/>
      <c r="CW28" s="449"/>
      <c r="CX28" s="449"/>
      <c r="CY28" s="449"/>
      <c r="CZ28" s="449"/>
      <c r="DA28" s="450"/>
      <c r="DB28" s="448"/>
      <c r="DC28" s="449"/>
      <c r="DD28" s="449"/>
      <c r="DE28" s="449"/>
      <c r="DF28" s="449"/>
      <c r="DG28" s="449"/>
      <c r="DH28" s="449"/>
      <c r="DI28" s="450"/>
    </row>
    <row r="29" spans="1:113" ht="18.75" customHeight="1" x14ac:dyDescent="0.2">
      <c r="A29" s="163"/>
      <c r="B29" s="622"/>
      <c r="C29" s="598"/>
      <c r="D29" s="599"/>
      <c r="E29" s="501" t="s">
        <v>176</v>
      </c>
      <c r="F29" s="481"/>
      <c r="G29" s="481"/>
      <c r="H29" s="481"/>
      <c r="I29" s="481"/>
      <c r="J29" s="481"/>
      <c r="K29" s="482"/>
      <c r="L29" s="502">
        <v>12</v>
      </c>
      <c r="M29" s="503"/>
      <c r="N29" s="503"/>
      <c r="O29" s="503"/>
      <c r="P29" s="545"/>
      <c r="Q29" s="502">
        <v>2500</v>
      </c>
      <c r="R29" s="503"/>
      <c r="S29" s="503"/>
      <c r="T29" s="503"/>
      <c r="U29" s="503"/>
      <c r="V29" s="545"/>
      <c r="W29" s="600"/>
      <c r="X29" s="601"/>
      <c r="Y29" s="602"/>
      <c r="Z29" s="501" t="s">
        <v>177</v>
      </c>
      <c r="AA29" s="481"/>
      <c r="AB29" s="481"/>
      <c r="AC29" s="481"/>
      <c r="AD29" s="481"/>
      <c r="AE29" s="481"/>
      <c r="AF29" s="481"/>
      <c r="AG29" s="482"/>
      <c r="AH29" s="502">
        <v>143</v>
      </c>
      <c r="AI29" s="503"/>
      <c r="AJ29" s="503"/>
      <c r="AK29" s="503"/>
      <c r="AL29" s="545"/>
      <c r="AM29" s="502">
        <v>454070</v>
      </c>
      <c r="AN29" s="503"/>
      <c r="AO29" s="503"/>
      <c r="AP29" s="503"/>
      <c r="AQ29" s="503"/>
      <c r="AR29" s="545"/>
      <c r="AS29" s="502">
        <v>3175</v>
      </c>
      <c r="AT29" s="503"/>
      <c r="AU29" s="503"/>
      <c r="AV29" s="503"/>
      <c r="AW29" s="503"/>
      <c r="AX29" s="504"/>
      <c r="AY29" s="608"/>
      <c r="AZ29" s="609"/>
      <c r="BA29" s="609"/>
      <c r="BB29" s="610"/>
      <c r="BC29" s="485" t="s">
        <v>178</v>
      </c>
      <c r="BD29" s="486"/>
      <c r="BE29" s="486"/>
      <c r="BF29" s="486"/>
      <c r="BG29" s="486"/>
      <c r="BH29" s="486"/>
      <c r="BI29" s="486"/>
      <c r="BJ29" s="486"/>
      <c r="BK29" s="486"/>
      <c r="BL29" s="486"/>
      <c r="BM29" s="487"/>
      <c r="BN29" s="451">
        <v>128239</v>
      </c>
      <c r="BO29" s="452"/>
      <c r="BP29" s="452"/>
      <c r="BQ29" s="452"/>
      <c r="BR29" s="452"/>
      <c r="BS29" s="452"/>
      <c r="BT29" s="452"/>
      <c r="BU29" s="453"/>
      <c r="BV29" s="451">
        <v>112667</v>
      </c>
      <c r="BW29" s="452"/>
      <c r="BX29" s="452"/>
      <c r="BY29" s="452"/>
      <c r="BZ29" s="452"/>
      <c r="CA29" s="452"/>
      <c r="CB29" s="452"/>
      <c r="CC29" s="453"/>
      <c r="CD29" s="178"/>
      <c r="CE29" s="565"/>
      <c r="CF29" s="565"/>
      <c r="CG29" s="565"/>
      <c r="CH29" s="565"/>
      <c r="CI29" s="565"/>
      <c r="CJ29" s="565"/>
      <c r="CK29" s="565"/>
      <c r="CL29" s="565"/>
      <c r="CM29" s="565"/>
      <c r="CN29" s="565"/>
      <c r="CO29" s="565"/>
      <c r="CP29" s="565"/>
      <c r="CQ29" s="565"/>
      <c r="CR29" s="565"/>
      <c r="CS29" s="566"/>
      <c r="CT29" s="448"/>
      <c r="CU29" s="449"/>
      <c r="CV29" s="449"/>
      <c r="CW29" s="449"/>
      <c r="CX29" s="449"/>
      <c r="CY29" s="449"/>
      <c r="CZ29" s="449"/>
      <c r="DA29" s="450"/>
      <c r="DB29" s="448"/>
      <c r="DC29" s="449"/>
      <c r="DD29" s="449"/>
      <c r="DE29" s="449"/>
      <c r="DF29" s="449"/>
      <c r="DG29" s="449"/>
      <c r="DH29" s="449"/>
      <c r="DI29" s="450"/>
    </row>
    <row r="30" spans="1:113" ht="18.75" customHeight="1" thickBot="1" x14ac:dyDescent="0.25">
      <c r="A30" s="163"/>
      <c r="B30" s="623"/>
      <c r="C30" s="624"/>
      <c r="D30" s="625"/>
      <c r="E30" s="505"/>
      <c r="F30" s="506"/>
      <c r="G30" s="506"/>
      <c r="H30" s="506"/>
      <c r="I30" s="506"/>
      <c r="J30" s="506"/>
      <c r="K30" s="507"/>
      <c r="L30" s="615"/>
      <c r="M30" s="616"/>
      <c r="N30" s="616"/>
      <c r="O30" s="616"/>
      <c r="P30" s="617"/>
      <c r="Q30" s="615"/>
      <c r="R30" s="616"/>
      <c r="S30" s="616"/>
      <c r="T30" s="616"/>
      <c r="U30" s="616"/>
      <c r="V30" s="617"/>
      <c r="W30" s="618" t="s">
        <v>179</v>
      </c>
      <c r="X30" s="619"/>
      <c r="Y30" s="619"/>
      <c r="Z30" s="619"/>
      <c r="AA30" s="619"/>
      <c r="AB30" s="619"/>
      <c r="AC30" s="619"/>
      <c r="AD30" s="619"/>
      <c r="AE30" s="619"/>
      <c r="AF30" s="619"/>
      <c r="AG30" s="620"/>
      <c r="AH30" s="578">
        <v>99.3</v>
      </c>
      <c r="AI30" s="579"/>
      <c r="AJ30" s="579"/>
      <c r="AK30" s="579"/>
      <c r="AL30" s="579"/>
      <c r="AM30" s="579"/>
      <c r="AN30" s="579"/>
      <c r="AO30" s="579"/>
      <c r="AP30" s="579"/>
      <c r="AQ30" s="579"/>
      <c r="AR30" s="579"/>
      <c r="AS30" s="579"/>
      <c r="AT30" s="579"/>
      <c r="AU30" s="579"/>
      <c r="AV30" s="579"/>
      <c r="AW30" s="579"/>
      <c r="AX30" s="581"/>
      <c r="AY30" s="611"/>
      <c r="AZ30" s="612"/>
      <c r="BA30" s="612"/>
      <c r="BB30" s="613"/>
      <c r="BC30" s="567" t="s">
        <v>48</v>
      </c>
      <c r="BD30" s="568"/>
      <c r="BE30" s="568"/>
      <c r="BF30" s="568"/>
      <c r="BG30" s="568"/>
      <c r="BH30" s="568"/>
      <c r="BI30" s="568"/>
      <c r="BJ30" s="568"/>
      <c r="BK30" s="568"/>
      <c r="BL30" s="568"/>
      <c r="BM30" s="569"/>
      <c r="BN30" s="570">
        <v>706162</v>
      </c>
      <c r="BO30" s="571"/>
      <c r="BP30" s="571"/>
      <c r="BQ30" s="571"/>
      <c r="BR30" s="571"/>
      <c r="BS30" s="571"/>
      <c r="BT30" s="571"/>
      <c r="BU30" s="572"/>
      <c r="BV30" s="570">
        <v>667923</v>
      </c>
      <c r="BW30" s="571"/>
      <c r="BX30" s="571"/>
      <c r="BY30" s="571"/>
      <c r="BZ30" s="571"/>
      <c r="CA30" s="571"/>
      <c r="CB30" s="571"/>
      <c r="CC30" s="57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14" t="s">
        <v>180</v>
      </c>
      <c r="D32" s="614"/>
      <c r="E32" s="614"/>
      <c r="F32" s="614"/>
      <c r="G32" s="614"/>
      <c r="H32" s="614"/>
      <c r="I32" s="614"/>
      <c r="J32" s="614"/>
      <c r="K32" s="614"/>
      <c r="L32" s="614"/>
      <c r="M32" s="614"/>
      <c r="N32" s="614"/>
      <c r="O32" s="614"/>
      <c r="P32" s="614"/>
      <c r="Q32" s="614"/>
      <c r="R32" s="614"/>
      <c r="S32" s="614"/>
      <c r="U32" s="455" t="s">
        <v>181</v>
      </c>
      <c r="V32" s="455"/>
      <c r="W32" s="455"/>
      <c r="X32" s="455"/>
      <c r="Y32" s="455"/>
      <c r="Z32" s="455"/>
      <c r="AA32" s="455"/>
      <c r="AB32" s="455"/>
      <c r="AC32" s="455"/>
      <c r="AD32" s="455"/>
      <c r="AE32" s="455"/>
      <c r="AF32" s="455"/>
      <c r="AG32" s="455"/>
      <c r="AH32" s="455"/>
      <c r="AI32" s="455"/>
      <c r="AJ32" s="455"/>
      <c r="AK32" s="455"/>
      <c r="AM32" s="455" t="s">
        <v>182</v>
      </c>
      <c r="AN32" s="455"/>
      <c r="AO32" s="455"/>
      <c r="AP32" s="455"/>
      <c r="AQ32" s="455"/>
      <c r="AR32" s="455"/>
      <c r="AS32" s="455"/>
      <c r="AT32" s="455"/>
      <c r="AU32" s="455"/>
      <c r="AV32" s="455"/>
      <c r="AW32" s="455"/>
      <c r="AX32" s="455"/>
      <c r="AY32" s="455"/>
      <c r="AZ32" s="455"/>
      <c r="BA32" s="455"/>
      <c r="BB32" s="455"/>
      <c r="BC32" s="455"/>
      <c r="BE32" s="455" t="s">
        <v>183</v>
      </c>
      <c r="BF32" s="455"/>
      <c r="BG32" s="455"/>
      <c r="BH32" s="455"/>
      <c r="BI32" s="455"/>
      <c r="BJ32" s="455"/>
      <c r="BK32" s="455"/>
      <c r="BL32" s="455"/>
      <c r="BM32" s="455"/>
      <c r="BN32" s="455"/>
      <c r="BO32" s="455"/>
      <c r="BP32" s="455"/>
      <c r="BQ32" s="455"/>
      <c r="BR32" s="455"/>
      <c r="BS32" s="455"/>
      <c r="BT32" s="455"/>
      <c r="BU32" s="455"/>
      <c r="BW32" s="455" t="s">
        <v>184</v>
      </c>
      <c r="BX32" s="455"/>
      <c r="BY32" s="455"/>
      <c r="BZ32" s="455"/>
      <c r="CA32" s="455"/>
      <c r="CB32" s="455"/>
      <c r="CC32" s="455"/>
      <c r="CD32" s="455"/>
      <c r="CE32" s="455"/>
      <c r="CF32" s="455"/>
      <c r="CG32" s="455"/>
      <c r="CH32" s="455"/>
      <c r="CI32" s="455"/>
      <c r="CJ32" s="455"/>
      <c r="CK32" s="455"/>
      <c r="CL32" s="455"/>
      <c r="CM32" s="455"/>
      <c r="CO32" s="455" t="s">
        <v>185</v>
      </c>
      <c r="CP32" s="455"/>
      <c r="CQ32" s="455"/>
      <c r="CR32" s="455"/>
      <c r="CS32" s="455"/>
      <c r="CT32" s="455"/>
      <c r="CU32" s="455"/>
      <c r="CV32" s="455"/>
      <c r="CW32" s="455"/>
      <c r="CX32" s="455"/>
      <c r="CY32" s="455"/>
      <c r="CZ32" s="455"/>
      <c r="DA32" s="455"/>
      <c r="DB32" s="455"/>
      <c r="DC32" s="455"/>
      <c r="DD32" s="455"/>
      <c r="DE32" s="455"/>
      <c r="DI32" s="186"/>
    </row>
    <row r="33" spans="1:113" ht="13.5" customHeight="1" x14ac:dyDescent="0.2">
      <c r="A33" s="163"/>
      <c r="B33" s="187"/>
      <c r="C33" s="475" t="s">
        <v>186</v>
      </c>
      <c r="D33" s="475"/>
      <c r="E33" s="440" t="s">
        <v>187</v>
      </c>
      <c r="F33" s="440"/>
      <c r="G33" s="440"/>
      <c r="H33" s="440"/>
      <c r="I33" s="440"/>
      <c r="J33" s="440"/>
      <c r="K33" s="440"/>
      <c r="L33" s="440"/>
      <c r="M33" s="440"/>
      <c r="N33" s="440"/>
      <c r="O33" s="440"/>
      <c r="P33" s="440"/>
      <c r="Q33" s="440"/>
      <c r="R33" s="440"/>
      <c r="S33" s="440"/>
      <c r="T33" s="188"/>
      <c r="U33" s="475" t="s">
        <v>186</v>
      </c>
      <c r="V33" s="475"/>
      <c r="W33" s="440" t="s">
        <v>187</v>
      </c>
      <c r="X33" s="440"/>
      <c r="Y33" s="440"/>
      <c r="Z33" s="440"/>
      <c r="AA33" s="440"/>
      <c r="AB33" s="440"/>
      <c r="AC33" s="440"/>
      <c r="AD33" s="440"/>
      <c r="AE33" s="440"/>
      <c r="AF33" s="440"/>
      <c r="AG33" s="440"/>
      <c r="AH33" s="440"/>
      <c r="AI33" s="440"/>
      <c r="AJ33" s="440"/>
      <c r="AK33" s="440"/>
      <c r="AL33" s="188"/>
      <c r="AM33" s="475" t="s">
        <v>186</v>
      </c>
      <c r="AN33" s="475"/>
      <c r="AO33" s="440" t="s">
        <v>187</v>
      </c>
      <c r="AP33" s="440"/>
      <c r="AQ33" s="440"/>
      <c r="AR33" s="440"/>
      <c r="AS33" s="440"/>
      <c r="AT33" s="440"/>
      <c r="AU33" s="440"/>
      <c r="AV33" s="440"/>
      <c r="AW33" s="440"/>
      <c r="AX33" s="440"/>
      <c r="AY33" s="440"/>
      <c r="AZ33" s="440"/>
      <c r="BA33" s="440"/>
      <c r="BB33" s="440"/>
      <c r="BC33" s="440"/>
      <c r="BD33" s="189"/>
      <c r="BE33" s="440" t="s">
        <v>188</v>
      </c>
      <c r="BF33" s="440"/>
      <c r="BG33" s="440" t="s">
        <v>189</v>
      </c>
      <c r="BH33" s="440"/>
      <c r="BI33" s="440"/>
      <c r="BJ33" s="440"/>
      <c r="BK33" s="440"/>
      <c r="BL33" s="440"/>
      <c r="BM33" s="440"/>
      <c r="BN33" s="440"/>
      <c r="BO33" s="440"/>
      <c r="BP33" s="440"/>
      <c r="BQ33" s="440"/>
      <c r="BR33" s="440"/>
      <c r="BS33" s="440"/>
      <c r="BT33" s="440"/>
      <c r="BU33" s="440"/>
      <c r="BV33" s="189"/>
      <c r="BW33" s="475" t="s">
        <v>188</v>
      </c>
      <c r="BX33" s="475"/>
      <c r="BY33" s="440" t="s">
        <v>190</v>
      </c>
      <c r="BZ33" s="440"/>
      <c r="CA33" s="440"/>
      <c r="CB33" s="440"/>
      <c r="CC33" s="440"/>
      <c r="CD33" s="440"/>
      <c r="CE33" s="440"/>
      <c r="CF33" s="440"/>
      <c r="CG33" s="440"/>
      <c r="CH33" s="440"/>
      <c r="CI33" s="440"/>
      <c r="CJ33" s="440"/>
      <c r="CK33" s="440"/>
      <c r="CL33" s="440"/>
      <c r="CM33" s="440"/>
      <c r="CN33" s="188"/>
      <c r="CO33" s="475" t="s">
        <v>186</v>
      </c>
      <c r="CP33" s="475"/>
      <c r="CQ33" s="440" t="s">
        <v>191</v>
      </c>
      <c r="CR33" s="440"/>
      <c r="CS33" s="440"/>
      <c r="CT33" s="440"/>
      <c r="CU33" s="440"/>
      <c r="CV33" s="440"/>
      <c r="CW33" s="440"/>
      <c r="CX33" s="440"/>
      <c r="CY33" s="440"/>
      <c r="CZ33" s="440"/>
      <c r="DA33" s="440"/>
      <c r="DB33" s="440"/>
      <c r="DC33" s="440"/>
      <c r="DD33" s="440"/>
      <c r="DE33" s="440"/>
      <c r="DF33" s="188"/>
      <c r="DG33" s="640" t="s">
        <v>192</v>
      </c>
      <c r="DH33" s="640"/>
      <c r="DI33" s="190"/>
    </row>
    <row r="34" spans="1:113" ht="32.25" customHeight="1" x14ac:dyDescent="0.2">
      <c r="A34" s="163"/>
      <c r="B34" s="187"/>
      <c r="C34" s="641">
        <f>IF(E34="","",1)</f>
        <v>1</v>
      </c>
      <c r="D34" s="641"/>
      <c r="E34" s="642" t="str">
        <f>IF('各会計、関係団体の財政状況及び健全化判断比率'!B7="","",'各会計、関係団体の財政状況及び健全化判断比率'!B7)</f>
        <v>一般会計</v>
      </c>
      <c r="F34" s="642"/>
      <c r="G34" s="642"/>
      <c r="H34" s="642"/>
      <c r="I34" s="642"/>
      <c r="J34" s="642"/>
      <c r="K34" s="642"/>
      <c r="L34" s="642"/>
      <c r="M34" s="642"/>
      <c r="N34" s="642"/>
      <c r="O34" s="642"/>
      <c r="P34" s="642"/>
      <c r="Q34" s="642"/>
      <c r="R34" s="642"/>
      <c r="S34" s="642"/>
      <c r="T34" s="163"/>
      <c r="U34" s="641">
        <f>IF(W34="","",MAX(C34:D43)+1)</f>
        <v>3</v>
      </c>
      <c r="V34" s="641"/>
      <c r="W34" s="642" t="str">
        <f>IF('各会計、関係団体の財政状況及び健全化判断比率'!B28="","",'各会計、関係団体の財政状況及び健全化判断比率'!B28)</f>
        <v>芳賀町国民健康保険特別会計</v>
      </c>
      <c r="X34" s="642"/>
      <c r="Y34" s="642"/>
      <c r="Z34" s="642"/>
      <c r="AA34" s="642"/>
      <c r="AB34" s="642"/>
      <c r="AC34" s="642"/>
      <c r="AD34" s="642"/>
      <c r="AE34" s="642"/>
      <c r="AF34" s="642"/>
      <c r="AG34" s="642"/>
      <c r="AH34" s="642"/>
      <c r="AI34" s="642"/>
      <c r="AJ34" s="642"/>
      <c r="AK34" s="642"/>
      <c r="AL34" s="163"/>
      <c r="AM34" s="641">
        <f>IF(AO34="","",MAX(C34:D43,U34:V43)+1)</f>
        <v>6</v>
      </c>
      <c r="AN34" s="641"/>
      <c r="AO34" s="642" t="str">
        <f>IF('各会計、関係団体の財政状況及び健全化判断比率'!B31="","",'各会計、関係団体の財政状況及び健全化判断比率'!B31)</f>
        <v>芳賀町下水道事業会計</v>
      </c>
      <c r="AP34" s="642"/>
      <c r="AQ34" s="642"/>
      <c r="AR34" s="642"/>
      <c r="AS34" s="642"/>
      <c r="AT34" s="642"/>
      <c r="AU34" s="642"/>
      <c r="AV34" s="642"/>
      <c r="AW34" s="642"/>
      <c r="AX34" s="642"/>
      <c r="AY34" s="642"/>
      <c r="AZ34" s="642"/>
      <c r="BA34" s="642"/>
      <c r="BB34" s="642"/>
      <c r="BC34" s="642"/>
      <c r="BD34" s="163"/>
      <c r="BE34" s="641">
        <f>IF(BG34="","",MAX(C34:D43,U34:V43,AM34:AN43)+1)</f>
        <v>7</v>
      </c>
      <c r="BF34" s="641"/>
      <c r="BG34" s="642" t="str">
        <f>IF('各会計、関係団体の財政状況及び健全化判断比率'!B32="","",'各会計、関係団体の財政状況及び健全化判断比率'!B32)</f>
        <v>芳賀町宅地造成事業特別会計</v>
      </c>
      <c r="BH34" s="642"/>
      <c r="BI34" s="642"/>
      <c r="BJ34" s="642"/>
      <c r="BK34" s="642"/>
      <c r="BL34" s="642"/>
      <c r="BM34" s="642"/>
      <c r="BN34" s="642"/>
      <c r="BO34" s="642"/>
      <c r="BP34" s="642"/>
      <c r="BQ34" s="642"/>
      <c r="BR34" s="642"/>
      <c r="BS34" s="642"/>
      <c r="BT34" s="642"/>
      <c r="BU34" s="642"/>
      <c r="BV34" s="163"/>
      <c r="BW34" s="641">
        <f>IF(BY34="","",MAX(C34:D43,U34:V43,AM34:AN43,BE34:BF43)+1)</f>
        <v>8</v>
      </c>
      <c r="BX34" s="641"/>
      <c r="BY34" s="642" t="str">
        <f>IF('各会計、関係団体の財政状況及び健全化判断比率'!B68="","",'各会計、関係団体の財政状況及び健全化判断比率'!B68)</f>
        <v>栃木県市町村総合事務組合(一般会計)</v>
      </c>
      <c r="BZ34" s="642"/>
      <c r="CA34" s="642"/>
      <c r="CB34" s="642"/>
      <c r="CC34" s="642"/>
      <c r="CD34" s="642"/>
      <c r="CE34" s="642"/>
      <c r="CF34" s="642"/>
      <c r="CG34" s="642"/>
      <c r="CH34" s="642"/>
      <c r="CI34" s="642"/>
      <c r="CJ34" s="642"/>
      <c r="CK34" s="642"/>
      <c r="CL34" s="642"/>
      <c r="CM34" s="642"/>
      <c r="CN34" s="163"/>
      <c r="CO34" s="641">
        <f>IF(CQ34="","",MAX(C34:D43,U34:V43,AM34:AN43,BE34:BF43,BW34:BX43)+1)</f>
        <v>17</v>
      </c>
      <c r="CP34" s="641"/>
      <c r="CQ34" s="642" t="str">
        <f>IF('各会計、関係団体の財政状況及び健全化判断比率'!BS7="","",'各会計、関係団体の財政状況及び健全化判断比率'!BS7)</f>
        <v>芳賀町農業公社</v>
      </c>
      <c r="CR34" s="642"/>
      <c r="CS34" s="642"/>
      <c r="CT34" s="642"/>
      <c r="CU34" s="642"/>
      <c r="CV34" s="642"/>
      <c r="CW34" s="642"/>
      <c r="CX34" s="642"/>
      <c r="CY34" s="642"/>
      <c r="CZ34" s="642"/>
      <c r="DA34" s="642"/>
      <c r="DB34" s="642"/>
      <c r="DC34" s="642"/>
      <c r="DD34" s="642"/>
      <c r="DE34" s="642"/>
      <c r="DG34" s="643" t="str">
        <f>IF('各会計、関係団体の財政状況及び健全化判断比率'!BR7="","",'各会計、関係団体の財政状況及び健全化判断比率'!BR7)</f>
        <v/>
      </c>
      <c r="DH34" s="643"/>
      <c r="DI34" s="190"/>
    </row>
    <row r="35" spans="1:113" ht="32.25" customHeight="1" x14ac:dyDescent="0.2">
      <c r="A35" s="163"/>
      <c r="B35" s="187"/>
      <c r="C35" s="641">
        <f>IF(E35="","",C34+1)</f>
        <v>2</v>
      </c>
      <c r="D35" s="641"/>
      <c r="E35" s="642" t="str">
        <f>IF('各会計、関係団体の財政状況及び健全化判断比率'!B8="","",'各会計、関係団体の財政状況及び健全化判断比率'!B8)</f>
        <v>芳賀工業団地排水処理センター特別会計</v>
      </c>
      <c r="F35" s="642"/>
      <c r="G35" s="642"/>
      <c r="H35" s="642"/>
      <c r="I35" s="642"/>
      <c r="J35" s="642"/>
      <c r="K35" s="642"/>
      <c r="L35" s="642"/>
      <c r="M35" s="642"/>
      <c r="N35" s="642"/>
      <c r="O35" s="642"/>
      <c r="P35" s="642"/>
      <c r="Q35" s="642"/>
      <c r="R35" s="642"/>
      <c r="S35" s="642"/>
      <c r="T35" s="163"/>
      <c r="U35" s="641">
        <f>IF(W35="","",U34+1)</f>
        <v>4</v>
      </c>
      <c r="V35" s="641"/>
      <c r="W35" s="642" t="str">
        <f>IF('各会計、関係団体の財政状況及び健全化判断比率'!B29="","",'各会計、関係団体の財政状況及び健全化判断比率'!B29)</f>
        <v>芳賀町介護保険特別会計</v>
      </c>
      <c r="X35" s="642"/>
      <c r="Y35" s="642"/>
      <c r="Z35" s="642"/>
      <c r="AA35" s="642"/>
      <c r="AB35" s="642"/>
      <c r="AC35" s="642"/>
      <c r="AD35" s="642"/>
      <c r="AE35" s="642"/>
      <c r="AF35" s="642"/>
      <c r="AG35" s="642"/>
      <c r="AH35" s="642"/>
      <c r="AI35" s="642"/>
      <c r="AJ35" s="642"/>
      <c r="AK35" s="642"/>
      <c r="AL35" s="163"/>
      <c r="AM35" s="641" t="str">
        <f t="shared" ref="AM35:AM43" si="0">IF(AO35="","",AM34+1)</f>
        <v/>
      </c>
      <c r="AN35" s="641"/>
      <c r="AO35" s="642"/>
      <c r="AP35" s="642"/>
      <c r="AQ35" s="642"/>
      <c r="AR35" s="642"/>
      <c r="AS35" s="642"/>
      <c r="AT35" s="642"/>
      <c r="AU35" s="642"/>
      <c r="AV35" s="642"/>
      <c r="AW35" s="642"/>
      <c r="AX35" s="642"/>
      <c r="AY35" s="642"/>
      <c r="AZ35" s="642"/>
      <c r="BA35" s="642"/>
      <c r="BB35" s="642"/>
      <c r="BC35" s="642"/>
      <c r="BD35" s="163"/>
      <c r="BE35" s="641" t="str">
        <f t="shared" ref="BE35:BE43" si="1">IF(BG35="","",BE34+1)</f>
        <v/>
      </c>
      <c r="BF35" s="641"/>
      <c r="BG35" s="642"/>
      <c r="BH35" s="642"/>
      <c r="BI35" s="642"/>
      <c r="BJ35" s="642"/>
      <c r="BK35" s="642"/>
      <c r="BL35" s="642"/>
      <c r="BM35" s="642"/>
      <c r="BN35" s="642"/>
      <c r="BO35" s="642"/>
      <c r="BP35" s="642"/>
      <c r="BQ35" s="642"/>
      <c r="BR35" s="642"/>
      <c r="BS35" s="642"/>
      <c r="BT35" s="642"/>
      <c r="BU35" s="642"/>
      <c r="BV35" s="163"/>
      <c r="BW35" s="641">
        <f t="shared" ref="BW35:BW43" si="2">IF(BY35="","",BW34+1)</f>
        <v>9</v>
      </c>
      <c r="BX35" s="641"/>
      <c r="BY35" s="642" t="str">
        <f>IF('各会計、関係団体の財政状況及び健全化判断比率'!B69="","",'各会計、関係団体の財政状況及び健全化判断比率'!B69)</f>
        <v>栃木県市町村総合事務組合（特別会計）</v>
      </c>
      <c r="BZ35" s="642"/>
      <c r="CA35" s="642"/>
      <c r="CB35" s="642"/>
      <c r="CC35" s="642"/>
      <c r="CD35" s="642"/>
      <c r="CE35" s="642"/>
      <c r="CF35" s="642"/>
      <c r="CG35" s="642"/>
      <c r="CH35" s="642"/>
      <c r="CI35" s="642"/>
      <c r="CJ35" s="642"/>
      <c r="CK35" s="642"/>
      <c r="CL35" s="642"/>
      <c r="CM35" s="642"/>
      <c r="CN35" s="163"/>
      <c r="CO35" s="641">
        <f t="shared" ref="CO35:CO43" si="3">IF(CQ35="","",CO34+1)</f>
        <v>18</v>
      </c>
      <c r="CP35" s="641"/>
      <c r="CQ35" s="642" t="str">
        <f>IF('各会計、関係団体の財政状況及び健全化判断比率'!BS8="","",'各会計、関係団体の財政状況及び健全化判断比率'!BS8)</f>
        <v>芳賀町ロマン開発</v>
      </c>
      <c r="CR35" s="642"/>
      <c r="CS35" s="642"/>
      <c r="CT35" s="642"/>
      <c r="CU35" s="642"/>
      <c r="CV35" s="642"/>
      <c r="CW35" s="642"/>
      <c r="CX35" s="642"/>
      <c r="CY35" s="642"/>
      <c r="CZ35" s="642"/>
      <c r="DA35" s="642"/>
      <c r="DB35" s="642"/>
      <c r="DC35" s="642"/>
      <c r="DD35" s="642"/>
      <c r="DE35" s="642"/>
      <c r="DG35" s="643" t="str">
        <f>IF('各会計、関係団体の財政状況及び健全化判断比率'!BR8="","",'各会計、関係団体の財政状況及び健全化判断比率'!BR8)</f>
        <v/>
      </c>
      <c r="DH35" s="643"/>
      <c r="DI35" s="190"/>
    </row>
    <row r="36" spans="1:113" ht="32.25" customHeight="1" x14ac:dyDescent="0.2">
      <c r="A36" s="163"/>
      <c r="B36" s="187"/>
      <c r="C36" s="641" t="str">
        <f>IF(E36="","",C35+1)</f>
        <v/>
      </c>
      <c r="D36" s="641"/>
      <c r="E36" s="642" t="str">
        <f>IF('各会計、関係団体の財政状況及び健全化判断比率'!B9="","",'各会計、関係団体の財政状況及び健全化判断比率'!B9)</f>
        <v/>
      </c>
      <c r="F36" s="642"/>
      <c r="G36" s="642"/>
      <c r="H36" s="642"/>
      <c r="I36" s="642"/>
      <c r="J36" s="642"/>
      <c r="K36" s="642"/>
      <c r="L36" s="642"/>
      <c r="M36" s="642"/>
      <c r="N36" s="642"/>
      <c r="O36" s="642"/>
      <c r="P36" s="642"/>
      <c r="Q36" s="642"/>
      <c r="R36" s="642"/>
      <c r="S36" s="642"/>
      <c r="T36" s="163"/>
      <c r="U36" s="641">
        <f t="shared" ref="U36:U43" si="4">IF(W36="","",U35+1)</f>
        <v>5</v>
      </c>
      <c r="V36" s="641"/>
      <c r="W36" s="642" t="str">
        <f>IF('各会計、関係団体の財政状況及び健全化判断比率'!B30="","",'各会計、関係団体の財政状況及び健全化判断比率'!B30)</f>
        <v>芳賀町後期高齢者医療特別会計</v>
      </c>
      <c r="X36" s="642"/>
      <c r="Y36" s="642"/>
      <c r="Z36" s="642"/>
      <c r="AA36" s="642"/>
      <c r="AB36" s="642"/>
      <c r="AC36" s="642"/>
      <c r="AD36" s="642"/>
      <c r="AE36" s="642"/>
      <c r="AF36" s="642"/>
      <c r="AG36" s="642"/>
      <c r="AH36" s="642"/>
      <c r="AI36" s="642"/>
      <c r="AJ36" s="642"/>
      <c r="AK36" s="642"/>
      <c r="AL36" s="163"/>
      <c r="AM36" s="641" t="str">
        <f t="shared" si="0"/>
        <v/>
      </c>
      <c r="AN36" s="641"/>
      <c r="AO36" s="642"/>
      <c r="AP36" s="642"/>
      <c r="AQ36" s="642"/>
      <c r="AR36" s="642"/>
      <c r="AS36" s="642"/>
      <c r="AT36" s="642"/>
      <c r="AU36" s="642"/>
      <c r="AV36" s="642"/>
      <c r="AW36" s="642"/>
      <c r="AX36" s="642"/>
      <c r="AY36" s="642"/>
      <c r="AZ36" s="642"/>
      <c r="BA36" s="642"/>
      <c r="BB36" s="642"/>
      <c r="BC36" s="642"/>
      <c r="BD36" s="163"/>
      <c r="BE36" s="641" t="str">
        <f t="shared" si="1"/>
        <v/>
      </c>
      <c r="BF36" s="641"/>
      <c r="BG36" s="642"/>
      <c r="BH36" s="642"/>
      <c r="BI36" s="642"/>
      <c r="BJ36" s="642"/>
      <c r="BK36" s="642"/>
      <c r="BL36" s="642"/>
      <c r="BM36" s="642"/>
      <c r="BN36" s="642"/>
      <c r="BO36" s="642"/>
      <c r="BP36" s="642"/>
      <c r="BQ36" s="642"/>
      <c r="BR36" s="642"/>
      <c r="BS36" s="642"/>
      <c r="BT36" s="642"/>
      <c r="BU36" s="642"/>
      <c r="BV36" s="163"/>
      <c r="BW36" s="641">
        <f t="shared" si="2"/>
        <v>10</v>
      </c>
      <c r="BX36" s="641"/>
      <c r="BY36" s="642" t="str">
        <f>IF('各会計、関係団体の財政状況及び健全化判断比率'!B70="","",'各会計、関係団体の財政状況及び健全化判断比率'!B70)</f>
        <v>栃木県後期高齢者医療広域連合（一般会計）</v>
      </c>
      <c r="BZ36" s="642"/>
      <c r="CA36" s="642"/>
      <c r="CB36" s="642"/>
      <c r="CC36" s="642"/>
      <c r="CD36" s="642"/>
      <c r="CE36" s="642"/>
      <c r="CF36" s="642"/>
      <c r="CG36" s="642"/>
      <c r="CH36" s="642"/>
      <c r="CI36" s="642"/>
      <c r="CJ36" s="642"/>
      <c r="CK36" s="642"/>
      <c r="CL36" s="642"/>
      <c r="CM36" s="642"/>
      <c r="CN36" s="163"/>
      <c r="CO36" s="641" t="str">
        <f t="shared" si="3"/>
        <v/>
      </c>
      <c r="CP36" s="641"/>
      <c r="CQ36" s="642" t="str">
        <f>IF('各会計、関係団体の財政状況及び健全化判断比率'!BS9="","",'各会計、関係団体の財政状況及び健全化判断比率'!BS9)</f>
        <v/>
      </c>
      <c r="CR36" s="642"/>
      <c r="CS36" s="642"/>
      <c r="CT36" s="642"/>
      <c r="CU36" s="642"/>
      <c r="CV36" s="642"/>
      <c r="CW36" s="642"/>
      <c r="CX36" s="642"/>
      <c r="CY36" s="642"/>
      <c r="CZ36" s="642"/>
      <c r="DA36" s="642"/>
      <c r="DB36" s="642"/>
      <c r="DC36" s="642"/>
      <c r="DD36" s="642"/>
      <c r="DE36" s="642"/>
      <c r="DG36" s="643" t="str">
        <f>IF('各会計、関係団体の財政状況及び健全化判断比率'!BR9="","",'各会計、関係団体の財政状況及び健全化判断比率'!BR9)</f>
        <v/>
      </c>
      <c r="DH36" s="643"/>
      <c r="DI36" s="190"/>
    </row>
    <row r="37" spans="1:113" ht="32.25" customHeight="1" x14ac:dyDescent="0.2">
      <c r="A37" s="163"/>
      <c r="B37" s="187"/>
      <c r="C37" s="641" t="str">
        <f>IF(E37="","",C36+1)</f>
        <v/>
      </c>
      <c r="D37" s="641"/>
      <c r="E37" s="642" t="str">
        <f>IF('各会計、関係団体の財政状況及び健全化判断比率'!B10="","",'各会計、関係団体の財政状況及び健全化判断比率'!B10)</f>
        <v/>
      </c>
      <c r="F37" s="642"/>
      <c r="G37" s="642"/>
      <c r="H37" s="642"/>
      <c r="I37" s="642"/>
      <c r="J37" s="642"/>
      <c r="K37" s="642"/>
      <c r="L37" s="642"/>
      <c r="M37" s="642"/>
      <c r="N37" s="642"/>
      <c r="O37" s="642"/>
      <c r="P37" s="642"/>
      <c r="Q37" s="642"/>
      <c r="R37" s="642"/>
      <c r="S37" s="642"/>
      <c r="T37" s="163"/>
      <c r="U37" s="641" t="str">
        <f t="shared" si="4"/>
        <v/>
      </c>
      <c r="V37" s="641"/>
      <c r="W37" s="642"/>
      <c r="X37" s="642"/>
      <c r="Y37" s="642"/>
      <c r="Z37" s="642"/>
      <c r="AA37" s="642"/>
      <c r="AB37" s="642"/>
      <c r="AC37" s="642"/>
      <c r="AD37" s="642"/>
      <c r="AE37" s="642"/>
      <c r="AF37" s="642"/>
      <c r="AG37" s="642"/>
      <c r="AH37" s="642"/>
      <c r="AI37" s="642"/>
      <c r="AJ37" s="642"/>
      <c r="AK37" s="642"/>
      <c r="AL37" s="163"/>
      <c r="AM37" s="641" t="str">
        <f t="shared" si="0"/>
        <v/>
      </c>
      <c r="AN37" s="641"/>
      <c r="AO37" s="642"/>
      <c r="AP37" s="642"/>
      <c r="AQ37" s="642"/>
      <c r="AR37" s="642"/>
      <c r="AS37" s="642"/>
      <c r="AT37" s="642"/>
      <c r="AU37" s="642"/>
      <c r="AV37" s="642"/>
      <c r="AW37" s="642"/>
      <c r="AX37" s="642"/>
      <c r="AY37" s="642"/>
      <c r="AZ37" s="642"/>
      <c r="BA37" s="642"/>
      <c r="BB37" s="642"/>
      <c r="BC37" s="642"/>
      <c r="BD37" s="163"/>
      <c r="BE37" s="641" t="str">
        <f t="shared" si="1"/>
        <v/>
      </c>
      <c r="BF37" s="641"/>
      <c r="BG37" s="642"/>
      <c r="BH37" s="642"/>
      <c r="BI37" s="642"/>
      <c r="BJ37" s="642"/>
      <c r="BK37" s="642"/>
      <c r="BL37" s="642"/>
      <c r="BM37" s="642"/>
      <c r="BN37" s="642"/>
      <c r="BO37" s="642"/>
      <c r="BP37" s="642"/>
      <c r="BQ37" s="642"/>
      <c r="BR37" s="642"/>
      <c r="BS37" s="642"/>
      <c r="BT37" s="642"/>
      <c r="BU37" s="642"/>
      <c r="BV37" s="163"/>
      <c r="BW37" s="641">
        <f t="shared" si="2"/>
        <v>11</v>
      </c>
      <c r="BX37" s="641"/>
      <c r="BY37" s="642" t="str">
        <f>IF('各会計、関係団体の財政状況及び健全化判断比率'!B71="","",'各会計、関係団体の財政状況及び健全化判断比率'!B71)</f>
        <v>栃木県後期高齢者医療広域連合（特別会計）</v>
      </c>
      <c r="BZ37" s="642"/>
      <c r="CA37" s="642"/>
      <c r="CB37" s="642"/>
      <c r="CC37" s="642"/>
      <c r="CD37" s="642"/>
      <c r="CE37" s="642"/>
      <c r="CF37" s="642"/>
      <c r="CG37" s="642"/>
      <c r="CH37" s="642"/>
      <c r="CI37" s="642"/>
      <c r="CJ37" s="642"/>
      <c r="CK37" s="642"/>
      <c r="CL37" s="642"/>
      <c r="CM37" s="642"/>
      <c r="CN37" s="163"/>
      <c r="CO37" s="641" t="str">
        <f t="shared" si="3"/>
        <v/>
      </c>
      <c r="CP37" s="641"/>
      <c r="CQ37" s="642" t="str">
        <f>IF('各会計、関係団体の財政状況及び健全化判断比率'!BS10="","",'各会計、関係団体の財政状況及び健全化判断比率'!BS10)</f>
        <v/>
      </c>
      <c r="CR37" s="642"/>
      <c r="CS37" s="642"/>
      <c r="CT37" s="642"/>
      <c r="CU37" s="642"/>
      <c r="CV37" s="642"/>
      <c r="CW37" s="642"/>
      <c r="CX37" s="642"/>
      <c r="CY37" s="642"/>
      <c r="CZ37" s="642"/>
      <c r="DA37" s="642"/>
      <c r="DB37" s="642"/>
      <c r="DC37" s="642"/>
      <c r="DD37" s="642"/>
      <c r="DE37" s="642"/>
      <c r="DG37" s="643" t="str">
        <f>IF('各会計、関係団体の財政状況及び健全化判断比率'!BR10="","",'各会計、関係団体の財政状況及び健全化判断比率'!BR10)</f>
        <v/>
      </c>
      <c r="DH37" s="643"/>
      <c r="DI37" s="190"/>
    </row>
    <row r="38" spans="1:113" ht="32.25" customHeight="1" x14ac:dyDescent="0.2">
      <c r="A38" s="163"/>
      <c r="B38" s="187"/>
      <c r="C38" s="641" t="str">
        <f t="shared" ref="C38:C43" si="5">IF(E38="","",C37+1)</f>
        <v/>
      </c>
      <c r="D38" s="641"/>
      <c r="E38" s="642" t="str">
        <f>IF('各会計、関係団体の財政状況及び健全化判断比率'!B11="","",'各会計、関係団体の財政状況及び健全化判断比率'!B11)</f>
        <v/>
      </c>
      <c r="F38" s="642"/>
      <c r="G38" s="642"/>
      <c r="H38" s="642"/>
      <c r="I38" s="642"/>
      <c r="J38" s="642"/>
      <c r="K38" s="642"/>
      <c r="L38" s="642"/>
      <c r="M38" s="642"/>
      <c r="N38" s="642"/>
      <c r="O38" s="642"/>
      <c r="P38" s="642"/>
      <c r="Q38" s="642"/>
      <c r="R38" s="642"/>
      <c r="S38" s="642"/>
      <c r="T38" s="163"/>
      <c r="U38" s="641" t="str">
        <f t="shared" si="4"/>
        <v/>
      </c>
      <c r="V38" s="641"/>
      <c r="W38" s="642"/>
      <c r="X38" s="642"/>
      <c r="Y38" s="642"/>
      <c r="Z38" s="642"/>
      <c r="AA38" s="642"/>
      <c r="AB38" s="642"/>
      <c r="AC38" s="642"/>
      <c r="AD38" s="642"/>
      <c r="AE38" s="642"/>
      <c r="AF38" s="642"/>
      <c r="AG38" s="642"/>
      <c r="AH38" s="642"/>
      <c r="AI38" s="642"/>
      <c r="AJ38" s="642"/>
      <c r="AK38" s="642"/>
      <c r="AL38" s="163"/>
      <c r="AM38" s="641" t="str">
        <f t="shared" si="0"/>
        <v/>
      </c>
      <c r="AN38" s="641"/>
      <c r="AO38" s="642"/>
      <c r="AP38" s="642"/>
      <c r="AQ38" s="642"/>
      <c r="AR38" s="642"/>
      <c r="AS38" s="642"/>
      <c r="AT38" s="642"/>
      <c r="AU38" s="642"/>
      <c r="AV38" s="642"/>
      <c r="AW38" s="642"/>
      <c r="AX38" s="642"/>
      <c r="AY38" s="642"/>
      <c r="AZ38" s="642"/>
      <c r="BA38" s="642"/>
      <c r="BB38" s="642"/>
      <c r="BC38" s="642"/>
      <c r="BD38" s="163"/>
      <c r="BE38" s="641" t="str">
        <f t="shared" si="1"/>
        <v/>
      </c>
      <c r="BF38" s="641"/>
      <c r="BG38" s="642"/>
      <c r="BH38" s="642"/>
      <c r="BI38" s="642"/>
      <c r="BJ38" s="642"/>
      <c r="BK38" s="642"/>
      <c r="BL38" s="642"/>
      <c r="BM38" s="642"/>
      <c r="BN38" s="642"/>
      <c r="BO38" s="642"/>
      <c r="BP38" s="642"/>
      <c r="BQ38" s="642"/>
      <c r="BR38" s="642"/>
      <c r="BS38" s="642"/>
      <c r="BT38" s="642"/>
      <c r="BU38" s="642"/>
      <c r="BV38" s="163"/>
      <c r="BW38" s="641">
        <f t="shared" si="2"/>
        <v>12</v>
      </c>
      <c r="BX38" s="641"/>
      <c r="BY38" s="642" t="str">
        <f>IF('各会計、関係団体の財政状況及び健全化判断比率'!B72="","",'各会計、関係団体の財政状況及び健全化判断比率'!B72)</f>
        <v>芳賀地区広域行政事務組合(一般会計)</v>
      </c>
      <c r="BZ38" s="642"/>
      <c r="CA38" s="642"/>
      <c r="CB38" s="642"/>
      <c r="CC38" s="642"/>
      <c r="CD38" s="642"/>
      <c r="CE38" s="642"/>
      <c r="CF38" s="642"/>
      <c r="CG38" s="642"/>
      <c r="CH38" s="642"/>
      <c r="CI38" s="642"/>
      <c r="CJ38" s="642"/>
      <c r="CK38" s="642"/>
      <c r="CL38" s="642"/>
      <c r="CM38" s="642"/>
      <c r="CN38" s="163"/>
      <c r="CO38" s="641" t="str">
        <f t="shared" si="3"/>
        <v/>
      </c>
      <c r="CP38" s="641"/>
      <c r="CQ38" s="642" t="str">
        <f>IF('各会計、関係団体の財政状況及び健全化判断比率'!BS11="","",'各会計、関係団体の財政状況及び健全化判断比率'!BS11)</f>
        <v/>
      </c>
      <c r="CR38" s="642"/>
      <c r="CS38" s="642"/>
      <c r="CT38" s="642"/>
      <c r="CU38" s="642"/>
      <c r="CV38" s="642"/>
      <c r="CW38" s="642"/>
      <c r="CX38" s="642"/>
      <c r="CY38" s="642"/>
      <c r="CZ38" s="642"/>
      <c r="DA38" s="642"/>
      <c r="DB38" s="642"/>
      <c r="DC38" s="642"/>
      <c r="DD38" s="642"/>
      <c r="DE38" s="642"/>
      <c r="DG38" s="643" t="str">
        <f>IF('各会計、関係団体の財政状況及び健全化判断比率'!BR11="","",'各会計、関係団体の財政状況及び健全化判断比率'!BR11)</f>
        <v/>
      </c>
      <c r="DH38" s="643"/>
      <c r="DI38" s="190"/>
    </row>
    <row r="39" spans="1:113" ht="32.25" customHeight="1" x14ac:dyDescent="0.2">
      <c r="A39" s="163"/>
      <c r="B39" s="187"/>
      <c r="C39" s="641" t="str">
        <f t="shared" si="5"/>
        <v/>
      </c>
      <c r="D39" s="641"/>
      <c r="E39" s="642" t="str">
        <f>IF('各会計、関係団体の財政状況及び健全化判断比率'!B12="","",'各会計、関係団体の財政状況及び健全化判断比率'!B12)</f>
        <v/>
      </c>
      <c r="F39" s="642"/>
      <c r="G39" s="642"/>
      <c r="H39" s="642"/>
      <c r="I39" s="642"/>
      <c r="J39" s="642"/>
      <c r="K39" s="642"/>
      <c r="L39" s="642"/>
      <c r="M39" s="642"/>
      <c r="N39" s="642"/>
      <c r="O39" s="642"/>
      <c r="P39" s="642"/>
      <c r="Q39" s="642"/>
      <c r="R39" s="642"/>
      <c r="S39" s="642"/>
      <c r="T39" s="163"/>
      <c r="U39" s="641" t="str">
        <f t="shared" si="4"/>
        <v/>
      </c>
      <c r="V39" s="641"/>
      <c r="W39" s="642"/>
      <c r="X39" s="642"/>
      <c r="Y39" s="642"/>
      <c r="Z39" s="642"/>
      <c r="AA39" s="642"/>
      <c r="AB39" s="642"/>
      <c r="AC39" s="642"/>
      <c r="AD39" s="642"/>
      <c r="AE39" s="642"/>
      <c r="AF39" s="642"/>
      <c r="AG39" s="642"/>
      <c r="AH39" s="642"/>
      <c r="AI39" s="642"/>
      <c r="AJ39" s="642"/>
      <c r="AK39" s="642"/>
      <c r="AL39" s="163"/>
      <c r="AM39" s="641" t="str">
        <f t="shared" si="0"/>
        <v/>
      </c>
      <c r="AN39" s="641"/>
      <c r="AO39" s="642"/>
      <c r="AP39" s="642"/>
      <c r="AQ39" s="642"/>
      <c r="AR39" s="642"/>
      <c r="AS39" s="642"/>
      <c r="AT39" s="642"/>
      <c r="AU39" s="642"/>
      <c r="AV39" s="642"/>
      <c r="AW39" s="642"/>
      <c r="AX39" s="642"/>
      <c r="AY39" s="642"/>
      <c r="AZ39" s="642"/>
      <c r="BA39" s="642"/>
      <c r="BB39" s="642"/>
      <c r="BC39" s="642"/>
      <c r="BD39" s="163"/>
      <c r="BE39" s="641" t="str">
        <f t="shared" si="1"/>
        <v/>
      </c>
      <c r="BF39" s="641"/>
      <c r="BG39" s="642"/>
      <c r="BH39" s="642"/>
      <c r="BI39" s="642"/>
      <c r="BJ39" s="642"/>
      <c r="BK39" s="642"/>
      <c r="BL39" s="642"/>
      <c r="BM39" s="642"/>
      <c r="BN39" s="642"/>
      <c r="BO39" s="642"/>
      <c r="BP39" s="642"/>
      <c r="BQ39" s="642"/>
      <c r="BR39" s="642"/>
      <c r="BS39" s="642"/>
      <c r="BT39" s="642"/>
      <c r="BU39" s="642"/>
      <c r="BV39" s="163"/>
      <c r="BW39" s="641">
        <f t="shared" si="2"/>
        <v>13</v>
      </c>
      <c r="BX39" s="641"/>
      <c r="BY39" s="642" t="str">
        <f>IF('各会計、関係団体の財政状況及び健全化判断比率'!B73="","",'各会計、関係団体の財政状況及び健全化判断比率'!B73)</f>
        <v>芳賀地区広域行政事務組合(ふるさと市町村圏基金特別会計)</v>
      </c>
      <c r="BZ39" s="642"/>
      <c r="CA39" s="642"/>
      <c r="CB39" s="642"/>
      <c r="CC39" s="642"/>
      <c r="CD39" s="642"/>
      <c r="CE39" s="642"/>
      <c r="CF39" s="642"/>
      <c r="CG39" s="642"/>
      <c r="CH39" s="642"/>
      <c r="CI39" s="642"/>
      <c r="CJ39" s="642"/>
      <c r="CK39" s="642"/>
      <c r="CL39" s="642"/>
      <c r="CM39" s="642"/>
      <c r="CN39" s="163"/>
      <c r="CO39" s="641" t="str">
        <f t="shared" si="3"/>
        <v/>
      </c>
      <c r="CP39" s="641"/>
      <c r="CQ39" s="642" t="str">
        <f>IF('各会計、関係団体の財政状況及び健全化判断比率'!BS12="","",'各会計、関係団体の財政状況及び健全化判断比率'!BS12)</f>
        <v/>
      </c>
      <c r="CR39" s="642"/>
      <c r="CS39" s="642"/>
      <c r="CT39" s="642"/>
      <c r="CU39" s="642"/>
      <c r="CV39" s="642"/>
      <c r="CW39" s="642"/>
      <c r="CX39" s="642"/>
      <c r="CY39" s="642"/>
      <c r="CZ39" s="642"/>
      <c r="DA39" s="642"/>
      <c r="DB39" s="642"/>
      <c r="DC39" s="642"/>
      <c r="DD39" s="642"/>
      <c r="DE39" s="642"/>
      <c r="DG39" s="643" t="str">
        <f>IF('各会計、関係団体の財政状況及び健全化判断比率'!BR12="","",'各会計、関係団体の財政状況及び健全化判断比率'!BR12)</f>
        <v/>
      </c>
      <c r="DH39" s="643"/>
      <c r="DI39" s="190"/>
    </row>
    <row r="40" spans="1:113" ht="32.25" customHeight="1" x14ac:dyDescent="0.2">
      <c r="A40" s="163"/>
      <c r="B40" s="187"/>
      <c r="C40" s="641" t="str">
        <f t="shared" si="5"/>
        <v/>
      </c>
      <c r="D40" s="641"/>
      <c r="E40" s="642" t="str">
        <f>IF('各会計、関係団体の財政状況及び健全化判断比率'!B13="","",'各会計、関係団体の財政状況及び健全化判断比率'!B13)</f>
        <v/>
      </c>
      <c r="F40" s="642"/>
      <c r="G40" s="642"/>
      <c r="H40" s="642"/>
      <c r="I40" s="642"/>
      <c r="J40" s="642"/>
      <c r="K40" s="642"/>
      <c r="L40" s="642"/>
      <c r="M40" s="642"/>
      <c r="N40" s="642"/>
      <c r="O40" s="642"/>
      <c r="P40" s="642"/>
      <c r="Q40" s="642"/>
      <c r="R40" s="642"/>
      <c r="S40" s="642"/>
      <c r="T40" s="163"/>
      <c r="U40" s="641" t="str">
        <f t="shared" si="4"/>
        <v/>
      </c>
      <c r="V40" s="641"/>
      <c r="W40" s="642"/>
      <c r="X40" s="642"/>
      <c r="Y40" s="642"/>
      <c r="Z40" s="642"/>
      <c r="AA40" s="642"/>
      <c r="AB40" s="642"/>
      <c r="AC40" s="642"/>
      <c r="AD40" s="642"/>
      <c r="AE40" s="642"/>
      <c r="AF40" s="642"/>
      <c r="AG40" s="642"/>
      <c r="AH40" s="642"/>
      <c r="AI40" s="642"/>
      <c r="AJ40" s="642"/>
      <c r="AK40" s="642"/>
      <c r="AL40" s="163"/>
      <c r="AM40" s="641" t="str">
        <f t="shared" si="0"/>
        <v/>
      </c>
      <c r="AN40" s="641"/>
      <c r="AO40" s="642"/>
      <c r="AP40" s="642"/>
      <c r="AQ40" s="642"/>
      <c r="AR40" s="642"/>
      <c r="AS40" s="642"/>
      <c r="AT40" s="642"/>
      <c r="AU40" s="642"/>
      <c r="AV40" s="642"/>
      <c r="AW40" s="642"/>
      <c r="AX40" s="642"/>
      <c r="AY40" s="642"/>
      <c r="AZ40" s="642"/>
      <c r="BA40" s="642"/>
      <c r="BB40" s="642"/>
      <c r="BC40" s="642"/>
      <c r="BD40" s="163"/>
      <c r="BE40" s="641" t="str">
        <f t="shared" si="1"/>
        <v/>
      </c>
      <c r="BF40" s="641"/>
      <c r="BG40" s="642"/>
      <c r="BH40" s="642"/>
      <c r="BI40" s="642"/>
      <c r="BJ40" s="642"/>
      <c r="BK40" s="642"/>
      <c r="BL40" s="642"/>
      <c r="BM40" s="642"/>
      <c r="BN40" s="642"/>
      <c r="BO40" s="642"/>
      <c r="BP40" s="642"/>
      <c r="BQ40" s="642"/>
      <c r="BR40" s="642"/>
      <c r="BS40" s="642"/>
      <c r="BT40" s="642"/>
      <c r="BU40" s="642"/>
      <c r="BV40" s="163"/>
      <c r="BW40" s="641">
        <f t="shared" si="2"/>
        <v>14</v>
      </c>
      <c r="BX40" s="641"/>
      <c r="BY40" s="642" t="str">
        <f>IF('各会計、関係団体の財政状況及び健全化判断比率'!B74="","",'各会計、関係団体の財政状況及び健全化判断比率'!B74)</f>
        <v>芳賀地区広域行政事務組合(卸売市場特別会計)</v>
      </c>
      <c r="BZ40" s="642"/>
      <c r="CA40" s="642"/>
      <c r="CB40" s="642"/>
      <c r="CC40" s="642"/>
      <c r="CD40" s="642"/>
      <c r="CE40" s="642"/>
      <c r="CF40" s="642"/>
      <c r="CG40" s="642"/>
      <c r="CH40" s="642"/>
      <c r="CI40" s="642"/>
      <c r="CJ40" s="642"/>
      <c r="CK40" s="642"/>
      <c r="CL40" s="642"/>
      <c r="CM40" s="642"/>
      <c r="CN40" s="163"/>
      <c r="CO40" s="641" t="str">
        <f t="shared" si="3"/>
        <v/>
      </c>
      <c r="CP40" s="641"/>
      <c r="CQ40" s="642" t="str">
        <f>IF('各会計、関係団体の財政状況及び健全化判断比率'!BS13="","",'各会計、関係団体の財政状況及び健全化判断比率'!BS13)</f>
        <v/>
      </c>
      <c r="CR40" s="642"/>
      <c r="CS40" s="642"/>
      <c r="CT40" s="642"/>
      <c r="CU40" s="642"/>
      <c r="CV40" s="642"/>
      <c r="CW40" s="642"/>
      <c r="CX40" s="642"/>
      <c r="CY40" s="642"/>
      <c r="CZ40" s="642"/>
      <c r="DA40" s="642"/>
      <c r="DB40" s="642"/>
      <c r="DC40" s="642"/>
      <c r="DD40" s="642"/>
      <c r="DE40" s="642"/>
      <c r="DG40" s="643" t="str">
        <f>IF('各会計、関係団体の財政状況及び健全化判断比率'!BR13="","",'各会計、関係団体の財政状況及び健全化判断比率'!BR13)</f>
        <v/>
      </c>
      <c r="DH40" s="643"/>
      <c r="DI40" s="190"/>
    </row>
    <row r="41" spans="1:113" ht="32.25" customHeight="1" x14ac:dyDescent="0.2">
      <c r="A41" s="163"/>
      <c r="B41" s="187"/>
      <c r="C41" s="641" t="str">
        <f t="shared" si="5"/>
        <v/>
      </c>
      <c r="D41" s="641"/>
      <c r="E41" s="642" t="str">
        <f>IF('各会計、関係団体の財政状況及び健全化判断比率'!B14="","",'各会計、関係団体の財政状況及び健全化判断比率'!B14)</f>
        <v/>
      </c>
      <c r="F41" s="642"/>
      <c r="G41" s="642"/>
      <c r="H41" s="642"/>
      <c r="I41" s="642"/>
      <c r="J41" s="642"/>
      <c r="K41" s="642"/>
      <c r="L41" s="642"/>
      <c r="M41" s="642"/>
      <c r="N41" s="642"/>
      <c r="O41" s="642"/>
      <c r="P41" s="642"/>
      <c r="Q41" s="642"/>
      <c r="R41" s="642"/>
      <c r="S41" s="642"/>
      <c r="T41" s="163"/>
      <c r="U41" s="641" t="str">
        <f t="shared" si="4"/>
        <v/>
      </c>
      <c r="V41" s="641"/>
      <c r="W41" s="642"/>
      <c r="X41" s="642"/>
      <c r="Y41" s="642"/>
      <c r="Z41" s="642"/>
      <c r="AA41" s="642"/>
      <c r="AB41" s="642"/>
      <c r="AC41" s="642"/>
      <c r="AD41" s="642"/>
      <c r="AE41" s="642"/>
      <c r="AF41" s="642"/>
      <c r="AG41" s="642"/>
      <c r="AH41" s="642"/>
      <c r="AI41" s="642"/>
      <c r="AJ41" s="642"/>
      <c r="AK41" s="642"/>
      <c r="AL41" s="163"/>
      <c r="AM41" s="641" t="str">
        <f t="shared" si="0"/>
        <v/>
      </c>
      <c r="AN41" s="641"/>
      <c r="AO41" s="642"/>
      <c r="AP41" s="642"/>
      <c r="AQ41" s="642"/>
      <c r="AR41" s="642"/>
      <c r="AS41" s="642"/>
      <c r="AT41" s="642"/>
      <c r="AU41" s="642"/>
      <c r="AV41" s="642"/>
      <c r="AW41" s="642"/>
      <c r="AX41" s="642"/>
      <c r="AY41" s="642"/>
      <c r="AZ41" s="642"/>
      <c r="BA41" s="642"/>
      <c r="BB41" s="642"/>
      <c r="BC41" s="642"/>
      <c r="BD41" s="163"/>
      <c r="BE41" s="641" t="str">
        <f t="shared" si="1"/>
        <v/>
      </c>
      <c r="BF41" s="641"/>
      <c r="BG41" s="642"/>
      <c r="BH41" s="642"/>
      <c r="BI41" s="642"/>
      <c r="BJ41" s="642"/>
      <c r="BK41" s="642"/>
      <c r="BL41" s="642"/>
      <c r="BM41" s="642"/>
      <c r="BN41" s="642"/>
      <c r="BO41" s="642"/>
      <c r="BP41" s="642"/>
      <c r="BQ41" s="642"/>
      <c r="BR41" s="642"/>
      <c r="BS41" s="642"/>
      <c r="BT41" s="642"/>
      <c r="BU41" s="642"/>
      <c r="BV41" s="163"/>
      <c r="BW41" s="641">
        <f t="shared" si="2"/>
        <v>15</v>
      </c>
      <c r="BX41" s="641"/>
      <c r="BY41" s="642" t="str">
        <f>IF('各会計、関係団体の財政状況及び健全化判断比率'!B75="","",'各会計、関係団体の財政状況及び健全化判断比率'!B75)</f>
        <v>芳賀中部環境衛生事務組合</v>
      </c>
      <c r="BZ41" s="642"/>
      <c r="CA41" s="642"/>
      <c r="CB41" s="642"/>
      <c r="CC41" s="642"/>
      <c r="CD41" s="642"/>
      <c r="CE41" s="642"/>
      <c r="CF41" s="642"/>
      <c r="CG41" s="642"/>
      <c r="CH41" s="642"/>
      <c r="CI41" s="642"/>
      <c r="CJ41" s="642"/>
      <c r="CK41" s="642"/>
      <c r="CL41" s="642"/>
      <c r="CM41" s="642"/>
      <c r="CN41" s="163"/>
      <c r="CO41" s="641" t="str">
        <f t="shared" si="3"/>
        <v/>
      </c>
      <c r="CP41" s="641"/>
      <c r="CQ41" s="642" t="str">
        <f>IF('各会計、関係団体の財政状況及び健全化判断比率'!BS14="","",'各会計、関係団体の財政状況及び健全化判断比率'!BS14)</f>
        <v/>
      </c>
      <c r="CR41" s="642"/>
      <c r="CS41" s="642"/>
      <c r="CT41" s="642"/>
      <c r="CU41" s="642"/>
      <c r="CV41" s="642"/>
      <c r="CW41" s="642"/>
      <c r="CX41" s="642"/>
      <c r="CY41" s="642"/>
      <c r="CZ41" s="642"/>
      <c r="DA41" s="642"/>
      <c r="DB41" s="642"/>
      <c r="DC41" s="642"/>
      <c r="DD41" s="642"/>
      <c r="DE41" s="642"/>
      <c r="DG41" s="643" t="str">
        <f>IF('各会計、関係団体の財政状況及び健全化判断比率'!BR14="","",'各会計、関係団体の財政状況及び健全化判断比率'!BR14)</f>
        <v/>
      </c>
      <c r="DH41" s="643"/>
      <c r="DI41" s="190"/>
    </row>
    <row r="42" spans="1:113" ht="32.25" customHeight="1" x14ac:dyDescent="0.2">
      <c r="B42" s="187"/>
      <c r="C42" s="641" t="str">
        <f t="shared" si="5"/>
        <v/>
      </c>
      <c r="D42" s="641"/>
      <c r="E42" s="642" t="str">
        <f>IF('各会計、関係団体の財政状況及び健全化判断比率'!B15="","",'各会計、関係団体の財政状況及び健全化判断比率'!B15)</f>
        <v/>
      </c>
      <c r="F42" s="642"/>
      <c r="G42" s="642"/>
      <c r="H42" s="642"/>
      <c r="I42" s="642"/>
      <c r="J42" s="642"/>
      <c r="K42" s="642"/>
      <c r="L42" s="642"/>
      <c r="M42" s="642"/>
      <c r="N42" s="642"/>
      <c r="O42" s="642"/>
      <c r="P42" s="642"/>
      <c r="Q42" s="642"/>
      <c r="R42" s="642"/>
      <c r="S42" s="642"/>
      <c r="T42" s="163"/>
      <c r="U42" s="641" t="str">
        <f t="shared" si="4"/>
        <v/>
      </c>
      <c r="V42" s="641"/>
      <c r="W42" s="642"/>
      <c r="X42" s="642"/>
      <c r="Y42" s="642"/>
      <c r="Z42" s="642"/>
      <c r="AA42" s="642"/>
      <c r="AB42" s="642"/>
      <c r="AC42" s="642"/>
      <c r="AD42" s="642"/>
      <c r="AE42" s="642"/>
      <c r="AF42" s="642"/>
      <c r="AG42" s="642"/>
      <c r="AH42" s="642"/>
      <c r="AI42" s="642"/>
      <c r="AJ42" s="642"/>
      <c r="AK42" s="642"/>
      <c r="AL42" s="163"/>
      <c r="AM42" s="641" t="str">
        <f t="shared" si="0"/>
        <v/>
      </c>
      <c r="AN42" s="641"/>
      <c r="AO42" s="642"/>
      <c r="AP42" s="642"/>
      <c r="AQ42" s="642"/>
      <c r="AR42" s="642"/>
      <c r="AS42" s="642"/>
      <c r="AT42" s="642"/>
      <c r="AU42" s="642"/>
      <c r="AV42" s="642"/>
      <c r="AW42" s="642"/>
      <c r="AX42" s="642"/>
      <c r="AY42" s="642"/>
      <c r="AZ42" s="642"/>
      <c r="BA42" s="642"/>
      <c r="BB42" s="642"/>
      <c r="BC42" s="642"/>
      <c r="BD42" s="163"/>
      <c r="BE42" s="641" t="str">
        <f t="shared" si="1"/>
        <v/>
      </c>
      <c r="BF42" s="641"/>
      <c r="BG42" s="642"/>
      <c r="BH42" s="642"/>
      <c r="BI42" s="642"/>
      <c r="BJ42" s="642"/>
      <c r="BK42" s="642"/>
      <c r="BL42" s="642"/>
      <c r="BM42" s="642"/>
      <c r="BN42" s="642"/>
      <c r="BO42" s="642"/>
      <c r="BP42" s="642"/>
      <c r="BQ42" s="642"/>
      <c r="BR42" s="642"/>
      <c r="BS42" s="642"/>
      <c r="BT42" s="642"/>
      <c r="BU42" s="642"/>
      <c r="BV42" s="163"/>
      <c r="BW42" s="641">
        <f t="shared" si="2"/>
        <v>16</v>
      </c>
      <c r="BX42" s="641"/>
      <c r="BY42" s="642" t="str">
        <f>IF('各会計、関係団体の財政状況及び健全化判断比率'!B76="","",'各会計、関係団体の財政状況及び健全化判断比率'!B76)</f>
        <v>芳賀中部上水道企業団</v>
      </c>
      <c r="BZ42" s="642"/>
      <c r="CA42" s="642"/>
      <c r="CB42" s="642"/>
      <c r="CC42" s="642"/>
      <c r="CD42" s="642"/>
      <c r="CE42" s="642"/>
      <c r="CF42" s="642"/>
      <c r="CG42" s="642"/>
      <c r="CH42" s="642"/>
      <c r="CI42" s="642"/>
      <c r="CJ42" s="642"/>
      <c r="CK42" s="642"/>
      <c r="CL42" s="642"/>
      <c r="CM42" s="642"/>
      <c r="CN42" s="163"/>
      <c r="CO42" s="641" t="str">
        <f t="shared" si="3"/>
        <v/>
      </c>
      <c r="CP42" s="641"/>
      <c r="CQ42" s="642" t="str">
        <f>IF('各会計、関係団体の財政状況及び健全化判断比率'!BS15="","",'各会計、関係団体の財政状況及び健全化判断比率'!BS15)</f>
        <v/>
      </c>
      <c r="CR42" s="642"/>
      <c r="CS42" s="642"/>
      <c r="CT42" s="642"/>
      <c r="CU42" s="642"/>
      <c r="CV42" s="642"/>
      <c r="CW42" s="642"/>
      <c r="CX42" s="642"/>
      <c r="CY42" s="642"/>
      <c r="CZ42" s="642"/>
      <c r="DA42" s="642"/>
      <c r="DB42" s="642"/>
      <c r="DC42" s="642"/>
      <c r="DD42" s="642"/>
      <c r="DE42" s="642"/>
      <c r="DG42" s="643" t="str">
        <f>IF('各会計、関係団体の財政状況及び健全化判断比率'!BR15="","",'各会計、関係団体の財政状況及び健全化判断比率'!BR15)</f>
        <v/>
      </c>
      <c r="DH42" s="643"/>
      <c r="DI42" s="190"/>
    </row>
    <row r="43" spans="1:113" ht="32.25" customHeight="1" x14ac:dyDescent="0.2">
      <c r="B43" s="187"/>
      <c r="C43" s="641" t="str">
        <f t="shared" si="5"/>
        <v/>
      </c>
      <c r="D43" s="641"/>
      <c r="E43" s="642" t="str">
        <f>IF('各会計、関係団体の財政状況及び健全化判断比率'!B16="","",'各会計、関係団体の財政状況及び健全化判断比率'!B16)</f>
        <v/>
      </c>
      <c r="F43" s="642"/>
      <c r="G43" s="642"/>
      <c r="H43" s="642"/>
      <c r="I43" s="642"/>
      <c r="J43" s="642"/>
      <c r="K43" s="642"/>
      <c r="L43" s="642"/>
      <c r="M43" s="642"/>
      <c r="N43" s="642"/>
      <c r="O43" s="642"/>
      <c r="P43" s="642"/>
      <c r="Q43" s="642"/>
      <c r="R43" s="642"/>
      <c r="S43" s="642"/>
      <c r="T43" s="163"/>
      <c r="U43" s="641" t="str">
        <f t="shared" si="4"/>
        <v/>
      </c>
      <c r="V43" s="641"/>
      <c r="W43" s="642"/>
      <c r="X43" s="642"/>
      <c r="Y43" s="642"/>
      <c r="Z43" s="642"/>
      <c r="AA43" s="642"/>
      <c r="AB43" s="642"/>
      <c r="AC43" s="642"/>
      <c r="AD43" s="642"/>
      <c r="AE43" s="642"/>
      <c r="AF43" s="642"/>
      <c r="AG43" s="642"/>
      <c r="AH43" s="642"/>
      <c r="AI43" s="642"/>
      <c r="AJ43" s="642"/>
      <c r="AK43" s="642"/>
      <c r="AL43" s="163"/>
      <c r="AM43" s="641" t="str">
        <f t="shared" si="0"/>
        <v/>
      </c>
      <c r="AN43" s="641"/>
      <c r="AO43" s="642"/>
      <c r="AP43" s="642"/>
      <c r="AQ43" s="642"/>
      <c r="AR43" s="642"/>
      <c r="AS43" s="642"/>
      <c r="AT43" s="642"/>
      <c r="AU43" s="642"/>
      <c r="AV43" s="642"/>
      <c r="AW43" s="642"/>
      <c r="AX43" s="642"/>
      <c r="AY43" s="642"/>
      <c r="AZ43" s="642"/>
      <c r="BA43" s="642"/>
      <c r="BB43" s="642"/>
      <c r="BC43" s="642"/>
      <c r="BD43" s="163"/>
      <c r="BE43" s="641" t="str">
        <f t="shared" si="1"/>
        <v/>
      </c>
      <c r="BF43" s="641"/>
      <c r="BG43" s="642"/>
      <c r="BH43" s="642"/>
      <c r="BI43" s="642"/>
      <c r="BJ43" s="642"/>
      <c r="BK43" s="642"/>
      <c r="BL43" s="642"/>
      <c r="BM43" s="642"/>
      <c r="BN43" s="642"/>
      <c r="BO43" s="642"/>
      <c r="BP43" s="642"/>
      <c r="BQ43" s="642"/>
      <c r="BR43" s="642"/>
      <c r="BS43" s="642"/>
      <c r="BT43" s="642"/>
      <c r="BU43" s="642"/>
      <c r="BV43" s="163"/>
      <c r="BW43" s="641" t="str">
        <f t="shared" si="2"/>
        <v/>
      </c>
      <c r="BX43" s="641"/>
      <c r="BY43" s="642" t="str">
        <f>IF('各会計、関係団体の財政状況及び健全化判断比率'!B77="","",'各会計、関係団体の財政状況及び健全化判断比率'!B77)</f>
        <v/>
      </c>
      <c r="BZ43" s="642"/>
      <c r="CA43" s="642"/>
      <c r="CB43" s="642"/>
      <c r="CC43" s="642"/>
      <c r="CD43" s="642"/>
      <c r="CE43" s="642"/>
      <c r="CF43" s="642"/>
      <c r="CG43" s="642"/>
      <c r="CH43" s="642"/>
      <c r="CI43" s="642"/>
      <c r="CJ43" s="642"/>
      <c r="CK43" s="642"/>
      <c r="CL43" s="642"/>
      <c r="CM43" s="642"/>
      <c r="CN43" s="163"/>
      <c r="CO43" s="641" t="str">
        <f t="shared" si="3"/>
        <v/>
      </c>
      <c r="CP43" s="641"/>
      <c r="CQ43" s="642" t="str">
        <f>IF('各会計、関係団体の財政状況及び健全化判断比率'!BS16="","",'各会計、関係団体の財政状況及び健全化判断比率'!BS16)</f>
        <v/>
      </c>
      <c r="CR43" s="642"/>
      <c r="CS43" s="642"/>
      <c r="CT43" s="642"/>
      <c r="CU43" s="642"/>
      <c r="CV43" s="642"/>
      <c r="CW43" s="642"/>
      <c r="CX43" s="642"/>
      <c r="CY43" s="642"/>
      <c r="CZ43" s="642"/>
      <c r="DA43" s="642"/>
      <c r="DB43" s="642"/>
      <c r="DC43" s="642"/>
      <c r="DD43" s="642"/>
      <c r="DE43" s="642"/>
      <c r="DG43" s="643" t="str">
        <f>IF('各会計、関係団体の財政状況及び健全化判断比率'!BR16="","",'各会計、関係団体の財政状況及び健全化判断比率'!BR16)</f>
        <v/>
      </c>
      <c r="DH43" s="643"/>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44" t="s">
        <v>194</v>
      </c>
      <c r="F46" s="644"/>
      <c r="G46" s="644"/>
      <c r="H46" s="644"/>
      <c r="I46" s="644"/>
      <c r="J46" s="644"/>
      <c r="K46" s="644"/>
      <c r="L46" s="644"/>
      <c r="M46" s="644"/>
      <c r="N46" s="644"/>
      <c r="O46" s="644"/>
      <c r="P46" s="644"/>
      <c r="Q46" s="644"/>
      <c r="R46" s="644"/>
      <c r="S46" s="644"/>
      <c r="T46" s="644"/>
      <c r="U46" s="644"/>
      <c r="V46" s="644"/>
      <c r="W46" s="644"/>
      <c r="X46" s="644"/>
      <c r="Y46" s="644"/>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4"/>
      <c r="BA46" s="644"/>
      <c r="BB46" s="644"/>
      <c r="BC46" s="644"/>
      <c r="BD46" s="644"/>
      <c r="BE46" s="644"/>
      <c r="BF46" s="644"/>
      <c r="BG46" s="644"/>
      <c r="BH46" s="644"/>
      <c r="BI46" s="644"/>
      <c r="BJ46" s="644"/>
      <c r="BK46" s="644"/>
      <c r="BL46" s="644"/>
      <c r="BM46" s="644"/>
      <c r="BN46" s="644"/>
      <c r="BO46" s="644"/>
      <c r="BP46" s="644"/>
      <c r="BQ46" s="644"/>
      <c r="BR46" s="644"/>
      <c r="BS46" s="644"/>
      <c r="BT46" s="644"/>
      <c r="BU46" s="644"/>
      <c r="BV46" s="644"/>
      <c r="BW46" s="644"/>
      <c r="BX46" s="644"/>
      <c r="BY46" s="644"/>
      <c r="BZ46" s="644"/>
      <c r="CA46" s="644"/>
      <c r="CB46" s="644"/>
      <c r="CC46" s="644"/>
      <c r="CD46" s="644"/>
      <c r="CE46" s="644"/>
      <c r="CF46" s="644"/>
      <c r="CG46" s="644"/>
      <c r="CH46" s="644"/>
      <c r="CI46" s="644"/>
      <c r="CJ46" s="644"/>
      <c r="CK46" s="644"/>
      <c r="CL46" s="644"/>
      <c r="CM46" s="644"/>
      <c r="CN46" s="644"/>
      <c r="CO46" s="644"/>
      <c r="CP46" s="644"/>
      <c r="CQ46" s="644"/>
      <c r="CR46" s="644"/>
      <c r="CS46" s="644"/>
      <c r="CT46" s="644"/>
      <c r="CU46" s="644"/>
      <c r="CV46" s="644"/>
      <c r="CW46" s="644"/>
      <c r="CX46" s="644"/>
      <c r="CY46" s="644"/>
      <c r="CZ46" s="644"/>
      <c r="DA46" s="644"/>
      <c r="DB46" s="644"/>
      <c r="DC46" s="644"/>
      <c r="DD46" s="644"/>
      <c r="DE46" s="644"/>
      <c r="DF46" s="644"/>
      <c r="DG46" s="644"/>
      <c r="DH46" s="644"/>
      <c r="DI46" s="644"/>
    </row>
    <row r="47" spans="1:113" x14ac:dyDescent="0.2">
      <c r="E47" s="644" t="s">
        <v>195</v>
      </c>
      <c r="F47" s="644"/>
      <c r="G47" s="644"/>
      <c r="H47" s="644"/>
      <c r="I47" s="644"/>
      <c r="J47" s="644"/>
      <c r="K47" s="644"/>
      <c r="L47" s="644"/>
      <c r="M47" s="644"/>
      <c r="N47" s="644"/>
      <c r="O47" s="644"/>
      <c r="P47" s="644"/>
      <c r="Q47" s="644"/>
      <c r="R47" s="644"/>
      <c r="S47" s="644"/>
      <c r="T47" s="644"/>
      <c r="U47" s="644"/>
      <c r="V47" s="644"/>
      <c r="W47" s="644"/>
      <c r="X47" s="644"/>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44"/>
      <c r="BA47" s="644"/>
      <c r="BB47" s="644"/>
      <c r="BC47" s="644"/>
      <c r="BD47" s="644"/>
      <c r="BE47" s="644"/>
      <c r="BF47" s="644"/>
      <c r="BG47" s="644"/>
      <c r="BH47" s="644"/>
      <c r="BI47" s="644"/>
      <c r="BJ47" s="644"/>
      <c r="BK47" s="644"/>
      <c r="BL47" s="644"/>
      <c r="BM47" s="644"/>
      <c r="BN47" s="644"/>
      <c r="BO47" s="644"/>
      <c r="BP47" s="644"/>
      <c r="BQ47" s="644"/>
      <c r="BR47" s="644"/>
      <c r="BS47" s="644"/>
      <c r="BT47" s="644"/>
      <c r="BU47" s="644"/>
      <c r="BV47" s="644"/>
      <c r="BW47" s="644"/>
      <c r="BX47" s="644"/>
      <c r="BY47" s="644"/>
      <c r="BZ47" s="644"/>
      <c r="CA47" s="644"/>
      <c r="CB47" s="644"/>
      <c r="CC47" s="644"/>
      <c r="CD47" s="644"/>
      <c r="CE47" s="644"/>
      <c r="CF47" s="644"/>
      <c r="CG47" s="644"/>
      <c r="CH47" s="644"/>
      <c r="CI47" s="644"/>
      <c r="CJ47" s="644"/>
      <c r="CK47" s="644"/>
      <c r="CL47" s="644"/>
      <c r="CM47" s="644"/>
      <c r="CN47" s="644"/>
      <c r="CO47" s="644"/>
      <c r="CP47" s="644"/>
      <c r="CQ47" s="644"/>
      <c r="CR47" s="644"/>
      <c r="CS47" s="644"/>
      <c r="CT47" s="644"/>
      <c r="CU47" s="644"/>
      <c r="CV47" s="644"/>
      <c r="CW47" s="644"/>
      <c r="CX47" s="644"/>
      <c r="CY47" s="644"/>
      <c r="CZ47" s="644"/>
      <c r="DA47" s="644"/>
      <c r="DB47" s="644"/>
      <c r="DC47" s="644"/>
      <c r="DD47" s="644"/>
      <c r="DE47" s="644"/>
      <c r="DF47" s="644"/>
      <c r="DG47" s="644"/>
      <c r="DH47" s="644"/>
      <c r="DI47" s="644"/>
    </row>
    <row r="48" spans="1:113" x14ac:dyDescent="0.2">
      <c r="E48" s="644" t="s">
        <v>196</v>
      </c>
      <c r="F48" s="644"/>
      <c r="G48" s="644"/>
      <c r="H48" s="644"/>
      <c r="I48" s="644"/>
      <c r="J48" s="644"/>
      <c r="K48" s="644"/>
      <c r="L48" s="644"/>
      <c r="M48" s="644"/>
      <c r="N48" s="644"/>
      <c r="O48" s="644"/>
      <c r="P48" s="644"/>
      <c r="Q48" s="644"/>
      <c r="R48" s="644"/>
      <c r="S48" s="644"/>
      <c r="T48" s="644"/>
      <c r="U48" s="644"/>
      <c r="V48" s="644"/>
      <c r="W48" s="644"/>
      <c r="X48" s="644"/>
      <c r="Y48" s="644"/>
      <c r="Z48" s="644"/>
      <c r="AA48" s="644"/>
      <c r="AB48" s="644"/>
      <c r="AC48" s="644"/>
      <c r="AD48" s="644"/>
      <c r="AE48" s="644"/>
      <c r="AF48" s="644"/>
      <c r="AG48" s="644"/>
      <c r="AH48" s="644"/>
      <c r="AI48" s="644"/>
      <c r="AJ48" s="644"/>
      <c r="AK48" s="644"/>
      <c r="AL48" s="644"/>
      <c r="AM48" s="644"/>
      <c r="AN48" s="644"/>
      <c r="AO48" s="644"/>
      <c r="AP48" s="644"/>
      <c r="AQ48" s="644"/>
      <c r="AR48" s="644"/>
      <c r="AS48" s="644"/>
      <c r="AT48" s="644"/>
      <c r="AU48" s="644"/>
      <c r="AV48" s="644"/>
      <c r="AW48" s="644"/>
      <c r="AX48" s="644"/>
      <c r="AY48" s="644"/>
      <c r="AZ48" s="644"/>
      <c r="BA48" s="644"/>
      <c r="BB48" s="644"/>
      <c r="BC48" s="644"/>
      <c r="BD48" s="644"/>
      <c r="BE48" s="644"/>
      <c r="BF48" s="644"/>
      <c r="BG48" s="644"/>
      <c r="BH48" s="644"/>
      <c r="BI48" s="644"/>
      <c r="BJ48" s="644"/>
      <c r="BK48" s="644"/>
      <c r="BL48" s="644"/>
      <c r="BM48" s="644"/>
      <c r="BN48" s="644"/>
      <c r="BO48" s="644"/>
      <c r="BP48" s="644"/>
      <c r="BQ48" s="644"/>
      <c r="BR48" s="644"/>
      <c r="BS48" s="644"/>
      <c r="BT48" s="644"/>
      <c r="BU48" s="644"/>
      <c r="BV48" s="644"/>
      <c r="BW48" s="644"/>
      <c r="BX48" s="644"/>
      <c r="BY48" s="644"/>
      <c r="BZ48" s="644"/>
      <c r="CA48" s="644"/>
      <c r="CB48" s="644"/>
      <c r="CC48" s="644"/>
      <c r="CD48" s="644"/>
      <c r="CE48" s="644"/>
      <c r="CF48" s="644"/>
      <c r="CG48" s="644"/>
      <c r="CH48" s="644"/>
      <c r="CI48" s="644"/>
      <c r="CJ48" s="644"/>
      <c r="CK48" s="644"/>
      <c r="CL48" s="644"/>
      <c r="CM48" s="644"/>
      <c r="CN48" s="644"/>
      <c r="CO48" s="644"/>
      <c r="CP48" s="644"/>
      <c r="CQ48" s="644"/>
      <c r="CR48" s="644"/>
      <c r="CS48" s="644"/>
      <c r="CT48" s="644"/>
      <c r="CU48" s="644"/>
      <c r="CV48" s="644"/>
      <c r="CW48" s="644"/>
      <c r="CX48" s="644"/>
      <c r="CY48" s="644"/>
      <c r="CZ48" s="644"/>
      <c r="DA48" s="644"/>
      <c r="DB48" s="644"/>
      <c r="DC48" s="644"/>
      <c r="DD48" s="644"/>
      <c r="DE48" s="644"/>
      <c r="DF48" s="644"/>
      <c r="DG48" s="644"/>
      <c r="DH48" s="644"/>
      <c r="DI48" s="644"/>
    </row>
    <row r="49" spans="5:113" x14ac:dyDescent="0.2">
      <c r="E49" s="645" t="s">
        <v>197</v>
      </c>
      <c r="F49" s="645"/>
      <c r="G49" s="645"/>
      <c r="H49" s="645"/>
      <c r="I49" s="645"/>
      <c r="J49" s="645"/>
      <c r="K49" s="645"/>
      <c r="L49" s="645"/>
      <c r="M49" s="645"/>
      <c r="N49" s="645"/>
      <c r="O49" s="645"/>
      <c r="P49" s="645"/>
      <c r="Q49" s="645"/>
      <c r="R49" s="645"/>
      <c r="S49" s="645"/>
      <c r="T49" s="645"/>
      <c r="U49" s="645"/>
      <c r="V49" s="645"/>
      <c r="W49" s="645"/>
      <c r="X49" s="645"/>
      <c r="Y49" s="645"/>
      <c r="Z49" s="645"/>
      <c r="AA49" s="645"/>
      <c r="AB49" s="645"/>
      <c r="AC49" s="645"/>
      <c r="AD49" s="645"/>
      <c r="AE49" s="645"/>
      <c r="AF49" s="645"/>
      <c r="AG49" s="645"/>
      <c r="AH49" s="645"/>
      <c r="AI49" s="645"/>
      <c r="AJ49" s="645"/>
      <c r="AK49" s="645"/>
      <c r="AL49" s="645"/>
      <c r="AM49" s="645"/>
      <c r="AN49" s="645"/>
      <c r="AO49" s="645"/>
      <c r="AP49" s="645"/>
      <c r="AQ49" s="645"/>
      <c r="AR49" s="645"/>
      <c r="AS49" s="645"/>
      <c r="AT49" s="645"/>
      <c r="AU49" s="645"/>
      <c r="AV49" s="645"/>
      <c r="AW49" s="645"/>
      <c r="AX49" s="645"/>
      <c r="AY49" s="645"/>
      <c r="AZ49" s="645"/>
      <c r="BA49" s="645"/>
      <c r="BB49" s="645"/>
      <c r="BC49" s="645"/>
      <c r="BD49" s="645"/>
      <c r="BE49" s="645"/>
      <c r="BF49" s="645"/>
      <c r="BG49" s="645"/>
      <c r="BH49" s="645"/>
      <c r="BI49" s="645"/>
      <c r="BJ49" s="645"/>
      <c r="BK49" s="645"/>
      <c r="BL49" s="645"/>
      <c r="BM49" s="645"/>
      <c r="BN49" s="645"/>
      <c r="BO49" s="645"/>
      <c r="BP49" s="645"/>
      <c r="BQ49" s="645"/>
      <c r="BR49" s="645"/>
      <c r="BS49" s="645"/>
      <c r="BT49" s="645"/>
      <c r="BU49" s="645"/>
      <c r="BV49" s="645"/>
      <c r="BW49" s="645"/>
      <c r="BX49" s="645"/>
      <c r="BY49" s="645"/>
      <c r="BZ49" s="645"/>
      <c r="CA49" s="645"/>
      <c r="CB49" s="645"/>
      <c r="CC49" s="645"/>
      <c r="CD49" s="645"/>
      <c r="CE49" s="645"/>
      <c r="CF49" s="645"/>
      <c r="CG49" s="645"/>
      <c r="CH49" s="645"/>
      <c r="CI49" s="645"/>
      <c r="CJ49" s="645"/>
      <c r="CK49" s="645"/>
      <c r="CL49" s="645"/>
      <c r="CM49" s="645"/>
      <c r="CN49" s="645"/>
      <c r="CO49" s="645"/>
      <c r="CP49" s="645"/>
      <c r="CQ49" s="645"/>
      <c r="CR49" s="645"/>
      <c r="CS49" s="645"/>
      <c r="CT49" s="645"/>
      <c r="CU49" s="645"/>
      <c r="CV49" s="645"/>
      <c r="CW49" s="645"/>
      <c r="CX49" s="645"/>
      <c r="CY49" s="645"/>
      <c r="CZ49" s="645"/>
      <c r="DA49" s="645"/>
      <c r="DB49" s="645"/>
      <c r="DC49" s="645"/>
      <c r="DD49" s="645"/>
      <c r="DE49" s="645"/>
      <c r="DF49" s="645"/>
      <c r="DG49" s="645"/>
      <c r="DH49" s="645"/>
      <c r="DI49" s="645"/>
    </row>
    <row r="50" spans="5:113" x14ac:dyDescent="0.2">
      <c r="E50" s="644" t="s">
        <v>198</v>
      </c>
      <c r="F50" s="644"/>
      <c r="G50" s="644"/>
      <c r="H50" s="644"/>
      <c r="I50" s="644"/>
      <c r="J50" s="644"/>
      <c r="K50" s="644"/>
      <c r="L50" s="644"/>
      <c r="M50" s="644"/>
      <c r="N50" s="644"/>
      <c r="O50" s="644"/>
      <c r="P50" s="644"/>
      <c r="Q50" s="644"/>
      <c r="R50" s="644"/>
      <c r="S50" s="644"/>
      <c r="T50" s="644"/>
      <c r="U50" s="644"/>
      <c r="V50" s="644"/>
      <c r="W50" s="644"/>
      <c r="X50" s="644"/>
      <c r="Y50" s="644"/>
      <c r="Z50" s="644"/>
      <c r="AA50" s="644"/>
      <c r="AB50" s="644"/>
      <c r="AC50" s="644"/>
      <c r="AD50" s="644"/>
      <c r="AE50" s="644"/>
      <c r="AF50" s="644"/>
      <c r="AG50" s="644"/>
      <c r="AH50" s="644"/>
      <c r="AI50" s="644"/>
      <c r="AJ50" s="644"/>
      <c r="AK50" s="644"/>
      <c r="AL50" s="644"/>
      <c r="AM50" s="644"/>
      <c r="AN50" s="644"/>
      <c r="AO50" s="644"/>
      <c r="AP50" s="644"/>
      <c r="AQ50" s="644"/>
      <c r="AR50" s="644"/>
      <c r="AS50" s="644"/>
      <c r="AT50" s="644"/>
      <c r="AU50" s="644"/>
      <c r="AV50" s="644"/>
      <c r="AW50" s="644"/>
      <c r="AX50" s="644"/>
      <c r="AY50" s="644"/>
      <c r="AZ50" s="644"/>
      <c r="BA50" s="644"/>
      <c r="BB50" s="644"/>
      <c r="BC50" s="644"/>
      <c r="BD50" s="644"/>
      <c r="BE50" s="644"/>
      <c r="BF50" s="644"/>
      <c r="BG50" s="644"/>
      <c r="BH50" s="644"/>
      <c r="BI50" s="644"/>
      <c r="BJ50" s="644"/>
      <c r="BK50" s="644"/>
      <c r="BL50" s="644"/>
      <c r="BM50" s="644"/>
      <c r="BN50" s="644"/>
      <c r="BO50" s="644"/>
      <c r="BP50" s="644"/>
      <c r="BQ50" s="644"/>
      <c r="BR50" s="644"/>
      <c r="BS50" s="644"/>
      <c r="BT50" s="644"/>
      <c r="BU50" s="644"/>
      <c r="BV50" s="644"/>
      <c r="BW50" s="644"/>
      <c r="BX50" s="644"/>
      <c r="BY50" s="644"/>
      <c r="BZ50" s="644"/>
      <c r="CA50" s="644"/>
      <c r="CB50" s="644"/>
      <c r="CC50" s="644"/>
      <c r="CD50" s="644"/>
      <c r="CE50" s="644"/>
      <c r="CF50" s="644"/>
      <c r="CG50" s="644"/>
      <c r="CH50" s="644"/>
      <c r="CI50" s="644"/>
      <c r="CJ50" s="644"/>
      <c r="CK50" s="644"/>
      <c r="CL50" s="644"/>
      <c r="CM50" s="644"/>
      <c r="CN50" s="644"/>
      <c r="CO50" s="644"/>
      <c r="CP50" s="644"/>
      <c r="CQ50" s="644"/>
      <c r="CR50" s="644"/>
      <c r="CS50" s="644"/>
      <c r="CT50" s="644"/>
      <c r="CU50" s="644"/>
      <c r="CV50" s="644"/>
      <c r="CW50" s="644"/>
      <c r="CX50" s="644"/>
      <c r="CY50" s="644"/>
      <c r="CZ50" s="644"/>
      <c r="DA50" s="644"/>
      <c r="DB50" s="644"/>
      <c r="DC50" s="644"/>
      <c r="DD50" s="644"/>
      <c r="DE50" s="644"/>
      <c r="DF50" s="644"/>
      <c r="DG50" s="644"/>
      <c r="DH50" s="644"/>
      <c r="DI50" s="644"/>
    </row>
    <row r="51" spans="5:113" x14ac:dyDescent="0.2">
      <c r="E51" s="644" t="s">
        <v>199</v>
      </c>
      <c r="F51" s="644"/>
      <c r="G51" s="644"/>
      <c r="H51" s="644"/>
      <c r="I51" s="644"/>
      <c r="J51" s="644"/>
      <c r="K51" s="644"/>
      <c r="L51" s="644"/>
      <c r="M51" s="644"/>
      <c r="N51" s="644"/>
      <c r="O51" s="644"/>
      <c r="P51" s="644"/>
      <c r="Q51" s="644"/>
      <c r="R51" s="644"/>
      <c r="S51" s="644"/>
      <c r="T51" s="644"/>
      <c r="U51" s="644"/>
      <c r="V51" s="644"/>
      <c r="W51" s="644"/>
      <c r="X51" s="644"/>
      <c r="Y51" s="644"/>
      <c r="Z51" s="644"/>
      <c r="AA51" s="644"/>
      <c r="AB51" s="644"/>
      <c r="AC51" s="644"/>
      <c r="AD51" s="644"/>
      <c r="AE51" s="644"/>
      <c r="AF51" s="644"/>
      <c r="AG51" s="644"/>
      <c r="AH51" s="644"/>
      <c r="AI51" s="644"/>
      <c r="AJ51" s="644"/>
      <c r="AK51" s="644"/>
      <c r="AL51" s="644"/>
      <c r="AM51" s="644"/>
      <c r="AN51" s="644"/>
      <c r="AO51" s="644"/>
      <c r="AP51" s="644"/>
      <c r="AQ51" s="644"/>
      <c r="AR51" s="644"/>
      <c r="AS51" s="644"/>
      <c r="AT51" s="644"/>
      <c r="AU51" s="644"/>
      <c r="AV51" s="644"/>
      <c r="AW51" s="644"/>
      <c r="AX51" s="644"/>
      <c r="AY51" s="644"/>
      <c r="AZ51" s="644"/>
      <c r="BA51" s="644"/>
      <c r="BB51" s="644"/>
      <c r="BC51" s="644"/>
      <c r="BD51" s="644"/>
      <c r="BE51" s="644"/>
      <c r="BF51" s="644"/>
      <c r="BG51" s="644"/>
      <c r="BH51" s="644"/>
      <c r="BI51" s="644"/>
      <c r="BJ51" s="644"/>
      <c r="BK51" s="644"/>
      <c r="BL51" s="644"/>
      <c r="BM51" s="644"/>
      <c r="BN51" s="644"/>
      <c r="BO51" s="644"/>
      <c r="BP51" s="644"/>
      <c r="BQ51" s="644"/>
      <c r="BR51" s="644"/>
      <c r="BS51" s="644"/>
      <c r="BT51" s="644"/>
      <c r="BU51" s="644"/>
      <c r="BV51" s="644"/>
      <c r="BW51" s="644"/>
      <c r="BX51" s="644"/>
      <c r="BY51" s="644"/>
      <c r="BZ51" s="644"/>
      <c r="CA51" s="644"/>
      <c r="CB51" s="644"/>
      <c r="CC51" s="644"/>
      <c r="CD51" s="644"/>
      <c r="CE51" s="644"/>
      <c r="CF51" s="644"/>
      <c r="CG51" s="644"/>
      <c r="CH51" s="644"/>
      <c r="CI51" s="644"/>
      <c r="CJ51" s="644"/>
      <c r="CK51" s="644"/>
      <c r="CL51" s="644"/>
      <c r="CM51" s="644"/>
      <c r="CN51" s="644"/>
      <c r="CO51" s="644"/>
      <c r="CP51" s="644"/>
      <c r="CQ51" s="644"/>
      <c r="CR51" s="644"/>
      <c r="CS51" s="644"/>
      <c r="CT51" s="644"/>
      <c r="CU51" s="644"/>
      <c r="CV51" s="644"/>
      <c r="CW51" s="644"/>
      <c r="CX51" s="644"/>
      <c r="CY51" s="644"/>
      <c r="CZ51" s="644"/>
      <c r="DA51" s="644"/>
      <c r="DB51" s="644"/>
      <c r="DC51" s="644"/>
      <c r="DD51" s="644"/>
      <c r="DE51" s="644"/>
      <c r="DF51" s="644"/>
      <c r="DG51" s="644"/>
      <c r="DH51" s="644"/>
      <c r="DI51" s="644"/>
    </row>
    <row r="52" spans="5:113" x14ac:dyDescent="0.2">
      <c r="E52" s="644" t="s">
        <v>200</v>
      </c>
      <c r="F52" s="644"/>
      <c r="G52" s="644"/>
      <c r="H52" s="644"/>
      <c r="I52" s="644"/>
      <c r="J52" s="644"/>
      <c r="K52" s="644"/>
      <c r="L52" s="644"/>
      <c r="M52" s="644"/>
      <c r="N52" s="644"/>
      <c r="O52" s="644"/>
      <c r="P52" s="644"/>
      <c r="Q52" s="644"/>
      <c r="R52" s="644"/>
      <c r="S52" s="644"/>
      <c r="T52" s="644"/>
      <c r="U52" s="644"/>
      <c r="V52" s="644"/>
      <c r="W52" s="644"/>
      <c r="X52" s="644"/>
      <c r="Y52" s="644"/>
      <c r="Z52" s="644"/>
      <c r="AA52" s="644"/>
      <c r="AB52" s="644"/>
      <c r="AC52" s="644"/>
      <c r="AD52" s="644"/>
      <c r="AE52" s="644"/>
      <c r="AF52" s="644"/>
      <c r="AG52" s="644"/>
      <c r="AH52" s="644"/>
      <c r="AI52" s="644"/>
      <c r="AJ52" s="644"/>
      <c r="AK52" s="644"/>
      <c r="AL52" s="644"/>
      <c r="AM52" s="644"/>
      <c r="AN52" s="644"/>
      <c r="AO52" s="644"/>
      <c r="AP52" s="644"/>
      <c r="AQ52" s="644"/>
      <c r="AR52" s="644"/>
      <c r="AS52" s="644"/>
      <c r="AT52" s="644"/>
      <c r="AU52" s="644"/>
      <c r="AV52" s="644"/>
      <c r="AW52" s="644"/>
      <c r="AX52" s="644"/>
      <c r="AY52" s="644"/>
      <c r="AZ52" s="644"/>
      <c r="BA52" s="644"/>
      <c r="BB52" s="644"/>
      <c r="BC52" s="644"/>
      <c r="BD52" s="644"/>
      <c r="BE52" s="644"/>
      <c r="BF52" s="644"/>
      <c r="BG52" s="644"/>
      <c r="BH52" s="644"/>
      <c r="BI52" s="644"/>
      <c r="BJ52" s="644"/>
      <c r="BK52" s="644"/>
      <c r="BL52" s="644"/>
      <c r="BM52" s="644"/>
      <c r="BN52" s="644"/>
      <c r="BO52" s="644"/>
      <c r="BP52" s="644"/>
      <c r="BQ52" s="644"/>
      <c r="BR52" s="644"/>
      <c r="BS52" s="644"/>
      <c r="BT52" s="644"/>
      <c r="BU52" s="644"/>
      <c r="BV52" s="644"/>
      <c r="BW52" s="644"/>
      <c r="BX52" s="644"/>
      <c r="BY52" s="644"/>
      <c r="BZ52" s="644"/>
      <c r="CA52" s="644"/>
      <c r="CB52" s="644"/>
      <c r="CC52" s="644"/>
      <c r="CD52" s="644"/>
      <c r="CE52" s="644"/>
      <c r="CF52" s="644"/>
      <c r="CG52" s="644"/>
      <c r="CH52" s="644"/>
      <c r="CI52" s="644"/>
      <c r="CJ52" s="644"/>
      <c r="CK52" s="644"/>
      <c r="CL52" s="644"/>
      <c r="CM52" s="644"/>
      <c r="CN52" s="644"/>
      <c r="CO52" s="644"/>
      <c r="CP52" s="644"/>
      <c r="CQ52" s="644"/>
      <c r="CR52" s="644"/>
      <c r="CS52" s="644"/>
      <c r="CT52" s="644"/>
      <c r="CU52" s="644"/>
      <c r="CV52" s="644"/>
      <c r="CW52" s="644"/>
      <c r="CX52" s="644"/>
      <c r="CY52" s="644"/>
      <c r="CZ52" s="644"/>
      <c r="DA52" s="644"/>
      <c r="DB52" s="644"/>
      <c r="DC52" s="644"/>
      <c r="DD52" s="644"/>
      <c r="DE52" s="644"/>
      <c r="DF52" s="644"/>
      <c r="DG52" s="644"/>
      <c r="DH52" s="644"/>
      <c r="DI52" s="644"/>
    </row>
    <row r="53" spans="5:113" x14ac:dyDescent="0.2">
      <c r="E53" s="644" t="s">
        <v>201</v>
      </c>
      <c r="F53" s="644"/>
      <c r="G53" s="644"/>
      <c r="H53" s="644"/>
      <c r="I53" s="644"/>
      <c r="J53" s="644"/>
      <c r="K53" s="644"/>
      <c r="L53" s="644"/>
      <c r="M53" s="644"/>
      <c r="N53" s="644"/>
      <c r="O53" s="644"/>
      <c r="P53" s="644"/>
      <c r="Q53" s="644"/>
      <c r="R53" s="644"/>
      <c r="S53" s="644"/>
      <c r="T53" s="644"/>
      <c r="U53" s="644"/>
      <c r="V53" s="644"/>
      <c r="W53" s="644"/>
      <c r="X53" s="644"/>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44"/>
      <c r="BA53" s="644"/>
      <c r="BB53" s="644"/>
      <c r="BC53" s="644"/>
      <c r="BD53" s="644"/>
      <c r="BE53" s="644"/>
      <c r="BF53" s="644"/>
      <c r="BG53" s="644"/>
      <c r="BH53" s="644"/>
      <c r="BI53" s="644"/>
      <c r="BJ53" s="644"/>
      <c r="BK53" s="644"/>
      <c r="BL53" s="644"/>
      <c r="BM53" s="644"/>
      <c r="BN53" s="644"/>
      <c r="BO53" s="644"/>
      <c r="BP53" s="644"/>
      <c r="BQ53" s="644"/>
      <c r="BR53" s="644"/>
      <c r="BS53" s="644"/>
      <c r="BT53" s="644"/>
      <c r="BU53" s="644"/>
      <c r="BV53" s="644"/>
      <c r="BW53" s="644"/>
      <c r="BX53" s="644"/>
      <c r="BY53" s="644"/>
      <c r="BZ53" s="644"/>
      <c r="CA53" s="644"/>
      <c r="CB53" s="644"/>
      <c r="CC53" s="644"/>
      <c r="CD53" s="644"/>
      <c r="CE53" s="644"/>
      <c r="CF53" s="644"/>
      <c r="CG53" s="644"/>
      <c r="CH53" s="644"/>
      <c r="CI53" s="644"/>
      <c r="CJ53" s="644"/>
      <c r="CK53" s="644"/>
      <c r="CL53" s="644"/>
      <c r="CM53" s="644"/>
      <c r="CN53" s="644"/>
      <c r="CO53" s="644"/>
      <c r="CP53" s="644"/>
      <c r="CQ53" s="644"/>
      <c r="CR53" s="644"/>
      <c r="CS53" s="644"/>
      <c r="CT53" s="644"/>
      <c r="CU53" s="644"/>
      <c r="CV53" s="644"/>
      <c r="CW53" s="644"/>
      <c r="CX53" s="644"/>
      <c r="CY53" s="644"/>
      <c r="CZ53" s="644"/>
      <c r="DA53" s="644"/>
      <c r="DB53" s="644"/>
      <c r="DC53" s="644"/>
      <c r="DD53" s="644"/>
      <c r="DE53" s="644"/>
      <c r="DF53" s="644"/>
      <c r="DG53" s="644"/>
      <c r="DH53" s="644"/>
      <c r="DI53" s="644"/>
    </row>
    <row r="54" spans="5:113" x14ac:dyDescent="0.2"/>
    <row r="55" spans="5:113" x14ac:dyDescent="0.2"/>
    <row r="56" spans="5:113" x14ac:dyDescent="0.2"/>
  </sheetData>
  <sheetProtection algorithmName="SHA-512" hashValue="feeCPZwhz3TUw23XqxPr0B/XTnFlLgu4PTullb5yvm6RSlk0lGlmtmiKBGaeO85cGW3tQYAG5dY92POs+o4kgg==" saltValue="3ZxTvSfvVzwlVuFMwTsk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46" t="s">
        <v>202</v>
      </c>
      <c r="DI1" s="647"/>
      <c r="DJ1" s="647"/>
      <c r="DK1" s="647"/>
      <c r="DL1" s="647"/>
      <c r="DM1" s="647"/>
      <c r="DN1" s="648"/>
      <c r="DO1" s="196"/>
      <c r="DP1" s="646" t="s">
        <v>203</v>
      </c>
      <c r="DQ1" s="647"/>
      <c r="DR1" s="647"/>
      <c r="DS1" s="647"/>
      <c r="DT1" s="647"/>
      <c r="DU1" s="647"/>
      <c r="DV1" s="647"/>
      <c r="DW1" s="647"/>
      <c r="DX1" s="647"/>
      <c r="DY1" s="647"/>
      <c r="DZ1" s="647"/>
      <c r="EA1" s="647"/>
      <c r="EB1" s="647"/>
      <c r="EC1" s="648"/>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9" t="s">
        <v>205</v>
      </c>
      <c r="C3" s="650"/>
      <c r="D3" s="650"/>
      <c r="E3" s="650"/>
      <c r="F3" s="650"/>
      <c r="G3" s="650"/>
      <c r="H3" s="650"/>
      <c r="I3" s="650"/>
      <c r="J3" s="650"/>
      <c r="K3" s="650"/>
      <c r="L3" s="650"/>
      <c r="M3" s="650"/>
      <c r="N3" s="650"/>
      <c r="O3" s="650"/>
      <c r="P3" s="650"/>
      <c r="Q3" s="650"/>
      <c r="R3" s="650"/>
      <c r="S3" s="650"/>
      <c r="T3" s="650"/>
      <c r="U3" s="650"/>
      <c r="V3" s="650"/>
      <c r="W3" s="650"/>
      <c r="X3" s="650"/>
      <c r="Y3" s="650"/>
      <c r="Z3" s="650"/>
      <c r="AA3" s="650"/>
      <c r="AB3" s="650"/>
      <c r="AC3" s="650"/>
      <c r="AD3" s="650"/>
      <c r="AE3" s="650"/>
      <c r="AF3" s="650"/>
      <c r="AG3" s="650"/>
      <c r="AH3" s="650"/>
      <c r="AI3" s="650"/>
      <c r="AJ3" s="650"/>
      <c r="AK3" s="650"/>
      <c r="AL3" s="650"/>
      <c r="AM3" s="650"/>
      <c r="AN3" s="650"/>
      <c r="AO3" s="650"/>
      <c r="AP3" s="649" t="s">
        <v>206</v>
      </c>
      <c r="AQ3" s="650"/>
      <c r="AR3" s="650"/>
      <c r="AS3" s="650"/>
      <c r="AT3" s="650"/>
      <c r="AU3" s="650"/>
      <c r="AV3" s="650"/>
      <c r="AW3" s="650"/>
      <c r="AX3" s="650"/>
      <c r="AY3" s="650"/>
      <c r="AZ3" s="650"/>
      <c r="BA3" s="650"/>
      <c r="BB3" s="650"/>
      <c r="BC3" s="650"/>
      <c r="BD3" s="650"/>
      <c r="BE3" s="650"/>
      <c r="BF3" s="650"/>
      <c r="BG3" s="650"/>
      <c r="BH3" s="650"/>
      <c r="BI3" s="650"/>
      <c r="BJ3" s="650"/>
      <c r="BK3" s="650"/>
      <c r="BL3" s="650"/>
      <c r="BM3" s="650"/>
      <c r="BN3" s="650"/>
      <c r="BO3" s="650"/>
      <c r="BP3" s="650"/>
      <c r="BQ3" s="650"/>
      <c r="BR3" s="650"/>
      <c r="BS3" s="650"/>
      <c r="BT3" s="650"/>
      <c r="BU3" s="650"/>
      <c r="BV3" s="650"/>
      <c r="BW3" s="650"/>
      <c r="BX3" s="650"/>
      <c r="BY3" s="650"/>
      <c r="BZ3" s="650"/>
      <c r="CA3" s="650"/>
      <c r="CB3" s="651"/>
      <c r="CD3" s="649" t="s">
        <v>207</v>
      </c>
      <c r="CE3" s="650"/>
      <c r="CF3" s="650"/>
      <c r="CG3" s="650"/>
      <c r="CH3" s="650"/>
      <c r="CI3" s="650"/>
      <c r="CJ3" s="650"/>
      <c r="CK3" s="650"/>
      <c r="CL3" s="650"/>
      <c r="CM3" s="650"/>
      <c r="CN3" s="650"/>
      <c r="CO3" s="650"/>
      <c r="CP3" s="650"/>
      <c r="CQ3" s="650"/>
      <c r="CR3" s="650"/>
      <c r="CS3" s="650"/>
      <c r="CT3" s="650"/>
      <c r="CU3" s="650"/>
      <c r="CV3" s="650"/>
      <c r="CW3" s="650"/>
      <c r="CX3" s="650"/>
      <c r="CY3" s="650"/>
      <c r="CZ3" s="650"/>
      <c r="DA3" s="650"/>
      <c r="DB3" s="650"/>
      <c r="DC3" s="650"/>
      <c r="DD3" s="650"/>
      <c r="DE3" s="650"/>
      <c r="DF3" s="650"/>
      <c r="DG3" s="650"/>
      <c r="DH3" s="650"/>
      <c r="DI3" s="650"/>
      <c r="DJ3" s="650"/>
      <c r="DK3" s="650"/>
      <c r="DL3" s="650"/>
      <c r="DM3" s="650"/>
      <c r="DN3" s="650"/>
      <c r="DO3" s="650"/>
      <c r="DP3" s="650"/>
      <c r="DQ3" s="650"/>
      <c r="DR3" s="650"/>
      <c r="DS3" s="650"/>
      <c r="DT3" s="650"/>
      <c r="DU3" s="650"/>
      <c r="DV3" s="650"/>
      <c r="DW3" s="650"/>
      <c r="DX3" s="650"/>
      <c r="DY3" s="650"/>
      <c r="DZ3" s="650"/>
      <c r="EA3" s="650"/>
      <c r="EB3" s="650"/>
      <c r="EC3" s="651"/>
    </row>
    <row r="4" spans="2:143" ht="11.25" customHeight="1" x14ac:dyDescent="0.2">
      <c r="B4" s="649" t="s">
        <v>1</v>
      </c>
      <c r="C4" s="650"/>
      <c r="D4" s="650"/>
      <c r="E4" s="650"/>
      <c r="F4" s="650"/>
      <c r="G4" s="650"/>
      <c r="H4" s="650"/>
      <c r="I4" s="650"/>
      <c r="J4" s="650"/>
      <c r="K4" s="650"/>
      <c r="L4" s="650"/>
      <c r="M4" s="650"/>
      <c r="N4" s="650"/>
      <c r="O4" s="650"/>
      <c r="P4" s="650"/>
      <c r="Q4" s="651"/>
      <c r="R4" s="649" t="s">
        <v>208</v>
      </c>
      <c r="S4" s="650"/>
      <c r="T4" s="650"/>
      <c r="U4" s="650"/>
      <c r="V4" s="650"/>
      <c r="W4" s="650"/>
      <c r="X4" s="650"/>
      <c r="Y4" s="651"/>
      <c r="Z4" s="649" t="s">
        <v>209</v>
      </c>
      <c r="AA4" s="650"/>
      <c r="AB4" s="650"/>
      <c r="AC4" s="651"/>
      <c r="AD4" s="649" t="s">
        <v>210</v>
      </c>
      <c r="AE4" s="650"/>
      <c r="AF4" s="650"/>
      <c r="AG4" s="650"/>
      <c r="AH4" s="650"/>
      <c r="AI4" s="650"/>
      <c r="AJ4" s="650"/>
      <c r="AK4" s="651"/>
      <c r="AL4" s="649" t="s">
        <v>209</v>
      </c>
      <c r="AM4" s="650"/>
      <c r="AN4" s="650"/>
      <c r="AO4" s="651"/>
      <c r="AP4" s="652" t="s">
        <v>211</v>
      </c>
      <c r="AQ4" s="652"/>
      <c r="AR4" s="652"/>
      <c r="AS4" s="652"/>
      <c r="AT4" s="652"/>
      <c r="AU4" s="652"/>
      <c r="AV4" s="652"/>
      <c r="AW4" s="652"/>
      <c r="AX4" s="652"/>
      <c r="AY4" s="652"/>
      <c r="AZ4" s="652"/>
      <c r="BA4" s="652"/>
      <c r="BB4" s="652"/>
      <c r="BC4" s="652"/>
      <c r="BD4" s="652"/>
      <c r="BE4" s="652"/>
      <c r="BF4" s="652"/>
      <c r="BG4" s="652" t="s">
        <v>212</v>
      </c>
      <c r="BH4" s="652"/>
      <c r="BI4" s="652"/>
      <c r="BJ4" s="652"/>
      <c r="BK4" s="652"/>
      <c r="BL4" s="652"/>
      <c r="BM4" s="652"/>
      <c r="BN4" s="652"/>
      <c r="BO4" s="652" t="s">
        <v>209</v>
      </c>
      <c r="BP4" s="652"/>
      <c r="BQ4" s="652"/>
      <c r="BR4" s="652"/>
      <c r="BS4" s="652" t="s">
        <v>213</v>
      </c>
      <c r="BT4" s="652"/>
      <c r="BU4" s="652"/>
      <c r="BV4" s="652"/>
      <c r="BW4" s="652"/>
      <c r="BX4" s="652"/>
      <c r="BY4" s="652"/>
      <c r="BZ4" s="652"/>
      <c r="CA4" s="652"/>
      <c r="CB4" s="652"/>
      <c r="CD4" s="649" t="s">
        <v>214</v>
      </c>
      <c r="CE4" s="650"/>
      <c r="CF4" s="650"/>
      <c r="CG4" s="650"/>
      <c r="CH4" s="650"/>
      <c r="CI4" s="650"/>
      <c r="CJ4" s="650"/>
      <c r="CK4" s="650"/>
      <c r="CL4" s="650"/>
      <c r="CM4" s="650"/>
      <c r="CN4" s="650"/>
      <c r="CO4" s="650"/>
      <c r="CP4" s="650"/>
      <c r="CQ4" s="650"/>
      <c r="CR4" s="650"/>
      <c r="CS4" s="650"/>
      <c r="CT4" s="650"/>
      <c r="CU4" s="650"/>
      <c r="CV4" s="650"/>
      <c r="CW4" s="650"/>
      <c r="CX4" s="650"/>
      <c r="CY4" s="650"/>
      <c r="CZ4" s="650"/>
      <c r="DA4" s="650"/>
      <c r="DB4" s="650"/>
      <c r="DC4" s="650"/>
      <c r="DD4" s="650"/>
      <c r="DE4" s="650"/>
      <c r="DF4" s="650"/>
      <c r="DG4" s="650"/>
      <c r="DH4" s="650"/>
      <c r="DI4" s="650"/>
      <c r="DJ4" s="650"/>
      <c r="DK4" s="650"/>
      <c r="DL4" s="650"/>
      <c r="DM4" s="650"/>
      <c r="DN4" s="650"/>
      <c r="DO4" s="650"/>
      <c r="DP4" s="650"/>
      <c r="DQ4" s="650"/>
      <c r="DR4" s="650"/>
      <c r="DS4" s="650"/>
      <c r="DT4" s="650"/>
      <c r="DU4" s="650"/>
      <c r="DV4" s="650"/>
      <c r="DW4" s="650"/>
      <c r="DX4" s="650"/>
      <c r="DY4" s="650"/>
      <c r="DZ4" s="650"/>
      <c r="EA4" s="650"/>
      <c r="EB4" s="650"/>
      <c r="EC4" s="651"/>
    </row>
    <row r="5" spans="2:143" ht="11.25" customHeight="1" x14ac:dyDescent="0.2">
      <c r="B5" s="653" t="s">
        <v>215</v>
      </c>
      <c r="C5" s="654"/>
      <c r="D5" s="654"/>
      <c r="E5" s="654"/>
      <c r="F5" s="654"/>
      <c r="G5" s="654"/>
      <c r="H5" s="654"/>
      <c r="I5" s="654"/>
      <c r="J5" s="654"/>
      <c r="K5" s="654"/>
      <c r="L5" s="654"/>
      <c r="M5" s="654"/>
      <c r="N5" s="654"/>
      <c r="O5" s="654"/>
      <c r="P5" s="654"/>
      <c r="Q5" s="655"/>
      <c r="R5" s="656">
        <v>4553906</v>
      </c>
      <c r="S5" s="657"/>
      <c r="T5" s="657"/>
      <c r="U5" s="657"/>
      <c r="V5" s="657"/>
      <c r="W5" s="657"/>
      <c r="X5" s="657"/>
      <c r="Y5" s="658"/>
      <c r="Z5" s="659">
        <v>47.8</v>
      </c>
      <c r="AA5" s="659"/>
      <c r="AB5" s="659"/>
      <c r="AC5" s="659"/>
      <c r="AD5" s="660">
        <v>4373651</v>
      </c>
      <c r="AE5" s="660"/>
      <c r="AF5" s="660"/>
      <c r="AG5" s="660"/>
      <c r="AH5" s="660"/>
      <c r="AI5" s="660"/>
      <c r="AJ5" s="660"/>
      <c r="AK5" s="660"/>
      <c r="AL5" s="661">
        <v>77.2</v>
      </c>
      <c r="AM5" s="662"/>
      <c r="AN5" s="662"/>
      <c r="AO5" s="663"/>
      <c r="AP5" s="653" t="s">
        <v>216</v>
      </c>
      <c r="AQ5" s="654"/>
      <c r="AR5" s="654"/>
      <c r="AS5" s="654"/>
      <c r="AT5" s="654"/>
      <c r="AU5" s="654"/>
      <c r="AV5" s="654"/>
      <c r="AW5" s="654"/>
      <c r="AX5" s="654"/>
      <c r="AY5" s="654"/>
      <c r="AZ5" s="654"/>
      <c r="BA5" s="654"/>
      <c r="BB5" s="654"/>
      <c r="BC5" s="654"/>
      <c r="BD5" s="654"/>
      <c r="BE5" s="654"/>
      <c r="BF5" s="655"/>
      <c r="BG5" s="667">
        <v>4362897</v>
      </c>
      <c r="BH5" s="668"/>
      <c r="BI5" s="668"/>
      <c r="BJ5" s="668"/>
      <c r="BK5" s="668"/>
      <c r="BL5" s="668"/>
      <c r="BM5" s="668"/>
      <c r="BN5" s="669"/>
      <c r="BO5" s="670">
        <v>95.8</v>
      </c>
      <c r="BP5" s="670"/>
      <c r="BQ5" s="670"/>
      <c r="BR5" s="670"/>
      <c r="BS5" s="671">
        <v>106191</v>
      </c>
      <c r="BT5" s="671"/>
      <c r="BU5" s="671"/>
      <c r="BV5" s="671"/>
      <c r="BW5" s="671"/>
      <c r="BX5" s="671"/>
      <c r="BY5" s="671"/>
      <c r="BZ5" s="671"/>
      <c r="CA5" s="671"/>
      <c r="CB5" s="675"/>
      <c r="CD5" s="649" t="s">
        <v>211</v>
      </c>
      <c r="CE5" s="650"/>
      <c r="CF5" s="650"/>
      <c r="CG5" s="650"/>
      <c r="CH5" s="650"/>
      <c r="CI5" s="650"/>
      <c r="CJ5" s="650"/>
      <c r="CK5" s="650"/>
      <c r="CL5" s="650"/>
      <c r="CM5" s="650"/>
      <c r="CN5" s="650"/>
      <c r="CO5" s="650"/>
      <c r="CP5" s="650"/>
      <c r="CQ5" s="651"/>
      <c r="CR5" s="649" t="s">
        <v>217</v>
      </c>
      <c r="CS5" s="650"/>
      <c r="CT5" s="650"/>
      <c r="CU5" s="650"/>
      <c r="CV5" s="650"/>
      <c r="CW5" s="650"/>
      <c r="CX5" s="650"/>
      <c r="CY5" s="651"/>
      <c r="CZ5" s="649" t="s">
        <v>209</v>
      </c>
      <c r="DA5" s="650"/>
      <c r="DB5" s="650"/>
      <c r="DC5" s="651"/>
      <c r="DD5" s="649" t="s">
        <v>218</v>
      </c>
      <c r="DE5" s="650"/>
      <c r="DF5" s="650"/>
      <c r="DG5" s="650"/>
      <c r="DH5" s="650"/>
      <c r="DI5" s="650"/>
      <c r="DJ5" s="650"/>
      <c r="DK5" s="650"/>
      <c r="DL5" s="650"/>
      <c r="DM5" s="650"/>
      <c r="DN5" s="650"/>
      <c r="DO5" s="650"/>
      <c r="DP5" s="651"/>
      <c r="DQ5" s="649" t="s">
        <v>219</v>
      </c>
      <c r="DR5" s="650"/>
      <c r="DS5" s="650"/>
      <c r="DT5" s="650"/>
      <c r="DU5" s="650"/>
      <c r="DV5" s="650"/>
      <c r="DW5" s="650"/>
      <c r="DX5" s="650"/>
      <c r="DY5" s="650"/>
      <c r="DZ5" s="650"/>
      <c r="EA5" s="650"/>
      <c r="EB5" s="650"/>
      <c r="EC5" s="651"/>
    </row>
    <row r="6" spans="2:143" ht="11.25" customHeight="1" x14ac:dyDescent="0.2">
      <c r="B6" s="664" t="s">
        <v>220</v>
      </c>
      <c r="C6" s="665"/>
      <c r="D6" s="665"/>
      <c r="E6" s="665"/>
      <c r="F6" s="665"/>
      <c r="G6" s="665"/>
      <c r="H6" s="665"/>
      <c r="I6" s="665"/>
      <c r="J6" s="665"/>
      <c r="K6" s="665"/>
      <c r="L6" s="665"/>
      <c r="M6" s="665"/>
      <c r="N6" s="665"/>
      <c r="O6" s="665"/>
      <c r="P6" s="665"/>
      <c r="Q6" s="666"/>
      <c r="R6" s="667">
        <v>141169</v>
      </c>
      <c r="S6" s="668"/>
      <c r="T6" s="668"/>
      <c r="U6" s="668"/>
      <c r="V6" s="668"/>
      <c r="W6" s="668"/>
      <c r="X6" s="668"/>
      <c r="Y6" s="669"/>
      <c r="Z6" s="670">
        <v>1.5</v>
      </c>
      <c r="AA6" s="670"/>
      <c r="AB6" s="670"/>
      <c r="AC6" s="670"/>
      <c r="AD6" s="671">
        <v>141169</v>
      </c>
      <c r="AE6" s="671"/>
      <c r="AF6" s="671"/>
      <c r="AG6" s="671"/>
      <c r="AH6" s="671"/>
      <c r="AI6" s="671"/>
      <c r="AJ6" s="671"/>
      <c r="AK6" s="671"/>
      <c r="AL6" s="672">
        <v>2.5</v>
      </c>
      <c r="AM6" s="673"/>
      <c r="AN6" s="673"/>
      <c r="AO6" s="674"/>
      <c r="AP6" s="664" t="s">
        <v>221</v>
      </c>
      <c r="AQ6" s="665"/>
      <c r="AR6" s="665"/>
      <c r="AS6" s="665"/>
      <c r="AT6" s="665"/>
      <c r="AU6" s="665"/>
      <c r="AV6" s="665"/>
      <c r="AW6" s="665"/>
      <c r="AX6" s="665"/>
      <c r="AY6" s="665"/>
      <c r="AZ6" s="665"/>
      <c r="BA6" s="665"/>
      <c r="BB6" s="665"/>
      <c r="BC6" s="665"/>
      <c r="BD6" s="665"/>
      <c r="BE6" s="665"/>
      <c r="BF6" s="666"/>
      <c r="BG6" s="667">
        <v>4362897</v>
      </c>
      <c r="BH6" s="668"/>
      <c r="BI6" s="668"/>
      <c r="BJ6" s="668"/>
      <c r="BK6" s="668"/>
      <c r="BL6" s="668"/>
      <c r="BM6" s="668"/>
      <c r="BN6" s="669"/>
      <c r="BO6" s="670">
        <v>95.8</v>
      </c>
      <c r="BP6" s="670"/>
      <c r="BQ6" s="670"/>
      <c r="BR6" s="670"/>
      <c r="BS6" s="671">
        <v>106191</v>
      </c>
      <c r="BT6" s="671"/>
      <c r="BU6" s="671"/>
      <c r="BV6" s="671"/>
      <c r="BW6" s="671"/>
      <c r="BX6" s="671"/>
      <c r="BY6" s="671"/>
      <c r="BZ6" s="671"/>
      <c r="CA6" s="671"/>
      <c r="CB6" s="675"/>
      <c r="CD6" s="653" t="s">
        <v>222</v>
      </c>
      <c r="CE6" s="654"/>
      <c r="CF6" s="654"/>
      <c r="CG6" s="654"/>
      <c r="CH6" s="654"/>
      <c r="CI6" s="654"/>
      <c r="CJ6" s="654"/>
      <c r="CK6" s="654"/>
      <c r="CL6" s="654"/>
      <c r="CM6" s="654"/>
      <c r="CN6" s="654"/>
      <c r="CO6" s="654"/>
      <c r="CP6" s="654"/>
      <c r="CQ6" s="655"/>
      <c r="CR6" s="667">
        <v>84455</v>
      </c>
      <c r="CS6" s="668"/>
      <c r="CT6" s="668"/>
      <c r="CU6" s="668"/>
      <c r="CV6" s="668"/>
      <c r="CW6" s="668"/>
      <c r="CX6" s="668"/>
      <c r="CY6" s="669"/>
      <c r="CZ6" s="661">
        <v>0.9</v>
      </c>
      <c r="DA6" s="662"/>
      <c r="DB6" s="662"/>
      <c r="DC6" s="678"/>
      <c r="DD6" s="676" t="s">
        <v>122</v>
      </c>
      <c r="DE6" s="668"/>
      <c r="DF6" s="668"/>
      <c r="DG6" s="668"/>
      <c r="DH6" s="668"/>
      <c r="DI6" s="668"/>
      <c r="DJ6" s="668"/>
      <c r="DK6" s="668"/>
      <c r="DL6" s="668"/>
      <c r="DM6" s="668"/>
      <c r="DN6" s="668"/>
      <c r="DO6" s="668"/>
      <c r="DP6" s="669"/>
      <c r="DQ6" s="676">
        <v>84455</v>
      </c>
      <c r="DR6" s="668"/>
      <c r="DS6" s="668"/>
      <c r="DT6" s="668"/>
      <c r="DU6" s="668"/>
      <c r="DV6" s="668"/>
      <c r="DW6" s="668"/>
      <c r="DX6" s="668"/>
      <c r="DY6" s="668"/>
      <c r="DZ6" s="668"/>
      <c r="EA6" s="668"/>
      <c r="EB6" s="668"/>
      <c r="EC6" s="677"/>
    </row>
    <row r="7" spans="2:143" ht="11.25" customHeight="1" x14ac:dyDescent="0.2">
      <c r="B7" s="664" t="s">
        <v>223</v>
      </c>
      <c r="C7" s="665"/>
      <c r="D7" s="665"/>
      <c r="E7" s="665"/>
      <c r="F7" s="665"/>
      <c r="G7" s="665"/>
      <c r="H7" s="665"/>
      <c r="I7" s="665"/>
      <c r="J7" s="665"/>
      <c r="K7" s="665"/>
      <c r="L7" s="665"/>
      <c r="M7" s="665"/>
      <c r="N7" s="665"/>
      <c r="O7" s="665"/>
      <c r="P7" s="665"/>
      <c r="Q7" s="666"/>
      <c r="R7" s="667">
        <v>727</v>
      </c>
      <c r="S7" s="668"/>
      <c r="T7" s="668"/>
      <c r="U7" s="668"/>
      <c r="V7" s="668"/>
      <c r="W7" s="668"/>
      <c r="X7" s="668"/>
      <c r="Y7" s="669"/>
      <c r="Z7" s="670">
        <v>0</v>
      </c>
      <c r="AA7" s="670"/>
      <c r="AB7" s="670"/>
      <c r="AC7" s="670"/>
      <c r="AD7" s="671">
        <v>727</v>
      </c>
      <c r="AE7" s="671"/>
      <c r="AF7" s="671"/>
      <c r="AG7" s="671"/>
      <c r="AH7" s="671"/>
      <c r="AI7" s="671"/>
      <c r="AJ7" s="671"/>
      <c r="AK7" s="671"/>
      <c r="AL7" s="672">
        <v>0</v>
      </c>
      <c r="AM7" s="673"/>
      <c r="AN7" s="673"/>
      <c r="AO7" s="674"/>
      <c r="AP7" s="664" t="s">
        <v>224</v>
      </c>
      <c r="AQ7" s="665"/>
      <c r="AR7" s="665"/>
      <c r="AS7" s="665"/>
      <c r="AT7" s="665"/>
      <c r="AU7" s="665"/>
      <c r="AV7" s="665"/>
      <c r="AW7" s="665"/>
      <c r="AX7" s="665"/>
      <c r="AY7" s="665"/>
      <c r="AZ7" s="665"/>
      <c r="BA7" s="665"/>
      <c r="BB7" s="665"/>
      <c r="BC7" s="665"/>
      <c r="BD7" s="665"/>
      <c r="BE7" s="665"/>
      <c r="BF7" s="666"/>
      <c r="BG7" s="667">
        <v>1171838</v>
      </c>
      <c r="BH7" s="668"/>
      <c r="BI7" s="668"/>
      <c r="BJ7" s="668"/>
      <c r="BK7" s="668"/>
      <c r="BL7" s="668"/>
      <c r="BM7" s="668"/>
      <c r="BN7" s="669"/>
      <c r="BO7" s="670">
        <v>25.7</v>
      </c>
      <c r="BP7" s="670"/>
      <c r="BQ7" s="670"/>
      <c r="BR7" s="670"/>
      <c r="BS7" s="671">
        <v>106191</v>
      </c>
      <c r="BT7" s="671"/>
      <c r="BU7" s="671"/>
      <c r="BV7" s="671"/>
      <c r="BW7" s="671"/>
      <c r="BX7" s="671"/>
      <c r="BY7" s="671"/>
      <c r="BZ7" s="671"/>
      <c r="CA7" s="671"/>
      <c r="CB7" s="675"/>
      <c r="CD7" s="664" t="s">
        <v>225</v>
      </c>
      <c r="CE7" s="665"/>
      <c r="CF7" s="665"/>
      <c r="CG7" s="665"/>
      <c r="CH7" s="665"/>
      <c r="CI7" s="665"/>
      <c r="CJ7" s="665"/>
      <c r="CK7" s="665"/>
      <c r="CL7" s="665"/>
      <c r="CM7" s="665"/>
      <c r="CN7" s="665"/>
      <c r="CO7" s="665"/>
      <c r="CP7" s="665"/>
      <c r="CQ7" s="666"/>
      <c r="CR7" s="667">
        <v>1668044</v>
      </c>
      <c r="CS7" s="668"/>
      <c r="CT7" s="668"/>
      <c r="CU7" s="668"/>
      <c r="CV7" s="668"/>
      <c r="CW7" s="668"/>
      <c r="CX7" s="668"/>
      <c r="CY7" s="669"/>
      <c r="CZ7" s="670">
        <v>18.7</v>
      </c>
      <c r="DA7" s="670"/>
      <c r="DB7" s="670"/>
      <c r="DC7" s="670"/>
      <c r="DD7" s="676">
        <v>85571</v>
      </c>
      <c r="DE7" s="668"/>
      <c r="DF7" s="668"/>
      <c r="DG7" s="668"/>
      <c r="DH7" s="668"/>
      <c r="DI7" s="668"/>
      <c r="DJ7" s="668"/>
      <c r="DK7" s="668"/>
      <c r="DL7" s="668"/>
      <c r="DM7" s="668"/>
      <c r="DN7" s="668"/>
      <c r="DO7" s="668"/>
      <c r="DP7" s="669"/>
      <c r="DQ7" s="676">
        <v>1519335</v>
      </c>
      <c r="DR7" s="668"/>
      <c r="DS7" s="668"/>
      <c r="DT7" s="668"/>
      <c r="DU7" s="668"/>
      <c r="DV7" s="668"/>
      <c r="DW7" s="668"/>
      <c r="DX7" s="668"/>
      <c r="DY7" s="668"/>
      <c r="DZ7" s="668"/>
      <c r="EA7" s="668"/>
      <c r="EB7" s="668"/>
      <c r="EC7" s="677"/>
    </row>
    <row r="8" spans="2:143" ht="11.25" customHeight="1" x14ac:dyDescent="0.2">
      <c r="B8" s="664" t="s">
        <v>226</v>
      </c>
      <c r="C8" s="665"/>
      <c r="D8" s="665"/>
      <c r="E8" s="665"/>
      <c r="F8" s="665"/>
      <c r="G8" s="665"/>
      <c r="H8" s="665"/>
      <c r="I8" s="665"/>
      <c r="J8" s="665"/>
      <c r="K8" s="665"/>
      <c r="L8" s="665"/>
      <c r="M8" s="665"/>
      <c r="N8" s="665"/>
      <c r="O8" s="665"/>
      <c r="P8" s="665"/>
      <c r="Q8" s="666"/>
      <c r="R8" s="667">
        <v>14683</v>
      </c>
      <c r="S8" s="668"/>
      <c r="T8" s="668"/>
      <c r="U8" s="668"/>
      <c r="V8" s="668"/>
      <c r="W8" s="668"/>
      <c r="X8" s="668"/>
      <c r="Y8" s="669"/>
      <c r="Z8" s="670">
        <v>0.2</v>
      </c>
      <c r="AA8" s="670"/>
      <c r="AB8" s="670"/>
      <c r="AC8" s="670"/>
      <c r="AD8" s="671">
        <v>14683</v>
      </c>
      <c r="AE8" s="671"/>
      <c r="AF8" s="671"/>
      <c r="AG8" s="671"/>
      <c r="AH8" s="671"/>
      <c r="AI8" s="671"/>
      <c r="AJ8" s="671"/>
      <c r="AK8" s="671"/>
      <c r="AL8" s="672">
        <v>0.3</v>
      </c>
      <c r="AM8" s="673"/>
      <c r="AN8" s="673"/>
      <c r="AO8" s="674"/>
      <c r="AP8" s="664" t="s">
        <v>227</v>
      </c>
      <c r="AQ8" s="665"/>
      <c r="AR8" s="665"/>
      <c r="AS8" s="665"/>
      <c r="AT8" s="665"/>
      <c r="AU8" s="665"/>
      <c r="AV8" s="665"/>
      <c r="AW8" s="665"/>
      <c r="AX8" s="665"/>
      <c r="AY8" s="665"/>
      <c r="AZ8" s="665"/>
      <c r="BA8" s="665"/>
      <c r="BB8" s="665"/>
      <c r="BC8" s="665"/>
      <c r="BD8" s="665"/>
      <c r="BE8" s="665"/>
      <c r="BF8" s="666"/>
      <c r="BG8" s="667">
        <v>24859</v>
      </c>
      <c r="BH8" s="668"/>
      <c r="BI8" s="668"/>
      <c r="BJ8" s="668"/>
      <c r="BK8" s="668"/>
      <c r="BL8" s="668"/>
      <c r="BM8" s="668"/>
      <c r="BN8" s="669"/>
      <c r="BO8" s="670">
        <v>0.5</v>
      </c>
      <c r="BP8" s="670"/>
      <c r="BQ8" s="670"/>
      <c r="BR8" s="670"/>
      <c r="BS8" s="671" t="s">
        <v>122</v>
      </c>
      <c r="BT8" s="671"/>
      <c r="BU8" s="671"/>
      <c r="BV8" s="671"/>
      <c r="BW8" s="671"/>
      <c r="BX8" s="671"/>
      <c r="BY8" s="671"/>
      <c r="BZ8" s="671"/>
      <c r="CA8" s="671"/>
      <c r="CB8" s="675"/>
      <c r="CD8" s="664" t="s">
        <v>228</v>
      </c>
      <c r="CE8" s="665"/>
      <c r="CF8" s="665"/>
      <c r="CG8" s="665"/>
      <c r="CH8" s="665"/>
      <c r="CI8" s="665"/>
      <c r="CJ8" s="665"/>
      <c r="CK8" s="665"/>
      <c r="CL8" s="665"/>
      <c r="CM8" s="665"/>
      <c r="CN8" s="665"/>
      <c r="CO8" s="665"/>
      <c r="CP8" s="665"/>
      <c r="CQ8" s="666"/>
      <c r="CR8" s="667">
        <v>2792340</v>
      </c>
      <c r="CS8" s="668"/>
      <c r="CT8" s="668"/>
      <c r="CU8" s="668"/>
      <c r="CV8" s="668"/>
      <c r="CW8" s="668"/>
      <c r="CX8" s="668"/>
      <c r="CY8" s="669"/>
      <c r="CZ8" s="670">
        <v>31.3</v>
      </c>
      <c r="DA8" s="670"/>
      <c r="DB8" s="670"/>
      <c r="DC8" s="670"/>
      <c r="DD8" s="676" t="s">
        <v>122</v>
      </c>
      <c r="DE8" s="668"/>
      <c r="DF8" s="668"/>
      <c r="DG8" s="668"/>
      <c r="DH8" s="668"/>
      <c r="DI8" s="668"/>
      <c r="DJ8" s="668"/>
      <c r="DK8" s="668"/>
      <c r="DL8" s="668"/>
      <c r="DM8" s="668"/>
      <c r="DN8" s="668"/>
      <c r="DO8" s="668"/>
      <c r="DP8" s="669"/>
      <c r="DQ8" s="676">
        <v>1475190</v>
      </c>
      <c r="DR8" s="668"/>
      <c r="DS8" s="668"/>
      <c r="DT8" s="668"/>
      <c r="DU8" s="668"/>
      <c r="DV8" s="668"/>
      <c r="DW8" s="668"/>
      <c r="DX8" s="668"/>
      <c r="DY8" s="668"/>
      <c r="DZ8" s="668"/>
      <c r="EA8" s="668"/>
      <c r="EB8" s="668"/>
      <c r="EC8" s="677"/>
    </row>
    <row r="9" spans="2:143" ht="11.25" customHeight="1" x14ac:dyDescent="0.2">
      <c r="B9" s="664" t="s">
        <v>229</v>
      </c>
      <c r="C9" s="665"/>
      <c r="D9" s="665"/>
      <c r="E9" s="665"/>
      <c r="F9" s="665"/>
      <c r="G9" s="665"/>
      <c r="H9" s="665"/>
      <c r="I9" s="665"/>
      <c r="J9" s="665"/>
      <c r="K9" s="665"/>
      <c r="L9" s="665"/>
      <c r="M9" s="665"/>
      <c r="N9" s="665"/>
      <c r="O9" s="665"/>
      <c r="P9" s="665"/>
      <c r="Q9" s="666"/>
      <c r="R9" s="667">
        <v>20846</v>
      </c>
      <c r="S9" s="668"/>
      <c r="T9" s="668"/>
      <c r="U9" s="668"/>
      <c r="V9" s="668"/>
      <c r="W9" s="668"/>
      <c r="X9" s="668"/>
      <c r="Y9" s="669"/>
      <c r="Z9" s="670">
        <v>0.2</v>
      </c>
      <c r="AA9" s="670"/>
      <c r="AB9" s="670"/>
      <c r="AC9" s="670"/>
      <c r="AD9" s="671">
        <v>20846</v>
      </c>
      <c r="AE9" s="671"/>
      <c r="AF9" s="671"/>
      <c r="AG9" s="671"/>
      <c r="AH9" s="671"/>
      <c r="AI9" s="671"/>
      <c r="AJ9" s="671"/>
      <c r="AK9" s="671"/>
      <c r="AL9" s="672">
        <v>0.4</v>
      </c>
      <c r="AM9" s="673"/>
      <c r="AN9" s="673"/>
      <c r="AO9" s="674"/>
      <c r="AP9" s="664" t="s">
        <v>230</v>
      </c>
      <c r="AQ9" s="665"/>
      <c r="AR9" s="665"/>
      <c r="AS9" s="665"/>
      <c r="AT9" s="665"/>
      <c r="AU9" s="665"/>
      <c r="AV9" s="665"/>
      <c r="AW9" s="665"/>
      <c r="AX9" s="665"/>
      <c r="AY9" s="665"/>
      <c r="AZ9" s="665"/>
      <c r="BA9" s="665"/>
      <c r="BB9" s="665"/>
      <c r="BC9" s="665"/>
      <c r="BD9" s="665"/>
      <c r="BE9" s="665"/>
      <c r="BF9" s="666"/>
      <c r="BG9" s="667">
        <v>697054</v>
      </c>
      <c r="BH9" s="668"/>
      <c r="BI9" s="668"/>
      <c r="BJ9" s="668"/>
      <c r="BK9" s="668"/>
      <c r="BL9" s="668"/>
      <c r="BM9" s="668"/>
      <c r="BN9" s="669"/>
      <c r="BO9" s="670">
        <v>15.3</v>
      </c>
      <c r="BP9" s="670"/>
      <c r="BQ9" s="670"/>
      <c r="BR9" s="670"/>
      <c r="BS9" s="671" t="s">
        <v>122</v>
      </c>
      <c r="BT9" s="671"/>
      <c r="BU9" s="671"/>
      <c r="BV9" s="671"/>
      <c r="BW9" s="671"/>
      <c r="BX9" s="671"/>
      <c r="BY9" s="671"/>
      <c r="BZ9" s="671"/>
      <c r="CA9" s="671"/>
      <c r="CB9" s="675"/>
      <c r="CD9" s="664" t="s">
        <v>231</v>
      </c>
      <c r="CE9" s="665"/>
      <c r="CF9" s="665"/>
      <c r="CG9" s="665"/>
      <c r="CH9" s="665"/>
      <c r="CI9" s="665"/>
      <c r="CJ9" s="665"/>
      <c r="CK9" s="665"/>
      <c r="CL9" s="665"/>
      <c r="CM9" s="665"/>
      <c r="CN9" s="665"/>
      <c r="CO9" s="665"/>
      <c r="CP9" s="665"/>
      <c r="CQ9" s="666"/>
      <c r="CR9" s="667">
        <v>561837</v>
      </c>
      <c r="CS9" s="668"/>
      <c r="CT9" s="668"/>
      <c r="CU9" s="668"/>
      <c r="CV9" s="668"/>
      <c r="CW9" s="668"/>
      <c r="CX9" s="668"/>
      <c r="CY9" s="669"/>
      <c r="CZ9" s="670">
        <v>6.3</v>
      </c>
      <c r="DA9" s="670"/>
      <c r="DB9" s="670"/>
      <c r="DC9" s="670"/>
      <c r="DD9" s="676">
        <v>37249</v>
      </c>
      <c r="DE9" s="668"/>
      <c r="DF9" s="668"/>
      <c r="DG9" s="668"/>
      <c r="DH9" s="668"/>
      <c r="DI9" s="668"/>
      <c r="DJ9" s="668"/>
      <c r="DK9" s="668"/>
      <c r="DL9" s="668"/>
      <c r="DM9" s="668"/>
      <c r="DN9" s="668"/>
      <c r="DO9" s="668"/>
      <c r="DP9" s="669"/>
      <c r="DQ9" s="676">
        <v>521557</v>
      </c>
      <c r="DR9" s="668"/>
      <c r="DS9" s="668"/>
      <c r="DT9" s="668"/>
      <c r="DU9" s="668"/>
      <c r="DV9" s="668"/>
      <c r="DW9" s="668"/>
      <c r="DX9" s="668"/>
      <c r="DY9" s="668"/>
      <c r="DZ9" s="668"/>
      <c r="EA9" s="668"/>
      <c r="EB9" s="668"/>
      <c r="EC9" s="677"/>
    </row>
    <row r="10" spans="2:143" ht="11.25" customHeight="1" x14ac:dyDescent="0.2">
      <c r="B10" s="664" t="s">
        <v>232</v>
      </c>
      <c r="C10" s="665"/>
      <c r="D10" s="665"/>
      <c r="E10" s="665"/>
      <c r="F10" s="665"/>
      <c r="G10" s="665"/>
      <c r="H10" s="665"/>
      <c r="I10" s="665"/>
      <c r="J10" s="665"/>
      <c r="K10" s="665"/>
      <c r="L10" s="665"/>
      <c r="M10" s="665"/>
      <c r="N10" s="665"/>
      <c r="O10" s="665"/>
      <c r="P10" s="665"/>
      <c r="Q10" s="666"/>
      <c r="R10" s="667" t="s">
        <v>122</v>
      </c>
      <c r="S10" s="668"/>
      <c r="T10" s="668"/>
      <c r="U10" s="668"/>
      <c r="V10" s="668"/>
      <c r="W10" s="668"/>
      <c r="X10" s="668"/>
      <c r="Y10" s="669"/>
      <c r="Z10" s="670" t="s">
        <v>122</v>
      </c>
      <c r="AA10" s="670"/>
      <c r="AB10" s="670"/>
      <c r="AC10" s="670"/>
      <c r="AD10" s="671" t="s">
        <v>122</v>
      </c>
      <c r="AE10" s="671"/>
      <c r="AF10" s="671"/>
      <c r="AG10" s="671"/>
      <c r="AH10" s="671"/>
      <c r="AI10" s="671"/>
      <c r="AJ10" s="671"/>
      <c r="AK10" s="671"/>
      <c r="AL10" s="672" t="s">
        <v>122</v>
      </c>
      <c r="AM10" s="673"/>
      <c r="AN10" s="673"/>
      <c r="AO10" s="674"/>
      <c r="AP10" s="664" t="s">
        <v>233</v>
      </c>
      <c r="AQ10" s="665"/>
      <c r="AR10" s="665"/>
      <c r="AS10" s="665"/>
      <c r="AT10" s="665"/>
      <c r="AU10" s="665"/>
      <c r="AV10" s="665"/>
      <c r="AW10" s="665"/>
      <c r="AX10" s="665"/>
      <c r="AY10" s="665"/>
      <c r="AZ10" s="665"/>
      <c r="BA10" s="665"/>
      <c r="BB10" s="665"/>
      <c r="BC10" s="665"/>
      <c r="BD10" s="665"/>
      <c r="BE10" s="665"/>
      <c r="BF10" s="666"/>
      <c r="BG10" s="667">
        <v>78256</v>
      </c>
      <c r="BH10" s="668"/>
      <c r="BI10" s="668"/>
      <c r="BJ10" s="668"/>
      <c r="BK10" s="668"/>
      <c r="BL10" s="668"/>
      <c r="BM10" s="668"/>
      <c r="BN10" s="669"/>
      <c r="BO10" s="670">
        <v>1.7</v>
      </c>
      <c r="BP10" s="670"/>
      <c r="BQ10" s="670"/>
      <c r="BR10" s="670"/>
      <c r="BS10" s="671" t="s">
        <v>122</v>
      </c>
      <c r="BT10" s="671"/>
      <c r="BU10" s="671"/>
      <c r="BV10" s="671"/>
      <c r="BW10" s="671"/>
      <c r="BX10" s="671"/>
      <c r="BY10" s="671"/>
      <c r="BZ10" s="671"/>
      <c r="CA10" s="671"/>
      <c r="CB10" s="675"/>
      <c r="CD10" s="664" t="s">
        <v>234</v>
      </c>
      <c r="CE10" s="665"/>
      <c r="CF10" s="665"/>
      <c r="CG10" s="665"/>
      <c r="CH10" s="665"/>
      <c r="CI10" s="665"/>
      <c r="CJ10" s="665"/>
      <c r="CK10" s="665"/>
      <c r="CL10" s="665"/>
      <c r="CM10" s="665"/>
      <c r="CN10" s="665"/>
      <c r="CO10" s="665"/>
      <c r="CP10" s="665"/>
      <c r="CQ10" s="666"/>
      <c r="CR10" s="667">
        <v>2396</v>
      </c>
      <c r="CS10" s="668"/>
      <c r="CT10" s="668"/>
      <c r="CU10" s="668"/>
      <c r="CV10" s="668"/>
      <c r="CW10" s="668"/>
      <c r="CX10" s="668"/>
      <c r="CY10" s="669"/>
      <c r="CZ10" s="670">
        <v>0</v>
      </c>
      <c r="DA10" s="670"/>
      <c r="DB10" s="670"/>
      <c r="DC10" s="670"/>
      <c r="DD10" s="676" t="s">
        <v>122</v>
      </c>
      <c r="DE10" s="668"/>
      <c r="DF10" s="668"/>
      <c r="DG10" s="668"/>
      <c r="DH10" s="668"/>
      <c r="DI10" s="668"/>
      <c r="DJ10" s="668"/>
      <c r="DK10" s="668"/>
      <c r="DL10" s="668"/>
      <c r="DM10" s="668"/>
      <c r="DN10" s="668"/>
      <c r="DO10" s="668"/>
      <c r="DP10" s="669"/>
      <c r="DQ10" s="676">
        <v>2146</v>
      </c>
      <c r="DR10" s="668"/>
      <c r="DS10" s="668"/>
      <c r="DT10" s="668"/>
      <c r="DU10" s="668"/>
      <c r="DV10" s="668"/>
      <c r="DW10" s="668"/>
      <c r="DX10" s="668"/>
      <c r="DY10" s="668"/>
      <c r="DZ10" s="668"/>
      <c r="EA10" s="668"/>
      <c r="EB10" s="668"/>
      <c r="EC10" s="677"/>
    </row>
    <row r="11" spans="2:143" ht="11.25" customHeight="1" x14ac:dyDescent="0.2">
      <c r="B11" s="664" t="s">
        <v>235</v>
      </c>
      <c r="C11" s="665"/>
      <c r="D11" s="665"/>
      <c r="E11" s="665"/>
      <c r="F11" s="665"/>
      <c r="G11" s="665"/>
      <c r="H11" s="665"/>
      <c r="I11" s="665"/>
      <c r="J11" s="665"/>
      <c r="K11" s="665"/>
      <c r="L11" s="665"/>
      <c r="M11" s="665"/>
      <c r="N11" s="665"/>
      <c r="O11" s="665"/>
      <c r="P11" s="665"/>
      <c r="Q11" s="666"/>
      <c r="R11" s="667">
        <v>653964</v>
      </c>
      <c r="S11" s="668"/>
      <c r="T11" s="668"/>
      <c r="U11" s="668"/>
      <c r="V11" s="668"/>
      <c r="W11" s="668"/>
      <c r="X11" s="668"/>
      <c r="Y11" s="669"/>
      <c r="Z11" s="672">
        <v>6.9</v>
      </c>
      <c r="AA11" s="673"/>
      <c r="AB11" s="673"/>
      <c r="AC11" s="679"/>
      <c r="AD11" s="676">
        <v>653964</v>
      </c>
      <c r="AE11" s="668"/>
      <c r="AF11" s="668"/>
      <c r="AG11" s="668"/>
      <c r="AH11" s="668"/>
      <c r="AI11" s="668"/>
      <c r="AJ11" s="668"/>
      <c r="AK11" s="669"/>
      <c r="AL11" s="672">
        <v>11.5</v>
      </c>
      <c r="AM11" s="673"/>
      <c r="AN11" s="673"/>
      <c r="AO11" s="674"/>
      <c r="AP11" s="664" t="s">
        <v>236</v>
      </c>
      <c r="AQ11" s="665"/>
      <c r="AR11" s="665"/>
      <c r="AS11" s="665"/>
      <c r="AT11" s="665"/>
      <c r="AU11" s="665"/>
      <c r="AV11" s="665"/>
      <c r="AW11" s="665"/>
      <c r="AX11" s="665"/>
      <c r="AY11" s="665"/>
      <c r="AZ11" s="665"/>
      <c r="BA11" s="665"/>
      <c r="BB11" s="665"/>
      <c r="BC11" s="665"/>
      <c r="BD11" s="665"/>
      <c r="BE11" s="665"/>
      <c r="BF11" s="666"/>
      <c r="BG11" s="667">
        <v>371669</v>
      </c>
      <c r="BH11" s="668"/>
      <c r="BI11" s="668"/>
      <c r="BJ11" s="668"/>
      <c r="BK11" s="668"/>
      <c r="BL11" s="668"/>
      <c r="BM11" s="668"/>
      <c r="BN11" s="669"/>
      <c r="BO11" s="670">
        <v>8.1999999999999993</v>
      </c>
      <c r="BP11" s="670"/>
      <c r="BQ11" s="670"/>
      <c r="BR11" s="670"/>
      <c r="BS11" s="671">
        <v>106191</v>
      </c>
      <c r="BT11" s="671"/>
      <c r="BU11" s="671"/>
      <c r="BV11" s="671"/>
      <c r="BW11" s="671"/>
      <c r="BX11" s="671"/>
      <c r="BY11" s="671"/>
      <c r="BZ11" s="671"/>
      <c r="CA11" s="671"/>
      <c r="CB11" s="675"/>
      <c r="CD11" s="664" t="s">
        <v>237</v>
      </c>
      <c r="CE11" s="665"/>
      <c r="CF11" s="665"/>
      <c r="CG11" s="665"/>
      <c r="CH11" s="665"/>
      <c r="CI11" s="665"/>
      <c r="CJ11" s="665"/>
      <c r="CK11" s="665"/>
      <c r="CL11" s="665"/>
      <c r="CM11" s="665"/>
      <c r="CN11" s="665"/>
      <c r="CO11" s="665"/>
      <c r="CP11" s="665"/>
      <c r="CQ11" s="666"/>
      <c r="CR11" s="667">
        <v>704143</v>
      </c>
      <c r="CS11" s="668"/>
      <c r="CT11" s="668"/>
      <c r="CU11" s="668"/>
      <c r="CV11" s="668"/>
      <c r="CW11" s="668"/>
      <c r="CX11" s="668"/>
      <c r="CY11" s="669"/>
      <c r="CZ11" s="670">
        <v>7.9</v>
      </c>
      <c r="DA11" s="670"/>
      <c r="DB11" s="670"/>
      <c r="DC11" s="670"/>
      <c r="DD11" s="676">
        <v>179655</v>
      </c>
      <c r="DE11" s="668"/>
      <c r="DF11" s="668"/>
      <c r="DG11" s="668"/>
      <c r="DH11" s="668"/>
      <c r="DI11" s="668"/>
      <c r="DJ11" s="668"/>
      <c r="DK11" s="668"/>
      <c r="DL11" s="668"/>
      <c r="DM11" s="668"/>
      <c r="DN11" s="668"/>
      <c r="DO11" s="668"/>
      <c r="DP11" s="669"/>
      <c r="DQ11" s="676">
        <v>352928</v>
      </c>
      <c r="DR11" s="668"/>
      <c r="DS11" s="668"/>
      <c r="DT11" s="668"/>
      <c r="DU11" s="668"/>
      <c r="DV11" s="668"/>
      <c r="DW11" s="668"/>
      <c r="DX11" s="668"/>
      <c r="DY11" s="668"/>
      <c r="DZ11" s="668"/>
      <c r="EA11" s="668"/>
      <c r="EB11" s="668"/>
      <c r="EC11" s="677"/>
    </row>
    <row r="12" spans="2:143" ht="11.25" customHeight="1" x14ac:dyDescent="0.2">
      <c r="B12" s="664" t="s">
        <v>238</v>
      </c>
      <c r="C12" s="665"/>
      <c r="D12" s="665"/>
      <c r="E12" s="665"/>
      <c r="F12" s="665"/>
      <c r="G12" s="665"/>
      <c r="H12" s="665"/>
      <c r="I12" s="665"/>
      <c r="J12" s="665"/>
      <c r="K12" s="665"/>
      <c r="L12" s="665"/>
      <c r="M12" s="665"/>
      <c r="N12" s="665"/>
      <c r="O12" s="665"/>
      <c r="P12" s="665"/>
      <c r="Q12" s="666"/>
      <c r="R12" s="667">
        <v>9737</v>
      </c>
      <c r="S12" s="668"/>
      <c r="T12" s="668"/>
      <c r="U12" s="668"/>
      <c r="V12" s="668"/>
      <c r="W12" s="668"/>
      <c r="X12" s="668"/>
      <c r="Y12" s="669"/>
      <c r="Z12" s="670">
        <v>0.1</v>
      </c>
      <c r="AA12" s="670"/>
      <c r="AB12" s="670"/>
      <c r="AC12" s="670"/>
      <c r="AD12" s="671">
        <v>9737</v>
      </c>
      <c r="AE12" s="671"/>
      <c r="AF12" s="671"/>
      <c r="AG12" s="671"/>
      <c r="AH12" s="671"/>
      <c r="AI12" s="671"/>
      <c r="AJ12" s="671"/>
      <c r="AK12" s="671"/>
      <c r="AL12" s="672">
        <v>0.2</v>
      </c>
      <c r="AM12" s="673"/>
      <c r="AN12" s="673"/>
      <c r="AO12" s="674"/>
      <c r="AP12" s="664" t="s">
        <v>239</v>
      </c>
      <c r="AQ12" s="665"/>
      <c r="AR12" s="665"/>
      <c r="AS12" s="665"/>
      <c r="AT12" s="665"/>
      <c r="AU12" s="665"/>
      <c r="AV12" s="665"/>
      <c r="AW12" s="665"/>
      <c r="AX12" s="665"/>
      <c r="AY12" s="665"/>
      <c r="AZ12" s="665"/>
      <c r="BA12" s="665"/>
      <c r="BB12" s="665"/>
      <c r="BC12" s="665"/>
      <c r="BD12" s="665"/>
      <c r="BE12" s="665"/>
      <c r="BF12" s="666"/>
      <c r="BG12" s="667">
        <v>3018344</v>
      </c>
      <c r="BH12" s="668"/>
      <c r="BI12" s="668"/>
      <c r="BJ12" s="668"/>
      <c r="BK12" s="668"/>
      <c r="BL12" s="668"/>
      <c r="BM12" s="668"/>
      <c r="BN12" s="669"/>
      <c r="BO12" s="670">
        <v>66.3</v>
      </c>
      <c r="BP12" s="670"/>
      <c r="BQ12" s="670"/>
      <c r="BR12" s="670"/>
      <c r="BS12" s="671" t="s">
        <v>122</v>
      </c>
      <c r="BT12" s="671"/>
      <c r="BU12" s="671"/>
      <c r="BV12" s="671"/>
      <c r="BW12" s="671"/>
      <c r="BX12" s="671"/>
      <c r="BY12" s="671"/>
      <c r="BZ12" s="671"/>
      <c r="CA12" s="671"/>
      <c r="CB12" s="675"/>
      <c r="CD12" s="664" t="s">
        <v>240</v>
      </c>
      <c r="CE12" s="665"/>
      <c r="CF12" s="665"/>
      <c r="CG12" s="665"/>
      <c r="CH12" s="665"/>
      <c r="CI12" s="665"/>
      <c r="CJ12" s="665"/>
      <c r="CK12" s="665"/>
      <c r="CL12" s="665"/>
      <c r="CM12" s="665"/>
      <c r="CN12" s="665"/>
      <c r="CO12" s="665"/>
      <c r="CP12" s="665"/>
      <c r="CQ12" s="666"/>
      <c r="CR12" s="667">
        <v>300739</v>
      </c>
      <c r="CS12" s="668"/>
      <c r="CT12" s="668"/>
      <c r="CU12" s="668"/>
      <c r="CV12" s="668"/>
      <c r="CW12" s="668"/>
      <c r="CX12" s="668"/>
      <c r="CY12" s="669"/>
      <c r="CZ12" s="670">
        <v>3.4</v>
      </c>
      <c r="DA12" s="670"/>
      <c r="DB12" s="670"/>
      <c r="DC12" s="670"/>
      <c r="DD12" s="676">
        <v>16255</v>
      </c>
      <c r="DE12" s="668"/>
      <c r="DF12" s="668"/>
      <c r="DG12" s="668"/>
      <c r="DH12" s="668"/>
      <c r="DI12" s="668"/>
      <c r="DJ12" s="668"/>
      <c r="DK12" s="668"/>
      <c r="DL12" s="668"/>
      <c r="DM12" s="668"/>
      <c r="DN12" s="668"/>
      <c r="DO12" s="668"/>
      <c r="DP12" s="669"/>
      <c r="DQ12" s="676">
        <v>170364</v>
      </c>
      <c r="DR12" s="668"/>
      <c r="DS12" s="668"/>
      <c r="DT12" s="668"/>
      <c r="DU12" s="668"/>
      <c r="DV12" s="668"/>
      <c r="DW12" s="668"/>
      <c r="DX12" s="668"/>
      <c r="DY12" s="668"/>
      <c r="DZ12" s="668"/>
      <c r="EA12" s="668"/>
      <c r="EB12" s="668"/>
      <c r="EC12" s="677"/>
    </row>
    <row r="13" spans="2:143" ht="11.25" customHeight="1" x14ac:dyDescent="0.2">
      <c r="B13" s="664" t="s">
        <v>241</v>
      </c>
      <c r="C13" s="665"/>
      <c r="D13" s="665"/>
      <c r="E13" s="665"/>
      <c r="F13" s="665"/>
      <c r="G13" s="665"/>
      <c r="H13" s="665"/>
      <c r="I13" s="665"/>
      <c r="J13" s="665"/>
      <c r="K13" s="665"/>
      <c r="L13" s="665"/>
      <c r="M13" s="665"/>
      <c r="N13" s="665"/>
      <c r="O13" s="665"/>
      <c r="P13" s="665"/>
      <c r="Q13" s="666"/>
      <c r="R13" s="667" t="s">
        <v>122</v>
      </c>
      <c r="S13" s="668"/>
      <c r="T13" s="668"/>
      <c r="U13" s="668"/>
      <c r="V13" s="668"/>
      <c r="W13" s="668"/>
      <c r="X13" s="668"/>
      <c r="Y13" s="669"/>
      <c r="Z13" s="670" t="s">
        <v>122</v>
      </c>
      <c r="AA13" s="670"/>
      <c r="AB13" s="670"/>
      <c r="AC13" s="670"/>
      <c r="AD13" s="671" t="s">
        <v>122</v>
      </c>
      <c r="AE13" s="671"/>
      <c r="AF13" s="671"/>
      <c r="AG13" s="671"/>
      <c r="AH13" s="671"/>
      <c r="AI13" s="671"/>
      <c r="AJ13" s="671"/>
      <c r="AK13" s="671"/>
      <c r="AL13" s="672" t="s">
        <v>122</v>
      </c>
      <c r="AM13" s="673"/>
      <c r="AN13" s="673"/>
      <c r="AO13" s="674"/>
      <c r="AP13" s="664" t="s">
        <v>242</v>
      </c>
      <c r="AQ13" s="665"/>
      <c r="AR13" s="665"/>
      <c r="AS13" s="665"/>
      <c r="AT13" s="665"/>
      <c r="AU13" s="665"/>
      <c r="AV13" s="665"/>
      <c r="AW13" s="665"/>
      <c r="AX13" s="665"/>
      <c r="AY13" s="665"/>
      <c r="AZ13" s="665"/>
      <c r="BA13" s="665"/>
      <c r="BB13" s="665"/>
      <c r="BC13" s="665"/>
      <c r="BD13" s="665"/>
      <c r="BE13" s="665"/>
      <c r="BF13" s="666"/>
      <c r="BG13" s="667">
        <v>3013138</v>
      </c>
      <c r="BH13" s="668"/>
      <c r="BI13" s="668"/>
      <c r="BJ13" s="668"/>
      <c r="BK13" s="668"/>
      <c r="BL13" s="668"/>
      <c r="BM13" s="668"/>
      <c r="BN13" s="669"/>
      <c r="BO13" s="670">
        <v>66.2</v>
      </c>
      <c r="BP13" s="670"/>
      <c r="BQ13" s="670"/>
      <c r="BR13" s="670"/>
      <c r="BS13" s="671" t="s">
        <v>122</v>
      </c>
      <c r="BT13" s="671"/>
      <c r="BU13" s="671"/>
      <c r="BV13" s="671"/>
      <c r="BW13" s="671"/>
      <c r="BX13" s="671"/>
      <c r="BY13" s="671"/>
      <c r="BZ13" s="671"/>
      <c r="CA13" s="671"/>
      <c r="CB13" s="675"/>
      <c r="CD13" s="664" t="s">
        <v>243</v>
      </c>
      <c r="CE13" s="665"/>
      <c r="CF13" s="665"/>
      <c r="CG13" s="665"/>
      <c r="CH13" s="665"/>
      <c r="CI13" s="665"/>
      <c r="CJ13" s="665"/>
      <c r="CK13" s="665"/>
      <c r="CL13" s="665"/>
      <c r="CM13" s="665"/>
      <c r="CN13" s="665"/>
      <c r="CO13" s="665"/>
      <c r="CP13" s="665"/>
      <c r="CQ13" s="666"/>
      <c r="CR13" s="667">
        <v>823873</v>
      </c>
      <c r="CS13" s="668"/>
      <c r="CT13" s="668"/>
      <c r="CU13" s="668"/>
      <c r="CV13" s="668"/>
      <c r="CW13" s="668"/>
      <c r="CX13" s="668"/>
      <c r="CY13" s="669"/>
      <c r="CZ13" s="670">
        <v>9.1999999999999993</v>
      </c>
      <c r="DA13" s="670"/>
      <c r="DB13" s="670"/>
      <c r="DC13" s="670"/>
      <c r="DD13" s="676">
        <v>433832</v>
      </c>
      <c r="DE13" s="668"/>
      <c r="DF13" s="668"/>
      <c r="DG13" s="668"/>
      <c r="DH13" s="668"/>
      <c r="DI13" s="668"/>
      <c r="DJ13" s="668"/>
      <c r="DK13" s="668"/>
      <c r="DL13" s="668"/>
      <c r="DM13" s="668"/>
      <c r="DN13" s="668"/>
      <c r="DO13" s="668"/>
      <c r="DP13" s="669"/>
      <c r="DQ13" s="676">
        <v>575377</v>
      </c>
      <c r="DR13" s="668"/>
      <c r="DS13" s="668"/>
      <c r="DT13" s="668"/>
      <c r="DU13" s="668"/>
      <c r="DV13" s="668"/>
      <c r="DW13" s="668"/>
      <c r="DX13" s="668"/>
      <c r="DY13" s="668"/>
      <c r="DZ13" s="668"/>
      <c r="EA13" s="668"/>
      <c r="EB13" s="668"/>
      <c r="EC13" s="677"/>
    </row>
    <row r="14" spans="2:143" ht="11.25" customHeight="1" x14ac:dyDescent="0.2">
      <c r="B14" s="664" t="s">
        <v>244</v>
      </c>
      <c r="C14" s="665"/>
      <c r="D14" s="665"/>
      <c r="E14" s="665"/>
      <c r="F14" s="665"/>
      <c r="G14" s="665"/>
      <c r="H14" s="665"/>
      <c r="I14" s="665"/>
      <c r="J14" s="665"/>
      <c r="K14" s="665"/>
      <c r="L14" s="665"/>
      <c r="M14" s="665"/>
      <c r="N14" s="665"/>
      <c r="O14" s="665"/>
      <c r="P14" s="665"/>
      <c r="Q14" s="666"/>
      <c r="R14" s="667" t="s">
        <v>122</v>
      </c>
      <c r="S14" s="668"/>
      <c r="T14" s="668"/>
      <c r="U14" s="668"/>
      <c r="V14" s="668"/>
      <c r="W14" s="668"/>
      <c r="X14" s="668"/>
      <c r="Y14" s="669"/>
      <c r="Z14" s="670" t="s">
        <v>122</v>
      </c>
      <c r="AA14" s="670"/>
      <c r="AB14" s="670"/>
      <c r="AC14" s="670"/>
      <c r="AD14" s="671" t="s">
        <v>122</v>
      </c>
      <c r="AE14" s="671"/>
      <c r="AF14" s="671"/>
      <c r="AG14" s="671"/>
      <c r="AH14" s="671"/>
      <c r="AI14" s="671"/>
      <c r="AJ14" s="671"/>
      <c r="AK14" s="671"/>
      <c r="AL14" s="672" t="s">
        <v>122</v>
      </c>
      <c r="AM14" s="673"/>
      <c r="AN14" s="673"/>
      <c r="AO14" s="674"/>
      <c r="AP14" s="664" t="s">
        <v>245</v>
      </c>
      <c r="AQ14" s="665"/>
      <c r="AR14" s="665"/>
      <c r="AS14" s="665"/>
      <c r="AT14" s="665"/>
      <c r="AU14" s="665"/>
      <c r="AV14" s="665"/>
      <c r="AW14" s="665"/>
      <c r="AX14" s="665"/>
      <c r="AY14" s="665"/>
      <c r="AZ14" s="665"/>
      <c r="BA14" s="665"/>
      <c r="BB14" s="665"/>
      <c r="BC14" s="665"/>
      <c r="BD14" s="665"/>
      <c r="BE14" s="665"/>
      <c r="BF14" s="666"/>
      <c r="BG14" s="667">
        <v>65328</v>
      </c>
      <c r="BH14" s="668"/>
      <c r="BI14" s="668"/>
      <c r="BJ14" s="668"/>
      <c r="BK14" s="668"/>
      <c r="BL14" s="668"/>
      <c r="BM14" s="668"/>
      <c r="BN14" s="669"/>
      <c r="BO14" s="670">
        <v>1.4</v>
      </c>
      <c r="BP14" s="670"/>
      <c r="BQ14" s="670"/>
      <c r="BR14" s="670"/>
      <c r="BS14" s="671" t="s">
        <v>122</v>
      </c>
      <c r="BT14" s="671"/>
      <c r="BU14" s="671"/>
      <c r="BV14" s="671"/>
      <c r="BW14" s="671"/>
      <c r="BX14" s="671"/>
      <c r="BY14" s="671"/>
      <c r="BZ14" s="671"/>
      <c r="CA14" s="671"/>
      <c r="CB14" s="675"/>
      <c r="CD14" s="664" t="s">
        <v>246</v>
      </c>
      <c r="CE14" s="665"/>
      <c r="CF14" s="665"/>
      <c r="CG14" s="665"/>
      <c r="CH14" s="665"/>
      <c r="CI14" s="665"/>
      <c r="CJ14" s="665"/>
      <c r="CK14" s="665"/>
      <c r="CL14" s="665"/>
      <c r="CM14" s="665"/>
      <c r="CN14" s="665"/>
      <c r="CO14" s="665"/>
      <c r="CP14" s="665"/>
      <c r="CQ14" s="666"/>
      <c r="CR14" s="667">
        <v>342513</v>
      </c>
      <c r="CS14" s="668"/>
      <c r="CT14" s="668"/>
      <c r="CU14" s="668"/>
      <c r="CV14" s="668"/>
      <c r="CW14" s="668"/>
      <c r="CX14" s="668"/>
      <c r="CY14" s="669"/>
      <c r="CZ14" s="670">
        <v>3.8</v>
      </c>
      <c r="DA14" s="670"/>
      <c r="DB14" s="670"/>
      <c r="DC14" s="670"/>
      <c r="DD14" s="676">
        <v>1163</v>
      </c>
      <c r="DE14" s="668"/>
      <c r="DF14" s="668"/>
      <c r="DG14" s="668"/>
      <c r="DH14" s="668"/>
      <c r="DI14" s="668"/>
      <c r="DJ14" s="668"/>
      <c r="DK14" s="668"/>
      <c r="DL14" s="668"/>
      <c r="DM14" s="668"/>
      <c r="DN14" s="668"/>
      <c r="DO14" s="668"/>
      <c r="DP14" s="669"/>
      <c r="DQ14" s="676">
        <v>341253</v>
      </c>
      <c r="DR14" s="668"/>
      <c r="DS14" s="668"/>
      <c r="DT14" s="668"/>
      <c r="DU14" s="668"/>
      <c r="DV14" s="668"/>
      <c r="DW14" s="668"/>
      <c r="DX14" s="668"/>
      <c r="DY14" s="668"/>
      <c r="DZ14" s="668"/>
      <c r="EA14" s="668"/>
      <c r="EB14" s="668"/>
      <c r="EC14" s="677"/>
    </row>
    <row r="15" spans="2:143" ht="11.25" customHeight="1" x14ac:dyDescent="0.2">
      <c r="B15" s="664" t="s">
        <v>247</v>
      </c>
      <c r="C15" s="665"/>
      <c r="D15" s="665"/>
      <c r="E15" s="665"/>
      <c r="F15" s="665"/>
      <c r="G15" s="665"/>
      <c r="H15" s="665"/>
      <c r="I15" s="665"/>
      <c r="J15" s="665"/>
      <c r="K15" s="665"/>
      <c r="L15" s="665"/>
      <c r="M15" s="665"/>
      <c r="N15" s="665"/>
      <c r="O15" s="665"/>
      <c r="P15" s="665"/>
      <c r="Q15" s="666"/>
      <c r="R15" s="667">
        <v>19895</v>
      </c>
      <c r="S15" s="668"/>
      <c r="T15" s="668"/>
      <c r="U15" s="668"/>
      <c r="V15" s="668"/>
      <c r="W15" s="668"/>
      <c r="X15" s="668"/>
      <c r="Y15" s="669"/>
      <c r="Z15" s="670">
        <v>0.2</v>
      </c>
      <c r="AA15" s="670"/>
      <c r="AB15" s="670"/>
      <c r="AC15" s="670"/>
      <c r="AD15" s="671">
        <v>19895</v>
      </c>
      <c r="AE15" s="671"/>
      <c r="AF15" s="671"/>
      <c r="AG15" s="671"/>
      <c r="AH15" s="671"/>
      <c r="AI15" s="671"/>
      <c r="AJ15" s="671"/>
      <c r="AK15" s="671"/>
      <c r="AL15" s="672">
        <v>0.4</v>
      </c>
      <c r="AM15" s="673"/>
      <c r="AN15" s="673"/>
      <c r="AO15" s="674"/>
      <c r="AP15" s="664" t="s">
        <v>248</v>
      </c>
      <c r="AQ15" s="665"/>
      <c r="AR15" s="665"/>
      <c r="AS15" s="665"/>
      <c r="AT15" s="665"/>
      <c r="AU15" s="665"/>
      <c r="AV15" s="665"/>
      <c r="AW15" s="665"/>
      <c r="AX15" s="665"/>
      <c r="AY15" s="665"/>
      <c r="AZ15" s="665"/>
      <c r="BA15" s="665"/>
      <c r="BB15" s="665"/>
      <c r="BC15" s="665"/>
      <c r="BD15" s="665"/>
      <c r="BE15" s="665"/>
      <c r="BF15" s="666"/>
      <c r="BG15" s="667">
        <v>107387</v>
      </c>
      <c r="BH15" s="668"/>
      <c r="BI15" s="668"/>
      <c r="BJ15" s="668"/>
      <c r="BK15" s="668"/>
      <c r="BL15" s="668"/>
      <c r="BM15" s="668"/>
      <c r="BN15" s="669"/>
      <c r="BO15" s="670">
        <v>2.4</v>
      </c>
      <c r="BP15" s="670"/>
      <c r="BQ15" s="670"/>
      <c r="BR15" s="670"/>
      <c r="BS15" s="671" t="s">
        <v>122</v>
      </c>
      <c r="BT15" s="671"/>
      <c r="BU15" s="671"/>
      <c r="BV15" s="671"/>
      <c r="BW15" s="671"/>
      <c r="BX15" s="671"/>
      <c r="BY15" s="671"/>
      <c r="BZ15" s="671"/>
      <c r="CA15" s="671"/>
      <c r="CB15" s="675"/>
      <c r="CD15" s="664" t="s">
        <v>249</v>
      </c>
      <c r="CE15" s="665"/>
      <c r="CF15" s="665"/>
      <c r="CG15" s="665"/>
      <c r="CH15" s="665"/>
      <c r="CI15" s="665"/>
      <c r="CJ15" s="665"/>
      <c r="CK15" s="665"/>
      <c r="CL15" s="665"/>
      <c r="CM15" s="665"/>
      <c r="CN15" s="665"/>
      <c r="CO15" s="665"/>
      <c r="CP15" s="665"/>
      <c r="CQ15" s="666"/>
      <c r="CR15" s="667">
        <v>1245378</v>
      </c>
      <c r="CS15" s="668"/>
      <c r="CT15" s="668"/>
      <c r="CU15" s="668"/>
      <c r="CV15" s="668"/>
      <c r="CW15" s="668"/>
      <c r="CX15" s="668"/>
      <c r="CY15" s="669"/>
      <c r="CZ15" s="670">
        <v>14</v>
      </c>
      <c r="DA15" s="670"/>
      <c r="DB15" s="670"/>
      <c r="DC15" s="670"/>
      <c r="DD15" s="676">
        <v>61530</v>
      </c>
      <c r="DE15" s="668"/>
      <c r="DF15" s="668"/>
      <c r="DG15" s="668"/>
      <c r="DH15" s="668"/>
      <c r="DI15" s="668"/>
      <c r="DJ15" s="668"/>
      <c r="DK15" s="668"/>
      <c r="DL15" s="668"/>
      <c r="DM15" s="668"/>
      <c r="DN15" s="668"/>
      <c r="DO15" s="668"/>
      <c r="DP15" s="669"/>
      <c r="DQ15" s="676">
        <v>1204202</v>
      </c>
      <c r="DR15" s="668"/>
      <c r="DS15" s="668"/>
      <c r="DT15" s="668"/>
      <c r="DU15" s="668"/>
      <c r="DV15" s="668"/>
      <c r="DW15" s="668"/>
      <c r="DX15" s="668"/>
      <c r="DY15" s="668"/>
      <c r="DZ15" s="668"/>
      <c r="EA15" s="668"/>
      <c r="EB15" s="668"/>
      <c r="EC15" s="677"/>
    </row>
    <row r="16" spans="2:143" ht="11.25" customHeight="1" x14ac:dyDescent="0.2">
      <c r="B16" s="664" t="s">
        <v>250</v>
      </c>
      <c r="C16" s="665"/>
      <c r="D16" s="665"/>
      <c r="E16" s="665"/>
      <c r="F16" s="665"/>
      <c r="G16" s="665"/>
      <c r="H16" s="665"/>
      <c r="I16" s="665"/>
      <c r="J16" s="665"/>
      <c r="K16" s="665"/>
      <c r="L16" s="665"/>
      <c r="M16" s="665"/>
      <c r="N16" s="665"/>
      <c r="O16" s="665"/>
      <c r="P16" s="665"/>
      <c r="Q16" s="666"/>
      <c r="R16" s="667">
        <v>157035</v>
      </c>
      <c r="S16" s="668"/>
      <c r="T16" s="668"/>
      <c r="U16" s="668"/>
      <c r="V16" s="668"/>
      <c r="W16" s="668"/>
      <c r="X16" s="668"/>
      <c r="Y16" s="669"/>
      <c r="Z16" s="670">
        <v>1.6</v>
      </c>
      <c r="AA16" s="670"/>
      <c r="AB16" s="670"/>
      <c r="AC16" s="670"/>
      <c r="AD16" s="671">
        <v>157035</v>
      </c>
      <c r="AE16" s="671"/>
      <c r="AF16" s="671"/>
      <c r="AG16" s="671"/>
      <c r="AH16" s="671"/>
      <c r="AI16" s="671"/>
      <c r="AJ16" s="671"/>
      <c r="AK16" s="671"/>
      <c r="AL16" s="672">
        <v>2.8</v>
      </c>
      <c r="AM16" s="673"/>
      <c r="AN16" s="673"/>
      <c r="AO16" s="674"/>
      <c r="AP16" s="664" t="s">
        <v>251</v>
      </c>
      <c r="AQ16" s="665"/>
      <c r="AR16" s="665"/>
      <c r="AS16" s="665"/>
      <c r="AT16" s="665"/>
      <c r="AU16" s="665"/>
      <c r="AV16" s="665"/>
      <c r="AW16" s="665"/>
      <c r="AX16" s="665"/>
      <c r="AY16" s="665"/>
      <c r="AZ16" s="665"/>
      <c r="BA16" s="665"/>
      <c r="BB16" s="665"/>
      <c r="BC16" s="665"/>
      <c r="BD16" s="665"/>
      <c r="BE16" s="665"/>
      <c r="BF16" s="666"/>
      <c r="BG16" s="667" t="s">
        <v>122</v>
      </c>
      <c r="BH16" s="668"/>
      <c r="BI16" s="668"/>
      <c r="BJ16" s="668"/>
      <c r="BK16" s="668"/>
      <c r="BL16" s="668"/>
      <c r="BM16" s="668"/>
      <c r="BN16" s="669"/>
      <c r="BO16" s="670" t="s">
        <v>122</v>
      </c>
      <c r="BP16" s="670"/>
      <c r="BQ16" s="670"/>
      <c r="BR16" s="670"/>
      <c r="BS16" s="671" t="s">
        <v>122</v>
      </c>
      <c r="BT16" s="671"/>
      <c r="BU16" s="671"/>
      <c r="BV16" s="671"/>
      <c r="BW16" s="671"/>
      <c r="BX16" s="671"/>
      <c r="BY16" s="671"/>
      <c r="BZ16" s="671"/>
      <c r="CA16" s="671"/>
      <c r="CB16" s="675"/>
      <c r="CD16" s="664" t="s">
        <v>252</v>
      </c>
      <c r="CE16" s="665"/>
      <c r="CF16" s="665"/>
      <c r="CG16" s="665"/>
      <c r="CH16" s="665"/>
      <c r="CI16" s="665"/>
      <c r="CJ16" s="665"/>
      <c r="CK16" s="665"/>
      <c r="CL16" s="665"/>
      <c r="CM16" s="665"/>
      <c r="CN16" s="665"/>
      <c r="CO16" s="665"/>
      <c r="CP16" s="665"/>
      <c r="CQ16" s="666"/>
      <c r="CR16" s="667" t="s">
        <v>122</v>
      </c>
      <c r="CS16" s="668"/>
      <c r="CT16" s="668"/>
      <c r="CU16" s="668"/>
      <c r="CV16" s="668"/>
      <c r="CW16" s="668"/>
      <c r="CX16" s="668"/>
      <c r="CY16" s="669"/>
      <c r="CZ16" s="670" t="s">
        <v>122</v>
      </c>
      <c r="DA16" s="670"/>
      <c r="DB16" s="670"/>
      <c r="DC16" s="670"/>
      <c r="DD16" s="676" t="s">
        <v>122</v>
      </c>
      <c r="DE16" s="668"/>
      <c r="DF16" s="668"/>
      <c r="DG16" s="668"/>
      <c r="DH16" s="668"/>
      <c r="DI16" s="668"/>
      <c r="DJ16" s="668"/>
      <c r="DK16" s="668"/>
      <c r="DL16" s="668"/>
      <c r="DM16" s="668"/>
      <c r="DN16" s="668"/>
      <c r="DO16" s="668"/>
      <c r="DP16" s="669"/>
      <c r="DQ16" s="676" t="s">
        <v>122</v>
      </c>
      <c r="DR16" s="668"/>
      <c r="DS16" s="668"/>
      <c r="DT16" s="668"/>
      <c r="DU16" s="668"/>
      <c r="DV16" s="668"/>
      <c r="DW16" s="668"/>
      <c r="DX16" s="668"/>
      <c r="DY16" s="668"/>
      <c r="DZ16" s="668"/>
      <c r="EA16" s="668"/>
      <c r="EB16" s="668"/>
      <c r="EC16" s="677"/>
    </row>
    <row r="17" spans="2:133" ht="11.25" customHeight="1" x14ac:dyDescent="0.2">
      <c r="B17" s="664" t="s">
        <v>253</v>
      </c>
      <c r="C17" s="665"/>
      <c r="D17" s="665"/>
      <c r="E17" s="665"/>
      <c r="F17" s="665"/>
      <c r="G17" s="665"/>
      <c r="H17" s="665"/>
      <c r="I17" s="665"/>
      <c r="J17" s="665"/>
      <c r="K17" s="665"/>
      <c r="L17" s="665"/>
      <c r="M17" s="665"/>
      <c r="N17" s="665"/>
      <c r="O17" s="665"/>
      <c r="P17" s="665"/>
      <c r="Q17" s="666"/>
      <c r="R17" s="667">
        <v>95075</v>
      </c>
      <c r="S17" s="668"/>
      <c r="T17" s="668"/>
      <c r="U17" s="668"/>
      <c r="V17" s="668"/>
      <c r="W17" s="668"/>
      <c r="X17" s="668"/>
      <c r="Y17" s="669"/>
      <c r="Z17" s="670">
        <v>1</v>
      </c>
      <c r="AA17" s="670"/>
      <c r="AB17" s="670"/>
      <c r="AC17" s="670"/>
      <c r="AD17" s="671">
        <v>95075</v>
      </c>
      <c r="AE17" s="671"/>
      <c r="AF17" s="671"/>
      <c r="AG17" s="671"/>
      <c r="AH17" s="671"/>
      <c r="AI17" s="671"/>
      <c r="AJ17" s="671"/>
      <c r="AK17" s="671"/>
      <c r="AL17" s="672">
        <v>1.7</v>
      </c>
      <c r="AM17" s="673"/>
      <c r="AN17" s="673"/>
      <c r="AO17" s="674"/>
      <c r="AP17" s="664" t="s">
        <v>254</v>
      </c>
      <c r="AQ17" s="665"/>
      <c r="AR17" s="665"/>
      <c r="AS17" s="665"/>
      <c r="AT17" s="665"/>
      <c r="AU17" s="665"/>
      <c r="AV17" s="665"/>
      <c r="AW17" s="665"/>
      <c r="AX17" s="665"/>
      <c r="AY17" s="665"/>
      <c r="AZ17" s="665"/>
      <c r="BA17" s="665"/>
      <c r="BB17" s="665"/>
      <c r="BC17" s="665"/>
      <c r="BD17" s="665"/>
      <c r="BE17" s="665"/>
      <c r="BF17" s="666"/>
      <c r="BG17" s="667" t="s">
        <v>122</v>
      </c>
      <c r="BH17" s="668"/>
      <c r="BI17" s="668"/>
      <c r="BJ17" s="668"/>
      <c r="BK17" s="668"/>
      <c r="BL17" s="668"/>
      <c r="BM17" s="668"/>
      <c r="BN17" s="669"/>
      <c r="BO17" s="670" t="s">
        <v>122</v>
      </c>
      <c r="BP17" s="670"/>
      <c r="BQ17" s="670"/>
      <c r="BR17" s="670"/>
      <c r="BS17" s="671" t="s">
        <v>122</v>
      </c>
      <c r="BT17" s="671"/>
      <c r="BU17" s="671"/>
      <c r="BV17" s="671"/>
      <c r="BW17" s="671"/>
      <c r="BX17" s="671"/>
      <c r="BY17" s="671"/>
      <c r="BZ17" s="671"/>
      <c r="CA17" s="671"/>
      <c r="CB17" s="675"/>
      <c r="CD17" s="664" t="s">
        <v>255</v>
      </c>
      <c r="CE17" s="665"/>
      <c r="CF17" s="665"/>
      <c r="CG17" s="665"/>
      <c r="CH17" s="665"/>
      <c r="CI17" s="665"/>
      <c r="CJ17" s="665"/>
      <c r="CK17" s="665"/>
      <c r="CL17" s="665"/>
      <c r="CM17" s="665"/>
      <c r="CN17" s="665"/>
      <c r="CO17" s="665"/>
      <c r="CP17" s="665"/>
      <c r="CQ17" s="666"/>
      <c r="CR17" s="667">
        <v>391592</v>
      </c>
      <c r="CS17" s="668"/>
      <c r="CT17" s="668"/>
      <c r="CU17" s="668"/>
      <c r="CV17" s="668"/>
      <c r="CW17" s="668"/>
      <c r="CX17" s="668"/>
      <c r="CY17" s="669"/>
      <c r="CZ17" s="670">
        <v>4.4000000000000004</v>
      </c>
      <c r="DA17" s="670"/>
      <c r="DB17" s="670"/>
      <c r="DC17" s="670"/>
      <c r="DD17" s="676" t="s">
        <v>122</v>
      </c>
      <c r="DE17" s="668"/>
      <c r="DF17" s="668"/>
      <c r="DG17" s="668"/>
      <c r="DH17" s="668"/>
      <c r="DI17" s="668"/>
      <c r="DJ17" s="668"/>
      <c r="DK17" s="668"/>
      <c r="DL17" s="668"/>
      <c r="DM17" s="668"/>
      <c r="DN17" s="668"/>
      <c r="DO17" s="668"/>
      <c r="DP17" s="669"/>
      <c r="DQ17" s="676">
        <v>376258</v>
      </c>
      <c r="DR17" s="668"/>
      <c r="DS17" s="668"/>
      <c r="DT17" s="668"/>
      <c r="DU17" s="668"/>
      <c r="DV17" s="668"/>
      <c r="DW17" s="668"/>
      <c r="DX17" s="668"/>
      <c r="DY17" s="668"/>
      <c r="DZ17" s="668"/>
      <c r="EA17" s="668"/>
      <c r="EB17" s="668"/>
      <c r="EC17" s="677"/>
    </row>
    <row r="18" spans="2:133" ht="11.25" customHeight="1" x14ac:dyDescent="0.2">
      <c r="B18" s="664" t="s">
        <v>256</v>
      </c>
      <c r="C18" s="665"/>
      <c r="D18" s="665"/>
      <c r="E18" s="665"/>
      <c r="F18" s="665"/>
      <c r="G18" s="665"/>
      <c r="H18" s="665"/>
      <c r="I18" s="665"/>
      <c r="J18" s="665"/>
      <c r="K18" s="665"/>
      <c r="L18" s="665"/>
      <c r="M18" s="665"/>
      <c r="N18" s="665"/>
      <c r="O18" s="665"/>
      <c r="P18" s="665"/>
      <c r="Q18" s="666"/>
      <c r="R18" s="667">
        <v>25389</v>
      </c>
      <c r="S18" s="668"/>
      <c r="T18" s="668"/>
      <c r="U18" s="668"/>
      <c r="V18" s="668"/>
      <c r="W18" s="668"/>
      <c r="X18" s="668"/>
      <c r="Y18" s="669"/>
      <c r="Z18" s="670">
        <v>0.3</v>
      </c>
      <c r="AA18" s="670"/>
      <c r="AB18" s="670"/>
      <c r="AC18" s="670"/>
      <c r="AD18" s="671">
        <v>25389</v>
      </c>
      <c r="AE18" s="671"/>
      <c r="AF18" s="671"/>
      <c r="AG18" s="671"/>
      <c r="AH18" s="671"/>
      <c r="AI18" s="671"/>
      <c r="AJ18" s="671"/>
      <c r="AK18" s="671"/>
      <c r="AL18" s="672">
        <v>0.4</v>
      </c>
      <c r="AM18" s="673"/>
      <c r="AN18" s="673"/>
      <c r="AO18" s="674"/>
      <c r="AP18" s="664" t="s">
        <v>257</v>
      </c>
      <c r="AQ18" s="665"/>
      <c r="AR18" s="665"/>
      <c r="AS18" s="665"/>
      <c r="AT18" s="665"/>
      <c r="AU18" s="665"/>
      <c r="AV18" s="665"/>
      <c r="AW18" s="665"/>
      <c r="AX18" s="665"/>
      <c r="AY18" s="665"/>
      <c r="AZ18" s="665"/>
      <c r="BA18" s="665"/>
      <c r="BB18" s="665"/>
      <c r="BC18" s="665"/>
      <c r="BD18" s="665"/>
      <c r="BE18" s="665"/>
      <c r="BF18" s="666"/>
      <c r="BG18" s="667" t="s">
        <v>122</v>
      </c>
      <c r="BH18" s="668"/>
      <c r="BI18" s="668"/>
      <c r="BJ18" s="668"/>
      <c r="BK18" s="668"/>
      <c r="BL18" s="668"/>
      <c r="BM18" s="668"/>
      <c r="BN18" s="669"/>
      <c r="BO18" s="670" t="s">
        <v>122</v>
      </c>
      <c r="BP18" s="670"/>
      <c r="BQ18" s="670"/>
      <c r="BR18" s="670"/>
      <c r="BS18" s="671" t="s">
        <v>122</v>
      </c>
      <c r="BT18" s="671"/>
      <c r="BU18" s="671"/>
      <c r="BV18" s="671"/>
      <c r="BW18" s="671"/>
      <c r="BX18" s="671"/>
      <c r="BY18" s="671"/>
      <c r="BZ18" s="671"/>
      <c r="CA18" s="671"/>
      <c r="CB18" s="675"/>
      <c r="CD18" s="664" t="s">
        <v>258</v>
      </c>
      <c r="CE18" s="665"/>
      <c r="CF18" s="665"/>
      <c r="CG18" s="665"/>
      <c r="CH18" s="665"/>
      <c r="CI18" s="665"/>
      <c r="CJ18" s="665"/>
      <c r="CK18" s="665"/>
      <c r="CL18" s="665"/>
      <c r="CM18" s="665"/>
      <c r="CN18" s="665"/>
      <c r="CO18" s="665"/>
      <c r="CP18" s="665"/>
      <c r="CQ18" s="666"/>
      <c r="CR18" s="667" t="s">
        <v>122</v>
      </c>
      <c r="CS18" s="668"/>
      <c r="CT18" s="668"/>
      <c r="CU18" s="668"/>
      <c r="CV18" s="668"/>
      <c r="CW18" s="668"/>
      <c r="CX18" s="668"/>
      <c r="CY18" s="669"/>
      <c r="CZ18" s="670" t="s">
        <v>122</v>
      </c>
      <c r="DA18" s="670"/>
      <c r="DB18" s="670"/>
      <c r="DC18" s="670"/>
      <c r="DD18" s="676" t="s">
        <v>122</v>
      </c>
      <c r="DE18" s="668"/>
      <c r="DF18" s="668"/>
      <c r="DG18" s="668"/>
      <c r="DH18" s="668"/>
      <c r="DI18" s="668"/>
      <c r="DJ18" s="668"/>
      <c r="DK18" s="668"/>
      <c r="DL18" s="668"/>
      <c r="DM18" s="668"/>
      <c r="DN18" s="668"/>
      <c r="DO18" s="668"/>
      <c r="DP18" s="669"/>
      <c r="DQ18" s="676" t="s">
        <v>122</v>
      </c>
      <c r="DR18" s="668"/>
      <c r="DS18" s="668"/>
      <c r="DT18" s="668"/>
      <c r="DU18" s="668"/>
      <c r="DV18" s="668"/>
      <c r="DW18" s="668"/>
      <c r="DX18" s="668"/>
      <c r="DY18" s="668"/>
      <c r="DZ18" s="668"/>
      <c r="EA18" s="668"/>
      <c r="EB18" s="668"/>
      <c r="EC18" s="677"/>
    </row>
    <row r="19" spans="2:133" ht="11.25" customHeight="1" x14ac:dyDescent="0.2">
      <c r="B19" s="664" t="s">
        <v>259</v>
      </c>
      <c r="C19" s="665"/>
      <c r="D19" s="665"/>
      <c r="E19" s="665"/>
      <c r="F19" s="665"/>
      <c r="G19" s="665"/>
      <c r="H19" s="665"/>
      <c r="I19" s="665"/>
      <c r="J19" s="665"/>
      <c r="K19" s="665"/>
      <c r="L19" s="665"/>
      <c r="M19" s="665"/>
      <c r="N19" s="665"/>
      <c r="O19" s="665"/>
      <c r="P19" s="665"/>
      <c r="Q19" s="666"/>
      <c r="R19" s="667">
        <v>69012</v>
      </c>
      <c r="S19" s="668"/>
      <c r="T19" s="668"/>
      <c r="U19" s="668"/>
      <c r="V19" s="668"/>
      <c r="W19" s="668"/>
      <c r="X19" s="668"/>
      <c r="Y19" s="669"/>
      <c r="Z19" s="670">
        <v>0.7</v>
      </c>
      <c r="AA19" s="670"/>
      <c r="AB19" s="670"/>
      <c r="AC19" s="670"/>
      <c r="AD19" s="671">
        <v>69012</v>
      </c>
      <c r="AE19" s="671"/>
      <c r="AF19" s="671"/>
      <c r="AG19" s="671"/>
      <c r="AH19" s="671"/>
      <c r="AI19" s="671"/>
      <c r="AJ19" s="671"/>
      <c r="AK19" s="671"/>
      <c r="AL19" s="672">
        <v>1.2</v>
      </c>
      <c r="AM19" s="673"/>
      <c r="AN19" s="673"/>
      <c r="AO19" s="674"/>
      <c r="AP19" s="664" t="s">
        <v>260</v>
      </c>
      <c r="AQ19" s="665"/>
      <c r="AR19" s="665"/>
      <c r="AS19" s="665"/>
      <c r="AT19" s="665"/>
      <c r="AU19" s="665"/>
      <c r="AV19" s="665"/>
      <c r="AW19" s="665"/>
      <c r="AX19" s="665"/>
      <c r="AY19" s="665"/>
      <c r="AZ19" s="665"/>
      <c r="BA19" s="665"/>
      <c r="BB19" s="665"/>
      <c r="BC19" s="665"/>
      <c r="BD19" s="665"/>
      <c r="BE19" s="665"/>
      <c r="BF19" s="666"/>
      <c r="BG19" s="667">
        <v>191009</v>
      </c>
      <c r="BH19" s="668"/>
      <c r="BI19" s="668"/>
      <c r="BJ19" s="668"/>
      <c r="BK19" s="668"/>
      <c r="BL19" s="668"/>
      <c r="BM19" s="668"/>
      <c r="BN19" s="669"/>
      <c r="BO19" s="670">
        <v>4.2</v>
      </c>
      <c r="BP19" s="670"/>
      <c r="BQ19" s="670"/>
      <c r="BR19" s="670"/>
      <c r="BS19" s="671" t="s">
        <v>122</v>
      </c>
      <c r="BT19" s="671"/>
      <c r="BU19" s="671"/>
      <c r="BV19" s="671"/>
      <c r="BW19" s="671"/>
      <c r="BX19" s="671"/>
      <c r="BY19" s="671"/>
      <c r="BZ19" s="671"/>
      <c r="CA19" s="671"/>
      <c r="CB19" s="675"/>
      <c r="CD19" s="664" t="s">
        <v>261</v>
      </c>
      <c r="CE19" s="665"/>
      <c r="CF19" s="665"/>
      <c r="CG19" s="665"/>
      <c r="CH19" s="665"/>
      <c r="CI19" s="665"/>
      <c r="CJ19" s="665"/>
      <c r="CK19" s="665"/>
      <c r="CL19" s="665"/>
      <c r="CM19" s="665"/>
      <c r="CN19" s="665"/>
      <c r="CO19" s="665"/>
      <c r="CP19" s="665"/>
      <c r="CQ19" s="666"/>
      <c r="CR19" s="667" t="s">
        <v>122</v>
      </c>
      <c r="CS19" s="668"/>
      <c r="CT19" s="668"/>
      <c r="CU19" s="668"/>
      <c r="CV19" s="668"/>
      <c r="CW19" s="668"/>
      <c r="CX19" s="668"/>
      <c r="CY19" s="669"/>
      <c r="CZ19" s="670" t="s">
        <v>122</v>
      </c>
      <c r="DA19" s="670"/>
      <c r="DB19" s="670"/>
      <c r="DC19" s="670"/>
      <c r="DD19" s="676" t="s">
        <v>122</v>
      </c>
      <c r="DE19" s="668"/>
      <c r="DF19" s="668"/>
      <c r="DG19" s="668"/>
      <c r="DH19" s="668"/>
      <c r="DI19" s="668"/>
      <c r="DJ19" s="668"/>
      <c r="DK19" s="668"/>
      <c r="DL19" s="668"/>
      <c r="DM19" s="668"/>
      <c r="DN19" s="668"/>
      <c r="DO19" s="668"/>
      <c r="DP19" s="669"/>
      <c r="DQ19" s="676" t="s">
        <v>122</v>
      </c>
      <c r="DR19" s="668"/>
      <c r="DS19" s="668"/>
      <c r="DT19" s="668"/>
      <c r="DU19" s="668"/>
      <c r="DV19" s="668"/>
      <c r="DW19" s="668"/>
      <c r="DX19" s="668"/>
      <c r="DY19" s="668"/>
      <c r="DZ19" s="668"/>
      <c r="EA19" s="668"/>
      <c r="EB19" s="668"/>
      <c r="EC19" s="677"/>
    </row>
    <row r="20" spans="2:133" ht="11.25" customHeight="1" x14ac:dyDescent="0.2">
      <c r="B20" s="680" t="s">
        <v>262</v>
      </c>
      <c r="C20" s="681"/>
      <c r="D20" s="681"/>
      <c r="E20" s="681"/>
      <c r="F20" s="681"/>
      <c r="G20" s="681"/>
      <c r="H20" s="681"/>
      <c r="I20" s="681"/>
      <c r="J20" s="681"/>
      <c r="K20" s="681"/>
      <c r="L20" s="681"/>
      <c r="M20" s="681"/>
      <c r="N20" s="681"/>
      <c r="O20" s="681"/>
      <c r="P20" s="681"/>
      <c r="Q20" s="682"/>
      <c r="R20" s="667">
        <v>674</v>
      </c>
      <c r="S20" s="668"/>
      <c r="T20" s="668"/>
      <c r="U20" s="668"/>
      <c r="V20" s="668"/>
      <c r="W20" s="668"/>
      <c r="X20" s="668"/>
      <c r="Y20" s="669"/>
      <c r="Z20" s="670">
        <v>0</v>
      </c>
      <c r="AA20" s="670"/>
      <c r="AB20" s="670"/>
      <c r="AC20" s="670"/>
      <c r="AD20" s="671">
        <v>674</v>
      </c>
      <c r="AE20" s="671"/>
      <c r="AF20" s="671"/>
      <c r="AG20" s="671"/>
      <c r="AH20" s="671"/>
      <c r="AI20" s="671"/>
      <c r="AJ20" s="671"/>
      <c r="AK20" s="671"/>
      <c r="AL20" s="672">
        <v>0</v>
      </c>
      <c r="AM20" s="673"/>
      <c r="AN20" s="673"/>
      <c r="AO20" s="674"/>
      <c r="AP20" s="664" t="s">
        <v>263</v>
      </c>
      <c r="AQ20" s="665"/>
      <c r="AR20" s="665"/>
      <c r="AS20" s="665"/>
      <c r="AT20" s="665"/>
      <c r="AU20" s="665"/>
      <c r="AV20" s="665"/>
      <c r="AW20" s="665"/>
      <c r="AX20" s="665"/>
      <c r="AY20" s="665"/>
      <c r="AZ20" s="665"/>
      <c r="BA20" s="665"/>
      <c r="BB20" s="665"/>
      <c r="BC20" s="665"/>
      <c r="BD20" s="665"/>
      <c r="BE20" s="665"/>
      <c r="BF20" s="666"/>
      <c r="BG20" s="667">
        <v>191009</v>
      </c>
      <c r="BH20" s="668"/>
      <c r="BI20" s="668"/>
      <c r="BJ20" s="668"/>
      <c r="BK20" s="668"/>
      <c r="BL20" s="668"/>
      <c r="BM20" s="668"/>
      <c r="BN20" s="669"/>
      <c r="BO20" s="670">
        <v>4.2</v>
      </c>
      <c r="BP20" s="670"/>
      <c r="BQ20" s="670"/>
      <c r="BR20" s="670"/>
      <c r="BS20" s="671" t="s">
        <v>122</v>
      </c>
      <c r="BT20" s="671"/>
      <c r="BU20" s="671"/>
      <c r="BV20" s="671"/>
      <c r="BW20" s="671"/>
      <c r="BX20" s="671"/>
      <c r="BY20" s="671"/>
      <c r="BZ20" s="671"/>
      <c r="CA20" s="671"/>
      <c r="CB20" s="675"/>
      <c r="CD20" s="664" t="s">
        <v>264</v>
      </c>
      <c r="CE20" s="665"/>
      <c r="CF20" s="665"/>
      <c r="CG20" s="665"/>
      <c r="CH20" s="665"/>
      <c r="CI20" s="665"/>
      <c r="CJ20" s="665"/>
      <c r="CK20" s="665"/>
      <c r="CL20" s="665"/>
      <c r="CM20" s="665"/>
      <c r="CN20" s="665"/>
      <c r="CO20" s="665"/>
      <c r="CP20" s="665"/>
      <c r="CQ20" s="666"/>
      <c r="CR20" s="667">
        <v>8917310</v>
      </c>
      <c r="CS20" s="668"/>
      <c r="CT20" s="668"/>
      <c r="CU20" s="668"/>
      <c r="CV20" s="668"/>
      <c r="CW20" s="668"/>
      <c r="CX20" s="668"/>
      <c r="CY20" s="669"/>
      <c r="CZ20" s="670">
        <v>100</v>
      </c>
      <c r="DA20" s="670"/>
      <c r="DB20" s="670"/>
      <c r="DC20" s="670"/>
      <c r="DD20" s="676">
        <v>815255</v>
      </c>
      <c r="DE20" s="668"/>
      <c r="DF20" s="668"/>
      <c r="DG20" s="668"/>
      <c r="DH20" s="668"/>
      <c r="DI20" s="668"/>
      <c r="DJ20" s="668"/>
      <c r="DK20" s="668"/>
      <c r="DL20" s="668"/>
      <c r="DM20" s="668"/>
      <c r="DN20" s="668"/>
      <c r="DO20" s="668"/>
      <c r="DP20" s="669"/>
      <c r="DQ20" s="676">
        <v>6623065</v>
      </c>
      <c r="DR20" s="668"/>
      <c r="DS20" s="668"/>
      <c r="DT20" s="668"/>
      <c r="DU20" s="668"/>
      <c r="DV20" s="668"/>
      <c r="DW20" s="668"/>
      <c r="DX20" s="668"/>
      <c r="DY20" s="668"/>
      <c r="DZ20" s="668"/>
      <c r="EA20" s="668"/>
      <c r="EB20" s="668"/>
      <c r="EC20" s="677"/>
    </row>
    <row r="21" spans="2:133" ht="11.25" customHeight="1" x14ac:dyDescent="0.2">
      <c r="B21" s="664" t="s">
        <v>265</v>
      </c>
      <c r="C21" s="665"/>
      <c r="D21" s="665"/>
      <c r="E21" s="665"/>
      <c r="F21" s="665"/>
      <c r="G21" s="665"/>
      <c r="H21" s="665"/>
      <c r="I21" s="665"/>
      <c r="J21" s="665"/>
      <c r="K21" s="665"/>
      <c r="L21" s="665"/>
      <c r="M21" s="665"/>
      <c r="N21" s="665"/>
      <c r="O21" s="665"/>
      <c r="P21" s="665"/>
      <c r="Q21" s="666"/>
      <c r="R21" s="667">
        <v>265166</v>
      </c>
      <c r="S21" s="668"/>
      <c r="T21" s="668"/>
      <c r="U21" s="668"/>
      <c r="V21" s="668"/>
      <c r="W21" s="668"/>
      <c r="X21" s="668"/>
      <c r="Y21" s="669"/>
      <c r="Z21" s="670">
        <v>2.8</v>
      </c>
      <c r="AA21" s="670"/>
      <c r="AB21" s="670"/>
      <c r="AC21" s="670"/>
      <c r="AD21" s="671">
        <v>175108</v>
      </c>
      <c r="AE21" s="671"/>
      <c r="AF21" s="671"/>
      <c r="AG21" s="671"/>
      <c r="AH21" s="671"/>
      <c r="AI21" s="671"/>
      <c r="AJ21" s="671"/>
      <c r="AK21" s="671"/>
      <c r="AL21" s="672">
        <v>3.1</v>
      </c>
      <c r="AM21" s="673"/>
      <c r="AN21" s="673"/>
      <c r="AO21" s="674"/>
      <c r="AP21" s="664" t="s">
        <v>266</v>
      </c>
      <c r="AQ21" s="683"/>
      <c r="AR21" s="683"/>
      <c r="AS21" s="683"/>
      <c r="AT21" s="683"/>
      <c r="AU21" s="683"/>
      <c r="AV21" s="683"/>
      <c r="AW21" s="683"/>
      <c r="AX21" s="683"/>
      <c r="AY21" s="683"/>
      <c r="AZ21" s="683"/>
      <c r="BA21" s="683"/>
      <c r="BB21" s="683"/>
      <c r="BC21" s="683"/>
      <c r="BD21" s="683"/>
      <c r="BE21" s="683"/>
      <c r="BF21" s="684"/>
      <c r="BG21" s="667">
        <v>10754</v>
      </c>
      <c r="BH21" s="668"/>
      <c r="BI21" s="668"/>
      <c r="BJ21" s="668"/>
      <c r="BK21" s="668"/>
      <c r="BL21" s="668"/>
      <c r="BM21" s="668"/>
      <c r="BN21" s="669"/>
      <c r="BO21" s="670">
        <v>0.2</v>
      </c>
      <c r="BP21" s="670"/>
      <c r="BQ21" s="670"/>
      <c r="BR21" s="670"/>
      <c r="BS21" s="671" t="s">
        <v>122</v>
      </c>
      <c r="BT21" s="671"/>
      <c r="BU21" s="671"/>
      <c r="BV21" s="671"/>
      <c r="BW21" s="671"/>
      <c r="BX21" s="671"/>
      <c r="BY21" s="671"/>
      <c r="BZ21" s="671"/>
      <c r="CA21" s="671"/>
      <c r="CB21" s="675"/>
      <c r="CD21" s="690"/>
      <c r="CE21" s="691"/>
      <c r="CF21" s="691"/>
      <c r="CG21" s="691"/>
      <c r="CH21" s="691"/>
      <c r="CI21" s="691"/>
      <c r="CJ21" s="691"/>
      <c r="CK21" s="691"/>
      <c r="CL21" s="691"/>
      <c r="CM21" s="691"/>
      <c r="CN21" s="691"/>
      <c r="CO21" s="691"/>
      <c r="CP21" s="691"/>
      <c r="CQ21" s="692"/>
      <c r="CR21" s="693"/>
      <c r="CS21" s="686"/>
      <c r="CT21" s="686"/>
      <c r="CU21" s="686"/>
      <c r="CV21" s="686"/>
      <c r="CW21" s="686"/>
      <c r="CX21" s="686"/>
      <c r="CY21" s="694"/>
      <c r="CZ21" s="695"/>
      <c r="DA21" s="695"/>
      <c r="DB21" s="695"/>
      <c r="DC21" s="695"/>
      <c r="DD21" s="685"/>
      <c r="DE21" s="686"/>
      <c r="DF21" s="686"/>
      <c r="DG21" s="686"/>
      <c r="DH21" s="686"/>
      <c r="DI21" s="686"/>
      <c r="DJ21" s="686"/>
      <c r="DK21" s="686"/>
      <c r="DL21" s="686"/>
      <c r="DM21" s="686"/>
      <c r="DN21" s="686"/>
      <c r="DO21" s="686"/>
      <c r="DP21" s="694"/>
      <c r="DQ21" s="685"/>
      <c r="DR21" s="686"/>
      <c r="DS21" s="686"/>
      <c r="DT21" s="686"/>
      <c r="DU21" s="686"/>
      <c r="DV21" s="686"/>
      <c r="DW21" s="686"/>
      <c r="DX21" s="686"/>
      <c r="DY21" s="686"/>
      <c r="DZ21" s="686"/>
      <c r="EA21" s="686"/>
      <c r="EB21" s="686"/>
      <c r="EC21" s="687"/>
    </row>
    <row r="22" spans="2:133" ht="11.25" customHeight="1" x14ac:dyDescent="0.2">
      <c r="B22" s="664" t="s">
        <v>267</v>
      </c>
      <c r="C22" s="665"/>
      <c r="D22" s="665"/>
      <c r="E22" s="665"/>
      <c r="F22" s="665"/>
      <c r="G22" s="665"/>
      <c r="H22" s="665"/>
      <c r="I22" s="665"/>
      <c r="J22" s="665"/>
      <c r="K22" s="665"/>
      <c r="L22" s="665"/>
      <c r="M22" s="665"/>
      <c r="N22" s="665"/>
      <c r="O22" s="665"/>
      <c r="P22" s="665"/>
      <c r="Q22" s="666"/>
      <c r="R22" s="667">
        <v>175108</v>
      </c>
      <c r="S22" s="668"/>
      <c r="T22" s="668"/>
      <c r="U22" s="668"/>
      <c r="V22" s="668"/>
      <c r="W22" s="668"/>
      <c r="X22" s="668"/>
      <c r="Y22" s="669"/>
      <c r="Z22" s="670">
        <v>1.8</v>
      </c>
      <c r="AA22" s="670"/>
      <c r="AB22" s="670"/>
      <c r="AC22" s="670"/>
      <c r="AD22" s="671">
        <v>175108</v>
      </c>
      <c r="AE22" s="671"/>
      <c r="AF22" s="671"/>
      <c r="AG22" s="671"/>
      <c r="AH22" s="671"/>
      <c r="AI22" s="671"/>
      <c r="AJ22" s="671"/>
      <c r="AK22" s="671"/>
      <c r="AL22" s="672">
        <v>3.1</v>
      </c>
      <c r="AM22" s="673"/>
      <c r="AN22" s="673"/>
      <c r="AO22" s="674"/>
      <c r="AP22" s="664" t="s">
        <v>268</v>
      </c>
      <c r="AQ22" s="683"/>
      <c r="AR22" s="683"/>
      <c r="AS22" s="683"/>
      <c r="AT22" s="683"/>
      <c r="AU22" s="683"/>
      <c r="AV22" s="683"/>
      <c r="AW22" s="683"/>
      <c r="AX22" s="683"/>
      <c r="AY22" s="683"/>
      <c r="AZ22" s="683"/>
      <c r="BA22" s="683"/>
      <c r="BB22" s="683"/>
      <c r="BC22" s="683"/>
      <c r="BD22" s="683"/>
      <c r="BE22" s="683"/>
      <c r="BF22" s="684"/>
      <c r="BG22" s="667" t="s">
        <v>122</v>
      </c>
      <c r="BH22" s="668"/>
      <c r="BI22" s="668"/>
      <c r="BJ22" s="668"/>
      <c r="BK22" s="668"/>
      <c r="BL22" s="668"/>
      <c r="BM22" s="668"/>
      <c r="BN22" s="669"/>
      <c r="BO22" s="670" t="s">
        <v>122</v>
      </c>
      <c r="BP22" s="670"/>
      <c r="BQ22" s="670"/>
      <c r="BR22" s="670"/>
      <c r="BS22" s="671" t="s">
        <v>122</v>
      </c>
      <c r="BT22" s="671"/>
      <c r="BU22" s="671"/>
      <c r="BV22" s="671"/>
      <c r="BW22" s="671"/>
      <c r="BX22" s="671"/>
      <c r="BY22" s="671"/>
      <c r="BZ22" s="671"/>
      <c r="CA22" s="671"/>
      <c r="CB22" s="675"/>
      <c r="CD22" s="649" t="s">
        <v>269</v>
      </c>
      <c r="CE22" s="650"/>
      <c r="CF22" s="650"/>
      <c r="CG22" s="650"/>
      <c r="CH22" s="650"/>
      <c r="CI22" s="650"/>
      <c r="CJ22" s="650"/>
      <c r="CK22" s="650"/>
      <c r="CL22" s="650"/>
      <c r="CM22" s="650"/>
      <c r="CN22" s="650"/>
      <c r="CO22" s="650"/>
      <c r="CP22" s="650"/>
      <c r="CQ22" s="650"/>
      <c r="CR22" s="650"/>
      <c r="CS22" s="650"/>
      <c r="CT22" s="650"/>
      <c r="CU22" s="650"/>
      <c r="CV22" s="650"/>
      <c r="CW22" s="650"/>
      <c r="CX22" s="650"/>
      <c r="CY22" s="650"/>
      <c r="CZ22" s="650"/>
      <c r="DA22" s="650"/>
      <c r="DB22" s="650"/>
      <c r="DC22" s="650"/>
      <c r="DD22" s="650"/>
      <c r="DE22" s="650"/>
      <c r="DF22" s="650"/>
      <c r="DG22" s="650"/>
      <c r="DH22" s="650"/>
      <c r="DI22" s="650"/>
      <c r="DJ22" s="650"/>
      <c r="DK22" s="650"/>
      <c r="DL22" s="650"/>
      <c r="DM22" s="650"/>
      <c r="DN22" s="650"/>
      <c r="DO22" s="650"/>
      <c r="DP22" s="650"/>
      <c r="DQ22" s="650"/>
      <c r="DR22" s="650"/>
      <c r="DS22" s="650"/>
      <c r="DT22" s="650"/>
      <c r="DU22" s="650"/>
      <c r="DV22" s="650"/>
      <c r="DW22" s="650"/>
      <c r="DX22" s="650"/>
      <c r="DY22" s="650"/>
      <c r="DZ22" s="650"/>
      <c r="EA22" s="650"/>
      <c r="EB22" s="650"/>
      <c r="EC22" s="651"/>
    </row>
    <row r="23" spans="2:133" ht="11.25" customHeight="1" x14ac:dyDescent="0.2">
      <c r="B23" s="664" t="s">
        <v>270</v>
      </c>
      <c r="C23" s="665"/>
      <c r="D23" s="665"/>
      <c r="E23" s="665"/>
      <c r="F23" s="665"/>
      <c r="G23" s="665"/>
      <c r="H23" s="665"/>
      <c r="I23" s="665"/>
      <c r="J23" s="665"/>
      <c r="K23" s="665"/>
      <c r="L23" s="665"/>
      <c r="M23" s="665"/>
      <c r="N23" s="665"/>
      <c r="O23" s="665"/>
      <c r="P23" s="665"/>
      <c r="Q23" s="666"/>
      <c r="R23" s="667">
        <v>89274</v>
      </c>
      <c r="S23" s="668"/>
      <c r="T23" s="668"/>
      <c r="U23" s="668"/>
      <c r="V23" s="668"/>
      <c r="W23" s="668"/>
      <c r="X23" s="668"/>
      <c r="Y23" s="669"/>
      <c r="Z23" s="670">
        <v>0.9</v>
      </c>
      <c r="AA23" s="670"/>
      <c r="AB23" s="670"/>
      <c r="AC23" s="670"/>
      <c r="AD23" s="671" t="s">
        <v>122</v>
      </c>
      <c r="AE23" s="671"/>
      <c r="AF23" s="671"/>
      <c r="AG23" s="671"/>
      <c r="AH23" s="671"/>
      <c r="AI23" s="671"/>
      <c r="AJ23" s="671"/>
      <c r="AK23" s="671"/>
      <c r="AL23" s="672" t="s">
        <v>122</v>
      </c>
      <c r="AM23" s="673"/>
      <c r="AN23" s="673"/>
      <c r="AO23" s="674"/>
      <c r="AP23" s="664" t="s">
        <v>271</v>
      </c>
      <c r="AQ23" s="683"/>
      <c r="AR23" s="683"/>
      <c r="AS23" s="683"/>
      <c r="AT23" s="683"/>
      <c r="AU23" s="683"/>
      <c r="AV23" s="683"/>
      <c r="AW23" s="683"/>
      <c r="AX23" s="683"/>
      <c r="AY23" s="683"/>
      <c r="AZ23" s="683"/>
      <c r="BA23" s="683"/>
      <c r="BB23" s="683"/>
      <c r="BC23" s="683"/>
      <c r="BD23" s="683"/>
      <c r="BE23" s="683"/>
      <c r="BF23" s="684"/>
      <c r="BG23" s="667">
        <v>180255</v>
      </c>
      <c r="BH23" s="668"/>
      <c r="BI23" s="668"/>
      <c r="BJ23" s="668"/>
      <c r="BK23" s="668"/>
      <c r="BL23" s="668"/>
      <c r="BM23" s="668"/>
      <c r="BN23" s="669"/>
      <c r="BO23" s="670">
        <v>4</v>
      </c>
      <c r="BP23" s="670"/>
      <c r="BQ23" s="670"/>
      <c r="BR23" s="670"/>
      <c r="BS23" s="671" t="s">
        <v>122</v>
      </c>
      <c r="BT23" s="671"/>
      <c r="BU23" s="671"/>
      <c r="BV23" s="671"/>
      <c r="BW23" s="671"/>
      <c r="BX23" s="671"/>
      <c r="BY23" s="671"/>
      <c r="BZ23" s="671"/>
      <c r="CA23" s="671"/>
      <c r="CB23" s="675"/>
      <c r="CD23" s="649" t="s">
        <v>211</v>
      </c>
      <c r="CE23" s="650"/>
      <c r="CF23" s="650"/>
      <c r="CG23" s="650"/>
      <c r="CH23" s="650"/>
      <c r="CI23" s="650"/>
      <c r="CJ23" s="650"/>
      <c r="CK23" s="650"/>
      <c r="CL23" s="650"/>
      <c r="CM23" s="650"/>
      <c r="CN23" s="650"/>
      <c r="CO23" s="650"/>
      <c r="CP23" s="650"/>
      <c r="CQ23" s="651"/>
      <c r="CR23" s="649" t="s">
        <v>272</v>
      </c>
      <c r="CS23" s="650"/>
      <c r="CT23" s="650"/>
      <c r="CU23" s="650"/>
      <c r="CV23" s="650"/>
      <c r="CW23" s="650"/>
      <c r="CX23" s="650"/>
      <c r="CY23" s="651"/>
      <c r="CZ23" s="649" t="s">
        <v>273</v>
      </c>
      <c r="DA23" s="650"/>
      <c r="DB23" s="650"/>
      <c r="DC23" s="651"/>
      <c r="DD23" s="649" t="s">
        <v>274</v>
      </c>
      <c r="DE23" s="650"/>
      <c r="DF23" s="650"/>
      <c r="DG23" s="650"/>
      <c r="DH23" s="650"/>
      <c r="DI23" s="650"/>
      <c r="DJ23" s="650"/>
      <c r="DK23" s="651"/>
      <c r="DL23" s="696" t="s">
        <v>275</v>
      </c>
      <c r="DM23" s="697"/>
      <c r="DN23" s="697"/>
      <c r="DO23" s="697"/>
      <c r="DP23" s="697"/>
      <c r="DQ23" s="697"/>
      <c r="DR23" s="697"/>
      <c r="DS23" s="697"/>
      <c r="DT23" s="697"/>
      <c r="DU23" s="697"/>
      <c r="DV23" s="698"/>
      <c r="DW23" s="649" t="s">
        <v>276</v>
      </c>
      <c r="DX23" s="650"/>
      <c r="DY23" s="650"/>
      <c r="DZ23" s="650"/>
      <c r="EA23" s="650"/>
      <c r="EB23" s="650"/>
      <c r="EC23" s="651"/>
    </row>
    <row r="24" spans="2:133" ht="11.25" customHeight="1" x14ac:dyDescent="0.2">
      <c r="B24" s="664" t="s">
        <v>277</v>
      </c>
      <c r="C24" s="665"/>
      <c r="D24" s="665"/>
      <c r="E24" s="665"/>
      <c r="F24" s="665"/>
      <c r="G24" s="665"/>
      <c r="H24" s="665"/>
      <c r="I24" s="665"/>
      <c r="J24" s="665"/>
      <c r="K24" s="665"/>
      <c r="L24" s="665"/>
      <c r="M24" s="665"/>
      <c r="N24" s="665"/>
      <c r="O24" s="665"/>
      <c r="P24" s="665"/>
      <c r="Q24" s="666"/>
      <c r="R24" s="667">
        <v>784</v>
      </c>
      <c r="S24" s="668"/>
      <c r="T24" s="668"/>
      <c r="U24" s="668"/>
      <c r="V24" s="668"/>
      <c r="W24" s="668"/>
      <c r="X24" s="668"/>
      <c r="Y24" s="669"/>
      <c r="Z24" s="670">
        <v>0</v>
      </c>
      <c r="AA24" s="670"/>
      <c r="AB24" s="670"/>
      <c r="AC24" s="670"/>
      <c r="AD24" s="671" t="s">
        <v>122</v>
      </c>
      <c r="AE24" s="671"/>
      <c r="AF24" s="671"/>
      <c r="AG24" s="671"/>
      <c r="AH24" s="671"/>
      <c r="AI24" s="671"/>
      <c r="AJ24" s="671"/>
      <c r="AK24" s="671"/>
      <c r="AL24" s="672" t="s">
        <v>122</v>
      </c>
      <c r="AM24" s="673"/>
      <c r="AN24" s="673"/>
      <c r="AO24" s="674"/>
      <c r="AP24" s="664" t="s">
        <v>278</v>
      </c>
      <c r="AQ24" s="683"/>
      <c r="AR24" s="683"/>
      <c r="AS24" s="683"/>
      <c r="AT24" s="683"/>
      <c r="AU24" s="683"/>
      <c r="AV24" s="683"/>
      <c r="AW24" s="683"/>
      <c r="AX24" s="683"/>
      <c r="AY24" s="683"/>
      <c r="AZ24" s="683"/>
      <c r="BA24" s="683"/>
      <c r="BB24" s="683"/>
      <c r="BC24" s="683"/>
      <c r="BD24" s="683"/>
      <c r="BE24" s="683"/>
      <c r="BF24" s="684"/>
      <c r="BG24" s="667" t="s">
        <v>122</v>
      </c>
      <c r="BH24" s="668"/>
      <c r="BI24" s="668"/>
      <c r="BJ24" s="668"/>
      <c r="BK24" s="668"/>
      <c r="BL24" s="668"/>
      <c r="BM24" s="668"/>
      <c r="BN24" s="669"/>
      <c r="BO24" s="670" t="s">
        <v>122</v>
      </c>
      <c r="BP24" s="670"/>
      <c r="BQ24" s="670"/>
      <c r="BR24" s="670"/>
      <c r="BS24" s="671" t="s">
        <v>122</v>
      </c>
      <c r="BT24" s="671"/>
      <c r="BU24" s="671"/>
      <c r="BV24" s="671"/>
      <c r="BW24" s="671"/>
      <c r="BX24" s="671"/>
      <c r="BY24" s="671"/>
      <c r="BZ24" s="671"/>
      <c r="CA24" s="671"/>
      <c r="CB24" s="675"/>
      <c r="CD24" s="653" t="s">
        <v>279</v>
      </c>
      <c r="CE24" s="654"/>
      <c r="CF24" s="654"/>
      <c r="CG24" s="654"/>
      <c r="CH24" s="654"/>
      <c r="CI24" s="654"/>
      <c r="CJ24" s="654"/>
      <c r="CK24" s="654"/>
      <c r="CL24" s="654"/>
      <c r="CM24" s="654"/>
      <c r="CN24" s="654"/>
      <c r="CO24" s="654"/>
      <c r="CP24" s="654"/>
      <c r="CQ24" s="655"/>
      <c r="CR24" s="656">
        <v>3026242</v>
      </c>
      <c r="CS24" s="657"/>
      <c r="CT24" s="657"/>
      <c r="CU24" s="657"/>
      <c r="CV24" s="657"/>
      <c r="CW24" s="657"/>
      <c r="CX24" s="657"/>
      <c r="CY24" s="658"/>
      <c r="CZ24" s="661">
        <v>33.9</v>
      </c>
      <c r="DA24" s="662"/>
      <c r="DB24" s="662"/>
      <c r="DC24" s="678"/>
      <c r="DD24" s="699">
        <v>2327235</v>
      </c>
      <c r="DE24" s="657"/>
      <c r="DF24" s="657"/>
      <c r="DG24" s="657"/>
      <c r="DH24" s="657"/>
      <c r="DI24" s="657"/>
      <c r="DJ24" s="657"/>
      <c r="DK24" s="658"/>
      <c r="DL24" s="699">
        <v>2137352</v>
      </c>
      <c r="DM24" s="657"/>
      <c r="DN24" s="657"/>
      <c r="DO24" s="657"/>
      <c r="DP24" s="657"/>
      <c r="DQ24" s="657"/>
      <c r="DR24" s="657"/>
      <c r="DS24" s="657"/>
      <c r="DT24" s="657"/>
      <c r="DU24" s="657"/>
      <c r="DV24" s="658"/>
      <c r="DW24" s="661">
        <v>37.700000000000003</v>
      </c>
      <c r="DX24" s="662"/>
      <c r="DY24" s="662"/>
      <c r="DZ24" s="662"/>
      <c r="EA24" s="662"/>
      <c r="EB24" s="662"/>
      <c r="EC24" s="663"/>
    </row>
    <row r="25" spans="2:133" ht="11.25" customHeight="1" x14ac:dyDescent="0.2">
      <c r="B25" s="664" t="s">
        <v>280</v>
      </c>
      <c r="C25" s="665"/>
      <c r="D25" s="665"/>
      <c r="E25" s="665"/>
      <c r="F25" s="665"/>
      <c r="G25" s="665"/>
      <c r="H25" s="665"/>
      <c r="I25" s="665"/>
      <c r="J25" s="665"/>
      <c r="K25" s="665"/>
      <c r="L25" s="665"/>
      <c r="M25" s="665"/>
      <c r="N25" s="665"/>
      <c r="O25" s="665"/>
      <c r="P25" s="665"/>
      <c r="Q25" s="666"/>
      <c r="R25" s="667">
        <v>5932203</v>
      </c>
      <c r="S25" s="668"/>
      <c r="T25" s="668"/>
      <c r="U25" s="668"/>
      <c r="V25" s="668"/>
      <c r="W25" s="668"/>
      <c r="X25" s="668"/>
      <c r="Y25" s="669"/>
      <c r="Z25" s="670">
        <v>62.3</v>
      </c>
      <c r="AA25" s="670"/>
      <c r="AB25" s="670"/>
      <c r="AC25" s="670"/>
      <c r="AD25" s="671">
        <v>5661890</v>
      </c>
      <c r="AE25" s="671"/>
      <c r="AF25" s="671"/>
      <c r="AG25" s="671"/>
      <c r="AH25" s="671"/>
      <c r="AI25" s="671"/>
      <c r="AJ25" s="671"/>
      <c r="AK25" s="671"/>
      <c r="AL25" s="672">
        <v>100</v>
      </c>
      <c r="AM25" s="673"/>
      <c r="AN25" s="673"/>
      <c r="AO25" s="674"/>
      <c r="AP25" s="664" t="s">
        <v>281</v>
      </c>
      <c r="AQ25" s="683"/>
      <c r="AR25" s="683"/>
      <c r="AS25" s="683"/>
      <c r="AT25" s="683"/>
      <c r="AU25" s="683"/>
      <c r="AV25" s="683"/>
      <c r="AW25" s="683"/>
      <c r="AX25" s="683"/>
      <c r="AY25" s="683"/>
      <c r="AZ25" s="683"/>
      <c r="BA25" s="683"/>
      <c r="BB25" s="683"/>
      <c r="BC25" s="683"/>
      <c r="BD25" s="683"/>
      <c r="BE25" s="683"/>
      <c r="BF25" s="684"/>
      <c r="BG25" s="667" t="s">
        <v>122</v>
      </c>
      <c r="BH25" s="668"/>
      <c r="BI25" s="668"/>
      <c r="BJ25" s="668"/>
      <c r="BK25" s="668"/>
      <c r="BL25" s="668"/>
      <c r="BM25" s="668"/>
      <c r="BN25" s="669"/>
      <c r="BO25" s="670" t="s">
        <v>122</v>
      </c>
      <c r="BP25" s="670"/>
      <c r="BQ25" s="670"/>
      <c r="BR25" s="670"/>
      <c r="BS25" s="671" t="s">
        <v>122</v>
      </c>
      <c r="BT25" s="671"/>
      <c r="BU25" s="671"/>
      <c r="BV25" s="671"/>
      <c r="BW25" s="671"/>
      <c r="BX25" s="671"/>
      <c r="BY25" s="671"/>
      <c r="BZ25" s="671"/>
      <c r="CA25" s="671"/>
      <c r="CB25" s="675"/>
      <c r="CD25" s="664" t="s">
        <v>282</v>
      </c>
      <c r="CE25" s="665"/>
      <c r="CF25" s="665"/>
      <c r="CG25" s="665"/>
      <c r="CH25" s="665"/>
      <c r="CI25" s="665"/>
      <c r="CJ25" s="665"/>
      <c r="CK25" s="665"/>
      <c r="CL25" s="665"/>
      <c r="CM25" s="665"/>
      <c r="CN25" s="665"/>
      <c r="CO25" s="665"/>
      <c r="CP25" s="665"/>
      <c r="CQ25" s="666"/>
      <c r="CR25" s="667">
        <v>1600573</v>
      </c>
      <c r="CS25" s="688"/>
      <c r="CT25" s="688"/>
      <c r="CU25" s="688"/>
      <c r="CV25" s="688"/>
      <c r="CW25" s="688"/>
      <c r="CX25" s="688"/>
      <c r="CY25" s="689"/>
      <c r="CZ25" s="672">
        <v>17.899999999999999</v>
      </c>
      <c r="DA25" s="700"/>
      <c r="DB25" s="700"/>
      <c r="DC25" s="702"/>
      <c r="DD25" s="676">
        <v>1550612</v>
      </c>
      <c r="DE25" s="688"/>
      <c r="DF25" s="688"/>
      <c r="DG25" s="688"/>
      <c r="DH25" s="688"/>
      <c r="DI25" s="688"/>
      <c r="DJ25" s="688"/>
      <c r="DK25" s="689"/>
      <c r="DL25" s="676">
        <v>1548389</v>
      </c>
      <c r="DM25" s="688"/>
      <c r="DN25" s="688"/>
      <c r="DO25" s="688"/>
      <c r="DP25" s="688"/>
      <c r="DQ25" s="688"/>
      <c r="DR25" s="688"/>
      <c r="DS25" s="688"/>
      <c r="DT25" s="688"/>
      <c r="DU25" s="688"/>
      <c r="DV25" s="689"/>
      <c r="DW25" s="672">
        <v>27.3</v>
      </c>
      <c r="DX25" s="700"/>
      <c r="DY25" s="700"/>
      <c r="DZ25" s="700"/>
      <c r="EA25" s="700"/>
      <c r="EB25" s="700"/>
      <c r="EC25" s="701"/>
    </row>
    <row r="26" spans="2:133" ht="11.25" customHeight="1" x14ac:dyDescent="0.2">
      <c r="B26" s="664" t="s">
        <v>283</v>
      </c>
      <c r="C26" s="665"/>
      <c r="D26" s="665"/>
      <c r="E26" s="665"/>
      <c r="F26" s="665"/>
      <c r="G26" s="665"/>
      <c r="H26" s="665"/>
      <c r="I26" s="665"/>
      <c r="J26" s="665"/>
      <c r="K26" s="665"/>
      <c r="L26" s="665"/>
      <c r="M26" s="665"/>
      <c r="N26" s="665"/>
      <c r="O26" s="665"/>
      <c r="P26" s="665"/>
      <c r="Q26" s="666"/>
      <c r="R26" s="667">
        <v>2288</v>
      </c>
      <c r="S26" s="668"/>
      <c r="T26" s="668"/>
      <c r="U26" s="668"/>
      <c r="V26" s="668"/>
      <c r="W26" s="668"/>
      <c r="X26" s="668"/>
      <c r="Y26" s="669"/>
      <c r="Z26" s="670">
        <v>0</v>
      </c>
      <c r="AA26" s="670"/>
      <c r="AB26" s="670"/>
      <c r="AC26" s="670"/>
      <c r="AD26" s="671">
        <v>2288</v>
      </c>
      <c r="AE26" s="671"/>
      <c r="AF26" s="671"/>
      <c r="AG26" s="671"/>
      <c r="AH26" s="671"/>
      <c r="AI26" s="671"/>
      <c r="AJ26" s="671"/>
      <c r="AK26" s="671"/>
      <c r="AL26" s="672">
        <v>0</v>
      </c>
      <c r="AM26" s="673"/>
      <c r="AN26" s="673"/>
      <c r="AO26" s="674"/>
      <c r="AP26" s="664" t="s">
        <v>284</v>
      </c>
      <c r="AQ26" s="683"/>
      <c r="AR26" s="683"/>
      <c r="AS26" s="683"/>
      <c r="AT26" s="683"/>
      <c r="AU26" s="683"/>
      <c r="AV26" s="683"/>
      <c r="AW26" s="683"/>
      <c r="AX26" s="683"/>
      <c r="AY26" s="683"/>
      <c r="AZ26" s="683"/>
      <c r="BA26" s="683"/>
      <c r="BB26" s="683"/>
      <c r="BC26" s="683"/>
      <c r="BD26" s="683"/>
      <c r="BE26" s="683"/>
      <c r="BF26" s="684"/>
      <c r="BG26" s="667" t="s">
        <v>122</v>
      </c>
      <c r="BH26" s="668"/>
      <c r="BI26" s="668"/>
      <c r="BJ26" s="668"/>
      <c r="BK26" s="668"/>
      <c r="BL26" s="668"/>
      <c r="BM26" s="668"/>
      <c r="BN26" s="669"/>
      <c r="BO26" s="670" t="s">
        <v>122</v>
      </c>
      <c r="BP26" s="670"/>
      <c r="BQ26" s="670"/>
      <c r="BR26" s="670"/>
      <c r="BS26" s="671" t="s">
        <v>122</v>
      </c>
      <c r="BT26" s="671"/>
      <c r="BU26" s="671"/>
      <c r="BV26" s="671"/>
      <c r="BW26" s="671"/>
      <c r="BX26" s="671"/>
      <c r="BY26" s="671"/>
      <c r="BZ26" s="671"/>
      <c r="CA26" s="671"/>
      <c r="CB26" s="675"/>
      <c r="CD26" s="664" t="s">
        <v>285</v>
      </c>
      <c r="CE26" s="665"/>
      <c r="CF26" s="665"/>
      <c r="CG26" s="665"/>
      <c r="CH26" s="665"/>
      <c r="CI26" s="665"/>
      <c r="CJ26" s="665"/>
      <c r="CK26" s="665"/>
      <c r="CL26" s="665"/>
      <c r="CM26" s="665"/>
      <c r="CN26" s="665"/>
      <c r="CO26" s="665"/>
      <c r="CP26" s="665"/>
      <c r="CQ26" s="666"/>
      <c r="CR26" s="667">
        <v>860637</v>
      </c>
      <c r="CS26" s="668"/>
      <c r="CT26" s="668"/>
      <c r="CU26" s="668"/>
      <c r="CV26" s="668"/>
      <c r="CW26" s="668"/>
      <c r="CX26" s="668"/>
      <c r="CY26" s="669"/>
      <c r="CZ26" s="672">
        <v>9.6999999999999993</v>
      </c>
      <c r="DA26" s="700"/>
      <c r="DB26" s="700"/>
      <c r="DC26" s="702"/>
      <c r="DD26" s="676">
        <v>838298</v>
      </c>
      <c r="DE26" s="668"/>
      <c r="DF26" s="668"/>
      <c r="DG26" s="668"/>
      <c r="DH26" s="668"/>
      <c r="DI26" s="668"/>
      <c r="DJ26" s="668"/>
      <c r="DK26" s="669"/>
      <c r="DL26" s="676" t="s">
        <v>122</v>
      </c>
      <c r="DM26" s="668"/>
      <c r="DN26" s="668"/>
      <c r="DO26" s="668"/>
      <c r="DP26" s="668"/>
      <c r="DQ26" s="668"/>
      <c r="DR26" s="668"/>
      <c r="DS26" s="668"/>
      <c r="DT26" s="668"/>
      <c r="DU26" s="668"/>
      <c r="DV26" s="669"/>
      <c r="DW26" s="672" t="s">
        <v>122</v>
      </c>
      <c r="DX26" s="700"/>
      <c r="DY26" s="700"/>
      <c r="DZ26" s="700"/>
      <c r="EA26" s="700"/>
      <c r="EB26" s="700"/>
      <c r="EC26" s="701"/>
    </row>
    <row r="27" spans="2:133" ht="11.25" customHeight="1" x14ac:dyDescent="0.2">
      <c r="B27" s="664" t="s">
        <v>286</v>
      </c>
      <c r="C27" s="665"/>
      <c r="D27" s="665"/>
      <c r="E27" s="665"/>
      <c r="F27" s="665"/>
      <c r="G27" s="665"/>
      <c r="H27" s="665"/>
      <c r="I27" s="665"/>
      <c r="J27" s="665"/>
      <c r="K27" s="665"/>
      <c r="L27" s="665"/>
      <c r="M27" s="665"/>
      <c r="N27" s="665"/>
      <c r="O27" s="665"/>
      <c r="P27" s="665"/>
      <c r="Q27" s="666"/>
      <c r="R27" s="667">
        <v>43568</v>
      </c>
      <c r="S27" s="668"/>
      <c r="T27" s="668"/>
      <c r="U27" s="668"/>
      <c r="V27" s="668"/>
      <c r="W27" s="668"/>
      <c r="X27" s="668"/>
      <c r="Y27" s="669"/>
      <c r="Z27" s="670">
        <v>0.5</v>
      </c>
      <c r="AA27" s="670"/>
      <c r="AB27" s="670"/>
      <c r="AC27" s="670"/>
      <c r="AD27" s="671" t="s">
        <v>122</v>
      </c>
      <c r="AE27" s="671"/>
      <c r="AF27" s="671"/>
      <c r="AG27" s="671"/>
      <c r="AH27" s="671"/>
      <c r="AI27" s="671"/>
      <c r="AJ27" s="671"/>
      <c r="AK27" s="671"/>
      <c r="AL27" s="672" t="s">
        <v>122</v>
      </c>
      <c r="AM27" s="673"/>
      <c r="AN27" s="673"/>
      <c r="AO27" s="674"/>
      <c r="AP27" s="664" t="s">
        <v>287</v>
      </c>
      <c r="AQ27" s="665"/>
      <c r="AR27" s="665"/>
      <c r="AS27" s="665"/>
      <c r="AT27" s="665"/>
      <c r="AU27" s="665"/>
      <c r="AV27" s="665"/>
      <c r="AW27" s="665"/>
      <c r="AX27" s="665"/>
      <c r="AY27" s="665"/>
      <c r="AZ27" s="665"/>
      <c r="BA27" s="665"/>
      <c r="BB27" s="665"/>
      <c r="BC27" s="665"/>
      <c r="BD27" s="665"/>
      <c r="BE27" s="665"/>
      <c r="BF27" s="666"/>
      <c r="BG27" s="667">
        <v>4553906</v>
      </c>
      <c r="BH27" s="668"/>
      <c r="BI27" s="668"/>
      <c r="BJ27" s="668"/>
      <c r="BK27" s="668"/>
      <c r="BL27" s="668"/>
      <c r="BM27" s="668"/>
      <c r="BN27" s="669"/>
      <c r="BO27" s="670">
        <v>100</v>
      </c>
      <c r="BP27" s="670"/>
      <c r="BQ27" s="670"/>
      <c r="BR27" s="670"/>
      <c r="BS27" s="671">
        <v>106191</v>
      </c>
      <c r="BT27" s="671"/>
      <c r="BU27" s="671"/>
      <c r="BV27" s="671"/>
      <c r="BW27" s="671"/>
      <c r="BX27" s="671"/>
      <c r="BY27" s="671"/>
      <c r="BZ27" s="671"/>
      <c r="CA27" s="671"/>
      <c r="CB27" s="675"/>
      <c r="CD27" s="664" t="s">
        <v>288</v>
      </c>
      <c r="CE27" s="665"/>
      <c r="CF27" s="665"/>
      <c r="CG27" s="665"/>
      <c r="CH27" s="665"/>
      <c r="CI27" s="665"/>
      <c r="CJ27" s="665"/>
      <c r="CK27" s="665"/>
      <c r="CL27" s="665"/>
      <c r="CM27" s="665"/>
      <c r="CN27" s="665"/>
      <c r="CO27" s="665"/>
      <c r="CP27" s="665"/>
      <c r="CQ27" s="666"/>
      <c r="CR27" s="667">
        <v>1034077</v>
      </c>
      <c r="CS27" s="688"/>
      <c r="CT27" s="688"/>
      <c r="CU27" s="688"/>
      <c r="CV27" s="688"/>
      <c r="CW27" s="688"/>
      <c r="CX27" s="688"/>
      <c r="CY27" s="689"/>
      <c r="CZ27" s="672">
        <v>11.6</v>
      </c>
      <c r="DA27" s="700"/>
      <c r="DB27" s="700"/>
      <c r="DC27" s="702"/>
      <c r="DD27" s="676">
        <v>400365</v>
      </c>
      <c r="DE27" s="688"/>
      <c r="DF27" s="688"/>
      <c r="DG27" s="688"/>
      <c r="DH27" s="688"/>
      <c r="DI27" s="688"/>
      <c r="DJ27" s="688"/>
      <c r="DK27" s="689"/>
      <c r="DL27" s="676">
        <v>212705</v>
      </c>
      <c r="DM27" s="688"/>
      <c r="DN27" s="688"/>
      <c r="DO27" s="688"/>
      <c r="DP27" s="688"/>
      <c r="DQ27" s="688"/>
      <c r="DR27" s="688"/>
      <c r="DS27" s="688"/>
      <c r="DT27" s="688"/>
      <c r="DU27" s="688"/>
      <c r="DV27" s="689"/>
      <c r="DW27" s="672">
        <v>3.8</v>
      </c>
      <c r="DX27" s="700"/>
      <c r="DY27" s="700"/>
      <c r="DZ27" s="700"/>
      <c r="EA27" s="700"/>
      <c r="EB27" s="700"/>
      <c r="EC27" s="701"/>
    </row>
    <row r="28" spans="2:133" ht="11.25" customHeight="1" x14ac:dyDescent="0.2">
      <c r="B28" s="664" t="s">
        <v>289</v>
      </c>
      <c r="C28" s="665"/>
      <c r="D28" s="665"/>
      <c r="E28" s="665"/>
      <c r="F28" s="665"/>
      <c r="G28" s="665"/>
      <c r="H28" s="665"/>
      <c r="I28" s="665"/>
      <c r="J28" s="665"/>
      <c r="K28" s="665"/>
      <c r="L28" s="665"/>
      <c r="M28" s="665"/>
      <c r="N28" s="665"/>
      <c r="O28" s="665"/>
      <c r="P28" s="665"/>
      <c r="Q28" s="666"/>
      <c r="R28" s="667">
        <v>65692</v>
      </c>
      <c r="S28" s="668"/>
      <c r="T28" s="668"/>
      <c r="U28" s="668"/>
      <c r="V28" s="668"/>
      <c r="W28" s="668"/>
      <c r="X28" s="668"/>
      <c r="Y28" s="669"/>
      <c r="Z28" s="670">
        <v>0.7</v>
      </c>
      <c r="AA28" s="670"/>
      <c r="AB28" s="670"/>
      <c r="AC28" s="670"/>
      <c r="AD28" s="671" t="s">
        <v>122</v>
      </c>
      <c r="AE28" s="671"/>
      <c r="AF28" s="671"/>
      <c r="AG28" s="671"/>
      <c r="AH28" s="671"/>
      <c r="AI28" s="671"/>
      <c r="AJ28" s="671"/>
      <c r="AK28" s="671"/>
      <c r="AL28" s="672" t="s">
        <v>122</v>
      </c>
      <c r="AM28" s="673"/>
      <c r="AN28" s="673"/>
      <c r="AO28" s="674"/>
      <c r="AP28" s="664"/>
      <c r="AQ28" s="665"/>
      <c r="AR28" s="665"/>
      <c r="AS28" s="665"/>
      <c r="AT28" s="665"/>
      <c r="AU28" s="665"/>
      <c r="AV28" s="665"/>
      <c r="AW28" s="665"/>
      <c r="AX28" s="665"/>
      <c r="AY28" s="665"/>
      <c r="AZ28" s="665"/>
      <c r="BA28" s="665"/>
      <c r="BB28" s="665"/>
      <c r="BC28" s="665"/>
      <c r="BD28" s="665"/>
      <c r="BE28" s="665"/>
      <c r="BF28" s="666"/>
      <c r="BG28" s="667"/>
      <c r="BH28" s="668"/>
      <c r="BI28" s="668"/>
      <c r="BJ28" s="668"/>
      <c r="BK28" s="668"/>
      <c r="BL28" s="668"/>
      <c r="BM28" s="668"/>
      <c r="BN28" s="669"/>
      <c r="BO28" s="670"/>
      <c r="BP28" s="670"/>
      <c r="BQ28" s="670"/>
      <c r="BR28" s="670"/>
      <c r="BS28" s="676"/>
      <c r="BT28" s="668"/>
      <c r="BU28" s="668"/>
      <c r="BV28" s="668"/>
      <c r="BW28" s="668"/>
      <c r="BX28" s="668"/>
      <c r="BY28" s="668"/>
      <c r="BZ28" s="668"/>
      <c r="CA28" s="668"/>
      <c r="CB28" s="677"/>
      <c r="CD28" s="664" t="s">
        <v>290</v>
      </c>
      <c r="CE28" s="665"/>
      <c r="CF28" s="665"/>
      <c r="CG28" s="665"/>
      <c r="CH28" s="665"/>
      <c r="CI28" s="665"/>
      <c r="CJ28" s="665"/>
      <c r="CK28" s="665"/>
      <c r="CL28" s="665"/>
      <c r="CM28" s="665"/>
      <c r="CN28" s="665"/>
      <c r="CO28" s="665"/>
      <c r="CP28" s="665"/>
      <c r="CQ28" s="666"/>
      <c r="CR28" s="667">
        <v>391592</v>
      </c>
      <c r="CS28" s="668"/>
      <c r="CT28" s="668"/>
      <c r="CU28" s="668"/>
      <c r="CV28" s="668"/>
      <c r="CW28" s="668"/>
      <c r="CX28" s="668"/>
      <c r="CY28" s="669"/>
      <c r="CZ28" s="672">
        <v>4.4000000000000004</v>
      </c>
      <c r="DA28" s="700"/>
      <c r="DB28" s="700"/>
      <c r="DC28" s="702"/>
      <c r="DD28" s="676">
        <v>376258</v>
      </c>
      <c r="DE28" s="668"/>
      <c r="DF28" s="668"/>
      <c r="DG28" s="668"/>
      <c r="DH28" s="668"/>
      <c r="DI28" s="668"/>
      <c r="DJ28" s="668"/>
      <c r="DK28" s="669"/>
      <c r="DL28" s="676">
        <v>376258</v>
      </c>
      <c r="DM28" s="668"/>
      <c r="DN28" s="668"/>
      <c r="DO28" s="668"/>
      <c r="DP28" s="668"/>
      <c r="DQ28" s="668"/>
      <c r="DR28" s="668"/>
      <c r="DS28" s="668"/>
      <c r="DT28" s="668"/>
      <c r="DU28" s="668"/>
      <c r="DV28" s="669"/>
      <c r="DW28" s="672">
        <v>6.6</v>
      </c>
      <c r="DX28" s="700"/>
      <c r="DY28" s="700"/>
      <c r="DZ28" s="700"/>
      <c r="EA28" s="700"/>
      <c r="EB28" s="700"/>
      <c r="EC28" s="701"/>
    </row>
    <row r="29" spans="2:133" ht="11.25" customHeight="1" x14ac:dyDescent="0.2">
      <c r="B29" s="664" t="s">
        <v>291</v>
      </c>
      <c r="C29" s="665"/>
      <c r="D29" s="665"/>
      <c r="E29" s="665"/>
      <c r="F29" s="665"/>
      <c r="G29" s="665"/>
      <c r="H29" s="665"/>
      <c r="I29" s="665"/>
      <c r="J29" s="665"/>
      <c r="K29" s="665"/>
      <c r="L29" s="665"/>
      <c r="M29" s="665"/>
      <c r="N29" s="665"/>
      <c r="O29" s="665"/>
      <c r="P29" s="665"/>
      <c r="Q29" s="666"/>
      <c r="R29" s="667">
        <v>8710</v>
      </c>
      <c r="S29" s="668"/>
      <c r="T29" s="668"/>
      <c r="U29" s="668"/>
      <c r="V29" s="668"/>
      <c r="W29" s="668"/>
      <c r="X29" s="668"/>
      <c r="Y29" s="669"/>
      <c r="Z29" s="670">
        <v>0.1</v>
      </c>
      <c r="AA29" s="670"/>
      <c r="AB29" s="670"/>
      <c r="AC29" s="670"/>
      <c r="AD29" s="671" t="s">
        <v>122</v>
      </c>
      <c r="AE29" s="671"/>
      <c r="AF29" s="671"/>
      <c r="AG29" s="671"/>
      <c r="AH29" s="671"/>
      <c r="AI29" s="671"/>
      <c r="AJ29" s="671"/>
      <c r="AK29" s="671"/>
      <c r="AL29" s="672" t="s">
        <v>122</v>
      </c>
      <c r="AM29" s="673"/>
      <c r="AN29" s="673"/>
      <c r="AO29" s="674"/>
      <c r="AP29" s="690"/>
      <c r="AQ29" s="691"/>
      <c r="AR29" s="691"/>
      <c r="AS29" s="691"/>
      <c r="AT29" s="691"/>
      <c r="AU29" s="691"/>
      <c r="AV29" s="691"/>
      <c r="AW29" s="691"/>
      <c r="AX29" s="691"/>
      <c r="AY29" s="691"/>
      <c r="AZ29" s="691"/>
      <c r="BA29" s="691"/>
      <c r="BB29" s="691"/>
      <c r="BC29" s="691"/>
      <c r="BD29" s="691"/>
      <c r="BE29" s="691"/>
      <c r="BF29" s="692"/>
      <c r="BG29" s="667"/>
      <c r="BH29" s="668"/>
      <c r="BI29" s="668"/>
      <c r="BJ29" s="668"/>
      <c r="BK29" s="668"/>
      <c r="BL29" s="668"/>
      <c r="BM29" s="668"/>
      <c r="BN29" s="669"/>
      <c r="BO29" s="670"/>
      <c r="BP29" s="670"/>
      <c r="BQ29" s="670"/>
      <c r="BR29" s="670"/>
      <c r="BS29" s="671"/>
      <c r="BT29" s="671"/>
      <c r="BU29" s="671"/>
      <c r="BV29" s="671"/>
      <c r="BW29" s="671"/>
      <c r="BX29" s="671"/>
      <c r="BY29" s="671"/>
      <c r="BZ29" s="671"/>
      <c r="CA29" s="671"/>
      <c r="CB29" s="675"/>
      <c r="CD29" s="705" t="s">
        <v>292</v>
      </c>
      <c r="CE29" s="706"/>
      <c r="CF29" s="664" t="s">
        <v>66</v>
      </c>
      <c r="CG29" s="665"/>
      <c r="CH29" s="665"/>
      <c r="CI29" s="665"/>
      <c r="CJ29" s="665"/>
      <c r="CK29" s="665"/>
      <c r="CL29" s="665"/>
      <c r="CM29" s="665"/>
      <c r="CN29" s="665"/>
      <c r="CO29" s="665"/>
      <c r="CP29" s="665"/>
      <c r="CQ29" s="666"/>
      <c r="CR29" s="667">
        <v>391592</v>
      </c>
      <c r="CS29" s="688"/>
      <c r="CT29" s="688"/>
      <c r="CU29" s="688"/>
      <c r="CV29" s="688"/>
      <c r="CW29" s="688"/>
      <c r="CX29" s="688"/>
      <c r="CY29" s="689"/>
      <c r="CZ29" s="672">
        <v>4.4000000000000004</v>
      </c>
      <c r="DA29" s="700"/>
      <c r="DB29" s="700"/>
      <c r="DC29" s="702"/>
      <c r="DD29" s="676">
        <v>376258</v>
      </c>
      <c r="DE29" s="688"/>
      <c r="DF29" s="688"/>
      <c r="DG29" s="688"/>
      <c r="DH29" s="688"/>
      <c r="DI29" s="688"/>
      <c r="DJ29" s="688"/>
      <c r="DK29" s="689"/>
      <c r="DL29" s="676">
        <v>376258</v>
      </c>
      <c r="DM29" s="688"/>
      <c r="DN29" s="688"/>
      <c r="DO29" s="688"/>
      <c r="DP29" s="688"/>
      <c r="DQ29" s="688"/>
      <c r="DR29" s="688"/>
      <c r="DS29" s="688"/>
      <c r="DT29" s="688"/>
      <c r="DU29" s="688"/>
      <c r="DV29" s="689"/>
      <c r="DW29" s="672">
        <v>6.6</v>
      </c>
      <c r="DX29" s="700"/>
      <c r="DY29" s="700"/>
      <c r="DZ29" s="700"/>
      <c r="EA29" s="700"/>
      <c r="EB29" s="700"/>
      <c r="EC29" s="701"/>
    </row>
    <row r="30" spans="2:133" ht="11.25" customHeight="1" x14ac:dyDescent="0.2">
      <c r="B30" s="664" t="s">
        <v>293</v>
      </c>
      <c r="C30" s="665"/>
      <c r="D30" s="665"/>
      <c r="E30" s="665"/>
      <c r="F30" s="665"/>
      <c r="G30" s="665"/>
      <c r="H30" s="665"/>
      <c r="I30" s="665"/>
      <c r="J30" s="665"/>
      <c r="K30" s="665"/>
      <c r="L30" s="665"/>
      <c r="M30" s="665"/>
      <c r="N30" s="665"/>
      <c r="O30" s="665"/>
      <c r="P30" s="665"/>
      <c r="Q30" s="666"/>
      <c r="R30" s="667">
        <v>1177414</v>
      </c>
      <c r="S30" s="668"/>
      <c r="T30" s="668"/>
      <c r="U30" s="668"/>
      <c r="V30" s="668"/>
      <c r="W30" s="668"/>
      <c r="X30" s="668"/>
      <c r="Y30" s="669"/>
      <c r="Z30" s="670">
        <v>12.4</v>
      </c>
      <c r="AA30" s="670"/>
      <c r="AB30" s="670"/>
      <c r="AC30" s="670"/>
      <c r="AD30" s="671" t="s">
        <v>122</v>
      </c>
      <c r="AE30" s="671"/>
      <c r="AF30" s="671"/>
      <c r="AG30" s="671"/>
      <c r="AH30" s="671"/>
      <c r="AI30" s="671"/>
      <c r="AJ30" s="671"/>
      <c r="AK30" s="671"/>
      <c r="AL30" s="672" t="s">
        <v>122</v>
      </c>
      <c r="AM30" s="673"/>
      <c r="AN30" s="673"/>
      <c r="AO30" s="674"/>
      <c r="AP30" s="649" t="s">
        <v>211</v>
      </c>
      <c r="AQ30" s="650"/>
      <c r="AR30" s="650"/>
      <c r="AS30" s="650"/>
      <c r="AT30" s="650"/>
      <c r="AU30" s="650"/>
      <c r="AV30" s="650"/>
      <c r="AW30" s="650"/>
      <c r="AX30" s="650"/>
      <c r="AY30" s="650"/>
      <c r="AZ30" s="650"/>
      <c r="BA30" s="650"/>
      <c r="BB30" s="650"/>
      <c r="BC30" s="650"/>
      <c r="BD30" s="650"/>
      <c r="BE30" s="650"/>
      <c r="BF30" s="651"/>
      <c r="BG30" s="649" t="s">
        <v>294</v>
      </c>
      <c r="BH30" s="703"/>
      <c r="BI30" s="703"/>
      <c r="BJ30" s="703"/>
      <c r="BK30" s="703"/>
      <c r="BL30" s="703"/>
      <c r="BM30" s="703"/>
      <c r="BN30" s="703"/>
      <c r="BO30" s="703"/>
      <c r="BP30" s="703"/>
      <c r="BQ30" s="704"/>
      <c r="BR30" s="649" t="s">
        <v>295</v>
      </c>
      <c r="BS30" s="703"/>
      <c r="BT30" s="703"/>
      <c r="BU30" s="703"/>
      <c r="BV30" s="703"/>
      <c r="BW30" s="703"/>
      <c r="BX30" s="703"/>
      <c r="BY30" s="703"/>
      <c r="BZ30" s="703"/>
      <c r="CA30" s="703"/>
      <c r="CB30" s="704"/>
      <c r="CD30" s="707"/>
      <c r="CE30" s="708"/>
      <c r="CF30" s="664" t="s">
        <v>296</v>
      </c>
      <c r="CG30" s="665"/>
      <c r="CH30" s="665"/>
      <c r="CI30" s="665"/>
      <c r="CJ30" s="665"/>
      <c r="CK30" s="665"/>
      <c r="CL30" s="665"/>
      <c r="CM30" s="665"/>
      <c r="CN30" s="665"/>
      <c r="CO30" s="665"/>
      <c r="CP30" s="665"/>
      <c r="CQ30" s="666"/>
      <c r="CR30" s="667">
        <v>354018</v>
      </c>
      <c r="CS30" s="668"/>
      <c r="CT30" s="668"/>
      <c r="CU30" s="668"/>
      <c r="CV30" s="668"/>
      <c r="CW30" s="668"/>
      <c r="CX30" s="668"/>
      <c r="CY30" s="669"/>
      <c r="CZ30" s="672">
        <v>4</v>
      </c>
      <c r="DA30" s="700"/>
      <c r="DB30" s="700"/>
      <c r="DC30" s="702"/>
      <c r="DD30" s="676">
        <v>338684</v>
      </c>
      <c r="DE30" s="668"/>
      <c r="DF30" s="668"/>
      <c r="DG30" s="668"/>
      <c r="DH30" s="668"/>
      <c r="DI30" s="668"/>
      <c r="DJ30" s="668"/>
      <c r="DK30" s="669"/>
      <c r="DL30" s="676">
        <v>338684</v>
      </c>
      <c r="DM30" s="668"/>
      <c r="DN30" s="668"/>
      <c r="DO30" s="668"/>
      <c r="DP30" s="668"/>
      <c r="DQ30" s="668"/>
      <c r="DR30" s="668"/>
      <c r="DS30" s="668"/>
      <c r="DT30" s="668"/>
      <c r="DU30" s="668"/>
      <c r="DV30" s="669"/>
      <c r="DW30" s="672">
        <v>6</v>
      </c>
      <c r="DX30" s="700"/>
      <c r="DY30" s="700"/>
      <c r="DZ30" s="700"/>
      <c r="EA30" s="700"/>
      <c r="EB30" s="700"/>
      <c r="EC30" s="701"/>
    </row>
    <row r="31" spans="2:133" ht="11.25" customHeight="1" x14ac:dyDescent="0.2">
      <c r="B31" s="680" t="s">
        <v>297</v>
      </c>
      <c r="C31" s="681"/>
      <c r="D31" s="681"/>
      <c r="E31" s="681"/>
      <c r="F31" s="681"/>
      <c r="G31" s="681"/>
      <c r="H31" s="681"/>
      <c r="I31" s="681"/>
      <c r="J31" s="681"/>
      <c r="K31" s="681"/>
      <c r="L31" s="681"/>
      <c r="M31" s="681"/>
      <c r="N31" s="681"/>
      <c r="O31" s="681"/>
      <c r="P31" s="681"/>
      <c r="Q31" s="682"/>
      <c r="R31" s="667" t="s">
        <v>122</v>
      </c>
      <c r="S31" s="668"/>
      <c r="T31" s="668"/>
      <c r="U31" s="668"/>
      <c r="V31" s="668"/>
      <c r="W31" s="668"/>
      <c r="X31" s="668"/>
      <c r="Y31" s="669"/>
      <c r="Z31" s="670" t="s">
        <v>122</v>
      </c>
      <c r="AA31" s="670"/>
      <c r="AB31" s="670"/>
      <c r="AC31" s="670"/>
      <c r="AD31" s="671" t="s">
        <v>122</v>
      </c>
      <c r="AE31" s="671"/>
      <c r="AF31" s="671"/>
      <c r="AG31" s="671"/>
      <c r="AH31" s="671"/>
      <c r="AI31" s="671"/>
      <c r="AJ31" s="671"/>
      <c r="AK31" s="671"/>
      <c r="AL31" s="672" t="s">
        <v>122</v>
      </c>
      <c r="AM31" s="673"/>
      <c r="AN31" s="673"/>
      <c r="AO31" s="674"/>
      <c r="AP31" s="715" t="s">
        <v>298</v>
      </c>
      <c r="AQ31" s="716"/>
      <c r="AR31" s="716"/>
      <c r="AS31" s="716"/>
      <c r="AT31" s="721" t="s">
        <v>299</v>
      </c>
      <c r="AU31" s="200"/>
      <c r="AV31" s="200"/>
      <c r="AW31" s="200"/>
      <c r="AX31" s="653" t="s">
        <v>177</v>
      </c>
      <c r="AY31" s="654"/>
      <c r="AZ31" s="654"/>
      <c r="BA31" s="654"/>
      <c r="BB31" s="654"/>
      <c r="BC31" s="654"/>
      <c r="BD31" s="654"/>
      <c r="BE31" s="654"/>
      <c r="BF31" s="655"/>
      <c r="BG31" s="714">
        <v>99.7</v>
      </c>
      <c r="BH31" s="711"/>
      <c r="BI31" s="711"/>
      <c r="BJ31" s="711"/>
      <c r="BK31" s="711"/>
      <c r="BL31" s="711"/>
      <c r="BM31" s="662">
        <v>98.8</v>
      </c>
      <c r="BN31" s="711"/>
      <c r="BO31" s="711"/>
      <c r="BP31" s="711"/>
      <c r="BQ31" s="712"/>
      <c r="BR31" s="714">
        <v>99.6</v>
      </c>
      <c r="BS31" s="711"/>
      <c r="BT31" s="711"/>
      <c r="BU31" s="711"/>
      <c r="BV31" s="711"/>
      <c r="BW31" s="711"/>
      <c r="BX31" s="662">
        <v>98.7</v>
      </c>
      <c r="BY31" s="711"/>
      <c r="BZ31" s="711"/>
      <c r="CA31" s="711"/>
      <c r="CB31" s="712"/>
      <c r="CD31" s="707"/>
      <c r="CE31" s="708"/>
      <c r="CF31" s="664" t="s">
        <v>300</v>
      </c>
      <c r="CG31" s="665"/>
      <c r="CH31" s="665"/>
      <c r="CI31" s="665"/>
      <c r="CJ31" s="665"/>
      <c r="CK31" s="665"/>
      <c r="CL31" s="665"/>
      <c r="CM31" s="665"/>
      <c r="CN31" s="665"/>
      <c r="CO31" s="665"/>
      <c r="CP31" s="665"/>
      <c r="CQ31" s="666"/>
      <c r="CR31" s="667">
        <v>37574</v>
      </c>
      <c r="CS31" s="688"/>
      <c r="CT31" s="688"/>
      <c r="CU31" s="688"/>
      <c r="CV31" s="688"/>
      <c r="CW31" s="688"/>
      <c r="CX31" s="688"/>
      <c r="CY31" s="689"/>
      <c r="CZ31" s="672">
        <v>0.4</v>
      </c>
      <c r="DA31" s="700"/>
      <c r="DB31" s="700"/>
      <c r="DC31" s="702"/>
      <c r="DD31" s="676">
        <v>37574</v>
      </c>
      <c r="DE31" s="688"/>
      <c r="DF31" s="688"/>
      <c r="DG31" s="688"/>
      <c r="DH31" s="688"/>
      <c r="DI31" s="688"/>
      <c r="DJ31" s="688"/>
      <c r="DK31" s="689"/>
      <c r="DL31" s="676">
        <v>37574</v>
      </c>
      <c r="DM31" s="688"/>
      <c r="DN31" s="688"/>
      <c r="DO31" s="688"/>
      <c r="DP31" s="688"/>
      <c r="DQ31" s="688"/>
      <c r="DR31" s="688"/>
      <c r="DS31" s="688"/>
      <c r="DT31" s="688"/>
      <c r="DU31" s="688"/>
      <c r="DV31" s="689"/>
      <c r="DW31" s="672">
        <v>0.7</v>
      </c>
      <c r="DX31" s="700"/>
      <c r="DY31" s="700"/>
      <c r="DZ31" s="700"/>
      <c r="EA31" s="700"/>
      <c r="EB31" s="700"/>
      <c r="EC31" s="701"/>
    </row>
    <row r="32" spans="2:133" ht="11.25" customHeight="1" x14ac:dyDescent="0.2">
      <c r="B32" s="664" t="s">
        <v>301</v>
      </c>
      <c r="C32" s="665"/>
      <c r="D32" s="665"/>
      <c r="E32" s="665"/>
      <c r="F32" s="665"/>
      <c r="G32" s="665"/>
      <c r="H32" s="665"/>
      <c r="I32" s="665"/>
      <c r="J32" s="665"/>
      <c r="K32" s="665"/>
      <c r="L32" s="665"/>
      <c r="M32" s="665"/>
      <c r="N32" s="665"/>
      <c r="O32" s="665"/>
      <c r="P32" s="665"/>
      <c r="Q32" s="666"/>
      <c r="R32" s="667">
        <v>791247</v>
      </c>
      <c r="S32" s="668"/>
      <c r="T32" s="668"/>
      <c r="U32" s="668"/>
      <c r="V32" s="668"/>
      <c r="W32" s="668"/>
      <c r="X32" s="668"/>
      <c r="Y32" s="669"/>
      <c r="Z32" s="670">
        <v>8.3000000000000007</v>
      </c>
      <c r="AA32" s="670"/>
      <c r="AB32" s="670"/>
      <c r="AC32" s="670"/>
      <c r="AD32" s="671" t="s">
        <v>122</v>
      </c>
      <c r="AE32" s="671"/>
      <c r="AF32" s="671"/>
      <c r="AG32" s="671"/>
      <c r="AH32" s="671"/>
      <c r="AI32" s="671"/>
      <c r="AJ32" s="671"/>
      <c r="AK32" s="671"/>
      <c r="AL32" s="672" t="s">
        <v>122</v>
      </c>
      <c r="AM32" s="673"/>
      <c r="AN32" s="673"/>
      <c r="AO32" s="674"/>
      <c r="AP32" s="717"/>
      <c r="AQ32" s="718"/>
      <c r="AR32" s="718"/>
      <c r="AS32" s="718"/>
      <c r="AT32" s="722"/>
      <c r="AU32" s="196" t="s">
        <v>302</v>
      </c>
      <c r="AX32" s="664" t="s">
        <v>303</v>
      </c>
      <c r="AY32" s="665"/>
      <c r="AZ32" s="665"/>
      <c r="BA32" s="665"/>
      <c r="BB32" s="665"/>
      <c r="BC32" s="665"/>
      <c r="BD32" s="665"/>
      <c r="BE32" s="665"/>
      <c r="BF32" s="666"/>
      <c r="BG32" s="724">
        <v>99.7</v>
      </c>
      <c r="BH32" s="688"/>
      <c r="BI32" s="688"/>
      <c r="BJ32" s="688"/>
      <c r="BK32" s="688"/>
      <c r="BL32" s="688"/>
      <c r="BM32" s="673">
        <v>98.9</v>
      </c>
      <c r="BN32" s="688"/>
      <c r="BO32" s="688"/>
      <c r="BP32" s="688"/>
      <c r="BQ32" s="713"/>
      <c r="BR32" s="724">
        <v>99.4</v>
      </c>
      <c r="BS32" s="688"/>
      <c r="BT32" s="688"/>
      <c r="BU32" s="688"/>
      <c r="BV32" s="688"/>
      <c r="BW32" s="688"/>
      <c r="BX32" s="673">
        <v>98.6</v>
      </c>
      <c r="BY32" s="688"/>
      <c r="BZ32" s="688"/>
      <c r="CA32" s="688"/>
      <c r="CB32" s="713"/>
      <c r="CD32" s="709"/>
      <c r="CE32" s="710"/>
      <c r="CF32" s="664" t="s">
        <v>304</v>
      </c>
      <c r="CG32" s="665"/>
      <c r="CH32" s="665"/>
      <c r="CI32" s="665"/>
      <c r="CJ32" s="665"/>
      <c r="CK32" s="665"/>
      <c r="CL32" s="665"/>
      <c r="CM32" s="665"/>
      <c r="CN32" s="665"/>
      <c r="CO32" s="665"/>
      <c r="CP32" s="665"/>
      <c r="CQ32" s="666"/>
      <c r="CR32" s="667" t="s">
        <v>122</v>
      </c>
      <c r="CS32" s="668"/>
      <c r="CT32" s="668"/>
      <c r="CU32" s="668"/>
      <c r="CV32" s="668"/>
      <c r="CW32" s="668"/>
      <c r="CX32" s="668"/>
      <c r="CY32" s="669"/>
      <c r="CZ32" s="672" t="s">
        <v>122</v>
      </c>
      <c r="DA32" s="700"/>
      <c r="DB32" s="700"/>
      <c r="DC32" s="702"/>
      <c r="DD32" s="676" t="s">
        <v>122</v>
      </c>
      <c r="DE32" s="668"/>
      <c r="DF32" s="668"/>
      <c r="DG32" s="668"/>
      <c r="DH32" s="668"/>
      <c r="DI32" s="668"/>
      <c r="DJ32" s="668"/>
      <c r="DK32" s="669"/>
      <c r="DL32" s="676" t="s">
        <v>122</v>
      </c>
      <c r="DM32" s="668"/>
      <c r="DN32" s="668"/>
      <c r="DO32" s="668"/>
      <c r="DP32" s="668"/>
      <c r="DQ32" s="668"/>
      <c r="DR32" s="668"/>
      <c r="DS32" s="668"/>
      <c r="DT32" s="668"/>
      <c r="DU32" s="668"/>
      <c r="DV32" s="669"/>
      <c r="DW32" s="672" t="s">
        <v>122</v>
      </c>
      <c r="DX32" s="700"/>
      <c r="DY32" s="700"/>
      <c r="DZ32" s="700"/>
      <c r="EA32" s="700"/>
      <c r="EB32" s="700"/>
      <c r="EC32" s="701"/>
    </row>
    <row r="33" spans="2:133" ht="11.25" customHeight="1" x14ac:dyDescent="0.2">
      <c r="B33" s="664" t="s">
        <v>305</v>
      </c>
      <c r="C33" s="665"/>
      <c r="D33" s="665"/>
      <c r="E33" s="665"/>
      <c r="F33" s="665"/>
      <c r="G33" s="665"/>
      <c r="H33" s="665"/>
      <c r="I33" s="665"/>
      <c r="J33" s="665"/>
      <c r="K33" s="665"/>
      <c r="L33" s="665"/>
      <c r="M33" s="665"/>
      <c r="N33" s="665"/>
      <c r="O33" s="665"/>
      <c r="P33" s="665"/>
      <c r="Q33" s="666"/>
      <c r="R33" s="667">
        <v>29482</v>
      </c>
      <c r="S33" s="668"/>
      <c r="T33" s="668"/>
      <c r="U33" s="668"/>
      <c r="V33" s="668"/>
      <c r="W33" s="668"/>
      <c r="X33" s="668"/>
      <c r="Y33" s="669"/>
      <c r="Z33" s="670">
        <v>0.3</v>
      </c>
      <c r="AA33" s="670"/>
      <c r="AB33" s="670"/>
      <c r="AC33" s="670"/>
      <c r="AD33" s="671" t="s">
        <v>122</v>
      </c>
      <c r="AE33" s="671"/>
      <c r="AF33" s="671"/>
      <c r="AG33" s="671"/>
      <c r="AH33" s="671"/>
      <c r="AI33" s="671"/>
      <c r="AJ33" s="671"/>
      <c r="AK33" s="671"/>
      <c r="AL33" s="672" t="s">
        <v>122</v>
      </c>
      <c r="AM33" s="673"/>
      <c r="AN33" s="673"/>
      <c r="AO33" s="674"/>
      <c r="AP33" s="719"/>
      <c r="AQ33" s="720"/>
      <c r="AR33" s="720"/>
      <c r="AS33" s="720"/>
      <c r="AT33" s="723"/>
      <c r="AU33" s="201"/>
      <c r="AV33" s="201"/>
      <c r="AW33" s="201"/>
      <c r="AX33" s="690" t="s">
        <v>306</v>
      </c>
      <c r="AY33" s="691"/>
      <c r="AZ33" s="691"/>
      <c r="BA33" s="691"/>
      <c r="BB33" s="691"/>
      <c r="BC33" s="691"/>
      <c r="BD33" s="691"/>
      <c r="BE33" s="691"/>
      <c r="BF33" s="692"/>
      <c r="BG33" s="725">
        <v>99.7</v>
      </c>
      <c r="BH33" s="726"/>
      <c r="BI33" s="726"/>
      <c r="BJ33" s="726"/>
      <c r="BK33" s="726"/>
      <c r="BL33" s="726"/>
      <c r="BM33" s="727">
        <v>98.7</v>
      </c>
      <c r="BN33" s="726"/>
      <c r="BO33" s="726"/>
      <c r="BP33" s="726"/>
      <c r="BQ33" s="728"/>
      <c r="BR33" s="725">
        <v>99.7</v>
      </c>
      <c r="BS33" s="726"/>
      <c r="BT33" s="726"/>
      <c r="BU33" s="726"/>
      <c r="BV33" s="726"/>
      <c r="BW33" s="726"/>
      <c r="BX33" s="727">
        <v>98.7</v>
      </c>
      <c r="BY33" s="726"/>
      <c r="BZ33" s="726"/>
      <c r="CA33" s="726"/>
      <c r="CB33" s="728"/>
      <c r="CD33" s="664" t="s">
        <v>307</v>
      </c>
      <c r="CE33" s="665"/>
      <c r="CF33" s="665"/>
      <c r="CG33" s="665"/>
      <c r="CH33" s="665"/>
      <c r="CI33" s="665"/>
      <c r="CJ33" s="665"/>
      <c r="CK33" s="665"/>
      <c r="CL33" s="665"/>
      <c r="CM33" s="665"/>
      <c r="CN33" s="665"/>
      <c r="CO33" s="665"/>
      <c r="CP33" s="665"/>
      <c r="CQ33" s="666"/>
      <c r="CR33" s="667">
        <v>5075813</v>
      </c>
      <c r="CS33" s="688"/>
      <c r="CT33" s="688"/>
      <c r="CU33" s="688"/>
      <c r="CV33" s="688"/>
      <c r="CW33" s="688"/>
      <c r="CX33" s="688"/>
      <c r="CY33" s="689"/>
      <c r="CZ33" s="672">
        <v>56.9</v>
      </c>
      <c r="DA33" s="700"/>
      <c r="DB33" s="700"/>
      <c r="DC33" s="702"/>
      <c r="DD33" s="676">
        <v>3839712</v>
      </c>
      <c r="DE33" s="688"/>
      <c r="DF33" s="688"/>
      <c r="DG33" s="688"/>
      <c r="DH33" s="688"/>
      <c r="DI33" s="688"/>
      <c r="DJ33" s="688"/>
      <c r="DK33" s="689"/>
      <c r="DL33" s="676">
        <v>2793120</v>
      </c>
      <c r="DM33" s="688"/>
      <c r="DN33" s="688"/>
      <c r="DO33" s="688"/>
      <c r="DP33" s="688"/>
      <c r="DQ33" s="688"/>
      <c r="DR33" s="688"/>
      <c r="DS33" s="688"/>
      <c r="DT33" s="688"/>
      <c r="DU33" s="688"/>
      <c r="DV33" s="689"/>
      <c r="DW33" s="672">
        <v>49.3</v>
      </c>
      <c r="DX33" s="700"/>
      <c r="DY33" s="700"/>
      <c r="DZ33" s="700"/>
      <c r="EA33" s="700"/>
      <c r="EB33" s="700"/>
      <c r="EC33" s="701"/>
    </row>
    <row r="34" spans="2:133" ht="11.25" customHeight="1" x14ac:dyDescent="0.2">
      <c r="B34" s="664" t="s">
        <v>308</v>
      </c>
      <c r="C34" s="665"/>
      <c r="D34" s="665"/>
      <c r="E34" s="665"/>
      <c r="F34" s="665"/>
      <c r="G34" s="665"/>
      <c r="H34" s="665"/>
      <c r="I34" s="665"/>
      <c r="J34" s="665"/>
      <c r="K34" s="665"/>
      <c r="L34" s="665"/>
      <c r="M34" s="665"/>
      <c r="N34" s="665"/>
      <c r="O34" s="665"/>
      <c r="P34" s="665"/>
      <c r="Q34" s="666"/>
      <c r="R34" s="667">
        <v>41512</v>
      </c>
      <c r="S34" s="668"/>
      <c r="T34" s="668"/>
      <c r="U34" s="668"/>
      <c r="V34" s="668"/>
      <c r="W34" s="668"/>
      <c r="X34" s="668"/>
      <c r="Y34" s="669"/>
      <c r="Z34" s="670">
        <v>0.4</v>
      </c>
      <c r="AA34" s="670"/>
      <c r="AB34" s="670"/>
      <c r="AC34" s="670"/>
      <c r="AD34" s="671" t="s">
        <v>122</v>
      </c>
      <c r="AE34" s="671"/>
      <c r="AF34" s="671"/>
      <c r="AG34" s="671"/>
      <c r="AH34" s="671"/>
      <c r="AI34" s="671"/>
      <c r="AJ34" s="671"/>
      <c r="AK34" s="671"/>
      <c r="AL34" s="672" t="s">
        <v>122</v>
      </c>
      <c r="AM34" s="673"/>
      <c r="AN34" s="673"/>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64" t="s">
        <v>309</v>
      </c>
      <c r="CE34" s="665"/>
      <c r="CF34" s="665"/>
      <c r="CG34" s="665"/>
      <c r="CH34" s="665"/>
      <c r="CI34" s="665"/>
      <c r="CJ34" s="665"/>
      <c r="CK34" s="665"/>
      <c r="CL34" s="665"/>
      <c r="CM34" s="665"/>
      <c r="CN34" s="665"/>
      <c r="CO34" s="665"/>
      <c r="CP34" s="665"/>
      <c r="CQ34" s="666"/>
      <c r="CR34" s="667">
        <v>1739846</v>
      </c>
      <c r="CS34" s="668"/>
      <c r="CT34" s="668"/>
      <c r="CU34" s="668"/>
      <c r="CV34" s="668"/>
      <c r="CW34" s="668"/>
      <c r="CX34" s="668"/>
      <c r="CY34" s="669"/>
      <c r="CZ34" s="672">
        <v>19.5</v>
      </c>
      <c r="DA34" s="700"/>
      <c r="DB34" s="700"/>
      <c r="DC34" s="702"/>
      <c r="DD34" s="676">
        <v>1488804</v>
      </c>
      <c r="DE34" s="668"/>
      <c r="DF34" s="668"/>
      <c r="DG34" s="668"/>
      <c r="DH34" s="668"/>
      <c r="DI34" s="668"/>
      <c r="DJ34" s="668"/>
      <c r="DK34" s="669"/>
      <c r="DL34" s="676">
        <v>1280626</v>
      </c>
      <c r="DM34" s="668"/>
      <c r="DN34" s="668"/>
      <c r="DO34" s="668"/>
      <c r="DP34" s="668"/>
      <c r="DQ34" s="668"/>
      <c r="DR34" s="668"/>
      <c r="DS34" s="668"/>
      <c r="DT34" s="668"/>
      <c r="DU34" s="668"/>
      <c r="DV34" s="669"/>
      <c r="DW34" s="672">
        <v>22.6</v>
      </c>
      <c r="DX34" s="700"/>
      <c r="DY34" s="700"/>
      <c r="DZ34" s="700"/>
      <c r="EA34" s="700"/>
      <c r="EB34" s="700"/>
      <c r="EC34" s="701"/>
    </row>
    <row r="35" spans="2:133" ht="11.25" customHeight="1" x14ac:dyDescent="0.2">
      <c r="B35" s="664" t="s">
        <v>310</v>
      </c>
      <c r="C35" s="665"/>
      <c r="D35" s="665"/>
      <c r="E35" s="665"/>
      <c r="F35" s="665"/>
      <c r="G35" s="665"/>
      <c r="H35" s="665"/>
      <c r="I35" s="665"/>
      <c r="J35" s="665"/>
      <c r="K35" s="665"/>
      <c r="L35" s="665"/>
      <c r="M35" s="665"/>
      <c r="N35" s="665"/>
      <c r="O35" s="665"/>
      <c r="P35" s="665"/>
      <c r="Q35" s="666"/>
      <c r="R35" s="667">
        <v>364705</v>
      </c>
      <c r="S35" s="668"/>
      <c r="T35" s="668"/>
      <c r="U35" s="668"/>
      <c r="V35" s="668"/>
      <c r="W35" s="668"/>
      <c r="X35" s="668"/>
      <c r="Y35" s="669"/>
      <c r="Z35" s="670">
        <v>3.8</v>
      </c>
      <c r="AA35" s="670"/>
      <c r="AB35" s="670"/>
      <c r="AC35" s="670"/>
      <c r="AD35" s="671" t="s">
        <v>122</v>
      </c>
      <c r="AE35" s="671"/>
      <c r="AF35" s="671"/>
      <c r="AG35" s="671"/>
      <c r="AH35" s="671"/>
      <c r="AI35" s="671"/>
      <c r="AJ35" s="671"/>
      <c r="AK35" s="671"/>
      <c r="AL35" s="672" t="s">
        <v>122</v>
      </c>
      <c r="AM35" s="673"/>
      <c r="AN35" s="673"/>
      <c r="AO35" s="674"/>
      <c r="AP35" s="204"/>
      <c r="AQ35" s="649" t="s">
        <v>311</v>
      </c>
      <c r="AR35" s="650"/>
      <c r="AS35" s="650"/>
      <c r="AT35" s="650"/>
      <c r="AU35" s="650"/>
      <c r="AV35" s="650"/>
      <c r="AW35" s="650"/>
      <c r="AX35" s="650"/>
      <c r="AY35" s="650"/>
      <c r="AZ35" s="650"/>
      <c r="BA35" s="650"/>
      <c r="BB35" s="650"/>
      <c r="BC35" s="650"/>
      <c r="BD35" s="650"/>
      <c r="BE35" s="650"/>
      <c r="BF35" s="651"/>
      <c r="BG35" s="649" t="s">
        <v>312</v>
      </c>
      <c r="BH35" s="650"/>
      <c r="BI35" s="650"/>
      <c r="BJ35" s="650"/>
      <c r="BK35" s="650"/>
      <c r="BL35" s="650"/>
      <c r="BM35" s="650"/>
      <c r="BN35" s="650"/>
      <c r="BO35" s="650"/>
      <c r="BP35" s="650"/>
      <c r="BQ35" s="650"/>
      <c r="BR35" s="650"/>
      <c r="BS35" s="650"/>
      <c r="BT35" s="650"/>
      <c r="BU35" s="650"/>
      <c r="BV35" s="650"/>
      <c r="BW35" s="650"/>
      <c r="BX35" s="650"/>
      <c r="BY35" s="650"/>
      <c r="BZ35" s="650"/>
      <c r="CA35" s="650"/>
      <c r="CB35" s="651"/>
      <c r="CD35" s="664" t="s">
        <v>313</v>
      </c>
      <c r="CE35" s="665"/>
      <c r="CF35" s="665"/>
      <c r="CG35" s="665"/>
      <c r="CH35" s="665"/>
      <c r="CI35" s="665"/>
      <c r="CJ35" s="665"/>
      <c r="CK35" s="665"/>
      <c r="CL35" s="665"/>
      <c r="CM35" s="665"/>
      <c r="CN35" s="665"/>
      <c r="CO35" s="665"/>
      <c r="CP35" s="665"/>
      <c r="CQ35" s="666"/>
      <c r="CR35" s="667">
        <v>99</v>
      </c>
      <c r="CS35" s="688"/>
      <c r="CT35" s="688"/>
      <c r="CU35" s="688"/>
      <c r="CV35" s="688"/>
      <c r="CW35" s="688"/>
      <c r="CX35" s="688"/>
      <c r="CY35" s="689"/>
      <c r="CZ35" s="672">
        <v>0</v>
      </c>
      <c r="DA35" s="700"/>
      <c r="DB35" s="700"/>
      <c r="DC35" s="702"/>
      <c r="DD35" s="676" t="s">
        <v>122</v>
      </c>
      <c r="DE35" s="688"/>
      <c r="DF35" s="688"/>
      <c r="DG35" s="688"/>
      <c r="DH35" s="688"/>
      <c r="DI35" s="688"/>
      <c r="DJ35" s="688"/>
      <c r="DK35" s="689"/>
      <c r="DL35" s="676" t="s">
        <v>122</v>
      </c>
      <c r="DM35" s="688"/>
      <c r="DN35" s="688"/>
      <c r="DO35" s="688"/>
      <c r="DP35" s="688"/>
      <c r="DQ35" s="688"/>
      <c r="DR35" s="688"/>
      <c r="DS35" s="688"/>
      <c r="DT35" s="688"/>
      <c r="DU35" s="688"/>
      <c r="DV35" s="689"/>
      <c r="DW35" s="672" t="s">
        <v>122</v>
      </c>
      <c r="DX35" s="700"/>
      <c r="DY35" s="700"/>
      <c r="DZ35" s="700"/>
      <c r="EA35" s="700"/>
      <c r="EB35" s="700"/>
      <c r="EC35" s="701"/>
    </row>
    <row r="36" spans="2:133" ht="11.25" customHeight="1" x14ac:dyDescent="0.2">
      <c r="B36" s="664" t="s">
        <v>314</v>
      </c>
      <c r="C36" s="665"/>
      <c r="D36" s="665"/>
      <c r="E36" s="665"/>
      <c r="F36" s="665"/>
      <c r="G36" s="665"/>
      <c r="H36" s="665"/>
      <c r="I36" s="665"/>
      <c r="J36" s="665"/>
      <c r="K36" s="665"/>
      <c r="L36" s="665"/>
      <c r="M36" s="665"/>
      <c r="N36" s="665"/>
      <c r="O36" s="665"/>
      <c r="P36" s="665"/>
      <c r="Q36" s="666"/>
      <c r="R36" s="667">
        <v>725587</v>
      </c>
      <c r="S36" s="668"/>
      <c r="T36" s="668"/>
      <c r="U36" s="668"/>
      <c r="V36" s="668"/>
      <c r="W36" s="668"/>
      <c r="X36" s="668"/>
      <c r="Y36" s="669"/>
      <c r="Z36" s="670">
        <v>7.6</v>
      </c>
      <c r="AA36" s="670"/>
      <c r="AB36" s="670"/>
      <c r="AC36" s="670"/>
      <c r="AD36" s="671" t="s">
        <v>122</v>
      </c>
      <c r="AE36" s="671"/>
      <c r="AF36" s="671"/>
      <c r="AG36" s="671"/>
      <c r="AH36" s="671"/>
      <c r="AI36" s="671"/>
      <c r="AJ36" s="671"/>
      <c r="AK36" s="671"/>
      <c r="AL36" s="672" t="s">
        <v>122</v>
      </c>
      <c r="AM36" s="673"/>
      <c r="AN36" s="673"/>
      <c r="AO36" s="674"/>
      <c r="AP36" s="204"/>
      <c r="AQ36" s="733" t="s">
        <v>315</v>
      </c>
      <c r="AR36" s="734"/>
      <c r="AS36" s="734"/>
      <c r="AT36" s="734"/>
      <c r="AU36" s="734"/>
      <c r="AV36" s="734"/>
      <c r="AW36" s="734"/>
      <c r="AX36" s="734"/>
      <c r="AY36" s="735"/>
      <c r="AZ36" s="656">
        <v>1016433</v>
      </c>
      <c r="BA36" s="657"/>
      <c r="BB36" s="657"/>
      <c r="BC36" s="657"/>
      <c r="BD36" s="657"/>
      <c r="BE36" s="657"/>
      <c r="BF36" s="729"/>
      <c r="BG36" s="653" t="s">
        <v>316</v>
      </c>
      <c r="BH36" s="654"/>
      <c r="BI36" s="654"/>
      <c r="BJ36" s="654"/>
      <c r="BK36" s="654"/>
      <c r="BL36" s="654"/>
      <c r="BM36" s="654"/>
      <c r="BN36" s="654"/>
      <c r="BO36" s="654"/>
      <c r="BP36" s="654"/>
      <c r="BQ36" s="654"/>
      <c r="BR36" s="654"/>
      <c r="BS36" s="654"/>
      <c r="BT36" s="654"/>
      <c r="BU36" s="655"/>
      <c r="BV36" s="656">
        <v>76263</v>
      </c>
      <c r="BW36" s="657"/>
      <c r="BX36" s="657"/>
      <c r="BY36" s="657"/>
      <c r="BZ36" s="657"/>
      <c r="CA36" s="657"/>
      <c r="CB36" s="729"/>
      <c r="CD36" s="664" t="s">
        <v>317</v>
      </c>
      <c r="CE36" s="665"/>
      <c r="CF36" s="665"/>
      <c r="CG36" s="665"/>
      <c r="CH36" s="665"/>
      <c r="CI36" s="665"/>
      <c r="CJ36" s="665"/>
      <c r="CK36" s="665"/>
      <c r="CL36" s="665"/>
      <c r="CM36" s="665"/>
      <c r="CN36" s="665"/>
      <c r="CO36" s="665"/>
      <c r="CP36" s="665"/>
      <c r="CQ36" s="666"/>
      <c r="CR36" s="667">
        <v>2135102</v>
      </c>
      <c r="CS36" s="668"/>
      <c r="CT36" s="668"/>
      <c r="CU36" s="668"/>
      <c r="CV36" s="668"/>
      <c r="CW36" s="668"/>
      <c r="CX36" s="668"/>
      <c r="CY36" s="669"/>
      <c r="CZ36" s="672">
        <v>23.9</v>
      </c>
      <c r="DA36" s="700"/>
      <c r="DB36" s="700"/>
      <c r="DC36" s="702"/>
      <c r="DD36" s="676">
        <v>1373642</v>
      </c>
      <c r="DE36" s="668"/>
      <c r="DF36" s="668"/>
      <c r="DG36" s="668"/>
      <c r="DH36" s="668"/>
      <c r="DI36" s="668"/>
      <c r="DJ36" s="668"/>
      <c r="DK36" s="669"/>
      <c r="DL36" s="676">
        <v>1036044</v>
      </c>
      <c r="DM36" s="668"/>
      <c r="DN36" s="668"/>
      <c r="DO36" s="668"/>
      <c r="DP36" s="668"/>
      <c r="DQ36" s="668"/>
      <c r="DR36" s="668"/>
      <c r="DS36" s="668"/>
      <c r="DT36" s="668"/>
      <c r="DU36" s="668"/>
      <c r="DV36" s="669"/>
      <c r="DW36" s="672">
        <v>18.3</v>
      </c>
      <c r="DX36" s="700"/>
      <c r="DY36" s="700"/>
      <c r="DZ36" s="700"/>
      <c r="EA36" s="700"/>
      <c r="EB36" s="700"/>
      <c r="EC36" s="701"/>
    </row>
    <row r="37" spans="2:133" ht="11.25" customHeight="1" x14ac:dyDescent="0.2">
      <c r="B37" s="664" t="s">
        <v>318</v>
      </c>
      <c r="C37" s="665"/>
      <c r="D37" s="665"/>
      <c r="E37" s="665"/>
      <c r="F37" s="665"/>
      <c r="G37" s="665"/>
      <c r="H37" s="665"/>
      <c r="I37" s="665"/>
      <c r="J37" s="665"/>
      <c r="K37" s="665"/>
      <c r="L37" s="665"/>
      <c r="M37" s="665"/>
      <c r="N37" s="665"/>
      <c r="O37" s="665"/>
      <c r="P37" s="665"/>
      <c r="Q37" s="666"/>
      <c r="R37" s="667">
        <v>144843</v>
      </c>
      <c r="S37" s="668"/>
      <c r="T37" s="668"/>
      <c r="U37" s="668"/>
      <c r="V37" s="668"/>
      <c r="W37" s="668"/>
      <c r="X37" s="668"/>
      <c r="Y37" s="669"/>
      <c r="Z37" s="670">
        <v>1.5</v>
      </c>
      <c r="AA37" s="670"/>
      <c r="AB37" s="670"/>
      <c r="AC37" s="670"/>
      <c r="AD37" s="671">
        <v>276</v>
      </c>
      <c r="AE37" s="671"/>
      <c r="AF37" s="671"/>
      <c r="AG37" s="671"/>
      <c r="AH37" s="671"/>
      <c r="AI37" s="671"/>
      <c r="AJ37" s="671"/>
      <c r="AK37" s="671"/>
      <c r="AL37" s="672">
        <v>0</v>
      </c>
      <c r="AM37" s="673"/>
      <c r="AN37" s="673"/>
      <c r="AO37" s="674"/>
      <c r="AQ37" s="730" t="s">
        <v>319</v>
      </c>
      <c r="AR37" s="731"/>
      <c r="AS37" s="731"/>
      <c r="AT37" s="731"/>
      <c r="AU37" s="731"/>
      <c r="AV37" s="731"/>
      <c r="AW37" s="731"/>
      <c r="AX37" s="731"/>
      <c r="AY37" s="732"/>
      <c r="AZ37" s="667">
        <v>147583</v>
      </c>
      <c r="BA37" s="668"/>
      <c r="BB37" s="668"/>
      <c r="BC37" s="668"/>
      <c r="BD37" s="688"/>
      <c r="BE37" s="688"/>
      <c r="BF37" s="713"/>
      <c r="BG37" s="664" t="s">
        <v>320</v>
      </c>
      <c r="BH37" s="665"/>
      <c r="BI37" s="665"/>
      <c r="BJ37" s="665"/>
      <c r="BK37" s="665"/>
      <c r="BL37" s="665"/>
      <c r="BM37" s="665"/>
      <c r="BN37" s="665"/>
      <c r="BO37" s="665"/>
      <c r="BP37" s="665"/>
      <c r="BQ37" s="665"/>
      <c r="BR37" s="665"/>
      <c r="BS37" s="665"/>
      <c r="BT37" s="665"/>
      <c r="BU37" s="666"/>
      <c r="BV37" s="667">
        <v>69729</v>
      </c>
      <c r="BW37" s="668"/>
      <c r="BX37" s="668"/>
      <c r="BY37" s="668"/>
      <c r="BZ37" s="668"/>
      <c r="CA37" s="668"/>
      <c r="CB37" s="677"/>
      <c r="CD37" s="664" t="s">
        <v>321</v>
      </c>
      <c r="CE37" s="665"/>
      <c r="CF37" s="665"/>
      <c r="CG37" s="665"/>
      <c r="CH37" s="665"/>
      <c r="CI37" s="665"/>
      <c r="CJ37" s="665"/>
      <c r="CK37" s="665"/>
      <c r="CL37" s="665"/>
      <c r="CM37" s="665"/>
      <c r="CN37" s="665"/>
      <c r="CO37" s="665"/>
      <c r="CP37" s="665"/>
      <c r="CQ37" s="666"/>
      <c r="CR37" s="667">
        <v>452474</v>
      </c>
      <c r="CS37" s="688"/>
      <c r="CT37" s="688"/>
      <c r="CU37" s="688"/>
      <c r="CV37" s="688"/>
      <c r="CW37" s="688"/>
      <c r="CX37" s="688"/>
      <c r="CY37" s="689"/>
      <c r="CZ37" s="672">
        <v>5.0999999999999996</v>
      </c>
      <c r="DA37" s="700"/>
      <c r="DB37" s="700"/>
      <c r="DC37" s="702"/>
      <c r="DD37" s="676">
        <v>452437</v>
      </c>
      <c r="DE37" s="688"/>
      <c r="DF37" s="688"/>
      <c r="DG37" s="688"/>
      <c r="DH37" s="688"/>
      <c r="DI37" s="688"/>
      <c r="DJ37" s="688"/>
      <c r="DK37" s="689"/>
      <c r="DL37" s="676">
        <v>447676</v>
      </c>
      <c r="DM37" s="688"/>
      <c r="DN37" s="688"/>
      <c r="DO37" s="688"/>
      <c r="DP37" s="688"/>
      <c r="DQ37" s="688"/>
      <c r="DR37" s="688"/>
      <c r="DS37" s="688"/>
      <c r="DT37" s="688"/>
      <c r="DU37" s="688"/>
      <c r="DV37" s="689"/>
      <c r="DW37" s="672">
        <v>7.9</v>
      </c>
      <c r="DX37" s="700"/>
      <c r="DY37" s="700"/>
      <c r="DZ37" s="700"/>
      <c r="EA37" s="700"/>
      <c r="EB37" s="700"/>
      <c r="EC37" s="701"/>
    </row>
    <row r="38" spans="2:133" ht="11.25" customHeight="1" x14ac:dyDescent="0.2">
      <c r="B38" s="664" t="s">
        <v>322</v>
      </c>
      <c r="C38" s="665"/>
      <c r="D38" s="665"/>
      <c r="E38" s="665"/>
      <c r="F38" s="665"/>
      <c r="G38" s="665"/>
      <c r="H38" s="665"/>
      <c r="I38" s="665"/>
      <c r="J38" s="665"/>
      <c r="K38" s="665"/>
      <c r="L38" s="665"/>
      <c r="M38" s="665"/>
      <c r="N38" s="665"/>
      <c r="O38" s="665"/>
      <c r="P38" s="665"/>
      <c r="Q38" s="666"/>
      <c r="R38" s="667">
        <v>201900</v>
      </c>
      <c r="S38" s="668"/>
      <c r="T38" s="668"/>
      <c r="U38" s="668"/>
      <c r="V38" s="668"/>
      <c r="W38" s="668"/>
      <c r="X38" s="668"/>
      <c r="Y38" s="669"/>
      <c r="Z38" s="670">
        <v>2.1</v>
      </c>
      <c r="AA38" s="670"/>
      <c r="AB38" s="670"/>
      <c r="AC38" s="670"/>
      <c r="AD38" s="671" t="s">
        <v>122</v>
      </c>
      <c r="AE38" s="671"/>
      <c r="AF38" s="671"/>
      <c r="AG38" s="671"/>
      <c r="AH38" s="671"/>
      <c r="AI38" s="671"/>
      <c r="AJ38" s="671"/>
      <c r="AK38" s="671"/>
      <c r="AL38" s="672" t="s">
        <v>122</v>
      </c>
      <c r="AM38" s="673"/>
      <c r="AN38" s="673"/>
      <c r="AO38" s="674"/>
      <c r="AQ38" s="730" t="s">
        <v>323</v>
      </c>
      <c r="AR38" s="731"/>
      <c r="AS38" s="731"/>
      <c r="AT38" s="731"/>
      <c r="AU38" s="731"/>
      <c r="AV38" s="731"/>
      <c r="AW38" s="731"/>
      <c r="AX38" s="731"/>
      <c r="AY38" s="732"/>
      <c r="AZ38" s="667">
        <v>116448</v>
      </c>
      <c r="BA38" s="668"/>
      <c r="BB38" s="668"/>
      <c r="BC38" s="668"/>
      <c r="BD38" s="688"/>
      <c r="BE38" s="688"/>
      <c r="BF38" s="713"/>
      <c r="BG38" s="664" t="s">
        <v>324</v>
      </c>
      <c r="BH38" s="665"/>
      <c r="BI38" s="665"/>
      <c r="BJ38" s="665"/>
      <c r="BK38" s="665"/>
      <c r="BL38" s="665"/>
      <c r="BM38" s="665"/>
      <c r="BN38" s="665"/>
      <c r="BO38" s="665"/>
      <c r="BP38" s="665"/>
      <c r="BQ38" s="665"/>
      <c r="BR38" s="665"/>
      <c r="BS38" s="665"/>
      <c r="BT38" s="665"/>
      <c r="BU38" s="666"/>
      <c r="BV38" s="667">
        <v>2050</v>
      </c>
      <c r="BW38" s="668"/>
      <c r="BX38" s="668"/>
      <c r="BY38" s="668"/>
      <c r="BZ38" s="668"/>
      <c r="CA38" s="668"/>
      <c r="CB38" s="677"/>
      <c r="CD38" s="664" t="s">
        <v>325</v>
      </c>
      <c r="CE38" s="665"/>
      <c r="CF38" s="665"/>
      <c r="CG38" s="665"/>
      <c r="CH38" s="665"/>
      <c r="CI38" s="665"/>
      <c r="CJ38" s="665"/>
      <c r="CK38" s="665"/>
      <c r="CL38" s="665"/>
      <c r="CM38" s="665"/>
      <c r="CN38" s="665"/>
      <c r="CO38" s="665"/>
      <c r="CP38" s="665"/>
      <c r="CQ38" s="666"/>
      <c r="CR38" s="667">
        <v>717067</v>
      </c>
      <c r="CS38" s="668"/>
      <c r="CT38" s="668"/>
      <c r="CU38" s="668"/>
      <c r="CV38" s="668"/>
      <c r="CW38" s="668"/>
      <c r="CX38" s="668"/>
      <c r="CY38" s="669"/>
      <c r="CZ38" s="672">
        <v>8</v>
      </c>
      <c r="DA38" s="700"/>
      <c r="DB38" s="700"/>
      <c r="DC38" s="702"/>
      <c r="DD38" s="676">
        <v>614829</v>
      </c>
      <c r="DE38" s="668"/>
      <c r="DF38" s="668"/>
      <c r="DG38" s="668"/>
      <c r="DH38" s="668"/>
      <c r="DI38" s="668"/>
      <c r="DJ38" s="668"/>
      <c r="DK38" s="669"/>
      <c r="DL38" s="676">
        <v>476450</v>
      </c>
      <c r="DM38" s="668"/>
      <c r="DN38" s="668"/>
      <c r="DO38" s="668"/>
      <c r="DP38" s="668"/>
      <c r="DQ38" s="668"/>
      <c r="DR38" s="668"/>
      <c r="DS38" s="668"/>
      <c r="DT38" s="668"/>
      <c r="DU38" s="668"/>
      <c r="DV38" s="669"/>
      <c r="DW38" s="672">
        <v>8.4</v>
      </c>
      <c r="DX38" s="700"/>
      <c r="DY38" s="700"/>
      <c r="DZ38" s="700"/>
      <c r="EA38" s="700"/>
      <c r="EB38" s="700"/>
      <c r="EC38" s="701"/>
    </row>
    <row r="39" spans="2:133" ht="11.25" customHeight="1" x14ac:dyDescent="0.2">
      <c r="B39" s="664" t="s">
        <v>326</v>
      </c>
      <c r="C39" s="665"/>
      <c r="D39" s="665"/>
      <c r="E39" s="665"/>
      <c r="F39" s="665"/>
      <c r="G39" s="665"/>
      <c r="H39" s="665"/>
      <c r="I39" s="665"/>
      <c r="J39" s="665"/>
      <c r="K39" s="665"/>
      <c r="L39" s="665"/>
      <c r="M39" s="665"/>
      <c r="N39" s="665"/>
      <c r="O39" s="665"/>
      <c r="P39" s="665"/>
      <c r="Q39" s="666"/>
      <c r="R39" s="667" t="s">
        <v>122</v>
      </c>
      <c r="S39" s="668"/>
      <c r="T39" s="668"/>
      <c r="U39" s="668"/>
      <c r="V39" s="668"/>
      <c r="W39" s="668"/>
      <c r="X39" s="668"/>
      <c r="Y39" s="669"/>
      <c r="Z39" s="670" t="s">
        <v>122</v>
      </c>
      <c r="AA39" s="670"/>
      <c r="AB39" s="670"/>
      <c r="AC39" s="670"/>
      <c r="AD39" s="671" t="s">
        <v>122</v>
      </c>
      <c r="AE39" s="671"/>
      <c r="AF39" s="671"/>
      <c r="AG39" s="671"/>
      <c r="AH39" s="671"/>
      <c r="AI39" s="671"/>
      <c r="AJ39" s="671"/>
      <c r="AK39" s="671"/>
      <c r="AL39" s="672" t="s">
        <v>122</v>
      </c>
      <c r="AM39" s="673"/>
      <c r="AN39" s="673"/>
      <c r="AO39" s="674"/>
      <c r="AQ39" s="730" t="s">
        <v>327</v>
      </c>
      <c r="AR39" s="731"/>
      <c r="AS39" s="731"/>
      <c r="AT39" s="731"/>
      <c r="AU39" s="731"/>
      <c r="AV39" s="731"/>
      <c r="AW39" s="731"/>
      <c r="AX39" s="731"/>
      <c r="AY39" s="732"/>
      <c r="AZ39" s="667">
        <v>35335</v>
      </c>
      <c r="BA39" s="668"/>
      <c r="BB39" s="668"/>
      <c r="BC39" s="668"/>
      <c r="BD39" s="688"/>
      <c r="BE39" s="688"/>
      <c r="BF39" s="713"/>
      <c r="BG39" s="664" t="s">
        <v>328</v>
      </c>
      <c r="BH39" s="665"/>
      <c r="BI39" s="665"/>
      <c r="BJ39" s="665"/>
      <c r="BK39" s="665"/>
      <c r="BL39" s="665"/>
      <c r="BM39" s="665"/>
      <c r="BN39" s="665"/>
      <c r="BO39" s="665"/>
      <c r="BP39" s="665"/>
      <c r="BQ39" s="665"/>
      <c r="BR39" s="665"/>
      <c r="BS39" s="665"/>
      <c r="BT39" s="665"/>
      <c r="BU39" s="666"/>
      <c r="BV39" s="667">
        <v>3401</v>
      </c>
      <c r="BW39" s="668"/>
      <c r="BX39" s="668"/>
      <c r="BY39" s="668"/>
      <c r="BZ39" s="668"/>
      <c r="CA39" s="668"/>
      <c r="CB39" s="677"/>
      <c r="CD39" s="664" t="s">
        <v>329</v>
      </c>
      <c r="CE39" s="665"/>
      <c r="CF39" s="665"/>
      <c r="CG39" s="665"/>
      <c r="CH39" s="665"/>
      <c r="CI39" s="665"/>
      <c r="CJ39" s="665"/>
      <c r="CK39" s="665"/>
      <c r="CL39" s="665"/>
      <c r="CM39" s="665"/>
      <c r="CN39" s="665"/>
      <c r="CO39" s="665"/>
      <c r="CP39" s="665"/>
      <c r="CQ39" s="666"/>
      <c r="CR39" s="667">
        <v>403699</v>
      </c>
      <c r="CS39" s="688"/>
      <c r="CT39" s="688"/>
      <c r="CU39" s="688"/>
      <c r="CV39" s="688"/>
      <c r="CW39" s="688"/>
      <c r="CX39" s="688"/>
      <c r="CY39" s="689"/>
      <c r="CZ39" s="672">
        <v>4.5</v>
      </c>
      <c r="DA39" s="700"/>
      <c r="DB39" s="700"/>
      <c r="DC39" s="702"/>
      <c r="DD39" s="676">
        <v>362437</v>
      </c>
      <c r="DE39" s="688"/>
      <c r="DF39" s="688"/>
      <c r="DG39" s="688"/>
      <c r="DH39" s="688"/>
      <c r="DI39" s="688"/>
      <c r="DJ39" s="688"/>
      <c r="DK39" s="689"/>
      <c r="DL39" s="676" t="s">
        <v>122</v>
      </c>
      <c r="DM39" s="688"/>
      <c r="DN39" s="688"/>
      <c r="DO39" s="688"/>
      <c r="DP39" s="688"/>
      <c r="DQ39" s="688"/>
      <c r="DR39" s="688"/>
      <c r="DS39" s="688"/>
      <c r="DT39" s="688"/>
      <c r="DU39" s="688"/>
      <c r="DV39" s="689"/>
      <c r="DW39" s="672" t="s">
        <v>122</v>
      </c>
      <c r="DX39" s="700"/>
      <c r="DY39" s="700"/>
      <c r="DZ39" s="700"/>
      <c r="EA39" s="700"/>
      <c r="EB39" s="700"/>
      <c r="EC39" s="701"/>
    </row>
    <row r="40" spans="2:133" ht="11.25" customHeight="1" x14ac:dyDescent="0.2">
      <c r="B40" s="664" t="s">
        <v>330</v>
      </c>
      <c r="C40" s="665"/>
      <c r="D40" s="665"/>
      <c r="E40" s="665"/>
      <c r="F40" s="665"/>
      <c r="G40" s="665"/>
      <c r="H40" s="665"/>
      <c r="I40" s="665"/>
      <c r="J40" s="665"/>
      <c r="K40" s="665"/>
      <c r="L40" s="665"/>
      <c r="M40" s="665"/>
      <c r="N40" s="665"/>
      <c r="O40" s="665"/>
      <c r="P40" s="665"/>
      <c r="Q40" s="666"/>
      <c r="R40" s="667" t="s">
        <v>122</v>
      </c>
      <c r="S40" s="668"/>
      <c r="T40" s="668"/>
      <c r="U40" s="668"/>
      <c r="V40" s="668"/>
      <c r="W40" s="668"/>
      <c r="X40" s="668"/>
      <c r="Y40" s="669"/>
      <c r="Z40" s="670" t="s">
        <v>122</v>
      </c>
      <c r="AA40" s="670"/>
      <c r="AB40" s="670"/>
      <c r="AC40" s="670"/>
      <c r="AD40" s="671" t="s">
        <v>122</v>
      </c>
      <c r="AE40" s="671"/>
      <c r="AF40" s="671"/>
      <c r="AG40" s="671"/>
      <c r="AH40" s="671"/>
      <c r="AI40" s="671"/>
      <c r="AJ40" s="671"/>
      <c r="AK40" s="671"/>
      <c r="AL40" s="672" t="s">
        <v>122</v>
      </c>
      <c r="AM40" s="673"/>
      <c r="AN40" s="673"/>
      <c r="AO40" s="674"/>
      <c r="AQ40" s="730" t="s">
        <v>331</v>
      </c>
      <c r="AR40" s="731"/>
      <c r="AS40" s="731"/>
      <c r="AT40" s="731"/>
      <c r="AU40" s="731"/>
      <c r="AV40" s="731"/>
      <c r="AW40" s="731"/>
      <c r="AX40" s="731"/>
      <c r="AY40" s="732"/>
      <c r="AZ40" s="667">
        <v>11845</v>
      </c>
      <c r="BA40" s="668"/>
      <c r="BB40" s="668"/>
      <c r="BC40" s="668"/>
      <c r="BD40" s="688"/>
      <c r="BE40" s="688"/>
      <c r="BF40" s="713"/>
      <c r="BG40" s="717" t="s">
        <v>332</v>
      </c>
      <c r="BH40" s="718"/>
      <c r="BI40" s="718"/>
      <c r="BJ40" s="718"/>
      <c r="BK40" s="718"/>
      <c r="BL40" s="205"/>
      <c r="BM40" s="665" t="s">
        <v>333</v>
      </c>
      <c r="BN40" s="665"/>
      <c r="BO40" s="665"/>
      <c r="BP40" s="665"/>
      <c r="BQ40" s="665"/>
      <c r="BR40" s="665"/>
      <c r="BS40" s="665"/>
      <c r="BT40" s="665"/>
      <c r="BU40" s="666"/>
      <c r="BV40" s="667">
        <v>112</v>
      </c>
      <c r="BW40" s="668"/>
      <c r="BX40" s="668"/>
      <c r="BY40" s="668"/>
      <c r="BZ40" s="668"/>
      <c r="CA40" s="668"/>
      <c r="CB40" s="677"/>
      <c r="CD40" s="664" t="s">
        <v>334</v>
      </c>
      <c r="CE40" s="665"/>
      <c r="CF40" s="665"/>
      <c r="CG40" s="665"/>
      <c r="CH40" s="665"/>
      <c r="CI40" s="665"/>
      <c r="CJ40" s="665"/>
      <c r="CK40" s="665"/>
      <c r="CL40" s="665"/>
      <c r="CM40" s="665"/>
      <c r="CN40" s="665"/>
      <c r="CO40" s="665"/>
      <c r="CP40" s="665"/>
      <c r="CQ40" s="666"/>
      <c r="CR40" s="667">
        <v>80000</v>
      </c>
      <c r="CS40" s="668"/>
      <c r="CT40" s="668"/>
      <c r="CU40" s="668"/>
      <c r="CV40" s="668"/>
      <c r="CW40" s="668"/>
      <c r="CX40" s="668"/>
      <c r="CY40" s="669"/>
      <c r="CZ40" s="672">
        <v>0.9</v>
      </c>
      <c r="DA40" s="700"/>
      <c r="DB40" s="700"/>
      <c r="DC40" s="702"/>
      <c r="DD40" s="676" t="s">
        <v>122</v>
      </c>
      <c r="DE40" s="668"/>
      <c r="DF40" s="668"/>
      <c r="DG40" s="668"/>
      <c r="DH40" s="668"/>
      <c r="DI40" s="668"/>
      <c r="DJ40" s="668"/>
      <c r="DK40" s="669"/>
      <c r="DL40" s="676" t="s">
        <v>122</v>
      </c>
      <c r="DM40" s="668"/>
      <c r="DN40" s="668"/>
      <c r="DO40" s="668"/>
      <c r="DP40" s="668"/>
      <c r="DQ40" s="668"/>
      <c r="DR40" s="668"/>
      <c r="DS40" s="668"/>
      <c r="DT40" s="668"/>
      <c r="DU40" s="668"/>
      <c r="DV40" s="669"/>
      <c r="DW40" s="672" t="s">
        <v>122</v>
      </c>
      <c r="DX40" s="700"/>
      <c r="DY40" s="700"/>
      <c r="DZ40" s="700"/>
      <c r="EA40" s="700"/>
      <c r="EB40" s="700"/>
      <c r="EC40" s="701"/>
    </row>
    <row r="41" spans="2:133" ht="11.25" customHeight="1" x14ac:dyDescent="0.2">
      <c r="B41" s="690" t="s">
        <v>335</v>
      </c>
      <c r="C41" s="691"/>
      <c r="D41" s="691"/>
      <c r="E41" s="691"/>
      <c r="F41" s="691"/>
      <c r="G41" s="691"/>
      <c r="H41" s="691"/>
      <c r="I41" s="691"/>
      <c r="J41" s="691"/>
      <c r="K41" s="691"/>
      <c r="L41" s="691"/>
      <c r="M41" s="691"/>
      <c r="N41" s="691"/>
      <c r="O41" s="691"/>
      <c r="P41" s="691"/>
      <c r="Q41" s="692"/>
      <c r="R41" s="739">
        <v>9529151</v>
      </c>
      <c r="S41" s="740"/>
      <c r="T41" s="740"/>
      <c r="U41" s="740"/>
      <c r="V41" s="740"/>
      <c r="W41" s="740"/>
      <c r="X41" s="740"/>
      <c r="Y41" s="744"/>
      <c r="Z41" s="745">
        <v>100</v>
      </c>
      <c r="AA41" s="745"/>
      <c r="AB41" s="745"/>
      <c r="AC41" s="745"/>
      <c r="AD41" s="746">
        <v>5664454</v>
      </c>
      <c r="AE41" s="746"/>
      <c r="AF41" s="746"/>
      <c r="AG41" s="746"/>
      <c r="AH41" s="746"/>
      <c r="AI41" s="746"/>
      <c r="AJ41" s="746"/>
      <c r="AK41" s="746"/>
      <c r="AL41" s="747">
        <v>100</v>
      </c>
      <c r="AM41" s="727"/>
      <c r="AN41" s="727"/>
      <c r="AO41" s="748"/>
      <c r="AQ41" s="730" t="s">
        <v>336</v>
      </c>
      <c r="AR41" s="731"/>
      <c r="AS41" s="731"/>
      <c r="AT41" s="731"/>
      <c r="AU41" s="731"/>
      <c r="AV41" s="731"/>
      <c r="AW41" s="731"/>
      <c r="AX41" s="731"/>
      <c r="AY41" s="732"/>
      <c r="AZ41" s="667">
        <v>128972</v>
      </c>
      <c r="BA41" s="668"/>
      <c r="BB41" s="668"/>
      <c r="BC41" s="668"/>
      <c r="BD41" s="688"/>
      <c r="BE41" s="688"/>
      <c r="BF41" s="713"/>
      <c r="BG41" s="717"/>
      <c r="BH41" s="718"/>
      <c r="BI41" s="718"/>
      <c r="BJ41" s="718"/>
      <c r="BK41" s="718"/>
      <c r="BL41" s="205"/>
      <c r="BM41" s="665" t="s">
        <v>337</v>
      </c>
      <c r="BN41" s="665"/>
      <c r="BO41" s="665"/>
      <c r="BP41" s="665"/>
      <c r="BQ41" s="665"/>
      <c r="BR41" s="665"/>
      <c r="BS41" s="665"/>
      <c r="BT41" s="665"/>
      <c r="BU41" s="666"/>
      <c r="BV41" s="667">
        <v>1</v>
      </c>
      <c r="BW41" s="668"/>
      <c r="BX41" s="668"/>
      <c r="BY41" s="668"/>
      <c r="BZ41" s="668"/>
      <c r="CA41" s="668"/>
      <c r="CB41" s="677"/>
      <c r="CD41" s="664" t="s">
        <v>338</v>
      </c>
      <c r="CE41" s="665"/>
      <c r="CF41" s="665"/>
      <c r="CG41" s="665"/>
      <c r="CH41" s="665"/>
      <c r="CI41" s="665"/>
      <c r="CJ41" s="665"/>
      <c r="CK41" s="665"/>
      <c r="CL41" s="665"/>
      <c r="CM41" s="665"/>
      <c r="CN41" s="665"/>
      <c r="CO41" s="665"/>
      <c r="CP41" s="665"/>
      <c r="CQ41" s="666"/>
      <c r="CR41" s="667" t="s">
        <v>122</v>
      </c>
      <c r="CS41" s="688"/>
      <c r="CT41" s="688"/>
      <c r="CU41" s="688"/>
      <c r="CV41" s="688"/>
      <c r="CW41" s="688"/>
      <c r="CX41" s="688"/>
      <c r="CY41" s="689"/>
      <c r="CZ41" s="672" t="s">
        <v>122</v>
      </c>
      <c r="DA41" s="700"/>
      <c r="DB41" s="700"/>
      <c r="DC41" s="702"/>
      <c r="DD41" s="676" t="s">
        <v>122</v>
      </c>
      <c r="DE41" s="688"/>
      <c r="DF41" s="688"/>
      <c r="DG41" s="688"/>
      <c r="DH41" s="688"/>
      <c r="DI41" s="688"/>
      <c r="DJ41" s="688"/>
      <c r="DK41" s="689"/>
      <c r="DL41" s="750"/>
      <c r="DM41" s="751"/>
      <c r="DN41" s="751"/>
      <c r="DO41" s="751"/>
      <c r="DP41" s="751"/>
      <c r="DQ41" s="751"/>
      <c r="DR41" s="751"/>
      <c r="DS41" s="751"/>
      <c r="DT41" s="751"/>
      <c r="DU41" s="751"/>
      <c r="DV41" s="752"/>
      <c r="DW41" s="741"/>
      <c r="DX41" s="742"/>
      <c r="DY41" s="742"/>
      <c r="DZ41" s="742"/>
      <c r="EA41" s="742"/>
      <c r="EB41" s="742"/>
      <c r="EC41" s="743"/>
    </row>
    <row r="42" spans="2:133" ht="11.25" customHeight="1" x14ac:dyDescent="0.2">
      <c r="AQ42" s="736" t="s">
        <v>323</v>
      </c>
      <c r="AR42" s="737"/>
      <c r="AS42" s="737"/>
      <c r="AT42" s="737"/>
      <c r="AU42" s="737"/>
      <c r="AV42" s="737"/>
      <c r="AW42" s="737"/>
      <c r="AX42" s="737"/>
      <c r="AY42" s="738"/>
      <c r="AZ42" s="739">
        <v>576250</v>
      </c>
      <c r="BA42" s="740"/>
      <c r="BB42" s="740"/>
      <c r="BC42" s="740"/>
      <c r="BD42" s="726"/>
      <c r="BE42" s="726"/>
      <c r="BF42" s="728"/>
      <c r="BG42" s="719"/>
      <c r="BH42" s="720"/>
      <c r="BI42" s="720"/>
      <c r="BJ42" s="720"/>
      <c r="BK42" s="720"/>
      <c r="BL42" s="206"/>
      <c r="BM42" s="691" t="s">
        <v>339</v>
      </c>
      <c r="BN42" s="691"/>
      <c r="BO42" s="691"/>
      <c r="BP42" s="691"/>
      <c r="BQ42" s="691"/>
      <c r="BR42" s="691"/>
      <c r="BS42" s="691"/>
      <c r="BT42" s="691"/>
      <c r="BU42" s="692"/>
      <c r="BV42" s="739">
        <v>358</v>
      </c>
      <c r="BW42" s="740"/>
      <c r="BX42" s="740"/>
      <c r="BY42" s="740"/>
      <c r="BZ42" s="740"/>
      <c r="CA42" s="740"/>
      <c r="CB42" s="749"/>
      <c r="CD42" s="664" t="s">
        <v>340</v>
      </c>
      <c r="CE42" s="665"/>
      <c r="CF42" s="665"/>
      <c r="CG42" s="665"/>
      <c r="CH42" s="665"/>
      <c r="CI42" s="665"/>
      <c r="CJ42" s="665"/>
      <c r="CK42" s="665"/>
      <c r="CL42" s="665"/>
      <c r="CM42" s="665"/>
      <c r="CN42" s="665"/>
      <c r="CO42" s="665"/>
      <c r="CP42" s="665"/>
      <c r="CQ42" s="666"/>
      <c r="CR42" s="667">
        <v>815255</v>
      </c>
      <c r="CS42" s="688"/>
      <c r="CT42" s="688"/>
      <c r="CU42" s="688"/>
      <c r="CV42" s="688"/>
      <c r="CW42" s="688"/>
      <c r="CX42" s="688"/>
      <c r="CY42" s="689"/>
      <c r="CZ42" s="672">
        <v>9.1</v>
      </c>
      <c r="DA42" s="700"/>
      <c r="DB42" s="700"/>
      <c r="DC42" s="702"/>
      <c r="DD42" s="676">
        <v>456118</v>
      </c>
      <c r="DE42" s="688"/>
      <c r="DF42" s="688"/>
      <c r="DG42" s="688"/>
      <c r="DH42" s="688"/>
      <c r="DI42" s="688"/>
      <c r="DJ42" s="688"/>
      <c r="DK42" s="689"/>
      <c r="DL42" s="750"/>
      <c r="DM42" s="751"/>
      <c r="DN42" s="751"/>
      <c r="DO42" s="751"/>
      <c r="DP42" s="751"/>
      <c r="DQ42" s="751"/>
      <c r="DR42" s="751"/>
      <c r="DS42" s="751"/>
      <c r="DT42" s="751"/>
      <c r="DU42" s="751"/>
      <c r="DV42" s="752"/>
      <c r="DW42" s="741"/>
      <c r="DX42" s="742"/>
      <c r="DY42" s="742"/>
      <c r="DZ42" s="742"/>
      <c r="EA42" s="742"/>
      <c r="EB42" s="742"/>
      <c r="EC42" s="743"/>
    </row>
    <row r="43" spans="2:133" ht="11.25" customHeight="1" x14ac:dyDescent="0.2">
      <c r="B43" s="196" t="s">
        <v>341</v>
      </c>
      <c r="CD43" s="664" t="s">
        <v>342</v>
      </c>
      <c r="CE43" s="665"/>
      <c r="CF43" s="665"/>
      <c r="CG43" s="665"/>
      <c r="CH43" s="665"/>
      <c r="CI43" s="665"/>
      <c r="CJ43" s="665"/>
      <c r="CK43" s="665"/>
      <c r="CL43" s="665"/>
      <c r="CM43" s="665"/>
      <c r="CN43" s="665"/>
      <c r="CO43" s="665"/>
      <c r="CP43" s="665"/>
      <c r="CQ43" s="666"/>
      <c r="CR43" s="667">
        <v>28533</v>
      </c>
      <c r="CS43" s="688"/>
      <c r="CT43" s="688"/>
      <c r="CU43" s="688"/>
      <c r="CV43" s="688"/>
      <c r="CW43" s="688"/>
      <c r="CX43" s="688"/>
      <c r="CY43" s="689"/>
      <c r="CZ43" s="672">
        <v>0.3</v>
      </c>
      <c r="DA43" s="700"/>
      <c r="DB43" s="700"/>
      <c r="DC43" s="702"/>
      <c r="DD43" s="676">
        <v>28533</v>
      </c>
      <c r="DE43" s="688"/>
      <c r="DF43" s="688"/>
      <c r="DG43" s="688"/>
      <c r="DH43" s="688"/>
      <c r="DI43" s="688"/>
      <c r="DJ43" s="688"/>
      <c r="DK43" s="689"/>
      <c r="DL43" s="750"/>
      <c r="DM43" s="751"/>
      <c r="DN43" s="751"/>
      <c r="DO43" s="751"/>
      <c r="DP43" s="751"/>
      <c r="DQ43" s="751"/>
      <c r="DR43" s="751"/>
      <c r="DS43" s="751"/>
      <c r="DT43" s="751"/>
      <c r="DU43" s="751"/>
      <c r="DV43" s="752"/>
      <c r="DW43" s="741"/>
      <c r="DX43" s="742"/>
      <c r="DY43" s="742"/>
      <c r="DZ43" s="742"/>
      <c r="EA43" s="742"/>
      <c r="EB43" s="742"/>
      <c r="EC43" s="743"/>
    </row>
    <row r="44" spans="2:133" ht="11.25" customHeight="1" x14ac:dyDescent="0.2">
      <c r="B44" s="753" t="s">
        <v>343</v>
      </c>
      <c r="C44" s="753"/>
      <c r="D44" s="753"/>
      <c r="E44" s="753"/>
      <c r="F44" s="753"/>
      <c r="G44" s="753"/>
      <c r="H44" s="753"/>
      <c r="I44" s="753"/>
      <c r="J44" s="753"/>
      <c r="K44" s="753"/>
      <c r="L44" s="753"/>
      <c r="M44" s="753"/>
      <c r="N44" s="753"/>
      <c r="O44" s="753"/>
      <c r="P44" s="753"/>
      <c r="Q44" s="753"/>
      <c r="R44" s="753"/>
      <c r="S44" s="753"/>
      <c r="T44" s="753"/>
      <c r="U44" s="753"/>
      <c r="V44" s="753"/>
      <c r="W44" s="753"/>
      <c r="X44" s="753"/>
      <c r="Y44" s="753"/>
      <c r="Z44" s="753"/>
      <c r="AA44" s="753"/>
      <c r="AB44" s="753"/>
      <c r="AC44" s="753"/>
      <c r="AD44" s="753"/>
      <c r="AE44" s="753"/>
      <c r="AF44" s="753"/>
      <c r="AG44" s="753"/>
      <c r="AH44" s="753"/>
      <c r="AI44" s="753"/>
      <c r="AJ44" s="753"/>
      <c r="AK44" s="753"/>
      <c r="AL44" s="753"/>
      <c r="AM44" s="753"/>
      <c r="AN44" s="753"/>
      <c r="AO44" s="753"/>
      <c r="AP44" s="753"/>
      <c r="AQ44" s="753"/>
      <c r="AR44" s="753"/>
      <c r="AS44" s="753"/>
      <c r="AT44" s="753"/>
      <c r="AU44" s="753"/>
      <c r="AV44" s="753"/>
      <c r="AW44" s="753"/>
      <c r="AX44" s="753"/>
      <c r="AY44" s="753"/>
      <c r="AZ44" s="753"/>
      <c r="BA44" s="753"/>
      <c r="BB44" s="753"/>
      <c r="BC44" s="753"/>
      <c r="BD44" s="753"/>
      <c r="BE44" s="753"/>
      <c r="BF44" s="753"/>
      <c r="BG44" s="753"/>
      <c r="BH44" s="753"/>
      <c r="BI44" s="753"/>
      <c r="BJ44" s="753"/>
      <c r="BK44" s="753"/>
      <c r="BL44" s="753"/>
      <c r="BM44" s="753"/>
      <c r="BN44" s="753"/>
      <c r="BO44" s="753"/>
      <c r="BP44" s="753"/>
      <c r="BQ44" s="753"/>
      <c r="BR44" s="753"/>
      <c r="BS44" s="753"/>
      <c r="BT44" s="753"/>
      <c r="BU44" s="753"/>
      <c r="BV44" s="753"/>
      <c r="BW44" s="753"/>
      <c r="BX44" s="753"/>
      <c r="BY44" s="753"/>
      <c r="BZ44" s="753"/>
      <c r="CA44" s="753"/>
      <c r="CB44" s="753"/>
      <c r="CC44" s="754"/>
      <c r="CD44" s="705" t="s">
        <v>292</v>
      </c>
      <c r="CE44" s="706"/>
      <c r="CF44" s="664" t="s">
        <v>344</v>
      </c>
      <c r="CG44" s="665"/>
      <c r="CH44" s="665"/>
      <c r="CI44" s="665"/>
      <c r="CJ44" s="665"/>
      <c r="CK44" s="665"/>
      <c r="CL44" s="665"/>
      <c r="CM44" s="665"/>
      <c r="CN44" s="665"/>
      <c r="CO44" s="665"/>
      <c r="CP44" s="665"/>
      <c r="CQ44" s="666"/>
      <c r="CR44" s="667">
        <v>815255</v>
      </c>
      <c r="CS44" s="668"/>
      <c r="CT44" s="668"/>
      <c r="CU44" s="668"/>
      <c r="CV44" s="668"/>
      <c r="CW44" s="668"/>
      <c r="CX44" s="668"/>
      <c r="CY44" s="669"/>
      <c r="CZ44" s="672">
        <v>9.1</v>
      </c>
      <c r="DA44" s="673"/>
      <c r="DB44" s="673"/>
      <c r="DC44" s="679"/>
      <c r="DD44" s="676">
        <v>456118</v>
      </c>
      <c r="DE44" s="668"/>
      <c r="DF44" s="668"/>
      <c r="DG44" s="668"/>
      <c r="DH44" s="668"/>
      <c r="DI44" s="668"/>
      <c r="DJ44" s="668"/>
      <c r="DK44" s="669"/>
      <c r="DL44" s="750"/>
      <c r="DM44" s="751"/>
      <c r="DN44" s="751"/>
      <c r="DO44" s="751"/>
      <c r="DP44" s="751"/>
      <c r="DQ44" s="751"/>
      <c r="DR44" s="751"/>
      <c r="DS44" s="751"/>
      <c r="DT44" s="751"/>
      <c r="DU44" s="751"/>
      <c r="DV44" s="752"/>
      <c r="DW44" s="741"/>
      <c r="DX44" s="742"/>
      <c r="DY44" s="742"/>
      <c r="DZ44" s="742"/>
      <c r="EA44" s="742"/>
      <c r="EB44" s="742"/>
      <c r="EC44" s="743"/>
    </row>
    <row r="45" spans="2:133" ht="11.25" customHeight="1" x14ac:dyDescent="0.2">
      <c r="B45" s="753" t="s">
        <v>345</v>
      </c>
      <c r="C45" s="753"/>
      <c r="D45" s="753"/>
      <c r="E45" s="753"/>
      <c r="F45" s="753"/>
      <c r="G45" s="753"/>
      <c r="H45" s="753"/>
      <c r="I45" s="753"/>
      <c r="J45" s="753"/>
      <c r="K45" s="753"/>
      <c r="L45" s="753"/>
      <c r="M45" s="753"/>
      <c r="N45" s="753"/>
      <c r="O45" s="753"/>
      <c r="P45" s="753"/>
      <c r="Q45" s="753"/>
      <c r="R45" s="753"/>
      <c r="S45" s="753"/>
      <c r="T45" s="753"/>
      <c r="U45" s="753"/>
      <c r="V45" s="753"/>
      <c r="W45" s="753"/>
      <c r="X45" s="753"/>
      <c r="Y45" s="753"/>
      <c r="Z45" s="753"/>
      <c r="AA45" s="753"/>
      <c r="AB45" s="753"/>
      <c r="AC45" s="753"/>
      <c r="AD45" s="753"/>
      <c r="AE45" s="753"/>
      <c r="AF45" s="753"/>
      <c r="AG45" s="753"/>
      <c r="AH45" s="753"/>
      <c r="AI45" s="753"/>
      <c r="AJ45" s="753"/>
      <c r="AK45" s="753"/>
      <c r="AL45" s="753"/>
      <c r="AM45" s="753"/>
      <c r="AN45" s="753"/>
      <c r="AO45" s="753"/>
      <c r="AP45" s="753"/>
      <c r="AQ45" s="753"/>
      <c r="AR45" s="753"/>
      <c r="AS45" s="753"/>
      <c r="AT45" s="753"/>
      <c r="AU45" s="753"/>
      <c r="AV45" s="753"/>
      <c r="AW45" s="753"/>
      <c r="AX45" s="753"/>
      <c r="AY45" s="753"/>
      <c r="AZ45" s="753"/>
      <c r="BA45" s="753"/>
      <c r="BB45" s="753"/>
      <c r="BC45" s="753"/>
      <c r="BD45" s="753"/>
      <c r="BE45" s="753"/>
      <c r="BF45" s="753"/>
      <c r="BG45" s="753"/>
      <c r="BH45" s="753"/>
      <c r="BI45" s="753"/>
      <c r="BJ45" s="753"/>
      <c r="BK45" s="753"/>
      <c r="BL45" s="753"/>
      <c r="BM45" s="753"/>
      <c r="BN45" s="753"/>
      <c r="BO45" s="753"/>
      <c r="BP45" s="753"/>
      <c r="BQ45" s="753"/>
      <c r="BR45" s="753"/>
      <c r="BS45" s="753"/>
      <c r="BT45" s="753"/>
      <c r="BU45" s="753"/>
      <c r="BV45" s="753"/>
      <c r="BW45" s="753"/>
      <c r="BX45" s="753"/>
      <c r="BY45" s="753"/>
      <c r="BZ45" s="753"/>
      <c r="CA45" s="753"/>
      <c r="CB45" s="753"/>
      <c r="CC45" s="754"/>
      <c r="CD45" s="707"/>
      <c r="CE45" s="708"/>
      <c r="CF45" s="664" t="s">
        <v>346</v>
      </c>
      <c r="CG45" s="665"/>
      <c r="CH45" s="665"/>
      <c r="CI45" s="665"/>
      <c r="CJ45" s="665"/>
      <c r="CK45" s="665"/>
      <c r="CL45" s="665"/>
      <c r="CM45" s="665"/>
      <c r="CN45" s="665"/>
      <c r="CO45" s="665"/>
      <c r="CP45" s="665"/>
      <c r="CQ45" s="666"/>
      <c r="CR45" s="667">
        <v>312220</v>
      </c>
      <c r="CS45" s="688"/>
      <c r="CT45" s="688"/>
      <c r="CU45" s="688"/>
      <c r="CV45" s="688"/>
      <c r="CW45" s="688"/>
      <c r="CX45" s="688"/>
      <c r="CY45" s="689"/>
      <c r="CZ45" s="672">
        <v>3.5</v>
      </c>
      <c r="DA45" s="700"/>
      <c r="DB45" s="700"/>
      <c r="DC45" s="702"/>
      <c r="DD45" s="676">
        <v>104253</v>
      </c>
      <c r="DE45" s="688"/>
      <c r="DF45" s="688"/>
      <c r="DG45" s="688"/>
      <c r="DH45" s="688"/>
      <c r="DI45" s="688"/>
      <c r="DJ45" s="688"/>
      <c r="DK45" s="689"/>
      <c r="DL45" s="750"/>
      <c r="DM45" s="751"/>
      <c r="DN45" s="751"/>
      <c r="DO45" s="751"/>
      <c r="DP45" s="751"/>
      <c r="DQ45" s="751"/>
      <c r="DR45" s="751"/>
      <c r="DS45" s="751"/>
      <c r="DT45" s="751"/>
      <c r="DU45" s="751"/>
      <c r="DV45" s="752"/>
      <c r="DW45" s="741"/>
      <c r="DX45" s="742"/>
      <c r="DY45" s="742"/>
      <c r="DZ45" s="742"/>
      <c r="EA45" s="742"/>
      <c r="EB45" s="742"/>
      <c r="EC45" s="743"/>
    </row>
    <row r="46" spans="2:133" ht="11.25" customHeight="1" x14ac:dyDescent="0.2">
      <c r="B46" s="207"/>
      <c r="CD46" s="707"/>
      <c r="CE46" s="708"/>
      <c r="CF46" s="664" t="s">
        <v>347</v>
      </c>
      <c r="CG46" s="665"/>
      <c r="CH46" s="665"/>
      <c r="CI46" s="665"/>
      <c r="CJ46" s="665"/>
      <c r="CK46" s="665"/>
      <c r="CL46" s="665"/>
      <c r="CM46" s="665"/>
      <c r="CN46" s="665"/>
      <c r="CO46" s="665"/>
      <c r="CP46" s="665"/>
      <c r="CQ46" s="666"/>
      <c r="CR46" s="667">
        <v>413508</v>
      </c>
      <c r="CS46" s="668"/>
      <c r="CT46" s="668"/>
      <c r="CU46" s="668"/>
      <c r="CV46" s="668"/>
      <c r="CW46" s="668"/>
      <c r="CX46" s="668"/>
      <c r="CY46" s="669"/>
      <c r="CZ46" s="672">
        <v>4.5999999999999996</v>
      </c>
      <c r="DA46" s="673"/>
      <c r="DB46" s="673"/>
      <c r="DC46" s="679"/>
      <c r="DD46" s="676">
        <v>329038</v>
      </c>
      <c r="DE46" s="668"/>
      <c r="DF46" s="668"/>
      <c r="DG46" s="668"/>
      <c r="DH46" s="668"/>
      <c r="DI46" s="668"/>
      <c r="DJ46" s="668"/>
      <c r="DK46" s="669"/>
      <c r="DL46" s="750"/>
      <c r="DM46" s="751"/>
      <c r="DN46" s="751"/>
      <c r="DO46" s="751"/>
      <c r="DP46" s="751"/>
      <c r="DQ46" s="751"/>
      <c r="DR46" s="751"/>
      <c r="DS46" s="751"/>
      <c r="DT46" s="751"/>
      <c r="DU46" s="751"/>
      <c r="DV46" s="752"/>
      <c r="DW46" s="741"/>
      <c r="DX46" s="742"/>
      <c r="DY46" s="742"/>
      <c r="DZ46" s="742"/>
      <c r="EA46" s="742"/>
      <c r="EB46" s="742"/>
      <c r="EC46" s="743"/>
    </row>
    <row r="47" spans="2:133" ht="11.25" customHeight="1" x14ac:dyDescent="0.2">
      <c r="B47" s="207"/>
      <c r="CD47" s="707"/>
      <c r="CE47" s="708"/>
      <c r="CF47" s="664" t="s">
        <v>348</v>
      </c>
      <c r="CG47" s="665"/>
      <c r="CH47" s="665"/>
      <c r="CI47" s="665"/>
      <c r="CJ47" s="665"/>
      <c r="CK47" s="665"/>
      <c r="CL47" s="665"/>
      <c r="CM47" s="665"/>
      <c r="CN47" s="665"/>
      <c r="CO47" s="665"/>
      <c r="CP47" s="665"/>
      <c r="CQ47" s="666"/>
      <c r="CR47" s="667" t="s">
        <v>122</v>
      </c>
      <c r="CS47" s="688"/>
      <c r="CT47" s="688"/>
      <c r="CU47" s="688"/>
      <c r="CV47" s="688"/>
      <c r="CW47" s="688"/>
      <c r="CX47" s="688"/>
      <c r="CY47" s="689"/>
      <c r="CZ47" s="672" t="s">
        <v>122</v>
      </c>
      <c r="DA47" s="700"/>
      <c r="DB47" s="700"/>
      <c r="DC47" s="702"/>
      <c r="DD47" s="676" t="s">
        <v>122</v>
      </c>
      <c r="DE47" s="688"/>
      <c r="DF47" s="688"/>
      <c r="DG47" s="688"/>
      <c r="DH47" s="688"/>
      <c r="DI47" s="688"/>
      <c r="DJ47" s="688"/>
      <c r="DK47" s="689"/>
      <c r="DL47" s="750"/>
      <c r="DM47" s="751"/>
      <c r="DN47" s="751"/>
      <c r="DO47" s="751"/>
      <c r="DP47" s="751"/>
      <c r="DQ47" s="751"/>
      <c r="DR47" s="751"/>
      <c r="DS47" s="751"/>
      <c r="DT47" s="751"/>
      <c r="DU47" s="751"/>
      <c r="DV47" s="752"/>
      <c r="DW47" s="741"/>
      <c r="DX47" s="742"/>
      <c r="DY47" s="742"/>
      <c r="DZ47" s="742"/>
      <c r="EA47" s="742"/>
      <c r="EB47" s="742"/>
      <c r="EC47" s="743"/>
    </row>
    <row r="48" spans="2:133" ht="11" x14ac:dyDescent="0.2">
      <c r="B48" s="207"/>
      <c r="CD48" s="709"/>
      <c r="CE48" s="710"/>
      <c r="CF48" s="664" t="s">
        <v>349</v>
      </c>
      <c r="CG48" s="665"/>
      <c r="CH48" s="665"/>
      <c r="CI48" s="665"/>
      <c r="CJ48" s="665"/>
      <c r="CK48" s="665"/>
      <c r="CL48" s="665"/>
      <c r="CM48" s="665"/>
      <c r="CN48" s="665"/>
      <c r="CO48" s="665"/>
      <c r="CP48" s="665"/>
      <c r="CQ48" s="666"/>
      <c r="CR48" s="667" t="s">
        <v>122</v>
      </c>
      <c r="CS48" s="668"/>
      <c r="CT48" s="668"/>
      <c r="CU48" s="668"/>
      <c r="CV48" s="668"/>
      <c r="CW48" s="668"/>
      <c r="CX48" s="668"/>
      <c r="CY48" s="669"/>
      <c r="CZ48" s="672" t="s">
        <v>122</v>
      </c>
      <c r="DA48" s="673"/>
      <c r="DB48" s="673"/>
      <c r="DC48" s="679"/>
      <c r="DD48" s="676" t="s">
        <v>122</v>
      </c>
      <c r="DE48" s="668"/>
      <c r="DF48" s="668"/>
      <c r="DG48" s="668"/>
      <c r="DH48" s="668"/>
      <c r="DI48" s="668"/>
      <c r="DJ48" s="668"/>
      <c r="DK48" s="669"/>
      <c r="DL48" s="750"/>
      <c r="DM48" s="751"/>
      <c r="DN48" s="751"/>
      <c r="DO48" s="751"/>
      <c r="DP48" s="751"/>
      <c r="DQ48" s="751"/>
      <c r="DR48" s="751"/>
      <c r="DS48" s="751"/>
      <c r="DT48" s="751"/>
      <c r="DU48" s="751"/>
      <c r="DV48" s="752"/>
      <c r="DW48" s="741"/>
      <c r="DX48" s="742"/>
      <c r="DY48" s="742"/>
      <c r="DZ48" s="742"/>
      <c r="EA48" s="742"/>
      <c r="EB48" s="742"/>
      <c r="EC48" s="743"/>
    </row>
    <row r="49" spans="2:133" ht="11.25" customHeight="1" x14ac:dyDescent="0.2">
      <c r="B49" s="207"/>
      <c r="CD49" s="690" t="s">
        <v>350</v>
      </c>
      <c r="CE49" s="691"/>
      <c r="CF49" s="691"/>
      <c r="CG49" s="691"/>
      <c r="CH49" s="691"/>
      <c r="CI49" s="691"/>
      <c r="CJ49" s="691"/>
      <c r="CK49" s="691"/>
      <c r="CL49" s="691"/>
      <c r="CM49" s="691"/>
      <c r="CN49" s="691"/>
      <c r="CO49" s="691"/>
      <c r="CP49" s="691"/>
      <c r="CQ49" s="692"/>
      <c r="CR49" s="739">
        <v>8917310</v>
      </c>
      <c r="CS49" s="726"/>
      <c r="CT49" s="726"/>
      <c r="CU49" s="726"/>
      <c r="CV49" s="726"/>
      <c r="CW49" s="726"/>
      <c r="CX49" s="726"/>
      <c r="CY49" s="755"/>
      <c r="CZ49" s="747">
        <v>100</v>
      </c>
      <c r="DA49" s="756"/>
      <c r="DB49" s="756"/>
      <c r="DC49" s="757"/>
      <c r="DD49" s="758">
        <v>6623065</v>
      </c>
      <c r="DE49" s="726"/>
      <c r="DF49" s="726"/>
      <c r="DG49" s="726"/>
      <c r="DH49" s="726"/>
      <c r="DI49" s="726"/>
      <c r="DJ49" s="726"/>
      <c r="DK49" s="755"/>
      <c r="DL49" s="759"/>
      <c r="DM49" s="760"/>
      <c r="DN49" s="760"/>
      <c r="DO49" s="760"/>
      <c r="DP49" s="760"/>
      <c r="DQ49" s="760"/>
      <c r="DR49" s="760"/>
      <c r="DS49" s="760"/>
      <c r="DT49" s="760"/>
      <c r="DU49" s="760"/>
      <c r="DV49" s="761"/>
      <c r="DW49" s="762"/>
      <c r="DX49" s="763"/>
      <c r="DY49" s="763"/>
      <c r="DZ49" s="763"/>
      <c r="EA49" s="763"/>
      <c r="EB49" s="763"/>
      <c r="EC49" s="764"/>
    </row>
  </sheetData>
  <sheetProtection algorithmName="SHA-512" hashValue="JW7Oq57wZInSsBwYrQjWExRAcneIYZ/BWVYnhY7YHeqauf12mhOqdxd8QNaAMxeq3Hv3PHzlcV3jOZd+hXVZfw==" saltValue="I3zEfgnWlQsHQ7X3pFprk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65" t="s">
        <v>351</v>
      </c>
      <c r="B2" s="765"/>
      <c r="C2" s="765"/>
      <c r="D2" s="765"/>
      <c r="E2" s="765"/>
      <c r="F2" s="765"/>
      <c r="G2" s="765"/>
      <c r="H2" s="765"/>
      <c r="I2" s="765"/>
      <c r="J2" s="765"/>
      <c r="K2" s="765"/>
      <c r="L2" s="765"/>
      <c r="M2" s="765"/>
      <c r="N2" s="765"/>
      <c r="O2" s="765"/>
      <c r="P2" s="765"/>
      <c r="Q2" s="765"/>
      <c r="R2" s="765"/>
      <c r="S2" s="765"/>
      <c r="T2" s="765"/>
      <c r="U2" s="765"/>
      <c r="V2" s="765"/>
      <c r="W2" s="765"/>
      <c r="X2" s="765"/>
      <c r="Y2" s="765"/>
      <c r="Z2" s="765"/>
      <c r="AA2" s="765"/>
      <c r="AB2" s="765"/>
      <c r="AC2" s="765"/>
      <c r="AD2" s="765"/>
      <c r="AE2" s="765"/>
      <c r="AF2" s="765"/>
      <c r="AG2" s="765"/>
      <c r="AH2" s="765"/>
      <c r="AI2" s="765"/>
      <c r="AJ2" s="765"/>
      <c r="AK2" s="765"/>
      <c r="AL2" s="765"/>
      <c r="AM2" s="765"/>
      <c r="AN2" s="765"/>
      <c r="AO2" s="765"/>
      <c r="AP2" s="765"/>
      <c r="AQ2" s="765"/>
      <c r="AR2" s="765"/>
      <c r="AS2" s="765"/>
      <c r="AT2" s="765"/>
      <c r="AU2" s="765"/>
      <c r="AV2" s="765"/>
      <c r="AW2" s="765"/>
      <c r="AX2" s="765"/>
      <c r="AY2" s="765"/>
      <c r="AZ2" s="765"/>
      <c r="BA2" s="765"/>
      <c r="BB2" s="765"/>
      <c r="BC2" s="765"/>
      <c r="BD2" s="765"/>
      <c r="BE2" s="765"/>
      <c r="BF2" s="765"/>
      <c r="BG2" s="765"/>
      <c r="BH2" s="765"/>
      <c r="BI2" s="76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66" t="s">
        <v>352</v>
      </c>
      <c r="DK2" s="767"/>
      <c r="DL2" s="767"/>
      <c r="DM2" s="767"/>
      <c r="DN2" s="767"/>
      <c r="DO2" s="768"/>
      <c r="DP2" s="210"/>
      <c r="DQ2" s="766" t="s">
        <v>353</v>
      </c>
      <c r="DR2" s="767"/>
      <c r="DS2" s="767"/>
      <c r="DT2" s="767"/>
      <c r="DU2" s="767"/>
      <c r="DV2" s="767"/>
      <c r="DW2" s="767"/>
      <c r="DX2" s="767"/>
      <c r="DY2" s="767"/>
      <c r="DZ2" s="76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9" t="s">
        <v>354</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14"/>
      <c r="BA4" s="214"/>
      <c r="BB4" s="214"/>
      <c r="BC4" s="214"/>
      <c r="BD4" s="214"/>
      <c r="BE4" s="215"/>
      <c r="BF4" s="215"/>
      <c r="BG4" s="215"/>
      <c r="BH4" s="215"/>
      <c r="BI4" s="215"/>
      <c r="BJ4" s="215"/>
      <c r="BK4" s="215"/>
      <c r="BL4" s="215"/>
      <c r="BM4" s="215"/>
      <c r="BN4" s="215"/>
      <c r="BO4" s="215"/>
      <c r="BP4" s="215"/>
      <c r="BQ4" s="770" t="s">
        <v>355</v>
      </c>
      <c r="BR4" s="770"/>
      <c r="BS4" s="770"/>
      <c r="BT4" s="770"/>
      <c r="BU4" s="770"/>
      <c r="BV4" s="770"/>
      <c r="BW4" s="770"/>
      <c r="BX4" s="770"/>
      <c r="BY4" s="770"/>
      <c r="BZ4" s="770"/>
      <c r="CA4" s="770"/>
      <c r="CB4" s="770"/>
      <c r="CC4" s="770"/>
      <c r="CD4" s="770"/>
      <c r="CE4" s="770"/>
      <c r="CF4" s="770"/>
      <c r="CG4" s="770"/>
      <c r="CH4" s="770"/>
      <c r="CI4" s="770"/>
      <c r="CJ4" s="770"/>
      <c r="CK4" s="770"/>
      <c r="CL4" s="770"/>
      <c r="CM4" s="770"/>
      <c r="CN4" s="770"/>
      <c r="CO4" s="770"/>
      <c r="CP4" s="770"/>
      <c r="CQ4" s="770"/>
      <c r="CR4" s="770"/>
      <c r="CS4" s="770"/>
      <c r="CT4" s="770"/>
      <c r="CU4" s="770"/>
      <c r="CV4" s="770"/>
      <c r="CW4" s="770"/>
      <c r="CX4" s="770"/>
      <c r="CY4" s="770"/>
      <c r="CZ4" s="770"/>
      <c r="DA4" s="770"/>
      <c r="DB4" s="770"/>
      <c r="DC4" s="770"/>
      <c r="DD4" s="770"/>
      <c r="DE4" s="770"/>
      <c r="DF4" s="770"/>
      <c r="DG4" s="770"/>
      <c r="DH4" s="770"/>
      <c r="DI4" s="770"/>
      <c r="DJ4" s="770"/>
      <c r="DK4" s="770"/>
      <c r="DL4" s="770"/>
      <c r="DM4" s="770"/>
      <c r="DN4" s="770"/>
      <c r="DO4" s="770"/>
      <c r="DP4" s="770"/>
      <c r="DQ4" s="770"/>
      <c r="DR4" s="770"/>
      <c r="DS4" s="770"/>
      <c r="DT4" s="770"/>
      <c r="DU4" s="770"/>
      <c r="DV4" s="770"/>
      <c r="DW4" s="770"/>
      <c r="DX4" s="770"/>
      <c r="DY4" s="770"/>
      <c r="DZ4" s="770"/>
      <c r="EA4" s="216"/>
    </row>
    <row r="5" spans="1:131" s="217" customFormat="1" ht="26.25" customHeight="1" x14ac:dyDescent="0.2">
      <c r="A5" s="771" t="s">
        <v>356</v>
      </c>
      <c r="B5" s="772"/>
      <c r="C5" s="772"/>
      <c r="D5" s="772"/>
      <c r="E5" s="772"/>
      <c r="F5" s="772"/>
      <c r="G5" s="772"/>
      <c r="H5" s="772"/>
      <c r="I5" s="772"/>
      <c r="J5" s="772"/>
      <c r="K5" s="772"/>
      <c r="L5" s="772"/>
      <c r="M5" s="772"/>
      <c r="N5" s="772"/>
      <c r="O5" s="772"/>
      <c r="P5" s="773"/>
      <c r="Q5" s="777" t="s">
        <v>357</v>
      </c>
      <c r="R5" s="778"/>
      <c r="S5" s="778"/>
      <c r="T5" s="778"/>
      <c r="U5" s="779"/>
      <c r="V5" s="777" t="s">
        <v>358</v>
      </c>
      <c r="W5" s="778"/>
      <c r="X5" s="778"/>
      <c r="Y5" s="778"/>
      <c r="Z5" s="779"/>
      <c r="AA5" s="777" t="s">
        <v>359</v>
      </c>
      <c r="AB5" s="778"/>
      <c r="AC5" s="778"/>
      <c r="AD5" s="778"/>
      <c r="AE5" s="778"/>
      <c r="AF5" s="783" t="s">
        <v>360</v>
      </c>
      <c r="AG5" s="778"/>
      <c r="AH5" s="778"/>
      <c r="AI5" s="778"/>
      <c r="AJ5" s="784"/>
      <c r="AK5" s="778" t="s">
        <v>361</v>
      </c>
      <c r="AL5" s="778"/>
      <c r="AM5" s="778"/>
      <c r="AN5" s="778"/>
      <c r="AO5" s="779"/>
      <c r="AP5" s="777" t="s">
        <v>362</v>
      </c>
      <c r="AQ5" s="778"/>
      <c r="AR5" s="778"/>
      <c r="AS5" s="778"/>
      <c r="AT5" s="779"/>
      <c r="AU5" s="777" t="s">
        <v>363</v>
      </c>
      <c r="AV5" s="778"/>
      <c r="AW5" s="778"/>
      <c r="AX5" s="778"/>
      <c r="AY5" s="784"/>
      <c r="AZ5" s="214"/>
      <c r="BA5" s="214"/>
      <c r="BB5" s="214"/>
      <c r="BC5" s="214"/>
      <c r="BD5" s="214"/>
      <c r="BE5" s="215"/>
      <c r="BF5" s="215"/>
      <c r="BG5" s="215"/>
      <c r="BH5" s="215"/>
      <c r="BI5" s="215"/>
      <c r="BJ5" s="215"/>
      <c r="BK5" s="215"/>
      <c r="BL5" s="215"/>
      <c r="BM5" s="215"/>
      <c r="BN5" s="215"/>
      <c r="BO5" s="215"/>
      <c r="BP5" s="215"/>
      <c r="BQ5" s="771" t="s">
        <v>364</v>
      </c>
      <c r="BR5" s="772"/>
      <c r="BS5" s="772"/>
      <c r="BT5" s="772"/>
      <c r="BU5" s="772"/>
      <c r="BV5" s="772"/>
      <c r="BW5" s="772"/>
      <c r="BX5" s="772"/>
      <c r="BY5" s="772"/>
      <c r="BZ5" s="772"/>
      <c r="CA5" s="772"/>
      <c r="CB5" s="772"/>
      <c r="CC5" s="772"/>
      <c r="CD5" s="772"/>
      <c r="CE5" s="772"/>
      <c r="CF5" s="772"/>
      <c r="CG5" s="773"/>
      <c r="CH5" s="777" t="s">
        <v>365</v>
      </c>
      <c r="CI5" s="778"/>
      <c r="CJ5" s="778"/>
      <c r="CK5" s="778"/>
      <c r="CL5" s="779"/>
      <c r="CM5" s="777" t="s">
        <v>366</v>
      </c>
      <c r="CN5" s="778"/>
      <c r="CO5" s="778"/>
      <c r="CP5" s="778"/>
      <c r="CQ5" s="779"/>
      <c r="CR5" s="777" t="s">
        <v>367</v>
      </c>
      <c r="CS5" s="778"/>
      <c r="CT5" s="778"/>
      <c r="CU5" s="778"/>
      <c r="CV5" s="779"/>
      <c r="CW5" s="777" t="s">
        <v>368</v>
      </c>
      <c r="CX5" s="778"/>
      <c r="CY5" s="778"/>
      <c r="CZ5" s="778"/>
      <c r="DA5" s="779"/>
      <c r="DB5" s="777" t="s">
        <v>369</v>
      </c>
      <c r="DC5" s="778"/>
      <c r="DD5" s="778"/>
      <c r="DE5" s="778"/>
      <c r="DF5" s="779"/>
      <c r="DG5" s="807" t="s">
        <v>370</v>
      </c>
      <c r="DH5" s="808"/>
      <c r="DI5" s="808"/>
      <c r="DJ5" s="808"/>
      <c r="DK5" s="809"/>
      <c r="DL5" s="807" t="s">
        <v>371</v>
      </c>
      <c r="DM5" s="808"/>
      <c r="DN5" s="808"/>
      <c r="DO5" s="808"/>
      <c r="DP5" s="809"/>
      <c r="DQ5" s="777" t="s">
        <v>372</v>
      </c>
      <c r="DR5" s="778"/>
      <c r="DS5" s="778"/>
      <c r="DT5" s="778"/>
      <c r="DU5" s="779"/>
      <c r="DV5" s="777" t="s">
        <v>363</v>
      </c>
      <c r="DW5" s="778"/>
      <c r="DX5" s="778"/>
      <c r="DY5" s="778"/>
      <c r="DZ5" s="784"/>
      <c r="EA5" s="216"/>
    </row>
    <row r="6" spans="1:131" s="217" customFormat="1" ht="26.25" customHeight="1" thickBot="1" x14ac:dyDescent="0.25">
      <c r="A6" s="774"/>
      <c r="B6" s="775"/>
      <c r="C6" s="775"/>
      <c r="D6" s="775"/>
      <c r="E6" s="775"/>
      <c r="F6" s="775"/>
      <c r="G6" s="775"/>
      <c r="H6" s="775"/>
      <c r="I6" s="775"/>
      <c r="J6" s="775"/>
      <c r="K6" s="775"/>
      <c r="L6" s="775"/>
      <c r="M6" s="775"/>
      <c r="N6" s="775"/>
      <c r="O6" s="775"/>
      <c r="P6" s="776"/>
      <c r="Q6" s="780"/>
      <c r="R6" s="781"/>
      <c r="S6" s="781"/>
      <c r="T6" s="781"/>
      <c r="U6" s="782"/>
      <c r="V6" s="780"/>
      <c r="W6" s="781"/>
      <c r="X6" s="781"/>
      <c r="Y6" s="781"/>
      <c r="Z6" s="782"/>
      <c r="AA6" s="780"/>
      <c r="AB6" s="781"/>
      <c r="AC6" s="781"/>
      <c r="AD6" s="781"/>
      <c r="AE6" s="781"/>
      <c r="AF6" s="785"/>
      <c r="AG6" s="781"/>
      <c r="AH6" s="781"/>
      <c r="AI6" s="781"/>
      <c r="AJ6" s="786"/>
      <c r="AK6" s="781"/>
      <c r="AL6" s="781"/>
      <c r="AM6" s="781"/>
      <c r="AN6" s="781"/>
      <c r="AO6" s="782"/>
      <c r="AP6" s="780"/>
      <c r="AQ6" s="781"/>
      <c r="AR6" s="781"/>
      <c r="AS6" s="781"/>
      <c r="AT6" s="782"/>
      <c r="AU6" s="780"/>
      <c r="AV6" s="781"/>
      <c r="AW6" s="781"/>
      <c r="AX6" s="781"/>
      <c r="AY6" s="786"/>
      <c r="AZ6" s="214"/>
      <c r="BA6" s="214"/>
      <c r="BB6" s="214"/>
      <c r="BC6" s="214"/>
      <c r="BD6" s="214"/>
      <c r="BE6" s="215"/>
      <c r="BF6" s="215"/>
      <c r="BG6" s="215"/>
      <c r="BH6" s="215"/>
      <c r="BI6" s="215"/>
      <c r="BJ6" s="215"/>
      <c r="BK6" s="215"/>
      <c r="BL6" s="215"/>
      <c r="BM6" s="215"/>
      <c r="BN6" s="215"/>
      <c r="BO6" s="215"/>
      <c r="BP6" s="215"/>
      <c r="BQ6" s="774"/>
      <c r="BR6" s="775"/>
      <c r="BS6" s="775"/>
      <c r="BT6" s="775"/>
      <c r="BU6" s="775"/>
      <c r="BV6" s="775"/>
      <c r="BW6" s="775"/>
      <c r="BX6" s="775"/>
      <c r="BY6" s="775"/>
      <c r="BZ6" s="775"/>
      <c r="CA6" s="775"/>
      <c r="CB6" s="775"/>
      <c r="CC6" s="775"/>
      <c r="CD6" s="775"/>
      <c r="CE6" s="775"/>
      <c r="CF6" s="775"/>
      <c r="CG6" s="776"/>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810"/>
      <c r="DH6" s="811"/>
      <c r="DI6" s="811"/>
      <c r="DJ6" s="811"/>
      <c r="DK6" s="812"/>
      <c r="DL6" s="810"/>
      <c r="DM6" s="811"/>
      <c r="DN6" s="811"/>
      <c r="DO6" s="811"/>
      <c r="DP6" s="812"/>
      <c r="DQ6" s="780"/>
      <c r="DR6" s="781"/>
      <c r="DS6" s="781"/>
      <c r="DT6" s="781"/>
      <c r="DU6" s="782"/>
      <c r="DV6" s="780"/>
      <c r="DW6" s="781"/>
      <c r="DX6" s="781"/>
      <c r="DY6" s="781"/>
      <c r="DZ6" s="786"/>
      <c r="EA6" s="216"/>
    </row>
    <row r="7" spans="1:131" s="217" customFormat="1" ht="26.25" customHeight="1" thickTop="1" x14ac:dyDescent="0.2">
      <c r="A7" s="218">
        <v>1</v>
      </c>
      <c r="B7" s="793" t="s">
        <v>373</v>
      </c>
      <c r="C7" s="794"/>
      <c r="D7" s="794"/>
      <c r="E7" s="794"/>
      <c r="F7" s="794"/>
      <c r="G7" s="794"/>
      <c r="H7" s="794"/>
      <c r="I7" s="794"/>
      <c r="J7" s="794"/>
      <c r="K7" s="794"/>
      <c r="L7" s="794"/>
      <c r="M7" s="794"/>
      <c r="N7" s="794"/>
      <c r="O7" s="794"/>
      <c r="P7" s="795"/>
      <c r="Q7" s="796">
        <v>9453</v>
      </c>
      <c r="R7" s="797"/>
      <c r="S7" s="797"/>
      <c r="T7" s="797"/>
      <c r="U7" s="797"/>
      <c r="V7" s="797">
        <v>8847</v>
      </c>
      <c r="W7" s="797"/>
      <c r="X7" s="797"/>
      <c r="Y7" s="797"/>
      <c r="Z7" s="797"/>
      <c r="AA7" s="797">
        <v>606</v>
      </c>
      <c r="AB7" s="797"/>
      <c r="AC7" s="797"/>
      <c r="AD7" s="797"/>
      <c r="AE7" s="798"/>
      <c r="AF7" s="799">
        <v>575</v>
      </c>
      <c r="AG7" s="800"/>
      <c r="AH7" s="800"/>
      <c r="AI7" s="800"/>
      <c r="AJ7" s="801"/>
      <c r="AK7" s="802">
        <v>10</v>
      </c>
      <c r="AL7" s="803"/>
      <c r="AM7" s="803"/>
      <c r="AN7" s="803"/>
      <c r="AO7" s="803"/>
      <c r="AP7" s="803">
        <v>6629</v>
      </c>
      <c r="AQ7" s="803"/>
      <c r="AR7" s="803"/>
      <c r="AS7" s="803"/>
      <c r="AT7" s="803"/>
      <c r="AU7" s="804"/>
      <c r="AV7" s="804"/>
      <c r="AW7" s="804"/>
      <c r="AX7" s="804"/>
      <c r="AY7" s="805"/>
      <c r="AZ7" s="214"/>
      <c r="BA7" s="214"/>
      <c r="BB7" s="214"/>
      <c r="BC7" s="214"/>
      <c r="BD7" s="214"/>
      <c r="BE7" s="215"/>
      <c r="BF7" s="215"/>
      <c r="BG7" s="215"/>
      <c r="BH7" s="215"/>
      <c r="BI7" s="215"/>
      <c r="BJ7" s="215"/>
      <c r="BK7" s="215"/>
      <c r="BL7" s="215"/>
      <c r="BM7" s="215"/>
      <c r="BN7" s="215"/>
      <c r="BO7" s="215"/>
      <c r="BP7" s="215"/>
      <c r="BQ7" s="218">
        <v>1</v>
      </c>
      <c r="BR7" s="219"/>
      <c r="BS7" s="790" t="s">
        <v>547</v>
      </c>
      <c r="BT7" s="791"/>
      <c r="BU7" s="791"/>
      <c r="BV7" s="791"/>
      <c r="BW7" s="791"/>
      <c r="BX7" s="791"/>
      <c r="BY7" s="791"/>
      <c r="BZ7" s="791"/>
      <c r="CA7" s="791"/>
      <c r="CB7" s="791"/>
      <c r="CC7" s="791"/>
      <c r="CD7" s="791"/>
      <c r="CE7" s="791"/>
      <c r="CF7" s="791"/>
      <c r="CG7" s="806"/>
      <c r="CH7" s="787">
        <v>-1</v>
      </c>
      <c r="CI7" s="788"/>
      <c r="CJ7" s="788"/>
      <c r="CK7" s="788"/>
      <c r="CL7" s="789"/>
      <c r="CM7" s="787">
        <v>31</v>
      </c>
      <c r="CN7" s="788"/>
      <c r="CO7" s="788"/>
      <c r="CP7" s="788"/>
      <c r="CQ7" s="789"/>
      <c r="CR7" s="787">
        <v>20</v>
      </c>
      <c r="CS7" s="788"/>
      <c r="CT7" s="788"/>
      <c r="CU7" s="788"/>
      <c r="CV7" s="789"/>
      <c r="CW7" s="787">
        <v>2</v>
      </c>
      <c r="CX7" s="788"/>
      <c r="CY7" s="788"/>
      <c r="CZ7" s="788"/>
      <c r="DA7" s="789"/>
      <c r="DB7" s="787" t="s">
        <v>549</v>
      </c>
      <c r="DC7" s="788"/>
      <c r="DD7" s="788"/>
      <c r="DE7" s="788"/>
      <c r="DF7" s="789"/>
      <c r="DG7" s="787" t="s">
        <v>549</v>
      </c>
      <c r="DH7" s="788"/>
      <c r="DI7" s="788"/>
      <c r="DJ7" s="788"/>
      <c r="DK7" s="789"/>
      <c r="DL7" s="787" t="s">
        <v>549</v>
      </c>
      <c r="DM7" s="788"/>
      <c r="DN7" s="788"/>
      <c r="DO7" s="788"/>
      <c r="DP7" s="789"/>
      <c r="DQ7" s="787" t="s">
        <v>549</v>
      </c>
      <c r="DR7" s="788"/>
      <c r="DS7" s="788"/>
      <c r="DT7" s="788"/>
      <c r="DU7" s="789"/>
      <c r="DV7" s="790"/>
      <c r="DW7" s="791"/>
      <c r="DX7" s="791"/>
      <c r="DY7" s="791"/>
      <c r="DZ7" s="792"/>
      <c r="EA7" s="216"/>
    </row>
    <row r="8" spans="1:131" s="217" customFormat="1" ht="26.25" customHeight="1" x14ac:dyDescent="0.2">
      <c r="A8" s="220">
        <v>2</v>
      </c>
      <c r="B8" s="824" t="s">
        <v>374</v>
      </c>
      <c r="C8" s="825"/>
      <c r="D8" s="825"/>
      <c r="E8" s="825"/>
      <c r="F8" s="825"/>
      <c r="G8" s="825"/>
      <c r="H8" s="825"/>
      <c r="I8" s="825"/>
      <c r="J8" s="825"/>
      <c r="K8" s="825"/>
      <c r="L8" s="825"/>
      <c r="M8" s="825"/>
      <c r="N8" s="825"/>
      <c r="O8" s="825"/>
      <c r="P8" s="826"/>
      <c r="Q8" s="827">
        <v>75</v>
      </c>
      <c r="R8" s="828"/>
      <c r="S8" s="828"/>
      <c r="T8" s="828"/>
      <c r="U8" s="828"/>
      <c r="V8" s="828">
        <v>70</v>
      </c>
      <c r="W8" s="828"/>
      <c r="X8" s="828"/>
      <c r="Y8" s="828"/>
      <c r="Z8" s="828"/>
      <c r="AA8" s="828">
        <v>5</v>
      </c>
      <c r="AB8" s="828"/>
      <c r="AC8" s="828"/>
      <c r="AD8" s="828"/>
      <c r="AE8" s="829"/>
      <c r="AF8" s="830">
        <v>5</v>
      </c>
      <c r="AG8" s="831"/>
      <c r="AH8" s="831"/>
      <c r="AI8" s="831"/>
      <c r="AJ8" s="832"/>
      <c r="AK8" s="813" t="s">
        <v>549</v>
      </c>
      <c r="AL8" s="814"/>
      <c r="AM8" s="814"/>
      <c r="AN8" s="814"/>
      <c r="AO8" s="814"/>
      <c r="AP8" s="814" t="s">
        <v>549</v>
      </c>
      <c r="AQ8" s="814"/>
      <c r="AR8" s="814"/>
      <c r="AS8" s="814"/>
      <c r="AT8" s="814"/>
      <c r="AU8" s="815"/>
      <c r="AV8" s="815"/>
      <c r="AW8" s="815"/>
      <c r="AX8" s="815"/>
      <c r="AY8" s="816"/>
      <c r="AZ8" s="214"/>
      <c r="BA8" s="214"/>
      <c r="BB8" s="214"/>
      <c r="BC8" s="214"/>
      <c r="BD8" s="214"/>
      <c r="BE8" s="215"/>
      <c r="BF8" s="215"/>
      <c r="BG8" s="215"/>
      <c r="BH8" s="215"/>
      <c r="BI8" s="215"/>
      <c r="BJ8" s="215"/>
      <c r="BK8" s="215"/>
      <c r="BL8" s="215"/>
      <c r="BM8" s="215"/>
      <c r="BN8" s="215"/>
      <c r="BO8" s="215"/>
      <c r="BP8" s="215"/>
      <c r="BQ8" s="220">
        <v>2</v>
      </c>
      <c r="BR8" s="221"/>
      <c r="BS8" s="817" t="s">
        <v>548</v>
      </c>
      <c r="BT8" s="818"/>
      <c r="BU8" s="818"/>
      <c r="BV8" s="818"/>
      <c r="BW8" s="818"/>
      <c r="BX8" s="818"/>
      <c r="BY8" s="818"/>
      <c r="BZ8" s="818"/>
      <c r="CA8" s="818"/>
      <c r="CB8" s="818"/>
      <c r="CC8" s="818"/>
      <c r="CD8" s="818"/>
      <c r="CE8" s="818"/>
      <c r="CF8" s="818"/>
      <c r="CG8" s="819"/>
      <c r="CH8" s="820">
        <v>17</v>
      </c>
      <c r="CI8" s="821"/>
      <c r="CJ8" s="821"/>
      <c r="CK8" s="821"/>
      <c r="CL8" s="822"/>
      <c r="CM8" s="820">
        <v>53</v>
      </c>
      <c r="CN8" s="821"/>
      <c r="CO8" s="821"/>
      <c r="CP8" s="821"/>
      <c r="CQ8" s="822"/>
      <c r="CR8" s="820">
        <v>27</v>
      </c>
      <c r="CS8" s="821"/>
      <c r="CT8" s="821"/>
      <c r="CU8" s="821"/>
      <c r="CV8" s="822"/>
      <c r="CW8" s="820" t="s">
        <v>549</v>
      </c>
      <c r="CX8" s="821"/>
      <c r="CY8" s="821"/>
      <c r="CZ8" s="821"/>
      <c r="DA8" s="822"/>
      <c r="DB8" s="820" t="s">
        <v>549</v>
      </c>
      <c r="DC8" s="821"/>
      <c r="DD8" s="821"/>
      <c r="DE8" s="821"/>
      <c r="DF8" s="822"/>
      <c r="DG8" s="820" t="s">
        <v>549</v>
      </c>
      <c r="DH8" s="821"/>
      <c r="DI8" s="821"/>
      <c r="DJ8" s="821"/>
      <c r="DK8" s="822"/>
      <c r="DL8" s="820" t="s">
        <v>549</v>
      </c>
      <c r="DM8" s="821"/>
      <c r="DN8" s="821"/>
      <c r="DO8" s="821"/>
      <c r="DP8" s="822"/>
      <c r="DQ8" s="820" t="s">
        <v>549</v>
      </c>
      <c r="DR8" s="821"/>
      <c r="DS8" s="821"/>
      <c r="DT8" s="821"/>
      <c r="DU8" s="822"/>
      <c r="DV8" s="817"/>
      <c r="DW8" s="818"/>
      <c r="DX8" s="818"/>
      <c r="DY8" s="818"/>
      <c r="DZ8" s="823"/>
      <c r="EA8" s="216"/>
    </row>
    <row r="9" spans="1:131" s="217" customFormat="1" ht="26.25" customHeight="1" x14ac:dyDescent="0.2">
      <c r="A9" s="220">
        <v>3</v>
      </c>
      <c r="B9" s="824"/>
      <c r="C9" s="825"/>
      <c r="D9" s="825"/>
      <c r="E9" s="825"/>
      <c r="F9" s="825"/>
      <c r="G9" s="825"/>
      <c r="H9" s="825"/>
      <c r="I9" s="825"/>
      <c r="J9" s="825"/>
      <c r="K9" s="825"/>
      <c r="L9" s="825"/>
      <c r="M9" s="825"/>
      <c r="N9" s="825"/>
      <c r="O9" s="825"/>
      <c r="P9" s="826"/>
      <c r="Q9" s="827"/>
      <c r="R9" s="828"/>
      <c r="S9" s="828"/>
      <c r="T9" s="828"/>
      <c r="U9" s="828"/>
      <c r="V9" s="828"/>
      <c r="W9" s="828"/>
      <c r="X9" s="828"/>
      <c r="Y9" s="828"/>
      <c r="Z9" s="828"/>
      <c r="AA9" s="828"/>
      <c r="AB9" s="828"/>
      <c r="AC9" s="828"/>
      <c r="AD9" s="828"/>
      <c r="AE9" s="829"/>
      <c r="AF9" s="830"/>
      <c r="AG9" s="831"/>
      <c r="AH9" s="831"/>
      <c r="AI9" s="831"/>
      <c r="AJ9" s="832"/>
      <c r="AK9" s="813"/>
      <c r="AL9" s="814"/>
      <c r="AM9" s="814"/>
      <c r="AN9" s="814"/>
      <c r="AO9" s="814"/>
      <c r="AP9" s="814"/>
      <c r="AQ9" s="814"/>
      <c r="AR9" s="814"/>
      <c r="AS9" s="814"/>
      <c r="AT9" s="814"/>
      <c r="AU9" s="815"/>
      <c r="AV9" s="815"/>
      <c r="AW9" s="815"/>
      <c r="AX9" s="815"/>
      <c r="AY9" s="816"/>
      <c r="AZ9" s="214"/>
      <c r="BA9" s="214"/>
      <c r="BB9" s="214"/>
      <c r="BC9" s="214"/>
      <c r="BD9" s="214"/>
      <c r="BE9" s="215"/>
      <c r="BF9" s="215"/>
      <c r="BG9" s="215"/>
      <c r="BH9" s="215"/>
      <c r="BI9" s="215"/>
      <c r="BJ9" s="215"/>
      <c r="BK9" s="215"/>
      <c r="BL9" s="215"/>
      <c r="BM9" s="215"/>
      <c r="BN9" s="215"/>
      <c r="BO9" s="215"/>
      <c r="BP9" s="215"/>
      <c r="BQ9" s="220">
        <v>3</v>
      </c>
      <c r="BR9" s="221"/>
      <c r="BS9" s="817"/>
      <c r="BT9" s="818"/>
      <c r="BU9" s="818"/>
      <c r="BV9" s="818"/>
      <c r="BW9" s="818"/>
      <c r="BX9" s="818"/>
      <c r="BY9" s="818"/>
      <c r="BZ9" s="818"/>
      <c r="CA9" s="818"/>
      <c r="CB9" s="818"/>
      <c r="CC9" s="818"/>
      <c r="CD9" s="818"/>
      <c r="CE9" s="818"/>
      <c r="CF9" s="818"/>
      <c r="CG9" s="819"/>
      <c r="CH9" s="820"/>
      <c r="CI9" s="821"/>
      <c r="CJ9" s="821"/>
      <c r="CK9" s="821"/>
      <c r="CL9" s="822"/>
      <c r="CM9" s="820"/>
      <c r="CN9" s="821"/>
      <c r="CO9" s="821"/>
      <c r="CP9" s="821"/>
      <c r="CQ9" s="822"/>
      <c r="CR9" s="820"/>
      <c r="CS9" s="821"/>
      <c r="CT9" s="821"/>
      <c r="CU9" s="821"/>
      <c r="CV9" s="822"/>
      <c r="CW9" s="820"/>
      <c r="CX9" s="821"/>
      <c r="CY9" s="821"/>
      <c r="CZ9" s="821"/>
      <c r="DA9" s="822"/>
      <c r="DB9" s="820"/>
      <c r="DC9" s="821"/>
      <c r="DD9" s="821"/>
      <c r="DE9" s="821"/>
      <c r="DF9" s="822"/>
      <c r="DG9" s="820"/>
      <c r="DH9" s="821"/>
      <c r="DI9" s="821"/>
      <c r="DJ9" s="821"/>
      <c r="DK9" s="822"/>
      <c r="DL9" s="820"/>
      <c r="DM9" s="821"/>
      <c r="DN9" s="821"/>
      <c r="DO9" s="821"/>
      <c r="DP9" s="822"/>
      <c r="DQ9" s="820"/>
      <c r="DR9" s="821"/>
      <c r="DS9" s="821"/>
      <c r="DT9" s="821"/>
      <c r="DU9" s="822"/>
      <c r="DV9" s="817"/>
      <c r="DW9" s="818"/>
      <c r="DX9" s="818"/>
      <c r="DY9" s="818"/>
      <c r="DZ9" s="823"/>
      <c r="EA9" s="216"/>
    </row>
    <row r="10" spans="1:131" s="217" customFormat="1" ht="26.25" customHeight="1" x14ac:dyDescent="0.2">
      <c r="A10" s="220">
        <v>4</v>
      </c>
      <c r="B10" s="824"/>
      <c r="C10" s="825"/>
      <c r="D10" s="825"/>
      <c r="E10" s="825"/>
      <c r="F10" s="825"/>
      <c r="G10" s="825"/>
      <c r="H10" s="825"/>
      <c r="I10" s="825"/>
      <c r="J10" s="825"/>
      <c r="K10" s="825"/>
      <c r="L10" s="825"/>
      <c r="M10" s="825"/>
      <c r="N10" s="825"/>
      <c r="O10" s="825"/>
      <c r="P10" s="826"/>
      <c r="Q10" s="827"/>
      <c r="R10" s="828"/>
      <c r="S10" s="828"/>
      <c r="T10" s="828"/>
      <c r="U10" s="828"/>
      <c r="V10" s="828"/>
      <c r="W10" s="828"/>
      <c r="X10" s="828"/>
      <c r="Y10" s="828"/>
      <c r="Z10" s="828"/>
      <c r="AA10" s="828"/>
      <c r="AB10" s="828"/>
      <c r="AC10" s="828"/>
      <c r="AD10" s="828"/>
      <c r="AE10" s="829"/>
      <c r="AF10" s="830"/>
      <c r="AG10" s="831"/>
      <c r="AH10" s="831"/>
      <c r="AI10" s="831"/>
      <c r="AJ10" s="832"/>
      <c r="AK10" s="813"/>
      <c r="AL10" s="814"/>
      <c r="AM10" s="814"/>
      <c r="AN10" s="814"/>
      <c r="AO10" s="814"/>
      <c r="AP10" s="814"/>
      <c r="AQ10" s="814"/>
      <c r="AR10" s="814"/>
      <c r="AS10" s="814"/>
      <c r="AT10" s="814"/>
      <c r="AU10" s="815"/>
      <c r="AV10" s="815"/>
      <c r="AW10" s="815"/>
      <c r="AX10" s="815"/>
      <c r="AY10" s="816"/>
      <c r="AZ10" s="214"/>
      <c r="BA10" s="214"/>
      <c r="BB10" s="214"/>
      <c r="BC10" s="214"/>
      <c r="BD10" s="214"/>
      <c r="BE10" s="215"/>
      <c r="BF10" s="215"/>
      <c r="BG10" s="215"/>
      <c r="BH10" s="215"/>
      <c r="BI10" s="215"/>
      <c r="BJ10" s="215"/>
      <c r="BK10" s="215"/>
      <c r="BL10" s="215"/>
      <c r="BM10" s="215"/>
      <c r="BN10" s="215"/>
      <c r="BO10" s="215"/>
      <c r="BP10" s="215"/>
      <c r="BQ10" s="220">
        <v>4</v>
      </c>
      <c r="BR10" s="221"/>
      <c r="BS10" s="817"/>
      <c r="BT10" s="818"/>
      <c r="BU10" s="818"/>
      <c r="BV10" s="818"/>
      <c r="BW10" s="818"/>
      <c r="BX10" s="818"/>
      <c r="BY10" s="818"/>
      <c r="BZ10" s="818"/>
      <c r="CA10" s="818"/>
      <c r="CB10" s="818"/>
      <c r="CC10" s="818"/>
      <c r="CD10" s="818"/>
      <c r="CE10" s="818"/>
      <c r="CF10" s="818"/>
      <c r="CG10" s="819"/>
      <c r="CH10" s="820"/>
      <c r="CI10" s="821"/>
      <c r="CJ10" s="821"/>
      <c r="CK10" s="821"/>
      <c r="CL10" s="822"/>
      <c r="CM10" s="820"/>
      <c r="CN10" s="821"/>
      <c r="CO10" s="821"/>
      <c r="CP10" s="821"/>
      <c r="CQ10" s="822"/>
      <c r="CR10" s="820"/>
      <c r="CS10" s="821"/>
      <c r="CT10" s="821"/>
      <c r="CU10" s="821"/>
      <c r="CV10" s="822"/>
      <c r="CW10" s="820"/>
      <c r="CX10" s="821"/>
      <c r="CY10" s="821"/>
      <c r="CZ10" s="821"/>
      <c r="DA10" s="822"/>
      <c r="DB10" s="820"/>
      <c r="DC10" s="821"/>
      <c r="DD10" s="821"/>
      <c r="DE10" s="821"/>
      <c r="DF10" s="822"/>
      <c r="DG10" s="820"/>
      <c r="DH10" s="821"/>
      <c r="DI10" s="821"/>
      <c r="DJ10" s="821"/>
      <c r="DK10" s="822"/>
      <c r="DL10" s="820"/>
      <c r="DM10" s="821"/>
      <c r="DN10" s="821"/>
      <c r="DO10" s="821"/>
      <c r="DP10" s="822"/>
      <c r="DQ10" s="820"/>
      <c r="DR10" s="821"/>
      <c r="DS10" s="821"/>
      <c r="DT10" s="821"/>
      <c r="DU10" s="822"/>
      <c r="DV10" s="817"/>
      <c r="DW10" s="818"/>
      <c r="DX10" s="818"/>
      <c r="DY10" s="818"/>
      <c r="DZ10" s="823"/>
      <c r="EA10" s="216"/>
    </row>
    <row r="11" spans="1:131" s="217" customFormat="1" ht="26.25" customHeight="1" x14ac:dyDescent="0.2">
      <c r="A11" s="220">
        <v>5</v>
      </c>
      <c r="B11" s="824"/>
      <c r="C11" s="825"/>
      <c r="D11" s="825"/>
      <c r="E11" s="825"/>
      <c r="F11" s="825"/>
      <c r="G11" s="825"/>
      <c r="H11" s="825"/>
      <c r="I11" s="825"/>
      <c r="J11" s="825"/>
      <c r="K11" s="825"/>
      <c r="L11" s="825"/>
      <c r="M11" s="825"/>
      <c r="N11" s="825"/>
      <c r="O11" s="825"/>
      <c r="P11" s="826"/>
      <c r="Q11" s="827"/>
      <c r="R11" s="828"/>
      <c r="S11" s="828"/>
      <c r="T11" s="828"/>
      <c r="U11" s="828"/>
      <c r="V11" s="828"/>
      <c r="W11" s="828"/>
      <c r="X11" s="828"/>
      <c r="Y11" s="828"/>
      <c r="Z11" s="828"/>
      <c r="AA11" s="828"/>
      <c r="AB11" s="828"/>
      <c r="AC11" s="828"/>
      <c r="AD11" s="828"/>
      <c r="AE11" s="829"/>
      <c r="AF11" s="830"/>
      <c r="AG11" s="831"/>
      <c r="AH11" s="831"/>
      <c r="AI11" s="831"/>
      <c r="AJ11" s="832"/>
      <c r="AK11" s="813"/>
      <c r="AL11" s="814"/>
      <c r="AM11" s="814"/>
      <c r="AN11" s="814"/>
      <c r="AO11" s="814"/>
      <c r="AP11" s="814"/>
      <c r="AQ11" s="814"/>
      <c r="AR11" s="814"/>
      <c r="AS11" s="814"/>
      <c r="AT11" s="814"/>
      <c r="AU11" s="815"/>
      <c r="AV11" s="815"/>
      <c r="AW11" s="815"/>
      <c r="AX11" s="815"/>
      <c r="AY11" s="816"/>
      <c r="AZ11" s="214"/>
      <c r="BA11" s="214"/>
      <c r="BB11" s="214"/>
      <c r="BC11" s="214"/>
      <c r="BD11" s="214"/>
      <c r="BE11" s="215"/>
      <c r="BF11" s="215"/>
      <c r="BG11" s="215"/>
      <c r="BH11" s="215"/>
      <c r="BI11" s="215"/>
      <c r="BJ11" s="215"/>
      <c r="BK11" s="215"/>
      <c r="BL11" s="215"/>
      <c r="BM11" s="215"/>
      <c r="BN11" s="215"/>
      <c r="BO11" s="215"/>
      <c r="BP11" s="215"/>
      <c r="BQ11" s="220">
        <v>5</v>
      </c>
      <c r="BR11" s="221"/>
      <c r="BS11" s="817"/>
      <c r="BT11" s="818"/>
      <c r="BU11" s="818"/>
      <c r="BV11" s="818"/>
      <c r="BW11" s="818"/>
      <c r="BX11" s="818"/>
      <c r="BY11" s="818"/>
      <c r="BZ11" s="818"/>
      <c r="CA11" s="818"/>
      <c r="CB11" s="818"/>
      <c r="CC11" s="818"/>
      <c r="CD11" s="818"/>
      <c r="CE11" s="818"/>
      <c r="CF11" s="818"/>
      <c r="CG11" s="819"/>
      <c r="CH11" s="820"/>
      <c r="CI11" s="821"/>
      <c r="CJ11" s="821"/>
      <c r="CK11" s="821"/>
      <c r="CL11" s="822"/>
      <c r="CM11" s="820"/>
      <c r="CN11" s="821"/>
      <c r="CO11" s="821"/>
      <c r="CP11" s="821"/>
      <c r="CQ11" s="822"/>
      <c r="CR11" s="820"/>
      <c r="CS11" s="821"/>
      <c r="CT11" s="821"/>
      <c r="CU11" s="821"/>
      <c r="CV11" s="822"/>
      <c r="CW11" s="820"/>
      <c r="CX11" s="821"/>
      <c r="CY11" s="821"/>
      <c r="CZ11" s="821"/>
      <c r="DA11" s="822"/>
      <c r="DB11" s="820"/>
      <c r="DC11" s="821"/>
      <c r="DD11" s="821"/>
      <c r="DE11" s="821"/>
      <c r="DF11" s="822"/>
      <c r="DG11" s="820"/>
      <c r="DH11" s="821"/>
      <c r="DI11" s="821"/>
      <c r="DJ11" s="821"/>
      <c r="DK11" s="822"/>
      <c r="DL11" s="820"/>
      <c r="DM11" s="821"/>
      <c r="DN11" s="821"/>
      <c r="DO11" s="821"/>
      <c r="DP11" s="822"/>
      <c r="DQ11" s="820"/>
      <c r="DR11" s="821"/>
      <c r="DS11" s="821"/>
      <c r="DT11" s="821"/>
      <c r="DU11" s="822"/>
      <c r="DV11" s="817"/>
      <c r="DW11" s="818"/>
      <c r="DX11" s="818"/>
      <c r="DY11" s="818"/>
      <c r="DZ11" s="823"/>
      <c r="EA11" s="216"/>
    </row>
    <row r="12" spans="1:131" s="217" customFormat="1" ht="26.25" customHeight="1" x14ac:dyDescent="0.2">
      <c r="A12" s="220">
        <v>6</v>
      </c>
      <c r="B12" s="824"/>
      <c r="C12" s="825"/>
      <c r="D12" s="825"/>
      <c r="E12" s="825"/>
      <c r="F12" s="825"/>
      <c r="G12" s="825"/>
      <c r="H12" s="825"/>
      <c r="I12" s="825"/>
      <c r="J12" s="825"/>
      <c r="K12" s="825"/>
      <c r="L12" s="825"/>
      <c r="M12" s="825"/>
      <c r="N12" s="825"/>
      <c r="O12" s="825"/>
      <c r="P12" s="826"/>
      <c r="Q12" s="827"/>
      <c r="R12" s="828"/>
      <c r="S12" s="828"/>
      <c r="T12" s="828"/>
      <c r="U12" s="828"/>
      <c r="V12" s="828"/>
      <c r="W12" s="828"/>
      <c r="X12" s="828"/>
      <c r="Y12" s="828"/>
      <c r="Z12" s="828"/>
      <c r="AA12" s="828"/>
      <c r="AB12" s="828"/>
      <c r="AC12" s="828"/>
      <c r="AD12" s="828"/>
      <c r="AE12" s="829"/>
      <c r="AF12" s="830"/>
      <c r="AG12" s="831"/>
      <c r="AH12" s="831"/>
      <c r="AI12" s="831"/>
      <c r="AJ12" s="832"/>
      <c r="AK12" s="813"/>
      <c r="AL12" s="814"/>
      <c r="AM12" s="814"/>
      <c r="AN12" s="814"/>
      <c r="AO12" s="814"/>
      <c r="AP12" s="814"/>
      <c r="AQ12" s="814"/>
      <c r="AR12" s="814"/>
      <c r="AS12" s="814"/>
      <c r="AT12" s="814"/>
      <c r="AU12" s="815"/>
      <c r="AV12" s="815"/>
      <c r="AW12" s="815"/>
      <c r="AX12" s="815"/>
      <c r="AY12" s="816"/>
      <c r="AZ12" s="214"/>
      <c r="BA12" s="214"/>
      <c r="BB12" s="214"/>
      <c r="BC12" s="214"/>
      <c r="BD12" s="214"/>
      <c r="BE12" s="215"/>
      <c r="BF12" s="215"/>
      <c r="BG12" s="215"/>
      <c r="BH12" s="215"/>
      <c r="BI12" s="215"/>
      <c r="BJ12" s="215"/>
      <c r="BK12" s="215"/>
      <c r="BL12" s="215"/>
      <c r="BM12" s="215"/>
      <c r="BN12" s="215"/>
      <c r="BO12" s="215"/>
      <c r="BP12" s="215"/>
      <c r="BQ12" s="220">
        <v>6</v>
      </c>
      <c r="BR12" s="221"/>
      <c r="BS12" s="817"/>
      <c r="BT12" s="818"/>
      <c r="BU12" s="818"/>
      <c r="BV12" s="818"/>
      <c r="BW12" s="818"/>
      <c r="BX12" s="818"/>
      <c r="BY12" s="818"/>
      <c r="BZ12" s="818"/>
      <c r="CA12" s="818"/>
      <c r="CB12" s="818"/>
      <c r="CC12" s="818"/>
      <c r="CD12" s="818"/>
      <c r="CE12" s="818"/>
      <c r="CF12" s="818"/>
      <c r="CG12" s="819"/>
      <c r="CH12" s="820"/>
      <c r="CI12" s="821"/>
      <c r="CJ12" s="821"/>
      <c r="CK12" s="821"/>
      <c r="CL12" s="822"/>
      <c r="CM12" s="820"/>
      <c r="CN12" s="821"/>
      <c r="CO12" s="821"/>
      <c r="CP12" s="821"/>
      <c r="CQ12" s="822"/>
      <c r="CR12" s="820"/>
      <c r="CS12" s="821"/>
      <c r="CT12" s="821"/>
      <c r="CU12" s="821"/>
      <c r="CV12" s="822"/>
      <c r="CW12" s="820"/>
      <c r="CX12" s="821"/>
      <c r="CY12" s="821"/>
      <c r="CZ12" s="821"/>
      <c r="DA12" s="822"/>
      <c r="DB12" s="820"/>
      <c r="DC12" s="821"/>
      <c r="DD12" s="821"/>
      <c r="DE12" s="821"/>
      <c r="DF12" s="822"/>
      <c r="DG12" s="820"/>
      <c r="DH12" s="821"/>
      <c r="DI12" s="821"/>
      <c r="DJ12" s="821"/>
      <c r="DK12" s="822"/>
      <c r="DL12" s="820"/>
      <c r="DM12" s="821"/>
      <c r="DN12" s="821"/>
      <c r="DO12" s="821"/>
      <c r="DP12" s="822"/>
      <c r="DQ12" s="820"/>
      <c r="DR12" s="821"/>
      <c r="DS12" s="821"/>
      <c r="DT12" s="821"/>
      <c r="DU12" s="822"/>
      <c r="DV12" s="817"/>
      <c r="DW12" s="818"/>
      <c r="DX12" s="818"/>
      <c r="DY12" s="818"/>
      <c r="DZ12" s="823"/>
      <c r="EA12" s="216"/>
    </row>
    <row r="13" spans="1:131" s="217" customFormat="1" ht="26.25" customHeight="1" x14ac:dyDescent="0.2">
      <c r="A13" s="220">
        <v>7</v>
      </c>
      <c r="B13" s="824"/>
      <c r="C13" s="825"/>
      <c r="D13" s="825"/>
      <c r="E13" s="825"/>
      <c r="F13" s="825"/>
      <c r="G13" s="825"/>
      <c r="H13" s="825"/>
      <c r="I13" s="825"/>
      <c r="J13" s="825"/>
      <c r="K13" s="825"/>
      <c r="L13" s="825"/>
      <c r="M13" s="825"/>
      <c r="N13" s="825"/>
      <c r="O13" s="825"/>
      <c r="P13" s="826"/>
      <c r="Q13" s="827"/>
      <c r="R13" s="828"/>
      <c r="S13" s="828"/>
      <c r="T13" s="828"/>
      <c r="U13" s="828"/>
      <c r="V13" s="828"/>
      <c r="W13" s="828"/>
      <c r="X13" s="828"/>
      <c r="Y13" s="828"/>
      <c r="Z13" s="828"/>
      <c r="AA13" s="828"/>
      <c r="AB13" s="828"/>
      <c r="AC13" s="828"/>
      <c r="AD13" s="828"/>
      <c r="AE13" s="829"/>
      <c r="AF13" s="830"/>
      <c r="AG13" s="831"/>
      <c r="AH13" s="831"/>
      <c r="AI13" s="831"/>
      <c r="AJ13" s="832"/>
      <c r="AK13" s="813"/>
      <c r="AL13" s="814"/>
      <c r="AM13" s="814"/>
      <c r="AN13" s="814"/>
      <c r="AO13" s="814"/>
      <c r="AP13" s="814"/>
      <c r="AQ13" s="814"/>
      <c r="AR13" s="814"/>
      <c r="AS13" s="814"/>
      <c r="AT13" s="814"/>
      <c r="AU13" s="815"/>
      <c r="AV13" s="815"/>
      <c r="AW13" s="815"/>
      <c r="AX13" s="815"/>
      <c r="AY13" s="816"/>
      <c r="AZ13" s="214"/>
      <c r="BA13" s="214"/>
      <c r="BB13" s="214"/>
      <c r="BC13" s="214"/>
      <c r="BD13" s="214"/>
      <c r="BE13" s="215"/>
      <c r="BF13" s="215"/>
      <c r="BG13" s="215"/>
      <c r="BH13" s="215"/>
      <c r="BI13" s="215"/>
      <c r="BJ13" s="215"/>
      <c r="BK13" s="215"/>
      <c r="BL13" s="215"/>
      <c r="BM13" s="215"/>
      <c r="BN13" s="215"/>
      <c r="BO13" s="215"/>
      <c r="BP13" s="215"/>
      <c r="BQ13" s="220">
        <v>7</v>
      </c>
      <c r="BR13" s="221"/>
      <c r="BS13" s="817"/>
      <c r="BT13" s="818"/>
      <c r="BU13" s="818"/>
      <c r="BV13" s="818"/>
      <c r="BW13" s="818"/>
      <c r="BX13" s="818"/>
      <c r="BY13" s="818"/>
      <c r="BZ13" s="818"/>
      <c r="CA13" s="818"/>
      <c r="CB13" s="818"/>
      <c r="CC13" s="818"/>
      <c r="CD13" s="818"/>
      <c r="CE13" s="818"/>
      <c r="CF13" s="818"/>
      <c r="CG13" s="819"/>
      <c r="CH13" s="820"/>
      <c r="CI13" s="821"/>
      <c r="CJ13" s="821"/>
      <c r="CK13" s="821"/>
      <c r="CL13" s="822"/>
      <c r="CM13" s="820"/>
      <c r="CN13" s="821"/>
      <c r="CO13" s="821"/>
      <c r="CP13" s="821"/>
      <c r="CQ13" s="822"/>
      <c r="CR13" s="820"/>
      <c r="CS13" s="821"/>
      <c r="CT13" s="821"/>
      <c r="CU13" s="821"/>
      <c r="CV13" s="822"/>
      <c r="CW13" s="820"/>
      <c r="CX13" s="821"/>
      <c r="CY13" s="821"/>
      <c r="CZ13" s="821"/>
      <c r="DA13" s="822"/>
      <c r="DB13" s="820"/>
      <c r="DC13" s="821"/>
      <c r="DD13" s="821"/>
      <c r="DE13" s="821"/>
      <c r="DF13" s="822"/>
      <c r="DG13" s="820"/>
      <c r="DH13" s="821"/>
      <c r="DI13" s="821"/>
      <c r="DJ13" s="821"/>
      <c r="DK13" s="822"/>
      <c r="DL13" s="820"/>
      <c r="DM13" s="821"/>
      <c r="DN13" s="821"/>
      <c r="DO13" s="821"/>
      <c r="DP13" s="822"/>
      <c r="DQ13" s="820"/>
      <c r="DR13" s="821"/>
      <c r="DS13" s="821"/>
      <c r="DT13" s="821"/>
      <c r="DU13" s="822"/>
      <c r="DV13" s="817"/>
      <c r="DW13" s="818"/>
      <c r="DX13" s="818"/>
      <c r="DY13" s="818"/>
      <c r="DZ13" s="823"/>
      <c r="EA13" s="216"/>
    </row>
    <row r="14" spans="1:131" s="217" customFormat="1" ht="26.25" customHeight="1" x14ac:dyDescent="0.2">
      <c r="A14" s="220">
        <v>8</v>
      </c>
      <c r="B14" s="824"/>
      <c r="C14" s="825"/>
      <c r="D14" s="825"/>
      <c r="E14" s="825"/>
      <c r="F14" s="825"/>
      <c r="G14" s="825"/>
      <c r="H14" s="825"/>
      <c r="I14" s="825"/>
      <c r="J14" s="825"/>
      <c r="K14" s="825"/>
      <c r="L14" s="825"/>
      <c r="M14" s="825"/>
      <c r="N14" s="825"/>
      <c r="O14" s="825"/>
      <c r="P14" s="826"/>
      <c r="Q14" s="827"/>
      <c r="R14" s="828"/>
      <c r="S14" s="828"/>
      <c r="T14" s="828"/>
      <c r="U14" s="828"/>
      <c r="V14" s="828"/>
      <c r="W14" s="828"/>
      <c r="X14" s="828"/>
      <c r="Y14" s="828"/>
      <c r="Z14" s="828"/>
      <c r="AA14" s="828"/>
      <c r="AB14" s="828"/>
      <c r="AC14" s="828"/>
      <c r="AD14" s="828"/>
      <c r="AE14" s="829"/>
      <c r="AF14" s="830"/>
      <c r="AG14" s="831"/>
      <c r="AH14" s="831"/>
      <c r="AI14" s="831"/>
      <c r="AJ14" s="832"/>
      <c r="AK14" s="813"/>
      <c r="AL14" s="814"/>
      <c r="AM14" s="814"/>
      <c r="AN14" s="814"/>
      <c r="AO14" s="814"/>
      <c r="AP14" s="814"/>
      <c r="AQ14" s="814"/>
      <c r="AR14" s="814"/>
      <c r="AS14" s="814"/>
      <c r="AT14" s="814"/>
      <c r="AU14" s="815"/>
      <c r="AV14" s="815"/>
      <c r="AW14" s="815"/>
      <c r="AX14" s="815"/>
      <c r="AY14" s="816"/>
      <c r="AZ14" s="214"/>
      <c r="BA14" s="214"/>
      <c r="BB14" s="214"/>
      <c r="BC14" s="214"/>
      <c r="BD14" s="214"/>
      <c r="BE14" s="215"/>
      <c r="BF14" s="215"/>
      <c r="BG14" s="215"/>
      <c r="BH14" s="215"/>
      <c r="BI14" s="215"/>
      <c r="BJ14" s="215"/>
      <c r="BK14" s="215"/>
      <c r="BL14" s="215"/>
      <c r="BM14" s="215"/>
      <c r="BN14" s="215"/>
      <c r="BO14" s="215"/>
      <c r="BP14" s="215"/>
      <c r="BQ14" s="220">
        <v>8</v>
      </c>
      <c r="BR14" s="221"/>
      <c r="BS14" s="817"/>
      <c r="BT14" s="818"/>
      <c r="BU14" s="818"/>
      <c r="BV14" s="818"/>
      <c r="BW14" s="818"/>
      <c r="BX14" s="818"/>
      <c r="BY14" s="818"/>
      <c r="BZ14" s="818"/>
      <c r="CA14" s="818"/>
      <c r="CB14" s="818"/>
      <c r="CC14" s="818"/>
      <c r="CD14" s="818"/>
      <c r="CE14" s="818"/>
      <c r="CF14" s="818"/>
      <c r="CG14" s="819"/>
      <c r="CH14" s="820"/>
      <c r="CI14" s="821"/>
      <c r="CJ14" s="821"/>
      <c r="CK14" s="821"/>
      <c r="CL14" s="822"/>
      <c r="CM14" s="820"/>
      <c r="CN14" s="821"/>
      <c r="CO14" s="821"/>
      <c r="CP14" s="821"/>
      <c r="CQ14" s="822"/>
      <c r="CR14" s="820"/>
      <c r="CS14" s="821"/>
      <c r="CT14" s="821"/>
      <c r="CU14" s="821"/>
      <c r="CV14" s="822"/>
      <c r="CW14" s="820"/>
      <c r="CX14" s="821"/>
      <c r="CY14" s="821"/>
      <c r="CZ14" s="821"/>
      <c r="DA14" s="822"/>
      <c r="DB14" s="820"/>
      <c r="DC14" s="821"/>
      <c r="DD14" s="821"/>
      <c r="DE14" s="821"/>
      <c r="DF14" s="822"/>
      <c r="DG14" s="820"/>
      <c r="DH14" s="821"/>
      <c r="DI14" s="821"/>
      <c r="DJ14" s="821"/>
      <c r="DK14" s="822"/>
      <c r="DL14" s="820"/>
      <c r="DM14" s="821"/>
      <c r="DN14" s="821"/>
      <c r="DO14" s="821"/>
      <c r="DP14" s="822"/>
      <c r="DQ14" s="820"/>
      <c r="DR14" s="821"/>
      <c r="DS14" s="821"/>
      <c r="DT14" s="821"/>
      <c r="DU14" s="822"/>
      <c r="DV14" s="817"/>
      <c r="DW14" s="818"/>
      <c r="DX14" s="818"/>
      <c r="DY14" s="818"/>
      <c r="DZ14" s="823"/>
      <c r="EA14" s="216"/>
    </row>
    <row r="15" spans="1:131" s="217" customFormat="1" ht="26.25" customHeight="1" x14ac:dyDescent="0.2">
      <c r="A15" s="220">
        <v>9</v>
      </c>
      <c r="B15" s="824"/>
      <c r="C15" s="825"/>
      <c r="D15" s="825"/>
      <c r="E15" s="825"/>
      <c r="F15" s="825"/>
      <c r="G15" s="825"/>
      <c r="H15" s="825"/>
      <c r="I15" s="825"/>
      <c r="J15" s="825"/>
      <c r="K15" s="825"/>
      <c r="L15" s="825"/>
      <c r="M15" s="825"/>
      <c r="N15" s="825"/>
      <c r="O15" s="825"/>
      <c r="P15" s="826"/>
      <c r="Q15" s="827"/>
      <c r="R15" s="828"/>
      <c r="S15" s="828"/>
      <c r="T15" s="828"/>
      <c r="U15" s="828"/>
      <c r="V15" s="828"/>
      <c r="W15" s="828"/>
      <c r="X15" s="828"/>
      <c r="Y15" s="828"/>
      <c r="Z15" s="828"/>
      <c r="AA15" s="828"/>
      <c r="AB15" s="828"/>
      <c r="AC15" s="828"/>
      <c r="AD15" s="828"/>
      <c r="AE15" s="829"/>
      <c r="AF15" s="830"/>
      <c r="AG15" s="831"/>
      <c r="AH15" s="831"/>
      <c r="AI15" s="831"/>
      <c r="AJ15" s="832"/>
      <c r="AK15" s="813"/>
      <c r="AL15" s="814"/>
      <c r="AM15" s="814"/>
      <c r="AN15" s="814"/>
      <c r="AO15" s="814"/>
      <c r="AP15" s="814"/>
      <c r="AQ15" s="814"/>
      <c r="AR15" s="814"/>
      <c r="AS15" s="814"/>
      <c r="AT15" s="814"/>
      <c r="AU15" s="815"/>
      <c r="AV15" s="815"/>
      <c r="AW15" s="815"/>
      <c r="AX15" s="815"/>
      <c r="AY15" s="816"/>
      <c r="AZ15" s="214"/>
      <c r="BA15" s="214"/>
      <c r="BB15" s="214"/>
      <c r="BC15" s="214"/>
      <c r="BD15" s="214"/>
      <c r="BE15" s="215"/>
      <c r="BF15" s="215"/>
      <c r="BG15" s="215"/>
      <c r="BH15" s="215"/>
      <c r="BI15" s="215"/>
      <c r="BJ15" s="215"/>
      <c r="BK15" s="215"/>
      <c r="BL15" s="215"/>
      <c r="BM15" s="215"/>
      <c r="BN15" s="215"/>
      <c r="BO15" s="215"/>
      <c r="BP15" s="215"/>
      <c r="BQ15" s="220">
        <v>9</v>
      </c>
      <c r="BR15" s="221"/>
      <c r="BS15" s="817"/>
      <c r="BT15" s="818"/>
      <c r="BU15" s="818"/>
      <c r="BV15" s="818"/>
      <c r="BW15" s="818"/>
      <c r="BX15" s="818"/>
      <c r="BY15" s="818"/>
      <c r="BZ15" s="818"/>
      <c r="CA15" s="818"/>
      <c r="CB15" s="818"/>
      <c r="CC15" s="818"/>
      <c r="CD15" s="818"/>
      <c r="CE15" s="818"/>
      <c r="CF15" s="818"/>
      <c r="CG15" s="819"/>
      <c r="CH15" s="820"/>
      <c r="CI15" s="821"/>
      <c r="CJ15" s="821"/>
      <c r="CK15" s="821"/>
      <c r="CL15" s="822"/>
      <c r="CM15" s="820"/>
      <c r="CN15" s="821"/>
      <c r="CO15" s="821"/>
      <c r="CP15" s="821"/>
      <c r="CQ15" s="822"/>
      <c r="CR15" s="820"/>
      <c r="CS15" s="821"/>
      <c r="CT15" s="821"/>
      <c r="CU15" s="821"/>
      <c r="CV15" s="822"/>
      <c r="CW15" s="820"/>
      <c r="CX15" s="821"/>
      <c r="CY15" s="821"/>
      <c r="CZ15" s="821"/>
      <c r="DA15" s="822"/>
      <c r="DB15" s="820"/>
      <c r="DC15" s="821"/>
      <c r="DD15" s="821"/>
      <c r="DE15" s="821"/>
      <c r="DF15" s="822"/>
      <c r="DG15" s="820"/>
      <c r="DH15" s="821"/>
      <c r="DI15" s="821"/>
      <c r="DJ15" s="821"/>
      <c r="DK15" s="822"/>
      <c r="DL15" s="820"/>
      <c r="DM15" s="821"/>
      <c r="DN15" s="821"/>
      <c r="DO15" s="821"/>
      <c r="DP15" s="822"/>
      <c r="DQ15" s="820"/>
      <c r="DR15" s="821"/>
      <c r="DS15" s="821"/>
      <c r="DT15" s="821"/>
      <c r="DU15" s="822"/>
      <c r="DV15" s="817"/>
      <c r="DW15" s="818"/>
      <c r="DX15" s="818"/>
      <c r="DY15" s="818"/>
      <c r="DZ15" s="823"/>
      <c r="EA15" s="216"/>
    </row>
    <row r="16" spans="1:131" s="217" customFormat="1" ht="26.25" customHeight="1" x14ac:dyDescent="0.2">
      <c r="A16" s="220">
        <v>10</v>
      </c>
      <c r="B16" s="824"/>
      <c r="C16" s="825"/>
      <c r="D16" s="825"/>
      <c r="E16" s="825"/>
      <c r="F16" s="825"/>
      <c r="G16" s="825"/>
      <c r="H16" s="825"/>
      <c r="I16" s="825"/>
      <c r="J16" s="825"/>
      <c r="K16" s="825"/>
      <c r="L16" s="825"/>
      <c r="M16" s="825"/>
      <c r="N16" s="825"/>
      <c r="O16" s="825"/>
      <c r="P16" s="826"/>
      <c r="Q16" s="827"/>
      <c r="R16" s="828"/>
      <c r="S16" s="828"/>
      <c r="T16" s="828"/>
      <c r="U16" s="828"/>
      <c r="V16" s="828"/>
      <c r="W16" s="828"/>
      <c r="X16" s="828"/>
      <c r="Y16" s="828"/>
      <c r="Z16" s="828"/>
      <c r="AA16" s="828"/>
      <c r="AB16" s="828"/>
      <c r="AC16" s="828"/>
      <c r="AD16" s="828"/>
      <c r="AE16" s="829"/>
      <c r="AF16" s="830"/>
      <c r="AG16" s="831"/>
      <c r="AH16" s="831"/>
      <c r="AI16" s="831"/>
      <c r="AJ16" s="832"/>
      <c r="AK16" s="813"/>
      <c r="AL16" s="814"/>
      <c r="AM16" s="814"/>
      <c r="AN16" s="814"/>
      <c r="AO16" s="814"/>
      <c r="AP16" s="814"/>
      <c r="AQ16" s="814"/>
      <c r="AR16" s="814"/>
      <c r="AS16" s="814"/>
      <c r="AT16" s="814"/>
      <c r="AU16" s="815"/>
      <c r="AV16" s="815"/>
      <c r="AW16" s="815"/>
      <c r="AX16" s="815"/>
      <c r="AY16" s="816"/>
      <c r="AZ16" s="214"/>
      <c r="BA16" s="214"/>
      <c r="BB16" s="214"/>
      <c r="BC16" s="214"/>
      <c r="BD16" s="214"/>
      <c r="BE16" s="215"/>
      <c r="BF16" s="215"/>
      <c r="BG16" s="215"/>
      <c r="BH16" s="215"/>
      <c r="BI16" s="215"/>
      <c r="BJ16" s="215"/>
      <c r="BK16" s="215"/>
      <c r="BL16" s="215"/>
      <c r="BM16" s="215"/>
      <c r="BN16" s="215"/>
      <c r="BO16" s="215"/>
      <c r="BP16" s="215"/>
      <c r="BQ16" s="220">
        <v>10</v>
      </c>
      <c r="BR16" s="221"/>
      <c r="BS16" s="817"/>
      <c r="BT16" s="818"/>
      <c r="BU16" s="818"/>
      <c r="BV16" s="818"/>
      <c r="BW16" s="818"/>
      <c r="BX16" s="818"/>
      <c r="BY16" s="818"/>
      <c r="BZ16" s="818"/>
      <c r="CA16" s="818"/>
      <c r="CB16" s="818"/>
      <c r="CC16" s="818"/>
      <c r="CD16" s="818"/>
      <c r="CE16" s="818"/>
      <c r="CF16" s="818"/>
      <c r="CG16" s="819"/>
      <c r="CH16" s="820"/>
      <c r="CI16" s="821"/>
      <c r="CJ16" s="821"/>
      <c r="CK16" s="821"/>
      <c r="CL16" s="822"/>
      <c r="CM16" s="820"/>
      <c r="CN16" s="821"/>
      <c r="CO16" s="821"/>
      <c r="CP16" s="821"/>
      <c r="CQ16" s="822"/>
      <c r="CR16" s="820"/>
      <c r="CS16" s="821"/>
      <c r="CT16" s="821"/>
      <c r="CU16" s="821"/>
      <c r="CV16" s="822"/>
      <c r="CW16" s="820"/>
      <c r="CX16" s="821"/>
      <c r="CY16" s="821"/>
      <c r="CZ16" s="821"/>
      <c r="DA16" s="822"/>
      <c r="DB16" s="820"/>
      <c r="DC16" s="821"/>
      <c r="DD16" s="821"/>
      <c r="DE16" s="821"/>
      <c r="DF16" s="822"/>
      <c r="DG16" s="820"/>
      <c r="DH16" s="821"/>
      <c r="DI16" s="821"/>
      <c r="DJ16" s="821"/>
      <c r="DK16" s="822"/>
      <c r="DL16" s="820"/>
      <c r="DM16" s="821"/>
      <c r="DN16" s="821"/>
      <c r="DO16" s="821"/>
      <c r="DP16" s="822"/>
      <c r="DQ16" s="820"/>
      <c r="DR16" s="821"/>
      <c r="DS16" s="821"/>
      <c r="DT16" s="821"/>
      <c r="DU16" s="822"/>
      <c r="DV16" s="817"/>
      <c r="DW16" s="818"/>
      <c r="DX16" s="818"/>
      <c r="DY16" s="818"/>
      <c r="DZ16" s="823"/>
      <c r="EA16" s="216"/>
    </row>
    <row r="17" spans="1:131" s="217" customFormat="1" ht="26.25" customHeight="1" x14ac:dyDescent="0.2">
      <c r="A17" s="220">
        <v>11</v>
      </c>
      <c r="B17" s="824"/>
      <c r="C17" s="825"/>
      <c r="D17" s="825"/>
      <c r="E17" s="825"/>
      <c r="F17" s="825"/>
      <c r="G17" s="825"/>
      <c r="H17" s="825"/>
      <c r="I17" s="825"/>
      <c r="J17" s="825"/>
      <c r="K17" s="825"/>
      <c r="L17" s="825"/>
      <c r="M17" s="825"/>
      <c r="N17" s="825"/>
      <c r="O17" s="825"/>
      <c r="P17" s="826"/>
      <c r="Q17" s="827"/>
      <c r="R17" s="828"/>
      <c r="S17" s="828"/>
      <c r="T17" s="828"/>
      <c r="U17" s="828"/>
      <c r="V17" s="828"/>
      <c r="W17" s="828"/>
      <c r="X17" s="828"/>
      <c r="Y17" s="828"/>
      <c r="Z17" s="828"/>
      <c r="AA17" s="828"/>
      <c r="AB17" s="828"/>
      <c r="AC17" s="828"/>
      <c r="AD17" s="828"/>
      <c r="AE17" s="829"/>
      <c r="AF17" s="830"/>
      <c r="AG17" s="831"/>
      <c r="AH17" s="831"/>
      <c r="AI17" s="831"/>
      <c r="AJ17" s="832"/>
      <c r="AK17" s="813"/>
      <c r="AL17" s="814"/>
      <c r="AM17" s="814"/>
      <c r="AN17" s="814"/>
      <c r="AO17" s="814"/>
      <c r="AP17" s="814"/>
      <c r="AQ17" s="814"/>
      <c r="AR17" s="814"/>
      <c r="AS17" s="814"/>
      <c r="AT17" s="814"/>
      <c r="AU17" s="815"/>
      <c r="AV17" s="815"/>
      <c r="AW17" s="815"/>
      <c r="AX17" s="815"/>
      <c r="AY17" s="816"/>
      <c r="AZ17" s="214"/>
      <c r="BA17" s="214"/>
      <c r="BB17" s="214"/>
      <c r="BC17" s="214"/>
      <c r="BD17" s="214"/>
      <c r="BE17" s="215"/>
      <c r="BF17" s="215"/>
      <c r="BG17" s="215"/>
      <c r="BH17" s="215"/>
      <c r="BI17" s="215"/>
      <c r="BJ17" s="215"/>
      <c r="BK17" s="215"/>
      <c r="BL17" s="215"/>
      <c r="BM17" s="215"/>
      <c r="BN17" s="215"/>
      <c r="BO17" s="215"/>
      <c r="BP17" s="215"/>
      <c r="BQ17" s="220">
        <v>11</v>
      </c>
      <c r="BR17" s="221"/>
      <c r="BS17" s="817"/>
      <c r="BT17" s="818"/>
      <c r="BU17" s="818"/>
      <c r="BV17" s="818"/>
      <c r="BW17" s="818"/>
      <c r="BX17" s="818"/>
      <c r="BY17" s="818"/>
      <c r="BZ17" s="818"/>
      <c r="CA17" s="818"/>
      <c r="CB17" s="818"/>
      <c r="CC17" s="818"/>
      <c r="CD17" s="818"/>
      <c r="CE17" s="818"/>
      <c r="CF17" s="818"/>
      <c r="CG17" s="819"/>
      <c r="CH17" s="820"/>
      <c r="CI17" s="821"/>
      <c r="CJ17" s="821"/>
      <c r="CK17" s="821"/>
      <c r="CL17" s="822"/>
      <c r="CM17" s="820"/>
      <c r="CN17" s="821"/>
      <c r="CO17" s="821"/>
      <c r="CP17" s="821"/>
      <c r="CQ17" s="822"/>
      <c r="CR17" s="820"/>
      <c r="CS17" s="821"/>
      <c r="CT17" s="821"/>
      <c r="CU17" s="821"/>
      <c r="CV17" s="822"/>
      <c r="CW17" s="820"/>
      <c r="CX17" s="821"/>
      <c r="CY17" s="821"/>
      <c r="CZ17" s="821"/>
      <c r="DA17" s="822"/>
      <c r="DB17" s="820"/>
      <c r="DC17" s="821"/>
      <c r="DD17" s="821"/>
      <c r="DE17" s="821"/>
      <c r="DF17" s="822"/>
      <c r="DG17" s="820"/>
      <c r="DH17" s="821"/>
      <c r="DI17" s="821"/>
      <c r="DJ17" s="821"/>
      <c r="DK17" s="822"/>
      <c r="DL17" s="820"/>
      <c r="DM17" s="821"/>
      <c r="DN17" s="821"/>
      <c r="DO17" s="821"/>
      <c r="DP17" s="822"/>
      <c r="DQ17" s="820"/>
      <c r="DR17" s="821"/>
      <c r="DS17" s="821"/>
      <c r="DT17" s="821"/>
      <c r="DU17" s="822"/>
      <c r="DV17" s="817"/>
      <c r="DW17" s="818"/>
      <c r="DX17" s="818"/>
      <c r="DY17" s="818"/>
      <c r="DZ17" s="823"/>
      <c r="EA17" s="216"/>
    </row>
    <row r="18" spans="1:131" s="217" customFormat="1" ht="26.25" customHeight="1" x14ac:dyDescent="0.2">
      <c r="A18" s="220">
        <v>12</v>
      </c>
      <c r="B18" s="824"/>
      <c r="C18" s="825"/>
      <c r="D18" s="825"/>
      <c r="E18" s="825"/>
      <c r="F18" s="825"/>
      <c r="G18" s="825"/>
      <c r="H18" s="825"/>
      <c r="I18" s="825"/>
      <c r="J18" s="825"/>
      <c r="K18" s="825"/>
      <c r="L18" s="825"/>
      <c r="M18" s="825"/>
      <c r="N18" s="825"/>
      <c r="O18" s="825"/>
      <c r="P18" s="826"/>
      <c r="Q18" s="827"/>
      <c r="R18" s="828"/>
      <c r="S18" s="828"/>
      <c r="T18" s="828"/>
      <c r="U18" s="828"/>
      <c r="V18" s="828"/>
      <c r="W18" s="828"/>
      <c r="X18" s="828"/>
      <c r="Y18" s="828"/>
      <c r="Z18" s="828"/>
      <c r="AA18" s="828"/>
      <c r="AB18" s="828"/>
      <c r="AC18" s="828"/>
      <c r="AD18" s="828"/>
      <c r="AE18" s="829"/>
      <c r="AF18" s="830"/>
      <c r="AG18" s="831"/>
      <c r="AH18" s="831"/>
      <c r="AI18" s="831"/>
      <c r="AJ18" s="832"/>
      <c r="AK18" s="813"/>
      <c r="AL18" s="814"/>
      <c r="AM18" s="814"/>
      <c r="AN18" s="814"/>
      <c r="AO18" s="814"/>
      <c r="AP18" s="814"/>
      <c r="AQ18" s="814"/>
      <c r="AR18" s="814"/>
      <c r="AS18" s="814"/>
      <c r="AT18" s="814"/>
      <c r="AU18" s="815"/>
      <c r="AV18" s="815"/>
      <c r="AW18" s="815"/>
      <c r="AX18" s="815"/>
      <c r="AY18" s="816"/>
      <c r="AZ18" s="214"/>
      <c r="BA18" s="214"/>
      <c r="BB18" s="214"/>
      <c r="BC18" s="214"/>
      <c r="BD18" s="214"/>
      <c r="BE18" s="215"/>
      <c r="BF18" s="215"/>
      <c r="BG18" s="215"/>
      <c r="BH18" s="215"/>
      <c r="BI18" s="215"/>
      <c r="BJ18" s="215"/>
      <c r="BK18" s="215"/>
      <c r="BL18" s="215"/>
      <c r="BM18" s="215"/>
      <c r="BN18" s="215"/>
      <c r="BO18" s="215"/>
      <c r="BP18" s="215"/>
      <c r="BQ18" s="220">
        <v>12</v>
      </c>
      <c r="BR18" s="221"/>
      <c r="BS18" s="817"/>
      <c r="BT18" s="818"/>
      <c r="BU18" s="818"/>
      <c r="BV18" s="818"/>
      <c r="BW18" s="818"/>
      <c r="BX18" s="818"/>
      <c r="BY18" s="818"/>
      <c r="BZ18" s="818"/>
      <c r="CA18" s="818"/>
      <c r="CB18" s="818"/>
      <c r="CC18" s="818"/>
      <c r="CD18" s="818"/>
      <c r="CE18" s="818"/>
      <c r="CF18" s="818"/>
      <c r="CG18" s="819"/>
      <c r="CH18" s="820"/>
      <c r="CI18" s="821"/>
      <c r="CJ18" s="821"/>
      <c r="CK18" s="821"/>
      <c r="CL18" s="822"/>
      <c r="CM18" s="820"/>
      <c r="CN18" s="821"/>
      <c r="CO18" s="821"/>
      <c r="CP18" s="821"/>
      <c r="CQ18" s="822"/>
      <c r="CR18" s="820"/>
      <c r="CS18" s="821"/>
      <c r="CT18" s="821"/>
      <c r="CU18" s="821"/>
      <c r="CV18" s="822"/>
      <c r="CW18" s="820"/>
      <c r="CX18" s="821"/>
      <c r="CY18" s="821"/>
      <c r="CZ18" s="821"/>
      <c r="DA18" s="822"/>
      <c r="DB18" s="820"/>
      <c r="DC18" s="821"/>
      <c r="DD18" s="821"/>
      <c r="DE18" s="821"/>
      <c r="DF18" s="822"/>
      <c r="DG18" s="820"/>
      <c r="DH18" s="821"/>
      <c r="DI18" s="821"/>
      <c r="DJ18" s="821"/>
      <c r="DK18" s="822"/>
      <c r="DL18" s="820"/>
      <c r="DM18" s="821"/>
      <c r="DN18" s="821"/>
      <c r="DO18" s="821"/>
      <c r="DP18" s="822"/>
      <c r="DQ18" s="820"/>
      <c r="DR18" s="821"/>
      <c r="DS18" s="821"/>
      <c r="DT18" s="821"/>
      <c r="DU18" s="822"/>
      <c r="DV18" s="817"/>
      <c r="DW18" s="818"/>
      <c r="DX18" s="818"/>
      <c r="DY18" s="818"/>
      <c r="DZ18" s="823"/>
      <c r="EA18" s="216"/>
    </row>
    <row r="19" spans="1:131" s="217" customFormat="1" ht="26.25" customHeight="1" x14ac:dyDescent="0.2">
      <c r="A19" s="220">
        <v>13</v>
      </c>
      <c r="B19" s="824"/>
      <c r="C19" s="825"/>
      <c r="D19" s="825"/>
      <c r="E19" s="825"/>
      <c r="F19" s="825"/>
      <c r="G19" s="825"/>
      <c r="H19" s="825"/>
      <c r="I19" s="825"/>
      <c r="J19" s="825"/>
      <c r="K19" s="825"/>
      <c r="L19" s="825"/>
      <c r="M19" s="825"/>
      <c r="N19" s="825"/>
      <c r="O19" s="825"/>
      <c r="P19" s="826"/>
      <c r="Q19" s="827"/>
      <c r="R19" s="828"/>
      <c r="S19" s="828"/>
      <c r="T19" s="828"/>
      <c r="U19" s="828"/>
      <c r="V19" s="828"/>
      <c r="W19" s="828"/>
      <c r="X19" s="828"/>
      <c r="Y19" s="828"/>
      <c r="Z19" s="828"/>
      <c r="AA19" s="828"/>
      <c r="AB19" s="828"/>
      <c r="AC19" s="828"/>
      <c r="AD19" s="828"/>
      <c r="AE19" s="829"/>
      <c r="AF19" s="830"/>
      <c r="AG19" s="831"/>
      <c r="AH19" s="831"/>
      <c r="AI19" s="831"/>
      <c r="AJ19" s="832"/>
      <c r="AK19" s="813"/>
      <c r="AL19" s="814"/>
      <c r="AM19" s="814"/>
      <c r="AN19" s="814"/>
      <c r="AO19" s="814"/>
      <c r="AP19" s="814"/>
      <c r="AQ19" s="814"/>
      <c r="AR19" s="814"/>
      <c r="AS19" s="814"/>
      <c r="AT19" s="814"/>
      <c r="AU19" s="815"/>
      <c r="AV19" s="815"/>
      <c r="AW19" s="815"/>
      <c r="AX19" s="815"/>
      <c r="AY19" s="816"/>
      <c r="AZ19" s="214"/>
      <c r="BA19" s="214"/>
      <c r="BB19" s="214"/>
      <c r="BC19" s="214"/>
      <c r="BD19" s="214"/>
      <c r="BE19" s="215"/>
      <c r="BF19" s="215"/>
      <c r="BG19" s="215"/>
      <c r="BH19" s="215"/>
      <c r="BI19" s="215"/>
      <c r="BJ19" s="215"/>
      <c r="BK19" s="215"/>
      <c r="BL19" s="215"/>
      <c r="BM19" s="215"/>
      <c r="BN19" s="215"/>
      <c r="BO19" s="215"/>
      <c r="BP19" s="215"/>
      <c r="BQ19" s="220">
        <v>13</v>
      </c>
      <c r="BR19" s="221"/>
      <c r="BS19" s="817"/>
      <c r="BT19" s="818"/>
      <c r="BU19" s="818"/>
      <c r="BV19" s="818"/>
      <c r="BW19" s="818"/>
      <c r="BX19" s="818"/>
      <c r="BY19" s="818"/>
      <c r="BZ19" s="818"/>
      <c r="CA19" s="818"/>
      <c r="CB19" s="818"/>
      <c r="CC19" s="818"/>
      <c r="CD19" s="818"/>
      <c r="CE19" s="818"/>
      <c r="CF19" s="818"/>
      <c r="CG19" s="819"/>
      <c r="CH19" s="820"/>
      <c r="CI19" s="821"/>
      <c r="CJ19" s="821"/>
      <c r="CK19" s="821"/>
      <c r="CL19" s="822"/>
      <c r="CM19" s="820"/>
      <c r="CN19" s="821"/>
      <c r="CO19" s="821"/>
      <c r="CP19" s="821"/>
      <c r="CQ19" s="822"/>
      <c r="CR19" s="820"/>
      <c r="CS19" s="821"/>
      <c r="CT19" s="821"/>
      <c r="CU19" s="821"/>
      <c r="CV19" s="822"/>
      <c r="CW19" s="820"/>
      <c r="CX19" s="821"/>
      <c r="CY19" s="821"/>
      <c r="CZ19" s="821"/>
      <c r="DA19" s="822"/>
      <c r="DB19" s="820"/>
      <c r="DC19" s="821"/>
      <c r="DD19" s="821"/>
      <c r="DE19" s="821"/>
      <c r="DF19" s="822"/>
      <c r="DG19" s="820"/>
      <c r="DH19" s="821"/>
      <c r="DI19" s="821"/>
      <c r="DJ19" s="821"/>
      <c r="DK19" s="822"/>
      <c r="DL19" s="820"/>
      <c r="DM19" s="821"/>
      <c r="DN19" s="821"/>
      <c r="DO19" s="821"/>
      <c r="DP19" s="822"/>
      <c r="DQ19" s="820"/>
      <c r="DR19" s="821"/>
      <c r="DS19" s="821"/>
      <c r="DT19" s="821"/>
      <c r="DU19" s="822"/>
      <c r="DV19" s="817"/>
      <c r="DW19" s="818"/>
      <c r="DX19" s="818"/>
      <c r="DY19" s="818"/>
      <c r="DZ19" s="823"/>
      <c r="EA19" s="216"/>
    </row>
    <row r="20" spans="1:131" s="217" customFormat="1" ht="26.25" customHeight="1" x14ac:dyDescent="0.2">
      <c r="A20" s="220">
        <v>14</v>
      </c>
      <c r="B20" s="824"/>
      <c r="C20" s="825"/>
      <c r="D20" s="825"/>
      <c r="E20" s="825"/>
      <c r="F20" s="825"/>
      <c r="G20" s="825"/>
      <c r="H20" s="825"/>
      <c r="I20" s="825"/>
      <c r="J20" s="825"/>
      <c r="K20" s="825"/>
      <c r="L20" s="825"/>
      <c r="M20" s="825"/>
      <c r="N20" s="825"/>
      <c r="O20" s="825"/>
      <c r="P20" s="826"/>
      <c r="Q20" s="827"/>
      <c r="R20" s="828"/>
      <c r="S20" s="828"/>
      <c r="T20" s="828"/>
      <c r="U20" s="828"/>
      <c r="V20" s="828"/>
      <c r="W20" s="828"/>
      <c r="X20" s="828"/>
      <c r="Y20" s="828"/>
      <c r="Z20" s="828"/>
      <c r="AA20" s="828"/>
      <c r="AB20" s="828"/>
      <c r="AC20" s="828"/>
      <c r="AD20" s="828"/>
      <c r="AE20" s="829"/>
      <c r="AF20" s="830"/>
      <c r="AG20" s="831"/>
      <c r="AH20" s="831"/>
      <c r="AI20" s="831"/>
      <c r="AJ20" s="832"/>
      <c r="AK20" s="813"/>
      <c r="AL20" s="814"/>
      <c r="AM20" s="814"/>
      <c r="AN20" s="814"/>
      <c r="AO20" s="814"/>
      <c r="AP20" s="814"/>
      <c r="AQ20" s="814"/>
      <c r="AR20" s="814"/>
      <c r="AS20" s="814"/>
      <c r="AT20" s="814"/>
      <c r="AU20" s="815"/>
      <c r="AV20" s="815"/>
      <c r="AW20" s="815"/>
      <c r="AX20" s="815"/>
      <c r="AY20" s="816"/>
      <c r="AZ20" s="214"/>
      <c r="BA20" s="214"/>
      <c r="BB20" s="214"/>
      <c r="BC20" s="214"/>
      <c r="BD20" s="214"/>
      <c r="BE20" s="215"/>
      <c r="BF20" s="215"/>
      <c r="BG20" s="215"/>
      <c r="BH20" s="215"/>
      <c r="BI20" s="215"/>
      <c r="BJ20" s="215"/>
      <c r="BK20" s="215"/>
      <c r="BL20" s="215"/>
      <c r="BM20" s="215"/>
      <c r="BN20" s="215"/>
      <c r="BO20" s="215"/>
      <c r="BP20" s="215"/>
      <c r="BQ20" s="220">
        <v>14</v>
      </c>
      <c r="BR20" s="221"/>
      <c r="BS20" s="817"/>
      <c r="BT20" s="818"/>
      <c r="BU20" s="818"/>
      <c r="BV20" s="818"/>
      <c r="BW20" s="818"/>
      <c r="BX20" s="818"/>
      <c r="BY20" s="818"/>
      <c r="BZ20" s="818"/>
      <c r="CA20" s="818"/>
      <c r="CB20" s="818"/>
      <c r="CC20" s="818"/>
      <c r="CD20" s="818"/>
      <c r="CE20" s="818"/>
      <c r="CF20" s="818"/>
      <c r="CG20" s="819"/>
      <c r="CH20" s="820"/>
      <c r="CI20" s="821"/>
      <c r="CJ20" s="821"/>
      <c r="CK20" s="821"/>
      <c r="CL20" s="822"/>
      <c r="CM20" s="820"/>
      <c r="CN20" s="821"/>
      <c r="CO20" s="821"/>
      <c r="CP20" s="821"/>
      <c r="CQ20" s="822"/>
      <c r="CR20" s="820"/>
      <c r="CS20" s="821"/>
      <c r="CT20" s="821"/>
      <c r="CU20" s="821"/>
      <c r="CV20" s="822"/>
      <c r="CW20" s="820"/>
      <c r="CX20" s="821"/>
      <c r="CY20" s="821"/>
      <c r="CZ20" s="821"/>
      <c r="DA20" s="822"/>
      <c r="DB20" s="820"/>
      <c r="DC20" s="821"/>
      <c r="DD20" s="821"/>
      <c r="DE20" s="821"/>
      <c r="DF20" s="822"/>
      <c r="DG20" s="820"/>
      <c r="DH20" s="821"/>
      <c r="DI20" s="821"/>
      <c r="DJ20" s="821"/>
      <c r="DK20" s="822"/>
      <c r="DL20" s="820"/>
      <c r="DM20" s="821"/>
      <c r="DN20" s="821"/>
      <c r="DO20" s="821"/>
      <c r="DP20" s="822"/>
      <c r="DQ20" s="820"/>
      <c r="DR20" s="821"/>
      <c r="DS20" s="821"/>
      <c r="DT20" s="821"/>
      <c r="DU20" s="822"/>
      <c r="DV20" s="817"/>
      <c r="DW20" s="818"/>
      <c r="DX20" s="818"/>
      <c r="DY20" s="818"/>
      <c r="DZ20" s="823"/>
      <c r="EA20" s="216"/>
    </row>
    <row r="21" spans="1:131" s="217" customFormat="1" ht="26.25" customHeight="1" thickBot="1" x14ac:dyDescent="0.25">
      <c r="A21" s="220">
        <v>15</v>
      </c>
      <c r="B21" s="824"/>
      <c r="C21" s="825"/>
      <c r="D21" s="825"/>
      <c r="E21" s="825"/>
      <c r="F21" s="825"/>
      <c r="G21" s="825"/>
      <c r="H21" s="825"/>
      <c r="I21" s="825"/>
      <c r="J21" s="825"/>
      <c r="K21" s="825"/>
      <c r="L21" s="825"/>
      <c r="M21" s="825"/>
      <c r="N21" s="825"/>
      <c r="O21" s="825"/>
      <c r="P21" s="826"/>
      <c r="Q21" s="827"/>
      <c r="R21" s="828"/>
      <c r="S21" s="828"/>
      <c r="T21" s="828"/>
      <c r="U21" s="828"/>
      <c r="V21" s="828"/>
      <c r="W21" s="828"/>
      <c r="X21" s="828"/>
      <c r="Y21" s="828"/>
      <c r="Z21" s="828"/>
      <c r="AA21" s="828"/>
      <c r="AB21" s="828"/>
      <c r="AC21" s="828"/>
      <c r="AD21" s="828"/>
      <c r="AE21" s="829"/>
      <c r="AF21" s="830"/>
      <c r="AG21" s="831"/>
      <c r="AH21" s="831"/>
      <c r="AI21" s="831"/>
      <c r="AJ21" s="832"/>
      <c r="AK21" s="813"/>
      <c r="AL21" s="814"/>
      <c r="AM21" s="814"/>
      <c r="AN21" s="814"/>
      <c r="AO21" s="814"/>
      <c r="AP21" s="814"/>
      <c r="AQ21" s="814"/>
      <c r="AR21" s="814"/>
      <c r="AS21" s="814"/>
      <c r="AT21" s="814"/>
      <c r="AU21" s="815"/>
      <c r="AV21" s="815"/>
      <c r="AW21" s="815"/>
      <c r="AX21" s="815"/>
      <c r="AY21" s="816"/>
      <c r="AZ21" s="214"/>
      <c r="BA21" s="214"/>
      <c r="BB21" s="214"/>
      <c r="BC21" s="214"/>
      <c r="BD21" s="214"/>
      <c r="BE21" s="215"/>
      <c r="BF21" s="215"/>
      <c r="BG21" s="215"/>
      <c r="BH21" s="215"/>
      <c r="BI21" s="215"/>
      <c r="BJ21" s="215"/>
      <c r="BK21" s="215"/>
      <c r="BL21" s="215"/>
      <c r="BM21" s="215"/>
      <c r="BN21" s="215"/>
      <c r="BO21" s="215"/>
      <c r="BP21" s="215"/>
      <c r="BQ21" s="220">
        <v>15</v>
      </c>
      <c r="BR21" s="221"/>
      <c r="BS21" s="817"/>
      <c r="BT21" s="818"/>
      <c r="BU21" s="818"/>
      <c r="BV21" s="818"/>
      <c r="BW21" s="818"/>
      <c r="BX21" s="818"/>
      <c r="BY21" s="818"/>
      <c r="BZ21" s="818"/>
      <c r="CA21" s="818"/>
      <c r="CB21" s="818"/>
      <c r="CC21" s="818"/>
      <c r="CD21" s="818"/>
      <c r="CE21" s="818"/>
      <c r="CF21" s="818"/>
      <c r="CG21" s="819"/>
      <c r="CH21" s="820"/>
      <c r="CI21" s="821"/>
      <c r="CJ21" s="821"/>
      <c r="CK21" s="821"/>
      <c r="CL21" s="822"/>
      <c r="CM21" s="820"/>
      <c r="CN21" s="821"/>
      <c r="CO21" s="821"/>
      <c r="CP21" s="821"/>
      <c r="CQ21" s="822"/>
      <c r="CR21" s="820"/>
      <c r="CS21" s="821"/>
      <c r="CT21" s="821"/>
      <c r="CU21" s="821"/>
      <c r="CV21" s="822"/>
      <c r="CW21" s="820"/>
      <c r="CX21" s="821"/>
      <c r="CY21" s="821"/>
      <c r="CZ21" s="821"/>
      <c r="DA21" s="822"/>
      <c r="DB21" s="820"/>
      <c r="DC21" s="821"/>
      <c r="DD21" s="821"/>
      <c r="DE21" s="821"/>
      <c r="DF21" s="822"/>
      <c r="DG21" s="820"/>
      <c r="DH21" s="821"/>
      <c r="DI21" s="821"/>
      <c r="DJ21" s="821"/>
      <c r="DK21" s="822"/>
      <c r="DL21" s="820"/>
      <c r="DM21" s="821"/>
      <c r="DN21" s="821"/>
      <c r="DO21" s="821"/>
      <c r="DP21" s="822"/>
      <c r="DQ21" s="820"/>
      <c r="DR21" s="821"/>
      <c r="DS21" s="821"/>
      <c r="DT21" s="821"/>
      <c r="DU21" s="822"/>
      <c r="DV21" s="817"/>
      <c r="DW21" s="818"/>
      <c r="DX21" s="818"/>
      <c r="DY21" s="818"/>
      <c r="DZ21" s="823"/>
      <c r="EA21" s="216"/>
    </row>
    <row r="22" spans="1:131" s="217" customFormat="1" ht="26.25" customHeight="1" x14ac:dyDescent="0.2">
      <c r="A22" s="220">
        <v>16</v>
      </c>
      <c r="B22" s="824"/>
      <c r="C22" s="825"/>
      <c r="D22" s="825"/>
      <c r="E22" s="825"/>
      <c r="F22" s="825"/>
      <c r="G22" s="825"/>
      <c r="H22" s="825"/>
      <c r="I22" s="825"/>
      <c r="J22" s="825"/>
      <c r="K22" s="825"/>
      <c r="L22" s="825"/>
      <c r="M22" s="825"/>
      <c r="N22" s="825"/>
      <c r="O22" s="825"/>
      <c r="P22" s="826"/>
      <c r="Q22" s="843"/>
      <c r="R22" s="844"/>
      <c r="S22" s="844"/>
      <c r="T22" s="844"/>
      <c r="U22" s="844"/>
      <c r="V22" s="844"/>
      <c r="W22" s="844"/>
      <c r="X22" s="844"/>
      <c r="Y22" s="844"/>
      <c r="Z22" s="844"/>
      <c r="AA22" s="844"/>
      <c r="AB22" s="844"/>
      <c r="AC22" s="844"/>
      <c r="AD22" s="844"/>
      <c r="AE22" s="845"/>
      <c r="AF22" s="830"/>
      <c r="AG22" s="831"/>
      <c r="AH22" s="831"/>
      <c r="AI22" s="831"/>
      <c r="AJ22" s="832"/>
      <c r="AK22" s="846"/>
      <c r="AL22" s="847"/>
      <c r="AM22" s="847"/>
      <c r="AN22" s="847"/>
      <c r="AO22" s="847"/>
      <c r="AP22" s="847"/>
      <c r="AQ22" s="847"/>
      <c r="AR22" s="847"/>
      <c r="AS22" s="847"/>
      <c r="AT22" s="847"/>
      <c r="AU22" s="848"/>
      <c r="AV22" s="848"/>
      <c r="AW22" s="848"/>
      <c r="AX22" s="848"/>
      <c r="AY22" s="849"/>
      <c r="AZ22" s="850" t="s">
        <v>375</v>
      </c>
      <c r="BA22" s="850"/>
      <c r="BB22" s="850"/>
      <c r="BC22" s="850"/>
      <c r="BD22" s="851"/>
      <c r="BE22" s="215"/>
      <c r="BF22" s="215"/>
      <c r="BG22" s="215"/>
      <c r="BH22" s="215"/>
      <c r="BI22" s="215"/>
      <c r="BJ22" s="215"/>
      <c r="BK22" s="215"/>
      <c r="BL22" s="215"/>
      <c r="BM22" s="215"/>
      <c r="BN22" s="215"/>
      <c r="BO22" s="215"/>
      <c r="BP22" s="215"/>
      <c r="BQ22" s="220">
        <v>16</v>
      </c>
      <c r="BR22" s="221"/>
      <c r="BS22" s="817"/>
      <c r="BT22" s="818"/>
      <c r="BU22" s="818"/>
      <c r="BV22" s="818"/>
      <c r="BW22" s="818"/>
      <c r="BX22" s="818"/>
      <c r="BY22" s="818"/>
      <c r="BZ22" s="818"/>
      <c r="CA22" s="818"/>
      <c r="CB22" s="818"/>
      <c r="CC22" s="818"/>
      <c r="CD22" s="818"/>
      <c r="CE22" s="818"/>
      <c r="CF22" s="818"/>
      <c r="CG22" s="819"/>
      <c r="CH22" s="820"/>
      <c r="CI22" s="821"/>
      <c r="CJ22" s="821"/>
      <c r="CK22" s="821"/>
      <c r="CL22" s="822"/>
      <c r="CM22" s="820"/>
      <c r="CN22" s="821"/>
      <c r="CO22" s="821"/>
      <c r="CP22" s="821"/>
      <c r="CQ22" s="822"/>
      <c r="CR22" s="820"/>
      <c r="CS22" s="821"/>
      <c r="CT22" s="821"/>
      <c r="CU22" s="821"/>
      <c r="CV22" s="822"/>
      <c r="CW22" s="820"/>
      <c r="CX22" s="821"/>
      <c r="CY22" s="821"/>
      <c r="CZ22" s="821"/>
      <c r="DA22" s="822"/>
      <c r="DB22" s="820"/>
      <c r="DC22" s="821"/>
      <c r="DD22" s="821"/>
      <c r="DE22" s="821"/>
      <c r="DF22" s="822"/>
      <c r="DG22" s="820"/>
      <c r="DH22" s="821"/>
      <c r="DI22" s="821"/>
      <c r="DJ22" s="821"/>
      <c r="DK22" s="822"/>
      <c r="DL22" s="820"/>
      <c r="DM22" s="821"/>
      <c r="DN22" s="821"/>
      <c r="DO22" s="821"/>
      <c r="DP22" s="822"/>
      <c r="DQ22" s="820"/>
      <c r="DR22" s="821"/>
      <c r="DS22" s="821"/>
      <c r="DT22" s="821"/>
      <c r="DU22" s="822"/>
      <c r="DV22" s="817"/>
      <c r="DW22" s="818"/>
      <c r="DX22" s="818"/>
      <c r="DY22" s="818"/>
      <c r="DZ22" s="823"/>
      <c r="EA22" s="216"/>
    </row>
    <row r="23" spans="1:131" s="217" customFormat="1" ht="26.25" customHeight="1" thickBot="1" x14ac:dyDescent="0.25">
      <c r="A23" s="222" t="s">
        <v>376</v>
      </c>
      <c r="B23" s="833" t="s">
        <v>377</v>
      </c>
      <c r="C23" s="834"/>
      <c r="D23" s="834"/>
      <c r="E23" s="834"/>
      <c r="F23" s="834"/>
      <c r="G23" s="834"/>
      <c r="H23" s="834"/>
      <c r="I23" s="834"/>
      <c r="J23" s="834"/>
      <c r="K23" s="834"/>
      <c r="L23" s="834"/>
      <c r="M23" s="834"/>
      <c r="N23" s="834"/>
      <c r="O23" s="834"/>
      <c r="P23" s="835"/>
      <c r="Q23" s="836">
        <f>SUM(Q7:U8)</f>
        <v>9528</v>
      </c>
      <c r="R23" s="837"/>
      <c r="S23" s="837"/>
      <c r="T23" s="837"/>
      <c r="U23" s="837"/>
      <c r="V23" s="837">
        <f>SUM(V7:Z8)</f>
        <v>8917</v>
      </c>
      <c r="W23" s="837"/>
      <c r="X23" s="837"/>
      <c r="Y23" s="837"/>
      <c r="Z23" s="837"/>
      <c r="AA23" s="837">
        <f>SUM(AA7:AE8)</f>
        <v>611</v>
      </c>
      <c r="AB23" s="837"/>
      <c r="AC23" s="837"/>
      <c r="AD23" s="837"/>
      <c r="AE23" s="838"/>
      <c r="AF23" s="839">
        <v>581</v>
      </c>
      <c r="AG23" s="837"/>
      <c r="AH23" s="837"/>
      <c r="AI23" s="837"/>
      <c r="AJ23" s="840"/>
      <c r="AK23" s="841"/>
      <c r="AL23" s="842"/>
      <c r="AM23" s="842"/>
      <c r="AN23" s="842"/>
      <c r="AO23" s="842"/>
      <c r="AP23" s="837">
        <f>SUM(AP7:AT8)</f>
        <v>6629</v>
      </c>
      <c r="AQ23" s="837"/>
      <c r="AR23" s="837"/>
      <c r="AS23" s="837"/>
      <c r="AT23" s="837"/>
      <c r="AU23" s="853"/>
      <c r="AV23" s="853"/>
      <c r="AW23" s="853"/>
      <c r="AX23" s="853"/>
      <c r="AY23" s="854"/>
      <c r="AZ23" s="855" t="s">
        <v>122</v>
      </c>
      <c r="BA23" s="856"/>
      <c r="BB23" s="856"/>
      <c r="BC23" s="856"/>
      <c r="BD23" s="857"/>
      <c r="BE23" s="215"/>
      <c r="BF23" s="215"/>
      <c r="BG23" s="215"/>
      <c r="BH23" s="215"/>
      <c r="BI23" s="215"/>
      <c r="BJ23" s="215"/>
      <c r="BK23" s="215"/>
      <c r="BL23" s="215"/>
      <c r="BM23" s="215"/>
      <c r="BN23" s="215"/>
      <c r="BO23" s="215"/>
      <c r="BP23" s="215"/>
      <c r="BQ23" s="220">
        <v>17</v>
      </c>
      <c r="BR23" s="221"/>
      <c r="BS23" s="817"/>
      <c r="BT23" s="818"/>
      <c r="BU23" s="818"/>
      <c r="BV23" s="818"/>
      <c r="BW23" s="818"/>
      <c r="BX23" s="818"/>
      <c r="BY23" s="818"/>
      <c r="BZ23" s="818"/>
      <c r="CA23" s="818"/>
      <c r="CB23" s="818"/>
      <c r="CC23" s="818"/>
      <c r="CD23" s="818"/>
      <c r="CE23" s="818"/>
      <c r="CF23" s="818"/>
      <c r="CG23" s="819"/>
      <c r="CH23" s="820"/>
      <c r="CI23" s="821"/>
      <c r="CJ23" s="821"/>
      <c r="CK23" s="821"/>
      <c r="CL23" s="822"/>
      <c r="CM23" s="820"/>
      <c r="CN23" s="821"/>
      <c r="CO23" s="821"/>
      <c r="CP23" s="821"/>
      <c r="CQ23" s="822"/>
      <c r="CR23" s="820"/>
      <c r="CS23" s="821"/>
      <c r="CT23" s="821"/>
      <c r="CU23" s="821"/>
      <c r="CV23" s="822"/>
      <c r="CW23" s="820"/>
      <c r="CX23" s="821"/>
      <c r="CY23" s="821"/>
      <c r="CZ23" s="821"/>
      <c r="DA23" s="822"/>
      <c r="DB23" s="820"/>
      <c r="DC23" s="821"/>
      <c r="DD23" s="821"/>
      <c r="DE23" s="821"/>
      <c r="DF23" s="822"/>
      <c r="DG23" s="820"/>
      <c r="DH23" s="821"/>
      <c r="DI23" s="821"/>
      <c r="DJ23" s="821"/>
      <c r="DK23" s="822"/>
      <c r="DL23" s="820"/>
      <c r="DM23" s="821"/>
      <c r="DN23" s="821"/>
      <c r="DO23" s="821"/>
      <c r="DP23" s="822"/>
      <c r="DQ23" s="820"/>
      <c r="DR23" s="821"/>
      <c r="DS23" s="821"/>
      <c r="DT23" s="821"/>
      <c r="DU23" s="822"/>
      <c r="DV23" s="817"/>
      <c r="DW23" s="818"/>
      <c r="DX23" s="818"/>
      <c r="DY23" s="818"/>
      <c r="DZ23" s="823"/>
      <c r="EA23" s="216"/>
    </row>
    <row r="24" spans="1:131" s="217" customFormat="1" ht="26.25" customHeight="1" x14ac:dyDescent="0.2">
      <c r="A24" s="852" t="s">
        <v>378</v>
      </c>
      <c r="B24" s="852"/>
      <c r="C24" s="852"/>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2"/>
      <c r="AJ24" s="852"/>
      <c r="AK24" s="852"/>
      <c r="AL24" s="852"/>
      <c r="AM24" s="852"/>
      <c r="AN24" s="852"/>
      <c r="AO24" s="852"/>
      <c r="AP24" s="852"/>
      <c r="AQ24" s="852"/>
      <c r="AR24" s="852"/>
      <c r="AS24" s="852"/>
      <c r="AT24" s="852"/>
      <c r="AU24" s="852"/>
      <c r="AV24" s="852"/>
      <c r="AW24" s="852"/>
      <c r="AX24" s="852"/>
      <c r="AY24" s="852"/>
      <c r="AZ24" s="214"/>
      <c r="BA24" s="214"/>
      <c r="BB24" s="214"/>
      <c r="BC24" s="214"/>
      <c r="BD24" s="214"/>
      <c r="BE24" s="215"/>
      <c r="BF24" s="215"/>
      <c r="BG24" s="215"/>
      <c r="BH24" s="215"/>
      <c r="BI24" s="215"/>
      <c r="BJ24" s="215"/>
      <c r="BK24" s="215"/>
      <c r="BL24" s="215"/>
      <c r="BM24" s="215"/>
      <c r="BN24" s="215"/>
      <c r="BO24" s="215"/>
      <c r="BP24" s="215"/>
      <c r="BQ24" s="220">
        <v>18</v>
      </c>
      <c r="BR24" s="221"/>
      <c r="BS24" s="817"/>
      <c r="BT24" s="818"/>
      <c r="BU24" s="818"/>
      <c r="BV24" s="818"/>
      <c r="BW24" s="818"/>
      <c r="BX24" s="818"/>
      <c r="BY24" s="818"/>
      <c r="BZ24" s="818"/>
      <c r="CA24" s="818"/>
      <c r="CB24" s="818"/>
      <c r="CC24" s="818"/>
      <c r="CD24" s="818"/>
      <c r="CE24" s="818"/>
      <c r="CF24" s="818"/>
      <c r="CG24" s="819"/>
      <c r="CH24" s="820"/>
      <c r="CI24" s="821"/>
      <c r="CJ24" s="821"/>
      <c r="CK24" s="821"/>
      <c r="CL24" s="822"/>
      <c r="CM24" s="820"/>
      <c r="CN24" s="821"/>
      <c r="CO24" s="821"/>
      <c r="CP24" s="821"/>
      <c r="CQ24" s="822"/>
      <c r="CR24" s="820"/>
      <c r="CS24" s="821"/>
      <c r="CT24" s="821"/>
      <c r="CU24" s="821"/>
      <c r="CV24" s="822"/>
      <c r="CW24" s="820"/>
      <c r="CX24" s="821"/>
      <c r="CY24" s="821"/>
      <c r="CZ24" s="821"/>
      <c r="DA24" s="822"/>
      <c r="DB24" s="820"/>
      <c r="DC24" s="821"/>
      <c r="DD24" s="821"/>
      <c r="DE24" s="821"/>
      <c r="DF24" s="822"/>
      <c r="DG24" s="820"/>
      <c r="DH24" s="821"/>
      <c r="DI24" s="821"/>
      <c r="DJ24" s="821"/>
      <c r="DK24" s="822"/>
      <c r="DL24" s="820"/>
      <c r="DM24" s="821"/>
      <c r="DN24" s="821"/>
      <c r="DO24" s="821"/>
      <c r="DP24" s="822"/>
      <c r="DQ24" s="820"/>
      <c r="DR24" s="821"/>
      <c r="DS24" s="821"/>
      <c r="DT24" s="821"/>
      <c r="DU24" s="822"/>
      <c r="DV24" s="817"/>
      <c r="DW24" s="818"/>
      <c r="DX24" s="818"/>
      <c r="DY24" s="818"/>
      <c r="DZ24" s="823"/>
      <c r="EA24" s="216"/>
    </row>
    <row r="25" spans="1:131" ht="26.25" customHeight="1" thickBot="1" x14ac:dyDescent="0.25">
      <c r="A25" s="769" t="s">
        <v>379</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14"/>
      <c r="BK25" s="214"/>
      <c r="BL25" s="214"/>
      <c r="BM25" s="214"/>
      <c r="BN25" s="214"/>
      <c r="BO25" s="223"/>
      <c r="BP25" s="223"/>
      <c r="BQ25" s="220">
        <v>19</v>
      </c>
      <c r="BR25" s="221"/>
      <c r="BS25" s="817"/>
      <c r="BT25" s="818"/>
      <c r="BU25" s="818"/>
      <c r="BV25" s="818"/>
      <c r="BW25" s="818"/>
      <c r="BX25" s="818"/>
      <c r="BY25" s="818"/>
      <c r="BZ25" s="818"/>
      <c r="CA25" s="818"/>
      <c r="CB25" s="818"/>
      <c r="CC25" s="818"/>
      <c r="CD25" s="818"/>
      <c r="CE25" s="818"/>
      <c r="CF25" s="818"/>
      <c r="CG25" s="819"/>
      <c r="CH25" s="820"/>
      <c r="CI25" s="821"/>
      <c r="CJ25" s="821"/>
      <c r="CK25" s="821"/>
      <c r="CL25" s="822"/>
      <c r="CM25" s="820"/>
      <c r="CN25" s="821"/>
      <c r="CO25" s="821"/>
      <c r="CP25" s="821"/>
      <c r="CQ25" s="822"/>
      <c r="CR25" s="820"/>
      <c r="CS25" s="821"/>
      <c r="CT25" s="821"/>
      <c r="CU25" s="821"/>
      <c r="CV25" s="822"/>
      <c r="CW25" s="820"/>
      <c r="CX25" s="821"/>
      <c r="CY25" s="821"/>
      <c r="CZ25" s="821"/>
      <c r="DA25" s="822"/>
      <c r="DB25" s="820"/>
      <c r="DC25" s="821"/>
      <c r="DD25" s="821"/>
      <c r="DE25" s="821"/>
      <c r="DF25" s="822"/>
      <c r="DG25" s="820"/>
      <c r="DH25" s="821"/>
      <c r="DI25" s="821"/>
      <c r="DJ25" s="821"/>
      <c r="DK25" s="822"/>
      <c r="DL25" s="820"/>
      <c r="DM25" s="821"/>
      <c r="DN25" s="821"/>
      <c r="DO25" s="821"/>
      <c r="DP25" s="822"/>
      <c r="DQ25" s="820"/>
      <c r="DR25" s="821"/>
      <c r="DS25" s="821"/>
      <c r="DT25" s="821"/>
      <c r="DU25" s="822"/>
      <c r="DV25" s="817"/>
      <c r="DW25" s="818"/>
      <c r="DX25" s="818"/>
      <c r="DY25" s="818"/>
      <c r="DZ25" s="823"/>
      <c r="EA25" s="212"/>
    </row>
    <row r="26" spans="1:131" ht="26.25" customHeight="1" x14ac:dyDescent="0.2">
      <c r="A26" s="771" t="s">
        <v>356</v>
      </c>
      <c r="B26" s="772"/>
      <c r="C26" s="772"/>
      <c r="D26" s="772"/>
      <c r="E26" s="772"/>
      <c r="F26" s="772"/>
      <c r="G26" s="772"/>
      <c r="H26" s="772"/>
      <c r="I26" s="772"/>
      <c r="J26" s="772"/>
      <c r="K26" s="772"/>
      <c r="L26" s="772"/>
      <c r="M26" s="772"/>
      <c r="N26" s="772"/>
      <c r="O26" s="772"/>
      <c r="P26" s="773"/>
      <c r="Q26" s="777" t="s">
        <v>380</v>
      </c>
      <c r="R26" s="778"/>
      <c r="S26" s="778"/>
      <c r="T26" s="778"/>
      <c r="U26" s="779"/>
      <c r="V26" s="777" t="s">
        <v>381</v>
      </c>
      <c r="W26" s="778"/>
      <c r="X26" s="778"/>
      <c r="Y26" s="778"/>
      <c r="Z26" s="779"/>
      <c r="AA26" s="777" t="s">
        <v>382</v>
      </c>
      <c r="AB26" s="778"/>
      <c r="AC26" s="778"/>
      <c r="AD26" s="778"/>
      <c r="AE26" s="778"/>
      <c r="AF26" s="858" t="s">
        <v>383</v>
      </c>
      <c r="AG26" s="859"/>
      <c r="AH26" s="859"/>
      <c r="AI26" s="859"/>
      <c r="AJ26" s="860"/>
      <c r="AK26" s="778" t="s">
        <v>384</v>
      </c>
      <c r="AL26" s="778"/>
      <c r="AM26" s="778"/>
      <c r="AN26" s="778"/>
      <c r="AO26" s="779"/>
      <c r="AP26" s="777" t="s">
        <v>385</v>
      </c>
      <c r="AQ26" s="778"/>
      <c r="AR26" s="778"/>
      <c r="AS26" s="778"/>
      <c r="AT26" s="779"/>
      <c r="AU26" s="777" t="s">
        <v>386</v>
      </c>
      <c r="AV26" s="778"/>
      <c r="AW26" s="778"/>
      <c r="AX26" s="778"/>
      <c r="AY26" s="779"/>
      <c r="AZ26" s="777" t="s">
        <v>387</v>
      </c>
      <c r="BA26" s="778"/>
      <c r="BB26" s="778"/>
      <c r="BC26" s="778"/>
      <c r="BD26" s="779"/>
      <c r="BE26" s="777" t="s">
        <v>363</v>
      </c>
      <c r="BF26" s="778"/>
      <c r="BG26" s="778"/>
      <c r="BH26" s="778"/>
      <c r="BI26" s="784"/>
      <c r="BJ26" s="214"/>
      <c r="BK26" s="214"/>
      <c r="BL26" s="214"/>
      <c r="BM26" s="214"/>
      <c r="BN26" s="214"/>
      <c r="BO26" s="223"/>
      <c r="BP26" s="223"/>
      <c r="BQ26" s="220">
        <v>20</v>
      </c>
      <c r="BR26" s="221"/>
      <c r="BS26" s="817"/>
      <c r="BT26" s="818"/>
      <c r="BU26" s="818"/>
      <c r="BV26" s="818"/>
      <c r="BW26" s="818"/>
      <c r="BX26" s="818"/>
      <c r="BY26" s="818"/>
      <c r="BZ26" s="818"/>
      <c r="CA26" s="818"/>
      <c r="CB26" s="818"/>
      <c r="CC26" s="818"/>
      <c r="CD26" s="818"/>
      <c r="CE26" s="818"/>
      <c r="CF26" s="818"/>
      <c r="CG26" s="819"/>
      <c r="CH26" s="820"/>
      <c r="CI26" s="821"/>
      <c r="CJ26" s="821"/>
      <c r="CK26" s="821"/>
      <c r="CL26" s="822"/>
      <c r="CM26" s="820"/>
      <c r="CN26" s="821"/>
      <c r="CO26" s="821"/>
      <c r="CP26" s="821"/>
      <c r="CQ26" s="822"/>
      <c r="CR26" s="820"/>
      <c r="CS26" s="821"/>
      <c r="CT26" s="821"/>
      <c r="CU26" s="821"/>
      <c r="CV26" s="822"/>
      <c r="CW26" s="820"/>
      <c r="CX26" s="821"/>
      <c r="CY26" s="821"/>
      <c r="CZ26" s="821"/>
      <c r="DA26" s="822"/>
      <c r="DB26" s="820"/>
      <c r="DC26" s="821"/>
      <c r="DD26" s="821"/>
      <c r="DE26" s="821"/>
      <c r="DF26" s="822"/>
      <c r="DG26" s="820"/>
      <c r="DH26" s="821"/>
      <c r="DI26" s="821"/>
      <c r="DJ26" s="821"/>
      <c r="DK26" s="822"/>
      <c r="DL26" s="820"/>
      <c r="DM26" s="821"/>
      <c r="DN26" s="821"/>
      <c r="DO26" s="821"/>
      <c r="DP26" s="822"/>
      <c r="DQ26" s="820"/>
      <c r="DR26" s="821"/>
      <c r="DS26" s="821"/>
      <c r="DT26" s="821"/>
      <c r="DU26" s="822"/>
      <c r="DV26" s="817"/>
      <c r="DW26" s="818"/>
      <c r="DX26" s="818"/>
      <c r="DY26" s="818"/>
      <c r="DZ26" s="823"/>
      <c r="EA26" s="212"/>
    </row>
    <row r="27" spans="1:131" ht="26.25" customHeight="1" thickBot="1" x14ac:dyDescent="0.25">
      <c r="A27" s="774"/>
      <c r="B27" s="775"/>
      <c r="C27" s="775"/>
      <c r="D27" s="775"/>
      <c r="E27" s="775"/>
      <c r="F27" s="775"/>
      <c r="G27" s="775"/>
      <c r="H27" s="775"/>
      <c r="I27" s="775"/>
      <c r="J27" s="775"/>
      <c r="K27" s="775"/>
      <c r="L27" s="775"/>
      <c r="M27" s="775"/>
      <c r="N27" s="775"/>
      <c r="O27" s="775"/>
      <c r="P27" s="776"/>
      <c r="Q27" s="780"/>
      <c r="R27" s="781"/>
      <c r="S27" s="781"/>
      <c r="T27" s="781"/>
      <c r="U27" s="782"/>
      <c r="V27" s="780"/>
      <c r="W27" s="781"/>
      <c r="X27" s="781"/>
      <c r="Y27" s="781"/>
      <c r="Z27" s="782"/>
      <c r="AA27" s="780"/>
      <c r="AB27" s="781"/>
      <c r="AC27" s="781"/>
      <c r="AD27" s="781"/>
      <c r="AE27" s="781"/>
      <c r="AF27" s="861"/>
      <c r="AG27" s="862"/>
      <c r="AH27" s="862"/>
      <c r="AI27" s="862"/>
      <c r="AJ27" s="863"/>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86"/>
      <c r="BJ27" s="214"/>
      <c r="BK27" s="214"/>
      <c r="BL27" s="214"/>
      <c r="BM27" s="214"/>
      <c r="BN27" s="214"/>
      <c r="BO27" s="223"/>
      <c r="BP27" s="223"/>
      <c r="BQ27" s="220">
        <v>21</v>
      </c>
      <c r="BR27" s="221"/>
      <c r="BS27" s="817"/>
      <c r="BT27" s="818"/>
      <c r="BU27" s="818"/>
      <c r="BV27" s="818"/>
      <c r="BW27" s="818"/>
      <c r="BX27" s="818"/>
      <c r="BY27" s="818"/>
      <c r="BZ27" s="818"/>
      <c r="CA27" s="818"/>
      <c r="CB27" s="818"/>
      <c r="CC27" s="818"/>
      <c r="CD27" s="818"/>
      <c r="CE27" s="818"/>
      <c r="CF27" s="818"/>
      <c r="CG27" s="819"/>
      <c r="CH27" s="820"/>
      <c r="CI27" s="821"/>
      <c r="CJ27" s="821"/>
      <c r="CK27" s="821"/>
      <c r="CL27" s="822"/>
      <c r="CM27" s="820"/>
      <c r="CN27" s="821"/>
      <c r="CO27" s="821"/>
      <c r="CP27" s="821"/>
      <c r="CQ27" s="822"/>
      <c r="CR27" s="820"/>
      <c r="CS27" s="821"/>
      <c r="CT27" s="821"/>
      <c r="CU27" s="821"/>
      <c r="CV27" s="822"/>
      <c r="CW27" s="820"/>
      <c r="CX27" s="821"/>
      <c r="CY27" s="821"/>
      <c r="CZ27" s="821"/>
      <c r="DA27" s="822"/>
      <c r="DB27" s="820"/>
      <c r="DC27" s="821"/>
      <c r="DD27" s="821"/>
      <c r="DE27" s="821"/>
      <c r="DF27" s="822"/>
      <c r="DG27" s="820"/>
      <c r="DH27" s="821"/>
      <c r="DI27" s="821"/>
      <c r="DJ27" s="821"/>
      <c r="DK27" s="822"/>
      <c r="DL27" s="820"/>
      <c r="DM27" s="821"/>
      <c r="DN27" s="821"/>
      <c r="DO27" s="821"/>
      <c r="DP27" s="822"/>
      <c r="DQ27" s="820"/>
      <c r="DR27" s="821"/>
      <c r="DS27" s="821"/>
      <c r="DT27" s="821"/>
      <c r="DU27" s="822"/>
      <c r="DV27" s="817"/>
      <c r="DW27" s="818"/>
      <c r="DX27" s="818"/>
      <c r="DY27" s="818"/>
      <c r="DZ27" s="823"/>
      <c r="EA27" s="212"/>
    </row>
    <row r="28" spans="1:131" ht="26.25" customHeight="1" thickTop="1" x14ac:dyDescent="0.2">
      <c r="A28" s="224">
        <v>1</v>
      </c>
      <c r="B28" s="793" t="s">
        <v>388</v>
      </c>
      <c r="C28" s="794"/>
      <c r="D28" s="794"/>
      <c r="E28" s="794"/>
      <c r="F28" s="794"/>
      <c r="G28" s="794"/>
      <c r="H28" s="794"/>
      <c r="I28" s="794"/>
      <c r="J28" s="794"/>
      <c r="K28" s="794"/>
      <c r="L28" s="794"/>
      <c r="M28" s="794"/>
      <c r="N28" s="794"/>
      <c r="O28" s="794"/>
      <c r="P28" s="795"/>
      <c r="Q28" s="866">
        <v>1872</v>
      </c>
      <c r="R28" s="867"/>
      <c r="S28" s="867"/>
      <c r="T28" s="867"/>
      <c r="U28" s="867"/>
      <c r="V28" s="867">
        <v>1796</v>
      </c>
      <c r="W28" s="867"/>
      <c r="X28" s="867"/>
      <c r="Y28" s="867"/>
      <c r="Z28" s="867"/>
      <c r="AA28" s="867">
        <v>75</v>
      </c>
      <c r="AB28" s="867"/>
      <c r="AC28" s="867"/>
      <c r="AD28" s="867"/>
      <c r="AE28" s="868"/>
      <c r="AF28" s="869">
        <v>75</v>
      </c>
      <c r="AG28" s="867"/>
      <c r="AH28" s="867"/>
      <c r="AI28" s="867"/>
      <c r="AJ28" s="870"/>
      <c r="AK28" s="871">
        <v>101</v>
      </c>
      <c r="AL28" s="872"/>
      <c r="AM28" s="872"/>
      <c r="AN28" s="872"/>
      <c r="AO28" s="872"/>
      <c r="AP28" s="872" t="s">
        <v>549</v>
      </c>
      <c r="AQ28" s="872"/>
      <c r="AR28" s="872"/>
      <c r="AS28" s="872"/>
      <c r="AT28" s="872"/>
      <c r="AU28" s="872" t="s">
        <v>549</v>
      </c>
      <c r="AV28" s="872"/>
      <c r="AW28" s="872"/>
      <c r="AX28" s="872"/>
      <c r="AY28" s="872"/>
      <c r="AZ28" s="873" t="s">
        <v>549</v>
      </c>
      <c r="BA28" s="873"/>
      <c r="BB28" s="873"/>
      <c r="BC28" s="873"/>
      <c r="BD28" s="873"/>
      <c r="BE28" s="864"/>
      <c r="BF28" s="864"/>
      <c r="BG28" s="864"/>
      <c r="BH28" s="864"/>
      <c r="BI28" s="865"/>
      <c r="BJ28" s="214"/>
      <c r="BK28" s="214"/>
      <c r="BL28" s="214"/>
      <c r="BM28" s="214"/>
      <c r="BN28" s="214"/>
      <c r="BO28" s="223"/>
      <c r="BP28" s="223"/>
      <c r="BQ28" s="220">
        <v>22</v>
      </c>
      <c r="BR28" s="221"/>
      <c r="BS28" s="817"/>
      <c r="BT28" s="818"/>
      <c r="BU28" s="818"/>
      <c r="BV28" s="818"/>
      <c r="BW28" s="818"/>
      <c r="BX28" s="818"/>
      <c r="BY28" s="818"/>
      <c r="BZ28" s="818"/>
      <c r="CA28" s="818"/>
      <c r="CB28" s="818"/>
      <c r="CC28" s="818"/>
      <c r="CD28" s="818"/>
      <c r="CE28" s="818"/>
      <c r="CF28" s="818"/>
      <c r="CG28" s="819"/>
      <c r="CH28" s="820"/>
      <c r="CI28" s="821"/>
      <c r="CJ28" s="821"/>
      <c r="CK28" s="821"/>
      <c r="CL28" s="822"/>
      <c r="CM28" s="820"/>
      <c r="CN28" s="821"/>
      <c r="CO28" s="821"/>
      <c r="CP28" s="821"/>
      <c r="CQ28" s="822"/>
      <c r="CR28" s="820"/>
      <c r="CS28" s="821"/>
      <c r="CT28" s="821"/>
      <c r="CU28" s="821"/>
      <c r="CV28" s="822"/>
      <c r="CW28" s="820"/>
      <c r="CX28" s="821"/>
      <c r="CY28" s="821"/>
      <c r="CZ28" s="821"/>
      <c r="DA28" s="822"/>
      <c r="DB28" s="820"/>
      <c r="DC28" s="821"/>
      <c r="DD28" s="821"/>
      <c r="DE28" s="821"/>
      <c r="DF28" s="822"/>
      <c r="DG28" s="820"/>
      <c r="DH28" s="821"/>
      <c r="DI28" s="821"/>
      <c r="DJ28" s="821"/>
      <c r="DK28" s="822"/>
      <c r="DL28" s="820"/>
      <c r="DM28" s="821"/>
      <c r="DN28" s="821"/>
      <c r="DO28" s="821"/>
      <c r="DP28" s="822"/>
      <c r="DQ28" s="820"/>
      <c r="DR28" s="821"/>
      <c r="DS28" s="821"/>
      <c r="DT28" s="821"/>
      <c r="DU28" s="822"/>
      <c r="DV28" s="817"/>
      <c r="DW28" s="818"/>
      <c r="DX28" s="818"/>
      <c r="DY28" s="818"/>
      <c r="DZ28" s="823"/>
      <c r="EA28" s="212"/>
    </row>
    <row r="29" spans="1:131" ht="26.25" customHeight="1" x14ac:dyDescent="0.2">
      <c r="A29" s="224">
        <v>2</v>
      </c>
      <c r="B29" s="824" t="s">
        <v>389</v>
      </c>
      <c r="C29" s="825"/>
      <c r="D29" s="825"/>
      <c r="E29" s="825"/>
      <c r="F29" s="825"/>
      <c r="G29" s="825"/>
      <c r="H29" s="825"/>
      <c r="I29" s="825"/>
      <c r="J29" s="825"/>
      <c r="K29" s="825"/>
      <c r="L29" s="825"/>
      <c r="M29" s="825"/>
      <c r="N29" s="825"/>
      <c r="O29" s="825"/>
      <c r="P29" s="826"/>
      <c r="Q29" s="827">
        <v>1729</v>
      </c>
      <c r="R29" s="828"/>
      <c r="S29" s="828"/>
      <c r="T29" s="828"/>
      <c r="U29" s="828"/>
      <c r="V29" s="828">
        <v>1540</v>
      </c>
      <c r="W29" s="828"/>
      <c r="X29" s="828"/>
      <c r="Y29" s="828"/>
      <c r="Z29" s="828"/>
      <c r="AA29" s="828">
        <v>189</v>
      </c>
      <c r="AB29" s="828"/>
      <c r="AC29" s="828"/>
      <c r="AD29" s="828"/>
      <c r="AE29" s="829"/>
      <c r="AF29" s="830">
        <v>189</v>
      </c>
      <c r="AG29" s="831"/>
      <c r="AH29" s="831"/>
      <c r="AI29" s="831"/>
      <c r="AJ29" s="832"/>
      <c r="AK29" s="878">
        <v>235</v>
      </c>
      <c r="AL29" s="874"/>
      <c r="AM29" s="874"/>
      <c r="AN29" s="874"/>
      <c r="AO29" s="874"/>
      <c r="AP29" s="874" t="s">
        <v>549</v>
      </c>
      <c r="AQ29" s="874"/>
      <c r="AR29" s="874"/>
      <c r="AS29" s="874"/>
      <c r="AT29" s="874"/>
      <c r="AU29" s="874" t="s">
        <v>549</v>
      </c>
      <c r="AV29" s="874"/>
      <c r="AW29" s="874"/>
      <c r="AX29" s="874"/>
      <c r="AY29" s="874"/>
      <c r="AZ29" s="875" t="s">
        <v>549</v>
      </c>
      <c r="BA29" s="875"/>
      <c r="BB29" s="875"/>
      <c r="BC29" s="875"/>
      <c r="BD29" s="875"/>
      <c r="BE29" s="876"/>
      <c r="BF29" s="876"/>
      <c r="BG29" s="876"/>
      <c r="BH29" s="876"/>
      <c r="BI29" s="877"/>
      <c r="BJ29" s="214"/>
      <c r="BK29" s="214"/>
      <c r="BL29" s="214"/>
      <c r="BM29" s="214"/>
      <c r="BN29" s="214"/>
      <c r="BO29" s="223"/>
      <c r="BP29" s="223"/>
      <c r="BQ29" s="220">
        <v>23</v>
      </c>
      <c r="BR29" s="221"/>
      <c r="BS29" s="817"/>
      <c r="BT29" s="818"/>
      <c r="BU29" s="818"/>
      <c r="BV29" s="818"/>
      <c r="BW29" s="818"/>
      <c r="BX29" s="818"/>
      <c r="BY29" s="818"/>
      <c r="BZ29" s="818"/>
      <c r="CA29" s="818"/>
      <c r="CB29" s="818"/>
      <c r="CC29" s="818"/>
      <c r="CD29" s="818"/>
      <c r="CE29" s="818"/>
      <c r="CF29" s="818"/>
      <c r="CG29" s="819"/>
      <c r="CH29" s="820"/>
      <c r="CI29" s="821"/>
      <c r="CJ29" s="821"/>
      <c r="CK29" s="821"/>
      <c r="CL29" s="822"/>
      <c r="CM29" s="820"/>
      <c r="CN29" s="821"/>
      <c r="CO29" s="821"/>
      <c r="CP29" s="821"/>
      <c r="CQ29" s="822"/>
      <c r="CR29" s="820"/>
      <c r="CS29" s="821"/>
      <c r="CT29" s="821"/>
      <c r="CU29" s="821"/>
      <c r="CV29" s="822"/>
      <c r="CW29" s="820"/>
      <c r="CX29" s="821"/>
      <c r="CY29" s="821"/>
      <c r="CZ29" s="821"/>
      <c r="DA29" s="822"/>
      <c r="DB29" s="820"/>
      <c r="DC29" s="821"/>
      <c r="DD29" s="821"/>
      <c r="DE29" s="821"/>
      <c r="DF29" s="822"/>
      <c r="DG29" s="820"/>
      <c r="DH29" s="821"/>
      <c r="DI29" s="821"/>
      <c r="DJ29" s="821"/>
      <c r="DK29" s="822"/>
      <c r="DL29" s="820"/>
      <c r="DM29" s="821"/>
      <c r="DN29" s="821"/>
      <c r="DO29" s="821"/>
      <c r="DP29" s="822"/>
      <c r="DQ29" s="820"/>
      <c r="DR29" s="821"/>
      <c r="DS29" s="821"/>
      <c r="DT29" s="821"/>
      <c r="DU29" s="822"/>
      <c r="DV29" s="817"/>
      <c r="DW29" s="818"/>
      <c r="DX29" s="818"/>
      <c r="DY29" s="818"/>
      <c r="DZ29" s="823"/>
      <c r="EA29" s="212"/>
    </row>
    <row r="30" spans="1:131" ht="26.25" customHeight="1" x14ac:dyDescent="0.2">
      <c r="A30" s="224">
        <v>3</v>
      </c>
      <c r="B30" s="824" t="s">
        <v>390</v>
      </c>
      <c r="C30" s="825"/>
      <c r="D30" s="825"/>
      <c r="E30" s="825"/>
      <c r="F30" s="825"/>
      <c r="G30" s="825"/>
      <c r="H30" s="825"/>
      <c r="I30" s="825"/>
      <c r="J30" s="825"/>
      <c r="K30" s="825"/>
      <c r="L30" s="825"/>
      <c r="M30" s="825"/>
      <c r="N30" s="825"/>
      <c r="O30" s="825"/>
      <c r="P30" s="826"/>
      <c r="Q30" s="827">
        <v>227</v>
      </c>
      <c r="R30" s="828"/>
      <c r="S30" s="828"/>
      <c r="T30" s="828"/>
      <c r="U30" s="828"/>
      <c r="V30" s="828">
        <v>218</v>
      </c>
      <c r="W30" s="828"/>
      <c r="X30" s="828"/>
      <c r="Y30" s="828"/>
      <c r="Z30" s="828"/>
      <c r="AA30" s="828">
        <v>9</v>
      </c>
      <c r="AB30" s="828"/>
      <c r="AC30" s="828"/>
      <c r="AD30" s="828"/>
      <c r="AE30" s="829"/>
      <c r="AF30" s="830">
        <v>9</v>
      </c>
      <c r="AG30" s="831"/>
      <c r="AH30" s="831"/>
      <c r="AI30" s="831"/>
      <c r="AJ30" s="832"/>
      <c r="AK30" s="878">
        <v>44</v>
      </c>
      <c r="AL30" s="874"/>
      <c r="AM30" s="874"/>
      <c r="AN30" s="874"/>
      <c r="AO30" s="874"/>
      <c r="AP30" s="874" t="s">
        <v>549</v>
      </c>
      <c r="AQ30" s="874"/>
      <c r="AR30" s="874"/>
      <c r="AS30" s="874"/>
      <c r="AT30" s="874"/>
      <c r="AU30" s="874" t="s">
        <v>549</v>
      </c>
      <c r="AV30" s="874"/>
      <c r="AW30" s="874"/>
      <c r="AX30" s="874"/>
      <c r="AY30" s="874"/>
      <c r="AZ30" s="875" t="s">
        <v>549</v>
      </c>
      <c r="BA30" s="875"/>
      <c r="BB30" s="875"/>
      <c r="BC30" s="875"/>
      <c r="BD30" s="875"/>
      <c r="BE30" s="876"/>
      <c r="BF30" s="876"/>
      <c r="BG30" s="876"/>
      <c r="BH30" s="876"/>
      <c r="BI30" s="877"/>
      <c r="BJ30" s="214"/>
      <c r="BK30" s="214"/>
      <c r="BL30" s="214"/>
      <c r="BM30" s="214"/>
      <c r="BN30" s="214"/>
      <c r="BO30" s="223"/>
      <c r="BP30" s="223"/>
      <c r="BQ30" s="220">
        <v>24</v>
      </c>
      <c r="BR30" s="221"/>
      <c r="BS30" s="817"/>
      <c r="BT30" s="818"/>
      <c r="BU30" s="818"/>
      <c r="BV30" s="818"/>
      <c r="BW30" s="818"/>
      <c r="BX30" s="818"/>
      <c r="BY30" s="818"/>
      <c r="BZ30" s="818"/>
      <c r="CA30" s="818"/>
      <c r="CB30" s="818"/>
      <c r="CC30" s="818"/>
      <c r="CD30" s="818"/>
      <c r="CE30" s="818"/>
      <c r="CF30" s="818"/>
      <c r="CG30" s="819"/>
      <c r="CH30" s="820"/>
      <c r="CI30" s="821"/>
      <c r="CJ30" s="821"/>
      <c r="CK30" s="821"/>
      <c r="CL30" s="822"/>
      <c r="CM30" s="820"/>
      <c r="CN30" s="821"/>
      <c r="CO30" s="821"/>
      <c r="CP30" s="821"/>
      <c r="CQ30" s="822"/>
      <c r="CR30" s="820"/>
      <c r="CS30" s="821"/>
      <c r="CT30" s="821"/>
      <c r="CU30" s="821"/>
      <c r="CV30" s="822"/>
      <c r="CW30" s="820"/>
      <c r="CX30" s="821"/>
      <c r="CY30" s="821"/>
      <c r="CZ30" s="821"/>
      <c r="DA30" s="822"/>
      <c r="DB30" s="820"/>
      <c r="DC30" s="821"/>
      <c r="DD30" s="821"/>
      <c r="DE30" s="821"/>
      <c r="DF30" s="822"/>
      <c r="DG30" s="820"/>
      <c r="DH30" s="821"/>
      <c r="DI30" s="821"/>
      <c r="DJ30" s="821"/>
      <c r="DK30" s="822"/>
      <c r="DL30" s="820"/>
      <c r="DM30" s="821"/>
      <c r="DN30" s="821"/>
      <c r="DO30" s="821"/>
      <c r="DP30" s="822"/>
      <c r="DQ30" s="820"/>
      <c r="DR30" s="821"/>
      <c r="DS30" s="821"/>
      <c r="DT30" s="821"/>
      <c r="DU30" s="822"/>
      <c r="DV30" s="817"/>
      <c r="DW30" s="818"/>
      <c r="DX30" s="818"/>
      <c r="DY30" s="818"/>
      <c r="DZ30" s="823"/>
      <c r="EA30" s="212"/>
    </row>
    <row r="31" spans="1:131" ht="26.25" customHeight="1" x14ac:dyDescent="0.2">
      <c r="A31" s="224">
        <v>4</v>
      </c>
      <c r="B31" s="824" t="s">
        <v>391</v>
      </c>
      <c r="C31" s="825"/>
      <c r="D31" s="825"/>
      <c r="E31" s="825"/>
      <c r="F31" s="825"/>
      <c r="G31" s="825"/>
      <c r="H31" s="825"/>
      <c r="I31" s="825"/>
      <c r="J31" s="825"/>
      <c r="K31" s="825"/>
      <c r="L31" s="825"/>
      <c r="M31" s="825"/>
      <c r="N31" s="825"/>
      <c r="O31" s="825"/>
      <c r="P31" s="826"/>
      <c r="Q31" s="827">
        <v>332</v>
      </c>
      <c r="R31" s="828"/>
      <c r="S31" s="828"/>
      <c r="T31" s="828"/>
      <c r="U31" s="828"/>
      <c r="V31" s="828">
        <v>262</v>
      </c>
      <c r="W31" s="828"/>
      <c r="X31" s="828"/>
      <c r="Y31" s="828"/>
      <c r="Z31" s="828"/>
      <c r="AA31" s="828">
        <v>70</v>
      </c>
      <c r="AB31" s="828"/>
      <c r="AC31" s="828"/>
      <c r="AD31" s="828"/>
      <c r="AE31" s="829"/>
      <c r="AF31" s="830">
        <v>70</v>
      </c>
      <c r="AG31" s="831"/>
      <c r="AH31" s="831"/>
      <c r="AI31" s="831"/>
      <c r="AJ31" s="832"/>
      <c r="AK31" s="878" t="s">
        <v>549</v>
      </c>
      <c r="AL31" s="874"/>
      <c r="AM31" s="874"/>
      <c r="AN31" s="874"/>
      <c r="AO31" s="874"/>
      <c r="AP31" s="874">
        <v>2187</v>
      </c>
      <c r="AQ31" s="874"/>
      <c r="AR31" s="874"/>
      <c r="AS31" s="874"/>
      <c r="AT31" s="874"/>
      <c r="AU31" s="874" t="s">
        <v>549</v>
      </c>
      <c r="AV31" s="874"/>
      <c r="AW31" s="874"/>
      <c r="AX31" s="874"/>
      <c r="AY31" s="874"/>
      <c r="AZ31" s="875" t="s">
        <v>549</v>
      </c>
      <c r="BA31" s="875"/>
      <c r="BB31" s="875"/>
      <c r="BC31" s="875"/>
      <c r="BD31" s="875"/>
      <c r="BE31" s="876" t="s">
        <v>392</v>
      </c>
      <c r="BF31" s="876"/>
      <c r="BG31" s="876"/>
      <c r="BH31" s="876"/>
      <c r="BI31" s="877"/>
      <c r="BJ31" s="214"/>
      <c r="BK31" s="214"/>
      <c r="BL31" s="214"/>
      <c r="BM31" s="214"/>
      <c r="BN31" s="214"/>
      <c r="BO31" s="223"/>
      <c r="BP31" s="223"/>
      <c r="BQ31" s="220">
        <v>25</v>
      </c>
      <c r="BR31" s="221"/>
      <c r="BS31" s="817"/>
      <c r="BT31" s="818"/>
      <c r="BU31" s="818"/>
      <c r="BV31" s="818"/>
      <c r="BW31" s="818"/>
      <c r="BX31" s="818"/>
      <c r="BY31" s="818"/>
      <c r="BZ31" s="818"/>
      <c r="CA31" s="818"/>
      <c r="CB31" s="818"/>
      <c r="CC31" s="818"/>
      <c r="CD31" s="818"/>
      <c r="CE31" s="818"/>
      <c r="CF31" s="818"/>
      <c r="CG31" s="819"/>
      <c r="CH31" s="820"/>
      <c r="CI31" s="821"/>
      <c r="CJ31" s="821"/>
      <c r="CK31" s="821"/>
      <c r="CL31" s="822"/>
      <c r="CM31" s="820"/>
      <c r="CN31" s="821"/>
      <c r="CO31" s="821"/>
      <c r="CP31" s="821"/>
      <c r="CQ31" s="822"/>
      <c r="CR31" s="820"/>
      <c r="CS31" s="821"/>
      <c r="CT31" s="821"/>
      <c r="CU31" s="821"/>
      <c r="CV31" s="822"/>
      <c r="CW31" s="820"/>
      <c r="CX31" s="821"/>
      <c r="CY31" s="821"/>
      <c r="CZ31" s="821"/>
      <c r="DA31" s="822"/>
      <c r="DB31" s="820"/>
      <c r="DC31" s="821"/>
      <c r="DD31" s="821"/>
      <c r="DE31" s="821"/>
      <c r="DF31" s="822"/>
      <c r="DG31" s="820"/>
      <c r="DH31" s="821"/>
      <c r="DI31" s="821"/>
      <c r="DJ31" s="821"/>
      <c r="DK31" s="822"/>
      <c r="DL31" s="820"/>
      <c r="DM31" s="821"/>
      <c r="DN31" s="821"/>
      <c r="DO31" s="821"/>
      <c r="DP31" s="822"/>
      <c r="DQ31" s="820"/>
      <c r="DR31" s="821"/>
      <c r="DS31" s="821"/>
      <c r="DT31" s="821"/>
      <c r="DU31" s="822"/>
      <c r="DV31" s="817"/>
      <c r="DW31" s="818"/>
      <c r="DX31" s="818"/>
      <c r="DY31" s="818"/>
      <c r="DZ31" s="823"/>
      <c r="EA31" s="212"/>
    </row>
    <row r="32" spans="1:131" ht="26.25" customHeight="1" x14ac:dyDescent="0.2">
      <c r="A32" s="224">
        <v>5</v>
      </c>
      <c r="B32" s="824" t="s">
        <v>393</v>
      </c>
      <c r="C32" s="825"/>
      <c r="D32" s="825"/>
      <c r="E32" s="825"/>
      <c r="F32" s="825"/>
      <c r="G32" s="825"/>
      <c r="H32" s="825"/>
      <c r="I32" s="825"/>
      <c r="J32" s="825"/>
      <c r="K32" s="825"/>
      <c r="L32" s="825"/>
      <c r="M32" s="825"/>
      <c r="N32" s="825"/>
      <c r="O32" s="825"/>
      <c r="P32" s="826"/>
      <c r="Q32" s="827">
        <v>13</v>
      </c>
      <c r="R32" s="828"/>
      <c r="S32" s="828"/>
      <c r="T32" s="828"/>
      <c r="U32" s="828"/>
      <c r="V32" s="828">
        <v>3</v>
      </c>
      <c r="W32" s="828"/>
      <c r="X32" s="828"/>
      <c r="Y32" s="828"/>
      <c r="Z32" s="828"/>
      <c r="AA32" s="828">
        <v>10</v>
      </c>
      <c r="AB32" s="828"/>
      <c r="AC32" s="828"/>
      <c r="AD32" s="828"/>
      <c r="AE32" s="829"/>
      <c r="AF32" s="830">
        <v>0</v>
      </c>
      <c r="AG32" s="831"/>
      <c r="AH32" s="831"/>
      <c r="AI32" s="831"/>
      <c r="AJ32" s="832"/>
      <c r="AK32" s="878">
        <v>12</v>
      </c>
      <c r="AL32" s="874"/>
      <c r="AM32" s="874"/>
      <c r="AN32" s="874"/>
      <c r="AO32" s="874"/>
      <c r="AP32" s="874" t="s">
        <v>549</v>
      </c>
      <c r="AQ32" s="874"/>
      <c r="AR32" s="874"/>
      <c r="AS32" s="874"/>
      <c r="AT32" s="874"/>
      <c r="AU32" s="874" t="s">
        <v>549</v>
      </c>
      <c r="AV32" s="874"/>
      <c r="AW32" s="874"/>
      <c r="AX32" s="874"/>
      <c r="AY32" s="874"/>
      <c r="AZ32" s="875" t="s">
        <v>549</v>
      </c>
      <c r="BA32" s="875"/>
      <c r="BB32" s="875"/>
      <c r="BC32" s="875"/>
      <c r="BD32" s="875"/>
      <c r="BE32" s="876" t="s">
        <v>394</v>
      </c>
      <c r="BF32" s="876"/>
      <c r="BG32" s="876"/>
      <c r="BH32" s="876"/>
      <c r="BI32" s="877"/>
      <c r="BJ32" s="214"/>
      <c r="BK32" s="214"/>
      <c r="BL32" s="214"/>
      <c r="BM32" s="214"/>
      <c r="BN32" s="214"/>
      <c r="BO32" s="223"/>
      <c r="BP32" s="223"/>
      <c r="BQ32" s="220">
        <v>26</v>
      </c>
      <c r="BR32" s="221"/>
      <c r="BS32" s="817"/>
      <c r="BT32" s="818"/>
      <c r="BU32" s="818"/>
      <c r="BV32" s="818"/>
      <c r="BW32" s="818"/>
      <c r="BX32" s="818"/>
      <c r="BY32" s="818"/>
      <c r="BZ32" s="818"/>
      <c r="CA32" s="818"/>
      <c r="CB32" s="818"/>
      <c r="CC32" s="818"/>
      <c r="CD32" s="818"/>
      <c r="CE32" s="818"/>
      <c r="CF32" s="818"/>
      <c r="CG32" s="819"/>
      <c r="CH32" s="820"/>
      <c r="CI32" s="821"/>
      <c r="CJ32" s="821"/>
      <c r="CK32" s="821"/>
      <c r="CL32" s="822"/>
      <c r="CM32" s="820"/>
      <c r="CN32" s="821"/>
      <c r="CO32" s="821"/>
      <c r="CP32" s="821"/>
      <c r="CQ32" s="822"/>
      <c r="CR32" s="820"/>
      <c r="CS32" s="821"/>
      <c r="CT32" s="821"/>
      <c r="CU32" s="821"/>
      <c r="CV32" s="822"/>
      <c r="CW32" s="820"/>
      <c r="CX32" s="821"/>
      <c r="CY32" s="821"/>
      <c r="CZ32" s="821"/>
      <c r="DA32" s="822"/>
      <c r="DB32" s="820"/>
      <c r="DC32" s="821"/>
      <c r="DD32" s="821"/>
      <c r="DE32" s="821"/>
      <c r="DF32" s="822"/>
      <c r="DG32" s="820"/>
      <c r="DH32" s="821"/>
      <c r="DI32" s="821"/>
      <c r="DJ32" s="821"/>
      <c r="DK32" s="822"/>
      <c r="DL32" s="820"/>
      <c r="DM32" s="821"/>
      <c r="DN32" s="821"/>
      <c r="DO32" s="821"/>
      <c r="DP32" s="822"/>
      <c r="DQ32" s="820"/>
      <c r="DR32" s="821"/>
      <c r="DS32" s="821"/>
      <c r="DT32" s="821"/>
      <c r="DU32" s="822"/>
      <c r="DV32" s="817"/>
      <c r="DW32" s="818"/>
      <c r="DX32" s="818"/>
      <c r="DY32" s="818"/>
      <c r="DZ32" s="823"/>
      <c r="EA32" s="212"/>
    </row>
    <row r="33" spans="1:131" ht="26.25" customHeight="1" x14ac:dyDescent="0.2">
      <c r="A33" s="224">
        <v>6</v>
      </c>
      <c r="B33" s="824"/>
      <c r="C33" s="825"/>
      <c r="D33" s="825"/>
      <c r="E33" s="825"/>
      <c r="F33" s="825"/>
      <c r="G33" s="825"/>
      <c r="H33" s="825"/>
      <c r="I33" s="825"/>
      <c r="J33" s="825"/>
      <c r="K33" s="825"/>
      <c r="L33" s="825"/>
      <c r="M33" s="825"/>
      <c r="N33" s="825"/>
      <c r="O33" s="825"/>
      <c r="P33" s="826"/>
      <c r="Q33" s="827"/>
      <c r="R33" s="828"/>
      <c r="S33" s="828"/>
      <c r="T33" s="828"/>
      <c r="U33" s="828"/>
      <c r="V33" s="828"/>
      <c r="W33" s="828"/>
      <c r="X33" s="828"/>
      <c r="Y33" s="828"/>
      <c r="Z33" s="828"/>
      <c r="AA33" s="828"/>
      <c r="AB33" s="828"/>
      <c r="AC33" s="828"/>
      <c r="AD33" s="828"/>
      <c r="AE33" s="829"/>
      <c r="AF33" s="830"/>
      <c r="AG33" s="831"/>
      <c r="AH33" s="831"/>
      <c r="AI33" s="831"/>
      <c r="AJ33" s="832"/>
      <c r="AK33" s="878"/>
      <c r="AL33" s="874"/>
      <c r="AM33" s="874"/>
      <c r="AN33" s="874"/>
      <c r="AO33" s="874"/>
      <c r="AP33" s="874"/>
      <c r="AQ33" s="874"/>
      <c r="AR33" s="874"/>
      <c r="AS33" s="874"/>
      <c r="AT33" s="874"/>
      <c r="AU33" s="874"/>
      <c r="AV33" s="874"/>
      <c r="AW33" s="874"/>
      <c r="AX33" s="874"/>
      <c r="AY33" s="874"/>
      <c r="AZ33" s="875"/>
      <c r="BA33" s="875"/>
      <c r="BB33" s="875"/>
      <c r="BC33" s="875"/>
      <c r="BD33" s="875"/>
      <c r="BE33" s="876"/>
      <c r="BF33" s="876"/>
      <c r="BG33" s="876"/>
      <c r="BH33" s="876"/>
      <c r="BI33" s="877"/>
      <c r="BJ33" s="214"/>
      <c r="BK33" s="214"/>
      <c r="BL33" s="214"/>
      <c r="BM33" s="214"/>
      <c r="BN33" s="214"/>
      <c r="BO33" s="223"/>
      <c r="BP33" s="223"/>
      <c r="BQ33" s="220">
        <v>27</v>
      </c>
      <c r="BR33" s="221"/>
      <c r="BS33" s="817"/>
      <c r="BT33" s="818"/>
      <c r="BU33" s="818"/>
      <c r="BV33" s="818"/>
      <c r="BW33" s="818"/>
      <c r="BX33" s="818"/>
      <c r="BY33" s="818"/>
      <c r="BZ33" s="818"/>
      <c r="CA33" s="818"/>
      <c r="CB33" s="818"/>
      <c r="CC33" s="818"/>
      <c r="CD33" s="818"/>
      <c r="CE33" s="818"/>
      <c r="CF33" s="818"/>
      <c r="CG33" s="819"/>
      <c r="CH33" s="820"/>
      <c r="CI33" s="821"/>
      <c r="CJ33" s="821"/>
      <c r="CK33" s="821"/>
      <c r="CL33" s="822"/>
      <c r="CM33" s="820"/>
      <c r="CN33" s="821"/>
      <c r="CO33" s="821"/>
      <c r="CP33" s="821"/>
      <c r="CQ33" s="822"/>
      <c r="CR33" s="820"/>
      <c r="CS33" s="821"/>
      <c r="CT33" s="821"/>
      <c r="CU33" s="821"/>
      <c r="CV33" s="822"/>
      <c r="CW33" s="820"/>
      <c r="CX33" s="821"/>
      <c r="CY33" s="821"/>
      <c r="CZ33" s="821"/>
      <c r="DA33" s="822"/>
      <c r="DB33" s="820"/>
      <c r="DC33" s="821"/>
      <c r="DD33" s="821"/>
      <c r="DE33" s="821"/>
      <c r="DF33" s="822"/>
      <c r="DG33" s="820"/>
      <c r="DH33" s="821"/>
      <c r="DI33" s="821"/>
      <c r="DJ33" s="821"/>
      <c r="DK33" s="822"/>
      <c r="DL33" s="820"/>
      <c r="DM33" s="821"/>
      <c r="DN33" s="821"/>
      <c r="DO33" s="821"/>
      <c r="DP33" s="822"/>
      <c r="DQ33" s="820"/>
      <c r="DR33" s="821"/>
      <c r="DS33" s="821"/>
      <c r="DT33" s="821"/>
      <c r="DU33" s="822"/>
      <c r="DV33" s="817"/>
      <c r="DW33" s="818"/>
      <c r="DX33" s="818"/>
      <c r="DY33" s="818"/>
      <c r="DZ33" s="823"/>
      <c r="EA33" s="212"/>
    </row>
    <row r="34" spans="1:131" ht="26.25" customHeight="1" x14ac:dyDescent="0.2">
      <c r="A34" s="224">
        <v>7</v>
      </c>
      <c r="B34" s="824"/>
      <c r="C34" s="825"/>
      <c r="D34" s="825"/>
      <c r="E34" s="825"/>
      <c r="F34" s="825"/>
      <c r="G34" s="825"/>
      <c r="H34" s="825"/>
      <c r="I34" s="825"/>
      <c r="J34" s="825"/>
      <c r="K34" s="825"/>
      <c r="L34" s="825"/>
      <c r="M34" s="825"/>
      <c r="N34" s="825"/>
      <c r="O34" s="825"/>
      <c r="P34" s="826"/>
      <c r="Q34" s="827"/>
      <c r="R34" s="828"/>
      <c r="S34" s="828"/>
      <c r="T34" s="828"/>
      <c r="U34" s="828"/>
      <c r="V34" s="828"/>
      <c r="W34" s="828"/>
      <c r="X34" s="828"/>
      <c r="Y34" s="828"/>
      <c r="Z34" s="828"/>
      <c r="AA34" s="828"/>
      <c r="AB34" s="828"/>
      <c r="AC34" s="828"/>
      <c r="AD34" s="828"/>
      <c r="AE34" s="829"/>
      <c r="AF34" s="830"/>
      <c r="AG34" s="831"/>
      <c r="AH34" s="831"/>
      <c r="AI34" s="831"/>
      <c r="AJ34" s="832"/>
      <c r="AK34" s="878"/>
      <c r="AL34" s="874"/>
      <c r="AM34" s="874"/>
      <c r="AN34" s="874"/>
      <c r="AO34" s="874"/>
      <c r="AP34" s="874"/>
      <c r="AQ34" s="874"/>
      <c r="AR34" s="874"/>
      <c r="AS34" s="874"/>
      <c r="AT34" s="874"/>
      <c r="AU34" s="874"/>
      <c r="AV34" s="874"/>
      <c r="AW34" s="874"/>
      <c r="AX34" s="874"/>
      <c r="AY34" s="874"/>
      <c r="AZ34" s="875"/>
      <c r="BA34" s="875"/>
      <c r="BB34" s="875"/>
      <c r="BC34" s="875"/>
      <c r="BD34" s="875"/>
      <c r="BE34" s="876"/>
      <c r="BF34" s="876"/>
      <c r="BG34" s="876"/>
      <c r="BH34" s="876"/>
      <c r="BI34" s="877"/>
      <c r="BJ34" s="214"/>
      <c r="BK34" s="214"/>
      <c r="BL34" s="214"/>
      <c r="BM34" s="214"/>
      <c r="BN34" s="214"/>
      <c r="BO34" s="223"/>
      <c r="BP34" s="223"/>
      <c r="BQ34" s="220">
        <v>28</v>
      </c>
      <c r="BR34" s="221"/>
      <c r="BS34" s="817"/>
      <c r="BT34" s="818"/>
      <c r="BU34" s="818"/>
      <c r="BV34" s="818"/>
      <c r="BW34" s="818"/>
      <c r="BX34" s="818"/>
      <c r="BY34" s="818"/>
      <c r="BZ34" s="818"/>
      <c r="CA34" s="818"/>
      <c r="CB34" s="818"/>
      <c r="CC34" s="818"/>
      <c r="CD34" s="818"/>
      <c r="CE34" s="818"/>
      <c r="CF34" s="818"/>
      <c r="CG34" s="819"/>
      <c r="CH34" s="820"/>
      <c r="CI34" s="821"/>
      <c r="CJ34" s="821"/>
      <c r="CK34" s="821"/>
      <c r="CL34" s="822"/>
      <c r="CM34" s="820"/>
      <c r="CN34" s="821"/>
      <c r="CO34" s="821"/>
      <c r="CP34" s="821"/>
      <c r="CQ34" s="822"/>
      <c r="CR34" s="820"/>
      <c r="CS34" s="821"/>
      <c r="CT34" s="821"/>
      <c r="CU34" s="821"/>
      <c r="CV34" s="822"/>
      <c r="CW34" s="820"/>
      <c r="CX34" s="821"/>
      <c r="CY34" s="821"/>
      <c r="CZ34" s="821"/>
      <c r="DA34" s="822"/>
      <c r="DB34" s="820"/>
      <c r="DC34" s="821"/>
      <c r="DD34" s="821"/>
      <c r="DE34" s="821"/>
      <c r="DF34" s="822"/>
      <c r="DG34" s="820"/>
      <c r="DH34" s="821"/>
      <c r="DI34" s="821"/>
      <c r="DJ34" s="821"/>
      <c r="DK34" s="822"/>
      <c r="DL34" s="820"/>
      <c r="DM34" s="821"/>
      <c r="DN34" s="821"/>
      <c r="DO34" s="821"/>
      <c r="DP34" s="822"/>
      <c r="DQ34" s="820"/>
      <c r="DR34" s="821"/>
      <c r="DS34" s="821"/>
      <c r="DT34" s="821"/>
      <c r="DU34" s="822"/>
      <c r="DV34" s="817"/>
      <c r="DW34" s="818"/>
      <c r="DX34" s="818"/>
      <c r="DY34" s="818"/>
      <c r="DZ34" s="823"/>
      <c r="EA34" s="212"/>
    </row>
    <row r="35" spans="1:131" ht="26.25" customHeight="1" x14ac:dyDescent="0.2">
      <c r="A35" s="224">
        <v>8</v>
      </c>
      <c r="B35" s="824"/>
      <c r="C35" s="825"/>
      <c r="D35" s="825"/>
      <c r="E35" s="825"/>
      <c r="F35" s="825"/>
      <c r="G35" s="825"/>
      <c r="H35" s="825"/>
      <c r="I35" s="825"/>
      <c r="J35" s="825"/>
      <c r="K35" s="825"/>
      <c r="L35" s="825"/>
      <c r="M35" s="825"/>
      <c r="N35" s="825"/>
      <c r="O35" s="825"/>
      <c r="P35" s="826"/>
      <c r="Q35" s="827"/>
      <c r="R35" s="828"/>
      <c r="S35" s="828"/>
      <c r="T35" s="828"/>
      <c r="U35" s="828"/>
      <c r="V35" s="828"/>
      <c r="W35" s="828"/>
      <c r="X35" s="828"/>
      <c r="Y35" s="828"/>
      <c r="Z35" s="828"/>
      <c r="AA35" s="828"/>
      <c r="AB35" s="828"/>
      <c r="AC35" s="828"/>
      <c r="AD35" s="828"/>
      <c r="AE35" s="829"/>
      <c r="AF35" s="830"/>
      <c r="AG35" s="831"/>
      <c r="AH35" s="831"/>
      <c r="AI35" s="831"/>
      <c r="AJ35" s="832"/>
      <c r="AK35" s="878"/>
      <c r="AL35" s="874"/>
      <c r="AM35" s="874"/>
      <c r="AN35" s="874"/>
      <c r="AO35" s="874"/>
      <c r="AP35" s="874"/>
      <c r="AQ35" s="874"/>
      <c r="AR35" s="874"/>
      <c r="AS35" s="874"/>
      <c r="AT35" s="874"/>
      <c r="AU35" s="874"/>
      <c r="AV35" s="874"/>
      <c r="AW35" s="874"/>
      <c r="AX35" s="874"/>
      <c r="AY35" s="874"/>
      <c r="AZ35" s="875"/>
      <c r="BA35" s="875"/>
      <c r="BB35" s="875"/>
      <c r="BC35" s="875"/>
      <c r="BD35" s="875"/>
      <c r="BE35" s="876"/>
      <c r="BF35" s="876"/>
      <c r="BG35" s="876"/>
      <c r="BH35" s="876"/>
      <c r="BI35" s="877"/>
      <c r="BJ35" s="214"/>
      <c r="BK35" s="214"/>
      <c r="BL35" s="214"/>
      <c r="BM35" s="214"/>
      <c r="BN35" s="214"/>
      <c r="BO35" s="223"/>
      <c r="BP35" s="223"/>
      <c r="BQ35" s="220">
        <v>29</v>
      </c>
      <c r="BR35" s="221"/>
      <c r="BS35" s="817"/>
      <c r="BT35" s="818"/>
      <c r="BU35" s="818"/>
      <c r="BV35" s="818"/>
      <c r="BW35" s="818"/>
      <c r="BX35" s="818"/>
      <c r="BY35" s="818"/>
      <c r="BZ35" s="818"/>
      <c r="CA35" s="818"/>
      <c r="CB35" s="818"/>
      <c r="CC35" s="818"/>
      <c r="CD35" s="818"/>
      <c r="CE35" s="818"/>
      <c r="CF35" s="818"/>
      <c r="CG35" s="819"/>
      <c r="CH35" s="820"/>
      <c r="CI35" s="821"/>
      <c r="CJ35" s="821"/>
      <c r="CK35" s="821"/>
      <c r="CL35" s="822"/>
      <c r="CM35" s="820"/>
      <c r="CN35" s="821"/>
      <c r="CO35" s="821"/>
      <c r="CP35" s="821"/>
      <c r="CQ35" s="822"/>
      <c r="CR35" s="820"/>
      <c r="CS35" s="821"/>
      <c r="CT35" s="821"/>
      <c r="CU35" s="821"/>
      <c r="CV35" s="822"/>
      <c r="CW35" s="820"/>
      <c r="CX35" s="821"/>
      <c r="CY35" s="821"/>
      <c r="CZ35" s="821"/>
      <c r="DA35" s="822"/>
      <c r="DB35" s="820"/>
      <c r="DC35" s="821"/>
      <c r="DD35" s="821"/>
      <c r="DE35" s="821"/>
      <c r="DF35" s="822"/>
      <c r="DG35" s="820"/>
      <c r="DH35" s="821"/>
      <c r="DI35" s="821"/>
      <c r="DJ35" s="821"/>
      <c r="DK35" s="822"/>
      <c r="DL35" s="820"/>
      <c r="DM35" s="821"/>
      <c r="DN35" s="821"/>
      <c r="DO35" s="821"/>
      <c r="DP35" s="822"/>
      <c r="DQ35" s="820"/>
      <c r="DR35" s="821"/>
      <c r="DS35" s="821"/>
      <c r="DT35" s="821"/>
      <c r="DU35" s="822"/>
      <c r="DV35" s="817"/>
      <c r="DW35" s="818"/>
      <c r="DX35" s="818"/>
      <c r="DY35" s="818"/>
      <c r="DZ35" s="823"/>
      <c r="EA35" s="212"/>
    </row>
    <row r="36" spans="1:131" ht="26.25" customHeight="1" x14ac:dyDescent="0.2">
      <c r="A36" s="224">
        <v>9</v>
      </c>
      <c r="B36" s="824"/>
      <c r="C36" s="825"/>
      <c r="D36" s="825"/>
      <c r="E36" s="825"/>
      <c r="F36" s="825"/>
      <c r="G36" s="825"/>
      <c r="H36" s="825"/>
      <c r="I36" s="825"/>
      <c r="J36" s="825"/>
      <c r="K36" s="825"/>
      <c r="L36" s="825"/>
      <c r="M36" s="825"/>
      <c r="N36" s="825"/>
      <c r="O36" s="825"/>
      <c r="P36" s="826"/>
      <c r="Q36" s="827"/>
      <c r="R36" s="828"/>
      <c r="S36" s="828"/>
      <c r="T36" s="828"/>
      <c r="U36" s="828"/>
      <c r="V36" s="828"/>
      <c r="W36" s="828"/>
      <c r="X36" s="828"/>
      <c r="Y36" s="828"/>
      <c r="Z36" s="828"/>
      <c r="AA36" s="828"/>
      <c r="AB36" s="828"/>
      <c r="AC36" s="828"/>
      <c r="AD36" s="828"/>
      <c r="AE36" s="829"/>
      <c r="AF36" s="830"/>
      <c r="AG36" s="831"/>
      <c r="AH36" s="831"/>
      <c r="AI36" s="831"/>
      <c r="AJ36" s="832"/>
      <c r="AK36" s="878"/>
      <c r="AL36" s="874"/>
      <c r="AM36" s="874"/>
      <c r="AN36" s="874"/>
      <c r="AO36" s="874"/>
      <c r="AP36" s="874"/>
      <c r="AQ36" s="874"/>
      <c r="AR36" s="874"/>
      <c r="AS36" s="874"/>
      <c r="AT36" s="874"/>
      <c r="AU36" s="874"/>
      <c r="AV36" s="874"/>
      <c r="AW36" s="874"/>
      <c r="AX36" s="874"/>
      <c r="AY36" s="874"/>
      <c r="AZ36" s="875"/>
      <c r="BA36" s="875"/>
      <c r="BB36" s="875"/>
      <c r="BC36" s="875"/>
      <c r="BD36" s="875"/>
      <c r="BE36" s="876"/>
      <c r="BF36" s="876"/>
      <c r="BG36" s="876"/>
      <c r="BH36" s="876"/>
      <c r="BI36" s="877"/>
      <c r="BJ36" s="214"/>
      <c r="BK36" s="214"/>
      <c r="BL36" s="214"/>
      <c r="BM36" s="214"/>
      <c r="BN36" s="214"/>
      <c r="BO36" s="223"/>
      <c r="BP36" s="223"/>
      <c r="BQ36" s="220">
        <v>30</v>
      </c>
      <c r="BR36" s="221"/>
      <c r="BS36" s="817"/>
      <c r="BT36" s="818"/>
      <c r="BU36" s="818"/>
      <c r="BV36" s="818"/>
      <c r="BW36" s="818"/>
      <c r="BX36" s="818"/>
      <c r="BY36" s="818"/>
      <c r="BZ36" s="818"/>
      <c r="CA36" s="818"/>
      <c r="CB36" s="818"/>
      <c r="CC36" s="818"/>
      <c r="CD36" s="818"/>
      <c r="CE36" s="818"/>
      <c r="CF36" s="818"/>
      <c r="CG36" s="819"/>
      <c r="CH36" s="820"/>
      <c r="CI36" s="821"/>
      <c r="CJ36" s="821"/>
      <c r="CK36" s="821"/>
      <c r="CL36" s="822"/>
      <c r="CM36" s="820"/>
      <c r="CN36" s="821"/>
      <c r="CO36" s="821"/>
      <c r="CP36" s="821"/>
      <c r="CQ36" s="822"/>
      <c r="CR36" s="820"/>
      <c r="CS36" s="821"/>
      <c r="CT36" s="821"/>
      <c r="CU36" s="821"/>
      <c r="CV36" s="822"/>
      <c r="CW36" s="820"/>
      <c r="CX36" s="821"/>
      <c r="CY36" s="821"/>
      <c r="CZ36" s="821"/>
      <c r="DA36" s="822"/>
      <c r="DB36" s="820"/>
      <c r="DC36" s="821"/>
      <c r="DD36" s="821"/>
      <c r="DE36" s="821"/>
      <c r="DF36" s="822"/>
      <c r="DG36" s="820"/>
      <c r="DH36" s="821"/>
      <c r="DI36" s="821"/>
      <c r="DJ36" s="821"/>
      <c r="DK36" s="822"/>
      <c r="DL36" s="820"/>
      <c r="DM36" s="821"/>
      <c r="DN36" s="821"/>
      <c r="DO36" s="821"/>
      <c r="DP36" s="822"/>
      <c r="DQ36" s="820"/>
      <c r="DR36" s="821"/>
      <c r="DS36" s="821"/>
      <c r="DT36" s="821"/>
      <c r="DU36" s="822"/>
      <c r="DV36" s="817"/>
      <c r="DW36" s="818"/>
      <c r="DX36" s="818"/>
      <c r="DY36" s="818"/>
      <c r="DZ36" s="823"/>
      <c r="EA36" s="212"/>
    </row>
    <row r="37" spans="1:131" ht="26.25" customHeight="1" x14ac:dyDescent="0.2">
      <c r="A37" s="224">
        <v>10</v>
      </c>
      <c r="B37" s="824"/>
      <c r="C37" s="825"/>
      <c r="D37" s="825"/>
      <c r="E37" s="825"/>
      <c r="F37" s="825"/>
      <c r="G37" s="825"/>
      <c r="H37" s="825"/>
      <c r="I37" s="825"/>
      <c r="J37" s="825"/>
      <c r="K37" s="825"/>
      <c r="L37" s="825"/>
      <c r="M37" s="825"/>
      <c r="N37" s="825"/>
      <c r="O37" s="825"/>
      <c r="P37" s="826"/>
      <c r="Q37" s="827"/>
      <c r="R37" s="828"/>
      <c r="S37" s="828"/>
      <c r="T37" s="828"/>
      <c r="U37" s="828"/>
      <c r="V37" s="828"/>
      <c r="W37" s="828"/>
      <c r="X37" s="828"/>
      <c r="Y37" s="828"/>
      <c r="Z37" s="828"/>
      <c r="AA37" s="828"/>
      <c r="AB37" s="828"/>
      <c r="AC37" s="828"/>
      <c r="AD37" s="828"/>
      <c r="AE37" s="829"/>
      <c r="AF37" s="830"/>
      <c r="AG37" s="831"/>
      <c r="AH37" s="831"/>
      <c r="AI37" s="831"/>
      <c r="AJ37" s="832"/>
      <c r="AK37" s="878"/>
      <c r="AL37" s="874"/>
      <c r="AM37" s="874"/>
      <c r="AN37" s="874"/>
      <c r="AO37" s="874"/>
      <c r="AP37" s="874"/>
      <c r="AQ37" s="874"/>
      <c r="AR37" s="874"/>
      <c r="AS37" s="874"/>
      <c r="AT37" s="874"/>
      <c r="AU37" s="874"/>
      <c r="AV37" s="874"/>
      <c r="AW37" s="874"/>
      <c r="AX37" s="874"/>
      <c r="AY37" s="874"/>
      <c r="AZ37" s="875"/>
      <c r="BA37" s="875"/>
      <c r="BB37" s="875"/>
      <c r="BC37" s="875"/>
      <c r="BD37" s="875"/>
      <c r="BE37" s="876"/>
      <c r="BF37" s="876"/>
      <c r="BG37" s="876"/>
      <c r="BH37" s="876"/>
      <c r="BI37" s="877"/>
      <c r="BJ37" s="214"/>
      <c r="BK37" s="214"/>
      <c r="BL37" s="214"/>
      <c r="BM37" s="214"/>
      <c r="BN37" s="214"/>
      <c r="BO37" s="223"/>
      <c r="BP37" s="223"/>
      <c r="BQ37" s="220">
        <v>31</v>
      </c>
      <c r="BR37" s="221"/>
      <c r="BS37" s="817"/>
      <c r="BT37" s="818"/>
      <c r="BU37" s="818"/>
      <c r="BV37" s="818"/>
      <c r="BW37" s="818"/>
      <c r="BX37" s="818"/>
      <c r="BY37" s="818"/>
      <c r="BZ37" s="818"/>
      <c r="CA37" s="818"/>
      <c r="CB37" s="818"/>
      <c r="CC37" s="818"/>
      <c r="CD37" s="818"/>
      <c r="CE37" s="818"/>
      <c r="CF37" s="818"/>
      <c r="CG37" s="819"/>
      <c r="CH37" s="820"/>
      <c r="CI37" s="821"/>
      <c r="CJ37" s="821"/>
      <c r="CK37" s="821"/>
      <c r="CL37" s="822"/>
      <c r="CM37" s="820"/>
      <c r="CN37" s="821"/>
      <c r="CO37" s="821"/>
      <c r="CP37" s="821"/>
      <c r="CQ37" s="822"/>
      <c r="CR37" s="820"/>
      <c r="CS37" s="821"/>
      <c r="CT37" s="821"/>
      <c r="CU37" s="821"/>
      <c r="CV37" s="822"/>
      <c r="CW37" s="820"/>
      <c r="CX37" s="821"/>
      <c r="CY37" s="821"/>
      <c r="CZ37" s="821"/>
      <c r="DA37" s="822"/>
      <c r="DB37" s="820"/>
      <c r="DC37" s="821"/>
      <c r="DD37" s="821"/>
      <c r="DE37" s="821"/>
      <c r="DF37" s="822"/>
      <c r="DG37" s="820"/>
      <c r="DH37" s="821"/>
      <c r="DI37" s="821"/>
      <c r="DJ37" s="821"/>
      <c r="DK37" s="822"/>
      <c r="DL37" s="820"/>
      <c r="DM37" s="821"/>
      <c r="DN37" s="821"/>
      <c r="DO37" s="821"/>
      <c r="DP37" s="822"/>
      <c r="DQ37" s="820"/>
      <c r="DR37" s="821"/>
      <c r="DS37" s="821"/>
      <c r="DT37" s="821"/>
      <c r="DU37" s="822"/>
      <c r="DV37" s="817"/>
      <c r="DW37" s="818"/>
      <c r="DX37" s="818"/>
      <c r="DY37" s="818"/>
      <c r="DZ37" s="823"/>
      <c r="EA37" s="212"/>
    </row>
    <row r="38" spans="1:131" ht="26.25" customHeight="1" x14ac:dyDescent="0.2">
      <c r="A38" s="224">
        <v>11</v>
      </c>
      <c r="B38" s="824"/>
      <c r="C38" s="825"/>
      <c r="D38" s="825"/>
      <c r="E38" s="825"/>
      <c r="F38" s="825"/>
      <c r="G38" s="825"/>
      <c r="H38" s="825"/>
      <c r="I38" s="825"/>
      <c r="J38" s="825"/>
      <c r="K38" s="825"/>
      <c r="L38" s="825"/>
      <c r="M38" s="825"/>
      <c r="N38" s="825"/>
      <c r="O38" s="825"/>
      <c r="P38" s="826"/>
      <c r="Q38" s="827"/>
      <c r="R38" s="828"/>
      <c r="S38" s="828"/>
      <c r="T38" s="828"/>
      <c r="U38" s="828"/>
      <c r="V38" s="828"/>
      <c r="W38" s="828"/>
      <c r="X38" s="828"/>
      <c r="Y38" s="828"/>
      <c r="Z38" s="828"/>
      <c r="AA38" s="828"/>
      <c r="AB38" s="828"/>
      <c r="AC38" s="828"/>
      <c r="AD38" s="828"/>
      <c r="AE38" s="829"/>
      <c r="AF38" s="830"/>
      <c r="AG38" s="831"/>
      <c r="AH38" s="831"/>
      <c r="AI38" s="831"/>
      <c r="AJ38" s="832"/>
      <c r="AK38" s="878"/>
      <c r="AL38" s="874"/>
      <c r="AM38" s="874"/>
      <c r="AN38" s="874"/>
      <c r="AO38" s="874"/>
      <c r="AP38" s="874"/>
      <c r="AQ38" s="874"/>
      <c r="AR38" s="874"/>
      <c r="AS38" s="874"/>
      <c r="AT38" s="874"/>
      <c r="AU38" s="874"/>
      <c r="AV38" s="874"/>
      <c r="AW38" s="874"/>
      <c r="AX38" s="874"/>
      <c r="AY38" s="874"/>
      <c r="AZ38" s="875"/>
      <c r="BA38" s="875"/>
      <c r="BB38" s="875"/>
      <c r="BC38" s="875"/>
      <c r="BD38" s="875"/>
      <c r="BE38" s="876"/>
      <c r="BF38" s="876"/>
      <c r="BG38" s="876"/>
      <c r="BH38" s="876"/>
      <c r="BI38" s="877"/>
      <c r="BJ38" s="214"/>
      <c r="BK38" s="214"/>
      <c r="BL38" s="214"/>
      <c r="BM38" s="214"/>
      <c r="BN38" s="214"/>
      <c r="BO38" s="223"/>
      <c r="BP38" s="223"/>
      <c r="BQ38" s="220">
        <v>32</v>
      </c>
      <c r="BR38" s="221"/>
      <c r="BS38" s="817"/>
      <c r="BT38" s="818"/>
      <c r="BU38" s="818"/>
      <c r="BV38" s="818"/>
      <c r="BW38" s="818"/>
      <c r="BX38" s="818"/>
      <c r="BY38" s="818"/>
      <c r="BZ38" s="818"/>
      <c r="CA38" s="818"/>
      <c r="CB38" s="818"/>
      <c r="CC38" s="818"/>
      <c r="CD38" s="818"/>
      <c r="CE38" s="818"/>
      <c r="CF38" s="818"/>
      <c r="CG38" s="819"/>
      <c r="CH38" s="820"/>
      <c r="CI38" s="821"/>
      <c r="CJ38" s="821"/>
      <c r="CK38" s="821"/>
      <c r="CL38" s="822"/>
      <c r="CM38" s="820"/>
      <c r="CN38" s="821"/>
      <c r="CO38" s="821"/>
      <c r="CP38" s="821"/>
      <c r="CQ38" s="822"/>
      <c r="CR38" s="820"/>
      <c r="CS38" s="821"/>
      <c r="CT38" s="821"/>
      <c r="CU38" s="821"/>
      <c r="CV38" s="822"/>
      <c r="CW38" s="820"/>
      <c r="CX38" s="821"/>
      <c r="CY38" s="821"/>
      <c r="CZ38" s="821"/>
      <c r="DA38" s="822"/>
      <c r="DB38" s="820"/>
      <c r="DC38" s="821"/>
      <c r="DD38" s="821"/>
      <c r="DE38" s="821"/>
      <c r="DF38" s="822"/>
      <c r="DG38" s="820"/>
      <c r="DH38" s="821"/>
      <c r="DI38" s="821"/>
      <c r="DJ38" s="821"/>
      <c r="DK38" s="822"/>
      <c r="DL38" s="820"/>
      <c r="DM38" s="821"/>
      <c r="DN38" s="821"/>
      <c r="DO38" s="821"/>
      <c r="DP38" s="822"/>
      <c r="DQ38" s="820"/>
      <c r="DR38" s="821"/>
      <c r="DS38" s="821"/>
      <c r="DT38" s="821"/>
      <c r="DU38" s="822"/>
      <c r="DV38" s="817"/>
      <c r="DW38" s="818"/>
      <c r="DX38" s="818"/>
      <c r="DY38" s="818"/>
      <c r="DZ38" s="823"/>
      <c r="EA38" s="212"/>
    </row>
    <row r="39" spans="1:131" ht="26.25" customHeight="1" x14ac:dyDescent="0.2">
      <c r="A39" s="224">
        <v>12</v>
      </c>
      <c r="B39" s="824"/>
      <c r="C39" s="825"/>
      <c r="D39" s="825"/>
      <c r="E39" s="825"/>
      <c r="F39" s="825"/>
      <c r="G39" s="825"/>
      <c r="H39" s="825"/>
      <c r="I39" s="825"/>
      <c r="J39" s="825"/>
      <c r="K39" s="825"/>
      <c r="L39" s="825"/>
      <c r="M39" s="825"/>
      <c r="N39" s="825"/>
      <c r="O39" s="825"/>
      <c r="P39" s="826"/>
      <c r="Q39" s="827"/>
      <c r="R39" s="828"/>
      <c r="S39" s="828"/>
      <c r="T39" s="828"/>
      <c r="U39" s="828"/>
      <c r="V39" s="828"/>
      <c r="W39" s="828"/>
      <c r="X39" s="828"/>
      <c r="Y39" s="828"/>
      <c r="Z39" s="828"/>
      <c r="AA39" s="828"/>
      <c r="AB39" s="828"/>
      <c r="AC39" s="828"/>
      <c r="AD39" s="828"/>
      <c r="AE39" s="829"/>
      <c r="AF39" s="830"/>
      <c r="AG39" s="831"/>
      <c r="AH39" s="831"/>
      <c r="AI39" s="831"/>
      <c r="AJ39" s="832"/>
      <c r="AK39" s="878"/>
      <c r="AL39" s="874"/>
      <c r="AM39" s="874"/>
      <c r="AN39" s="874"/>
      <c r="AO39" s="874"/>
      <c r="AP39" s="874"/>
      <c r="AQ39" s="874"/>
      <c r="AR39" s="874"/>
      <c r="AS39" s="874"/>
      <c r="AT39" s="874"/>
      <c r="AU39" s="874"/>
      <c r="AV39" s="874"/>
      <c r="AW39" s="874"/>
      <c r="AX39" s="874"/>
      <c r="AY39" s="874"/>
      <c r="AZ39" s="875"/>
      <c r="BA39" s="875"/>
      <c r="BB39" s="875"/>
      <c r="BC39" s="875"/>
      <c r="BD39" s="875"/>
      <c r="BE39" s="876"/>
      <c r="BF39" s="876"/>
      <c r="BG39" s="876"/>
      <c r="BH39" s="876"/>
      <c r="BI39" s="877"/>
      <c r="BJ39" s="214"/>
      <c r="BK39" s="214"/>
      <c r="BL39" s="214"/>
      <c r="BM39" s="214"/>
      <c r="BN39" s="214"/>
      <c r="BO39" s="223"/>
      <c r="BP39" s="223"/>
      <c r="BQ39" s="220">
        <v>33</v>
      </c>
      <c r="BR39" s="221"/>
      <c r="BS39" s="817"/>
      <c r="BT39" s="818"/>
      <c r="BU39" s="818"/>
      <c r="BV39" s="818"/>
      <c r="BW39" s="818"/>
      <c r="BX39" s="818"/>
      <c r="BY39" s="818"/>
      <c r="BZ39" s="818"/>
      <c r="CA39" s="818"/>
      <c r="CB39" s="818"/>
      <c r="CC39" s="818"/>
      <c r="CD39" s="818"/>
      <c r="CE39" s="818"/>
      <c r="CF39" s="818"/>
      <c r="CG39" s="819"/>
      <c r="CH39" s="820"/>
      <c r="CI39" s="821"/>
      <c r="CJ39" s="821"/>
      <c r="CK39" s="821"/>
      <c r="CL39" s="822"/>
      <c r="CM39" s="820"/>
      <c r="CN39" s="821"/>
      <c r="CO39" s="821"/>
      <c r="CP39" s="821"/>
      <c r="CQ39" s="822"/>
      <c r="CR39" s="820"/>
      <c r="CS39" s="821"/>
      <c r="CT39" s="821"/>
      <c r="CU39" s="821"/>
      <c r="CV39" s="822"/>
      <c r="CW39" s="820"/>
      <c r="CX39" s="821"/>
      <c r="CY39" s="821"/>
      <c r="CZ39" s="821"/>
      <c r="DA39" s="822"/>
      <c r="DB39" s="820"/>
      <c r="DC39" s="821"/>
      <c r="DD39" s="821"/>
      <c r="DE39" s="821"/>
      <c r="DF39" s="822"/>
      <c r="DG39" s="820"/>
      <c r="DH39" s="821"/>
      <c r="DI39" s="821"/>
      <c r="DJ39" s="821"/>
      <c r="DK39" s="822"/>
      <c r="DL39" s="820"/>
      <c r="DM39" s="821"/>
      <c r="DN39" s="821"/>
      <c r="DO39" s="821"/>
      <c r="DP39" s="822"/>
      <c r="DQ39" s="820"/>
      <c r="DR39" s="821"/>
      <c r="DS39" s="821"/>
      <c r="DT39" s="821"/>
      <c r="DU39" s="822"/>
      <c r="DV39" s="817"/>
      <c r="DW39" s="818"/>
      <c r="DX39" s="818"/>
      <c r="DY39" s="818"/>
      <c r="DZ39" s="823"/>
      <c r="EA39" s="212"/>
    </row>
    <row r="40" spans="1:131" ht="26.25" customHeight="1" x14ac:dyDescent="0.2">
      <c r="A40" s="220">
        <v>13</v>
      </c>
      <c r="B40" s="824"/>
      <c r="C40" s="825"/>
      <c r="D40" s="825"/>
      <c r="E40" s="825"/>
      <c r="F40" s="825"/>
      <c r="G40" s="825"/>
      <c r="H40" s="825"/>
      <c r="I40" s="825"/>
      <c r="J40" s="825"/>
      <c r="K40" s="825"/>
      <c r="L40" s="825"/>
      <c r="M40" s="825"/>
      <c r="N40" s="825"/>
      <c r="O40" s="825"/>
      <c r="P40" s="826"/>
      <c r="Q40" s="827"/>
      <c r="R40" s="828"/>
      <c r="S40" s="828"/>
      <c r="T40" s="828"/>
      <c r="U40" s="828"/>
      <c r="V40" s="828"/>
      <c r="W40" s="828"/>
      <c r="X40" s="828"/>
      <c r="Y40" s="828"/>
      <c r="Z40" s="828"/>
      <c r="AA40" s="828"/>
      <c r="AB40" s="828"/>
      <c r="AC40" s="828"/>
      <c r="AD40" s="828"/>
      <c r="AE40" s="829"/>
      <c r="AF40" s="830"/>
      <c r="AG40" s="831"/>
      <c r="AH40" s="831"/>
      <c r="AI40" s="831"/>
      <c r="AJ40" s="832"/>
      <c r="AK40" s="878"/>
      <c r="AL40" s="874"/>
      <c r="AM40" s="874"/>
      <c r="AN40" s="874"/>
      <c r="AO40" s="874"/>
      <c r="AP40" s="874"/>
      <c r="AQ40" s="874"/>
      <c r="AR40" s="874"/>
      <c r="AS40" s="874"/>
      <c r="AT40" s="874"/>
      <c r="AU40" s="874"/>
      <c r="AV40" s="874"/>
      <c r="AW40" s="874"/>
      <c r="AX40" s="874"/>
      <c r="AY40" s="874"/>
      <c r="AZ40" s="875"/>
      <c r="BA40" s="875"/>
      <c r="BB40" s="875"/>
      <c r="BC40" s="875"/>
      <c r="BD40" s="875"/>
      <c r="BE40" s="876"/>
      <c r="BF40" s="876"/>
      <c r="BG40" s="876"/>
      <c r="BH40" s="876"/>
      <c r="BI40" s="877"/>
      <c r="BJ40" s="214"/>
      <c r="BK40" s="214"/>
      <c r="BL40" s="214"/>
      <c r="BM40" s="214"/>
      <c r="BN40" s="214"/>
      <c r="BO40" s="223"/>
      <c r="BP40" s="223"/>
      <c r="BQ40" s="220">
        <v>34</v>
      </c>
      <c r="BR40" s="221"/>
      <c r="BS40" s="817"/>
      <c r="BT40" s="818"/>
      <c r="BU40" s="818"/>
      <c r="BV40" s="818"/>
      <c r="BW40" s="818"/>
      <c r="BX40" s="818"/>
      <c r="BY40" s="818"/>
      <c r="BZ40" s="818"/>
      <c r="CA40" s="818"/>
      <c r="CB40" s="818"/>
      <c r="CC40" s="818"/>
      <c r="CD40" s="818"/>
      <c r="CE40" s="818"/>
      <c r="CF40" s="818"/>
      <c r="CG40" s="819"/>
      <c r="CH40" s="820"/>
      <c r="CI40" s="821"/>
      <c r="CJ40" s="821"/>
      <c r="CK40" s="821"/>
      <c r="CL40" s="822"/>
      <c r="CM40" s="820"/>
      <c r="CN40" s="821"/>
      <c r="CO40" s="821"/>
      <c r="CP40" s="821"/>
      <c r="CQ40" s="822"/>
      <c r="CR40" s="820"/>
      <c r="CS40" s="821"/>
      <c r="CT40" s="821"/>
      <c r="CU40" s="821"/>
      <c r="CV40" s="822"/>
      <c r="CW40" s="820"/>
      <c r="CX40" s="821"/>
      <c r="CY40" s="821"/>
      <c r="CZ40" s="821"/>
      <c r="DA40" s="822"/>
      <c r="DB40" s="820"/>
      <c r="DC40" s="821"/>
      <c r="DD40" s="821"/>
      <c r="DE40" s="821"/>
      <c r="DF40" s="822"/>
      <c r="DG40" s="820"/>
      <c r="DH40" s="821"/>
      <c r="DI40" s="821"/>
      <c r="DJ40" s="821"/>
      <c r="DK40" s="822"/>
      <c r="DL40" s="820"/>
      <c r="DM40" s="821"/>
      <c r="DN40" s="821"/>
      <c r="DO40" s="821"/>
      <c r="DP40" s="822"/>
      <c r="DQ40" s="820"/>
      <c r="DR40" s="821"/>
      <c r="DS40" s="821"/>
      <c r="DT40" s="821"/>
      <c r="DU40" s="822"/>
      <c r="DV40" s="817"/>
      <c r="DW40" s="818"/>
      <c r="DX40" s="818"/>
      <c r="DY40" s="818"/>
      <c r="DZ40" s="823"/>
      <c r="EA40" s="212"/>
    </row>
    <row r="41" spans="1:131" ht="26.25" customHeight="1" x14ac:dyDescent="0.2">
      <c r="A41" s="220">
        <v>14</v>
      </c>
      <c r="B41" s="824"/>
      <c r="C41" s="825"/>
      <c r="D41" s="825"/>
      <c r="E41" s="825"/>
      <c r="F41" s="825"/>
      <c r="G41" s="825"/>
      <c r="H41" s="825"/>
      <c r="I41" s="825"/>
      <c r="J41" s="825"/>
      <c r="K41" s="825"/>
      <c r="L41" s="825"/>
      <c r="M41" s="825"/>
      <c r="N41" s="825"/>
      <c r="O41" s="825"/>
      <c r="P41" s="826"/>
      <c r="Q41" s="827"/>
      <c r="R41" s="828"/>
      <c r="S41" s="828"/>
      <c r="T41" s="828"/>
      <c r="U41" s="828"/>
      <c r="V41" s="828"/>
      <c r="W41" s="828"/>
      <c r="X41" s="828"/>
      <c r="Y41" s="828"/>
      <c r="Z41" s="828"/>
      <c r="AA41" s="828"/>
      <c r="AB41" s="828"/>
      <c r="AC41" s="828"/>
      <c r="AD41" s="828"/>
      <c r="AE41" s="829"/>
      <c r="AF41" s="830"/>
      <c r="AG41" s="831"/>
      <c r="AH41" s="831"/>
      <c r="AI41" s="831"/>
      <c r="AJ41" s="832"/>
      <c r="AK41" s="878"/>
      <c r="AL41" s="874"/>
      <c r="AM41" s="874"/>
      <c r="AN41" s="874"/>
      <c r="AO41" s="874"/>
      <c r="AP41" s="874"/>
      <c r="AQ41" s="874"/>
      <c r="AR41" s="874"/>
      <c r="AS41" s="874"/>
      <c r="AT41" s="874"/>
      <c r="AU41" s="874"/>
      <c r="AV41" s="874"/>
      <c r="AW41" s="874"/>
      <c r="AX41" s="874"/>
      <c r="AY41" s="874"/>
      <c r="AZ41" s="875"/>
      <c r="BA41" s="875"/>
      <c r="BB41" s="875"/>
      <c r="BC41" s="875"/>
      <c r="BD41" s="875"/>
      <c r="BE41" s="876"/>
      <c r="BF41" s="876"/>
      <c r="BG41" s="876"/>
      <c r="BH41" s="876"/>
      <c r="BI41" s="877"/>
      <c r="BJ41" s="214"/>
      <c r="BK41" s="214"/>
      <c r="BL41" s="214"/>
      <c r="BM41" s="214"/>
      <c r="BN41" s="214"/>
      <c r="BO41" s="223"/>
      <c r="BP41" s="223"/>
      <c r="BQ41" s="220">
        <v>35</v>
      </c>
      <c r="BR41" s="221"/>
      <c r="BS41" s="817"/>
      <c r="BT41" s="818"/>
      <c r="BU41" s="818"/>
      <c r="BV41" s="818"/>
      <c r="BW41" s="818"/>
      <c r="BX41" s="818"/>
      <c r="BY41" s="818"/>
      <c r="BZ41" s="818"/>
      <c r="CA41" s="818"/>
      <c r="CB41" s="818"/>
      <c r="CC41" s="818"/>
      <c r="CD41" s="818"/>
      <c r="CE41" s="818"/>
      <c r="CF41" s="818"/>
      <c r="CG41" s="819"/>
      <c r="CH41" s="820"/>
      <c r="CI41" s="821"/>
      <c r="CJ41" s="821"/>
      <c r="CK41" s="821"/>
      <c r="CL41" s="822"/>
      <c r="CM41" s="820"/>
      <c r="CN41" s="821"/>
      <c r="CO41" s="821"/>
      <c r="CP41" s="821"/>
      <c r="CQ41" s="822"/>
      <c r="CR41" s="820"/>
      <c r="CS41" s="821"/>
      <c r="CT41" s="821"/>
      <c r="CU41" s="821"/>
      <c r="CV41" s="822"/>
      <c r="CW41" s="820"/>
      <c r="CX41" s="821"/>
      <c r="CY41" s="821"/>
      <c r="CZ41" s="821"/>
      <c r="DA41" s="822"/>
      <c r="DB41" s="820"/>
      <c r="DC41" s="821"/>
      <c r="DD41" s="821"/>
      <c r="DE41" s="821"/>
      <c r="DF41" s="822"/>
      <c r="DG41" s="820"/>
      <c r="DH41" s="821"/>
      <c r="DI41" s="821"/>
      <c r="DJ41" s="821"/>
      <c r="DK41" s="822"/>
      <c r="DL41" s="820"/>
      <c r="DM41" s="821"/>
      <c r="DN41" s="821"/>
      <c r="DO41" s="821"/>
      <c r="DP41" s="822"/>
      <c r="DQ41" s="820"/>
      <c r="DR41" s="821"/>
      <c r="DS41" s="821"/>
      <c r="DT41" s="821"/>
      <c r="DU41" s="822"/>
      <c r="DV41" s="817"/>
      <c r="DW41" s="818"/>
      <c r="DX41" s="818"/>
      <c r="DY41" s="818"/>
      <c r="DZ41" s="823"/>
      <c r="EA41" s="212"/>
    </row>
    <row r="42" spans="1:131" ht="26.25" customHeight="1" x14ac:dyDescent="0.2">
      <c r="A42" s="220">
        <v>15</v>
      </c>
      <c r="B42" s="824"/>
      <c r="C42" s="825"/>
      <c r="D42" s="825"/>
      <c r="E42" s="825"/>
      <c r="F42" s="825"/>
      <c r="G42" s="825"/>
      <c r="H42" s="825"/>
      <c r="I42" s="825"/>
      <c r="J42" s="825"/>
      <c r="K42" s="825"/>
      <c r="L42" s="825"/>
      <c r="M42" s="825"/>
      <c r="N42" s="825"/>
      <c r="O42" s="825"/>
      <c r="P42" s="826"/>
      <c r="Q42" s="827"/>
      <c r="R42" s="828"/>
      <c r="S42" s="828"/>
      <c r="T42" s="828"/>
      <c r="U42" s="828"/>
      <c r="V42" s="828"/>
      <c r="W42" s="828"/>
      <c r="X42" s="828"/>
      <c r="Y42" s="828"/>
      <c r="Z42" s="828"/>
      <c r="AA42" s="828"/>
      <c r="AB42" s="828"/>
      <c r="AC42" s="828"/>
      <c r="AD42" s="828"/>
      <c r="AE42" s="829"/>
      <c r="AF42" s="830"/>
      <c r="AG42" s="831"/>
      <c r="AH42" s="831"/>
      <c r="AI42" s="831"/>
      <c r="AJ42" s="832"/>
      <c r="AK42" s="878"/>
      <c r="AL42" s="874"/>
      <c r="AM42" s="874"/>
      <c r="AN42" s="874"/>
      <c r="AO42" s="874"/>
      <c r="AP42" s="874"/>
      <c r="AQ42" s="874"/>
      <c r="AR42" s="874"/>
      <c r="AS42" s="874"/>
      <c r="AT42" s="874"/>
      <c r="AU42" s="874"/>
      <c r="AV42" s="874"/>
      <c r="AW42" s="874"/>
      <c r="AX42" s="874"/>
      <c r="AY42" s="874"/>
      <c r="AZ42" s="875"/>
      <c r="BA42" s="875"/>
      <c r="BB42" s="875"/>
      <c r="BC42" s="875"/>
      <c r="BD42" s="875"/>
      <c r="BE42" s="876"/>
      <c r="BF42" s="876"/>
      <c r="BG42" s="876"/>
      <c r="BH42" s="876"/>
      <c r="BI42" s="877"/>
      <c r="BJ42" s="214"/>
      <c r="BK42" s="214"/>
      <c r="BL42" s="214"/>
      <c r="BM42" s="214"/>
      <c r="BN42" s="214"/>
      <c r="BO42" s="223"/>
      <c r="BP42" s="223"/>
      <c r="BQ42" s="220">
        <v>36</v>
      </c>
      <c r="BR42" s="221"/>
      <c r="BS42" s="817"/>
      <c r="BT42" s="818"/>
      <c r="BU42" s="818"/>
      <c r="BV42" s="818"/>
      <c r="BW42" s="818"/>
      <c r="BX42" s="818"/>
      <c r="BY42" s="818"/>
      <c r="BZ42" s="818"/>
      <c r="CA42" s="818"/>
      <c r="CB42" s="818"/>
      <c r="CC42" s="818"/>
      <c r="CD42" s="818"/>
      <c r="CE42" s="818"/>
      <c r="CF42" s="818"/>
      <c r="CG42" s="819"/>
      <c r="CH42" s="820"/>
      <c r="CI42" s="821"/>
      <c r="CJ42" s="821"/>
      <c r="CK42" s="821"/>
      <c r="CL42" s="822"/>
      <c r="CM42" s="820"/>
      <c r="CN42" s="821"/>
      <c r="CO42" s="821"/>
      <c r="CP42" s="821"/>
      <c r="CQ42" s="822"/>
      <c r="CR42" s="820"/>
      <c r="CS42" s="821"/>
      <c r="CT42" s="821"/>
      <c r="CU42" s="821"/>
      <c r="CV42" s="822"/>
      <c r="CW42" s="820"/>
      <c r="CX42" s="821"/>
      <c r="CY42" s="821"/>
      <c r="CZ42" s="821"/>
      <c r="DA42" s="822"/>
      <c r="DB42" s="820"/>
      <c r="DC42" s="821"/>
      <c r="DD42" s="821"/>
      <c r="DE42" s="821"/>
      <c r="DF42" s="822"/>
      <c r="DG42" s="820"/>
      <c r="DH42" s="821"/>
      <c r="DI42" s="821"/>
      <c r="DJ42" s="821"/>
      <c r="DK42" s="822"/>
      <c r="DL42" s="820"/>
      <c r="DM42" s="821"/>
      <c r="DN42" s="821"/>
      <c r="DO42" s="821"/>
      <c r="DP42" s="822"/>
      <c r="DQ42" s="820"/>
      <c r="DR42" s="821"/>
      <c r="DS42" s="821"/>
      <c r="DT42" s="821"/>
      <c r="DU42" s="822"/>
      <c r="DV42" s="817"/>
      <c r="DW42" s="818"/>
      <c r="DX42" s="818"/>
      <c r="DY42" s="818"/>
      <c r="DZ42" s="823"/>
      <c r="EA42" s="212"/>
    </row>
    <row r="43" spans="1:131" ht="26.25" customHeight="1" x14ac:dyDescent="0.2">
      <c r="A43" s="220">
        <v>16</v>
      </c>
      <c r="B43" s="824"/>
      <c r="C43" s="825"/>
      <c r="D43" s="825"/>
      <c r="E43" s="825"/>
      <c r="F43" s="825"/>
      <c r="G43" s="825"/>
      <c r="H43" s="825"/>
      <c r="I43" s="825"/>
      <c r="J43" s="825"/>
      <c r="K43" s="825"/>
      <c r="L43" s="825"/>
      <c r="M43" s="825"/>
      <c r="N43" s="825"/>
      <c r="O43" s="825"/>
      <c r="P43" s="826"/>
      <c r="Q43" s="827"/>
      <c r="R43" s="828"/>
      <c r="S43" s="828"/>
      <c r="T43" s="828"/>
      <c r="U43" s="828"/>
      <c r="V43" s="828"/>
      <c r="W43" s="828"/>
      <c r="X43" s="828"/>
      <c r="Y43" s="828"/>
      <c r="Z43" s="828"/>
      <c r="AA43" s="828"/>
      <c r="AB43" s="828"/>
      <c r="AC43" s="828"/>
      <c r="AD43" s="828"/>
      <c r="AE43" s="829"/>
      <c r="AF43" s="830"/>
      <c r="AG43" s="831"/>
      <c r="AH43" s="831"/>
      <c r="AI43" s="831"/>
      <c r="AJ43" s="832"/>
      <c r="AK43" s="878"/>
      <c r="AL43" s="874"/>
      <c r="AM43" s="874"/>
      <c r="AN43" s="874"/>
      <c r="AO43" s="874"/>
      <c r="AP43" s="874"/>
      <c r="AQ43" s="874"/>
      <c r="AR43" s="874"/>
      <c r="AS43" s="874"/>
      <c r="AT43" s="874"/>
      <c r="AU43" s="874"/>
      <c r="AV43" s="874"/>
      <c r="AW43" s="874"/>
      <c r="AX43" s="874"/>
      <c r="AY43" s="874"/>
      <c r="AZ43" s="875"/>
      <c r="BA43" s="875"/>
      <c r="BB43" s="875"/>
      <c r="BC43" s="875"/>
      <c r="BD43" s="875"/>
      <c r="BE43" s="876"/>
      <c r="BF43" s="876"/>
      <c r="BG43" s="876"/>
      <c r="BH43" s="876"/>
      <c r="BI43" s="877"/>
      <c r="BJ43" s="214"/>
      <c r="BK43" s="214"/>
      <c r="BL43" s="214"/>
      <c r="BM43" s="214"/>
      <c r="BN43" s="214"/>
      <c r="BO43" s="223"/>
      <c r="BP43" s="223"/>
      <c r="BQ43" s="220">
        <v>37</v>
      </c>
      <c r="BR43" s="221"/>
      <c r="BS43" s="817"/>
      <c r="BT43" s="818"/>
      <c r="BU43" s="818"/>
      <c r="BV43" s="818"/>
      <c r="BW43" s="818"/>
      <c r="BX43" s="818"/>
      <c r="BY43" s="818"/>
      <c r="BZ43" s="818"/>
      <c r="CA43" s="818"/>
      <c r="CB43" s="818"/>
      <c r="CC43" s="818"/>
      <c r="CD43" s="818"/>
      <c r="CE43" s="818"/>
      <c r="CF43" s="818"/>
      <c r="CG43" s="819"/>
      <c r="CH43" s="820"/>
      <c r="CI43" s="821"/>
      <c r="CJ43" s="821"/>
      <c r="CK43" s="821"/>
      <c r="CL43" s="822"/>
      <c r="CM43" s="820"/>
      <c r="CN43" s="821"/>
      <c r="CO43" s="821"/>
      <c r="CP43" s="821"/>
      <c r="CQ43" s="822"/>
      <c r="CR43" s="820"/>
      <c r="CS43" s="821"/>
      <c r="CT43" s="821"/>
      <c r="CU43" s="821"/>
      <c r="CV43" s="822"/>
      <c r="CW43" s="820"/>
      <c r="CX43" s="821"/>
      <c r="CY43" s="821"/>
      <c r="CZ43" s="821"/>
      <c r="DA43" s="822"/>
      <c r="DB43" s="820"/>
      <c r="DC43" s="821"/>
      <c r="DD43" s="821"/>
      <c r="DE43" s="821"/>
      <c r="DF43" s="822"/>
      <c r="DG43" s="820"/>
      <c r="DH43" s="821"/>
      <c r="DI43" s="821"/>
      <c r="DJ43" s="821"/>
      <c r="DK43" s="822"/>
      <c r="DL43" s="820"/>
      <c r="DM43" s="821"/>
      <c r="DN43" s="821"/>
      <c r="DO43" s="821"/>
      <c r="DP43" s="822"/>
      <c r="DQ43" s="820"/>
      <c r="DR43" s="821"/>
      <c r="DS43" s="821"/>
      <c r="DT43" s="821"/>
      <c r="DU43" s="822"/>
      <c r="DV43" s="817"/>
      <c r="DW43" s="818"/>
      <c r="DX43" s="818"/>
      <c r="DY43" s="818"/>
      <c r="DZ43" s="823"/>
      <c r="EA43" s="212"/>
    </row>
    <row r="44" spans="1:131" ht="26.25" customHeight="1" x14ac:dyDescent="0.2">
      <c r="A44" s="220">
        <v>17</v>
      </c>
      <c r="B44" s="824"/>
      <c r="C44" s="825"/>
      <c r="D44" s="825"/>
      <c r="E44" s="825"/>
      <c r="F44" s="825"/>
      <c r="G44" s="825"/>
      <c r="H44" s="825"/>
      <c r="I44" s="825"/>
      <c r="J44" s="825"/>
      <c r="K44" s="825"/>
      <c r="L44" s="825"/>
      <c r="M44" s="825"/>
      <c r="N44" s="825"/>
      <c r="O44" s="825"/>
      <c r="P44" s="826"/>
      <c r="Q44" s="827"/>
      <c r="R44" s="828"/>
      <c r="S44" s="828"/>
      <c r="T44" s="828"/>
      <c r="U44" s="828"/>
      <c r="V44" s="828"/>
      <c r="W44" s="828"/>
      <c r="X44" s="828"/>
      <c r="Y44" s="828"/>
      <c r="Z44" s="828"/>
      <c r="AA44" s="828"/>
      <c r="AB44" s="828"/>
      <c r="AC44" s="828"/>
      <c r="AD44" s="828"/>
      <c r="AE44" s="829"/>
      <c r="AF44" s="830"/>
      <c r="AG44" s="831"/>
      <c r="AH44" s="831"/>
      <c r="AI44" s="831"/>
      <c r="AJ44" s="832"/>
      <c r="AK44" s="878"/>
      <c r="AL44" s="874"/>
      <c r="AM44" s="874"/>
      <c r="AN44" s="874"/>
      <c r="AO44" s="874"/>
      <c r="AP44" s="874"/>
      <c r="AQ44" s="874"/>
      <c r="AR44" s="874"/>
      <c r="AS44" s="874"/>
      <c r="AT44" s="874"/>
      <c r="AU44" s="874"/>
      <c r="AV44" s="874"/>
      <c r="AW44" s="874"/>
      <c r="AX44" s="874"/>
      <c r="AY44" s="874"/>
      <c r="AZ44" s="875"/>
      <c r="BA44" s="875"/>
      <c r="BB44" s="875"/>
      <c r="BC44" s="875"/>
      <c r="BD44" s="875"/>
      <c r="BE44" s="876"/>
      <c r="BF44" s="876"/>
      <c r="BG44" s="876"/>
      <c r="BH44" s="876"/>
      <c r="BI44" s="877"/>
      <c r="BJ44" s="214"/>
      <c r="BK44" s="214"/>
      <c r="BL44" s="214"/>
      <c r="BM44" s="214"/>
      <c r="BN44" s="214"/>
      <c r="BO44" s="223"/>
      <c r="BP44" s="223"/>
      <c r="BQ44" s="220">
        <v>38</v>
      </c>
      <c r="BR44" s="221"/>
      <c r="BS44" s="817"/>
      <c r="BT44" s="818"/>
      <c r="BU44" s="818"/>
      <c r="BV44" s="818"/>
      <c r="BW44" s="818"/>
      <c r="BX44" s="818"/>
      <c r="BY44" s="818"/>
      <c r="BZ44" s="818"/>
      <c r="CA44" s="818"/>
      <c r="CB44" s="818"/>
      <c r="CC44" s="818"/>
      <c r="CD44" s="818"/>
      <c r="CE44" s="818"/>
      <c r="CF44" s="818"/>
      <c r="CG44" s="819"/>
      <c r="CH44" s="820"/>
      <c r="CI44" s="821"/>
      <c r="CJ44" s="821"/>
      <c r="CK44" s="821"/>
      <c r="CL44" s="822"/>
      <c r="CM44" s="820"/>
      <c r="CN44" s="821"/>
      <c r="CO44" s="821"/>
      <c r="CP44" s="821"/>
      <c r="CQ44" s="822"/>
      <c r="CR44" s="820"/>
      <c r="CS44" s="821"/>
      <c r="CT44" s="821"/>
      <c r="CU44" s="821"/>
      <c r="CV44" s="822"/>
      <c r="CW44" s="820"/>
      <c r="CX44" s="821"/>
      <c r="CY44" s="821"/>
      <c r="CZ44" s="821"/>
      <c r="DA44" s="822"/>
      <c r="DB44" s="820"/>
      <c r="DC44" s="821"/>
      <c r="DD44" s="821"/>
      <c r="DE44" s="821"/>
      <c r="DF44" s="822"/>
      <c r="DG44" s="820"/>
      <c r="DH44" s="821"/>
      <c r="DI44" s="821"/>
      <c r="DJ44" s="821"/>
      <c r="DK44" s="822"/>
      <c r="DL44" s="820"/>
      <c r="DM44" s="821"/>
      <c r="DN44" s="821"/>
      <c r="DO44" s="821"/>
      <c r="DP44" s="822"/>
      <c r="DQ44" s="820"/>
      <c r="DR44" s="821"/>
      <c r="DS44" s="821"/>
      <c r="DT44" s="821"/>
      <c r="DU44" s="822"/>
      <c r="DV44" s="817"/>
      <c r="DW44" s="818"/>
      <c r="DX44" s="818"/>
      <c r="DY44" s="818"/>
      <c r="DZ44" s="823"/>
      <c r="EA44" s="212"/>
    </row>
    <row r="45" spans="1:131" ht="26.25" customHeight="1" x14ac:dyDescent="0.2">
      <c r="A45" s="220">
        <v>18</v>
      </c>
      <c r="B45" s="824"/>
      <c r="C45" s="825"/>
      <c r="D45" s="825"/>
      <c r="E45" s="825"/>
      <c r="F45" s="825"/>
      <c r="G45" s="825"/>
      <c r="H45" s="825"/>
      <c r="I45" s="825"/>
      <c r="J45" s="825"/>
      <c r="K45" s="825"/>
      <c r="L45" s="825"/>
      <c r="M45" s="825"/>
      <c r="N45" s="825"/>
      <c r="O45" s="825"/>
      <c r="P45" s="826"/>
      <c r="Q45" s="827"/>
      <c r="R45" s="828"/>
      <c r="S45" s="828"/>
      <c r="T45" s="828"/>
      <c r="U45" s="828"/>
      <c r="V45" s="828"/>
      <c r="W45" s="828"/>
      <c r="X45" s="828"/>
      <c r="Y45" s="828"/>
      <c r="Z45" s="828"/>
      <c r="AA45" s="828"/>
      <c r="AB45" s="828"/>
      <c r="AC45" s="828"/>
      <c r="AD45" s="828"/>
      <c r="AE45" s="829"/>
      <c r="AF45" s="830"/>
      <c r="AG45" s="831"/>
      <c r="AH45" s="831"/>
      <c r="AI45" s="831"/>
      <c r="AJ45" s="832"/>
      <c r="AK45" s="878"/>
      <c r="AL45" s="874"/>
      <c r="AM45" s="874"/>
      <c r="AN45" s="874"/>
      <c r="AO45" s="874"/>
      <c r="AP45" s="874"/>
      <c r="AQ45" s="874"/>
      <c r="AR45" s="874"/>
      <c r="AS45" s="874"/>
      <c r="AT45" s="874"/>
      <c r="AU45" s="874"/>
      <c r="AV45" s="874"/>
      <c r="AW45" s="874"/>
      <c r="AX45" s="874"/>
      <c r="AY45" s="874"/>
      <c r="AZ45" s="875"/>
      <c r="BA45" s="875"/>
      <c r="BB45" s="875"/>
      <c r="BC45" s="875"/>
      <c r="BD45" s="875"/>
      <c r="BE45" s="876"/>
      <c r="BF45" s="876"/>
      <c r="BG45" s="876"/>
      <c r="BH45" s="876"/>
      <c r="BI45" s="877"/>
      <c r="BJ45" s="214"/>
      <c r="BK45" s="214"/>
      <c r="BL45" s="214"/>
      <c r="BM45" s="214"/>
      <c r="BN45" s="214"/>
      <c r="BO45" s="223"/>
      <c r="BP45" s="223"/>
      <c r="BQ45" s="220">
        <v>39</v>
      </c>
      <c r="BR45" s="221"/>
      <c r="BS45" s="817"/>
      <c r="BT45" s="818"/>
      <c r="BU45" s="818"/>
      <c r="BV45" s="818"/>
      <c r="BW45" s="818"/>
      <c r="BX45" s="818"/>
      <c r="BY45" s="818"/>
      <c r="BZ45" s="818"/>
      <c r="CA45" s="818"/>
      <c r="CB45" s="818"/>
      <c r="CC45" s="818"/>
      <c r="CD45" s="818"/>
      <c r="CE45" s="818"/>
      <c r="CF45" s="818"/>
      <c r="CG45" s="819"/>
      <c r="CH45" s="820"/>
      <c r="CI45" s="821"/>
      <c r="CJ45" s="821"/>
      <c r="CK45" s="821"/>
      <c r="CL45" s="822"/>
      <c r="CM45" s="820"/>
      <c r="CN45" s="821"/>
      <c r="CO45" s="821"/>
      <c r="CP45" s="821"/>
      <c r="CQ45" s="822"/>
      <c r="CR45" s="820"/>
      <c r="CS45" s="821"/>
      <c r="CT45" s="821"/>
      <c r="CU45" s="821"/>
      <c r="CV45" s="822"/>
      <c r="CW45" s="820"/>
      <c r="CX45" s="821"/>
      <c r="CY45" s="821"/>
      <c r="CZ45" s="821"/>
      <c r="DA45" s="822"/>
      <c r="DB45" s="820"/>
      <c r="DC45" s="821"/>
      <c r="DD45" s="821"/>
      <c r="DE45" s="821"/>
      <c r="DF45" s="822"/>
      <c r="DG45" s="820"/>
      <c r="DH45" s="821"/>
      <c r="DI45" s="821"/>
      <c r="DJ45" s="821"/>
      <c r="DK45" s="822"/>
      <c r="DL45" s="820"/>
      <c r="DM45" s="821"/>
      <c r="DN45" s="821"/>
      <c r="DO45" s="821"/>
      <c r="DP45" s="822"/>
      <c r="DQ45" s="820"/>
      <c r="DR45" s="821"/>
      <c r="DS45" s="821"/>
      <c r="DT45" s="821"/>
      <c r="DU45" s="822"/>
      <c r="DV45" s="817"/>
      <c r="DW45" s="818"/>
      <c r="DX45" s="818"/>
      <c r="DY45" s="818"/>
      <c r="DZ45" s="823"/>
      <c r="EA45" s="212"/>
    </row>
    <row r="46" spans="1:131" ht="26.25" customHeight="1" x14ac:dyDescent="0.2">
      <c r="A46" s="220">
        <v>19</v>
      </c>
      <c r="B46" s="824"/>
      <c r="C46" s="825"/>
      <c r="D46" s="825"/>
      <c r="E46" s="825"/>
      <c r="F46" s="825"/>
      <c r="G46" s="825"/>
      <c r="H46" s="825"/>
      <c r="I46" s="825"/>
      <c r="J46" s="825"/>
      <c r="K46" s="825"/>
      <c r="L46" s="825"/>
      <c r="M46" s="825"/>
      <c r="N46" s="825"/>
      <c r="O46" s="825"/>
      <c r="P46" s="826"/>
      <c r="Q46" s="827"/>
      <c r="R46" s="828"/>
      <c r="S46" s="828"/>
      <c r="T46" s="828"/>
      <c r="U46" s="828"/>
      <c r="V46" s="828"/>
      <c r="W46" s="828"/>
      <c r="X46" s="828"/>
      <c r="Y46" s="828"/>
      <c r="Z46" s="828"/>
      <c r="AA46" s="828"/>
      <c r="AB46" s="828"/>
      <c r="AC46" s="828"/>
      <c r="AD46" s="828"/>
      <c r="AE46" s="829"/>
      <c r="AF46" s="830"/>
      <c r="AG46" s="831"/>
      <c r="AH46" s="831"/>
      <c r="AI46" s="831"/>
      <c r="AJ46" s="832"/>
      <c r="AK46" s="878"/>
      <c r="AL46" s="874"/>
      <c r="AM46" s="874"/>
      <c r="AN46" s="874"/>
      <c r="AO46" s="874"/>
      <c r="AP46" s="874"/>
      <c r="AQ46" s="874"/>
      <c r="AR46" s="874"/>
      <c r="AS46" s="874"/>
      <c r="AT46" s="874"/>
      <c r="AU46" s="874"/>
      <c r="AV46" s="874"/>
      <c r="AW46" s="874"/>
      <c r="AX46" s="874"/>
      <c r="AY46" s="874"/>
      <c r="AZ46" s="875"/>
      <c r="BA46" s="875"/>
      <c r="BB46" s="875"/>
      <c r="BC46" s="875"/>
      <c r="BD46" s="875"/>
      <c r="BE46" s="876"/>
      <c r="BF46" s="876"/>
      <c r="BG46" s="876"/>
      <c r="BH46" s="876"/>
      <c r="BI46" s="877"/>
      <c r="BJ46" s="214"/>
      <c r="BK46" s="214"/>
      <c r="BL46" s="214"/>
      <c r="BM46" s="214"/>
      <c r="BN46" s="214"/>
      <c r="BO46" s="223"/>
      <c r="BP46" s="223"/>
      <c r="BQ46" s="220">
        <v>40</v>
      </c>
      <c r="BR46" s="221"/>
      <c r="BS46" s="817"/>
      <c r="BT46" s="818"/>
      <c r="BU46" s="818"/>
      <c r="BV46" s="818"/>
      <c r="BW46" s="818"/>
      <c r="BX46" s="818"/>
      <c r="BY46" s="818"/>
      <c r="BZ46" s="818"/>
      <c r="CA46" s="818"/>
      <c r="CB46" s="818"/>
      <c r="CC46" s="818"/>
      <c r="CD46" s="818"/>
      <c r="CE46" s="818"/>
      <c r="CF46" s="818"/>
      <c r="CG46" s="819"/>
      <c r="CH46" s="820"/>
      <c r="CI46" s="821"/>
      <c r="CJ46" s="821"/>
      <c r="CK46" s="821"/>
      <c r="CL46" s="822"/>
      <c r="CM46" s="820"/>
      <c r="CN46" s="821"/>
      <c r="CO46" s="821"/>
      <c r="CP46" s="821"/>
      <c r="CQ46" s="822"/>
      <c r="CR46" s="820"/>
      <c r="CS46" s="821"/>
      <c r="CT46" s="821"/>
      <c r="CU46" s="821"/>
      <c r="CV46" s="822"/>
      <c r="CW46" s="820"/>
      <c r="CX46" s="821"/>
      <c r="CY46" s="821"/>
      <c r="CZ46" s="821"/>
      <c r="DA46" s="822"/>
      <c r="DB46" s="820"/>
      <c r="DC46" s="821"/>
      <c r="DD46" s="821"/>
      <c r="DE46" s="821"/>
      <c r="DF46" s="822"/>
      <c r="DG46" s="820"/>
      <c r="DH46" s="821"/>
      <c r="DI46" s="821"/>
      <c r="DJ46" s="821"/>
      <c r="DK46" s="822"/>
      <c r="DL46" s="820"/>
      <c r="DM46" s="821"/>
      <c r="DN46" s="821"/>
      <c r="DO46" s="821"/>
      <c r="DP46" s="822"/>
      <c r="DQ46" s="820"/>
      <c r="DR46" s="821"/>
      <c r="DS46" s="821"/>
      <c r="DT46" s="821"/>
      <c r="DU46" s="822"/>
      <c r="DV46" s="817"/>
      <c r="DW46" s="818"/>
      <c r="DX46" s="818"/>
      <c r="DY46" s="818"/>
      <c r="DZ46" s="823"/>
      <c r="EA46" s="212"/>
    </row>
    <row r="47" spans="1:131" ht="26.25" customHeight="1" x14ac:dyDescent="0.2">
      <c r="A47" s="220">
        <v>20</v>
      </c>
      <c r="B47" s="824"/>
      <c r="C47" s="825"/>
      <c r="D47" s="825"/>
      <c r="E47" s="825"/>
      <c r="F47" s="825"/>
      <c r="G47" s="825"/>
      <c r="H47" s="825"/>
      <c r="I47" s="825"/>
      <c r="J47" s="825"/>
      <c r="K47" s="825"/>
      <c r="L47" s="825"/>
      <c r="M47" s="825"/>
      <c r="N47" s="825"/>
      <c r="O47" s="825"/>
      <c r="P47" s="826"/>
      <c r="Q47" s="827"/>
      <c r="R47" s="828"/>
      <c r="S47" s="828"/>
      <c r="T47" s="828"/>
      <c r="U47" s="828"/>
      <c r="V47" s="828"/>
      <c r="W47" s="828"/>
      <c r="X47" s="828"/>
      <c r="Y47" s="828"/>
      <c r="Z47" s="828"/>
      <c r="AA47" s="828"/>
      <c r="AB47" s="828"/>
      <c r="AC47" s="828"/>
      <c r="AD47" s="828"/>
      <c r="AE47" s="829"/>
      <c r="AF47" s="830"/>
      <c r="AG47" s="831"/>
      <c r="AH47" s="831"/>
      <c r="AI47" s="831"/>
      <c r="AJ47" s="832"/>
      <c r="AK47" s="878"/>
      <c r="AL47" s="874"/>
      <c r="AM47" s="874"/>
      <c r="AN47" s="874"/>
      <c r="AO47" s="874"/>
      <c r="AP47" s="874"/>
      <c r="AQ47" s="874"/>
      <c r="AR47" s="874"/>
      <c r="AS47" s="874"/>
      <c r="AT47" s="874"/>
      <c r="AU47" s="874"/>
      <c r="AV47" s="874"/>
      <c r="AW47" s="874"/>
      <c r="AX47" s="874"/>
      <c r="AY47" s="874"/>
      <c r="AZ47" s="875"/>
      <c r="BA47" s="875"/>
      <c r="BB47" s="875"/>
      <c r="BC47" s="875"/>
      <c r="BD47" s="875"/>
      <c r="BE47" s="876"/>
      <c r="BF47" s="876"/>
      <c r="BG47" s="876"/>
      <c r="BH47" s="876"/>
      <c r="BI47" s="877"/>
      <c r="BJ47" s="214"/>
      <c r="BK47" s="214"/>
      <c r="BL47" s="214"/>
      <c r="BM47" s="214"/>
      <c r="BN47" s="214"/>
      <c r="BO47" s="223"/>
      <c r="BP47" s="223"/>
      <c r="BQ47" s="220">
        <v>41</v>
      </c>
      <c r="BR47" s="221"/>
      <c r="BS47" s="817"/>
      <c r="BT47" s="818"/>
      <c r="BU47" s="818"/>
      <c r="BV47" s="818"/>
      <c r="BW47" s="818"/>
      <c r="BX47" s="818"/>
      <c r="BY47" s="818"/>
      <c r="BZ47" s="818"/>
      <c r="CA47" s="818"/>
      <c r="CB47" s="818"/>
      <c r="CC47" s="818"/>
      <c r="CD47" s="818"/>
      <c r="CE47" s="818"/>
      <c r="CF47" s="818"/>
      <c r="CG47" s="819"/>
      <c r="CH47" s="820"/>
      <c r="CI47" s="821"/>
      <c r="CJ47" s="821"/>
      <c r="CK47" s="821"/>
      <c r="CL47" s="822"/>
      <c r="CM47" s="820"/>
      <c r="CN47" s="821"/>
      <c r="CO47" s="821"/>
      <c r="CP47" s="821"/>
      <c r="CQ47" s="822"/>
      <c r="CR47" s="820"/>
      <c r="CS47" s="821"/>
      <c r="CT47" s="821"/>
      <c r="CU47" s="821"/>
      <c r="CV47" s="822"/>
      <c r="CW47" s="820"/>
      <c r="CX47" s="821"/>
      <c r="CY47" s="821"/>
      <c r="CZ47" s="821"/>
      <c r="DA47" s="822"/>
      <c r="DB47" s="820"/>
      <c r="DC47" s="821"/>
      <c r="DD47" s="821"/>
      <c r="DE47" s="821"/>
      <c r="DF47" s="822"/>
      <c r="DG47" s="820"/>
      <c r="DH47" s="821"/>
      <c r="DI47" s="821"/>
      <c r="DJ47" s="821"/>
      <c r="DK47" s="822"/>
      <c r="DL47" s="820"/>
      <c r="DM47" s="821"/>
      <c r="DN47" s="821"/>
      <c r="DO47" s="821"/>
      <c r="DP47" s="822"/>
      <c r="DQ47" s="820"/>
      <c r="DR47" s="821"/>
      <c r="DS47" s="821"/>
      <c r="DT47" s="821"/>
      <c r="DU47" s="822"/>
      <c r="DV47" s="817"/>
      <c r="DW47" s="818"/>
      <c r="DX47" s="818"/>
      <c r="DY47" s="818"/>
      <c r="DZ47" s="823"/>
      <c r="EA47" s="212"/>
    </row>
    <row r="48" spans="1:131" ht="26.25" customHeight="1" x14ac:dyDescent="0.2">
      <c r="A48" s="220">
        <v>21</v>
      </c>
      <c r="B48" s="824"/>
      <c r="C48" s="825"/>
      <c r="D48" s="825"/>
      <c r="E48" s="825"/>
      <c r="F48" s="825"/>
      <c r="G48" s="825"/>
      <c r="H48" s="825"/>
      <c r="I48" s="825"/>
      <c r="J48" s="825"/>
      <c r="K48" s="825"/>
      <c r="L48" s="825"/>
      <c r="M48" s="825"/>
      <c r="N48" s="825"/>
      <c r="O48" s="825"/>
      <c r="P48" s="826"/>
      <c r="Q48" s="827"/>
      <c r="R48" s="828"/>
      <c r="S48" s="828"/>
      <c r="T48" s="828"/>
      <c r="U48" s="828"/>
      <c r="V48" s="828"/>
      <c r="W48" s="828"/>
      <c r="X48" s="828"/>
      <c r="Y48" s="828"/>
      <c r="Z48" s="828"/>
      <c r="AA48" s="828"/>
      <c r="AB48" s="828"/>
      <c r="AC48" s="828"/>
      <c r="AD48" s="828"/>
      <c r="AE48" s="829"/>
      <c r="AF48" s="830"/>
      <c r="AG48" s="831"/>
      <c r="AH48" s="831"/>
      <c r="AI48" s="831"/>
      <c r="AJ48" s="832"/>
      <c r="AK48" s="878"/>
      <c r="AL48" s="874"/>
      <c r="AM48" s="874"/>
      <c r="AN48" s="874"/>
      <c r="AO48" s="874"/>
      <c r="AP48" s="874"/>
      <c r="AQ48" s="874"/>
      <c r="AR48" s="874"/>
      <c r="AS48" s="874"/>
      <c r="AT48" s="874"/>
      <c r="AU48" s="874"/>
      <c r="AV48" s="874"/>
      <c r="AW48" s="874"/>
      <c r="AX48" s="874"/>
      <c r="AY48" s="874"/>
      <c r="AZ48" s="875"/>
      <c r="BA48" s="875"/>
      <c r="BB48" s="875"/>
      <c r="BC48" s="875"/>
      <c r="BD48" s="875"/>
      <c r="BE48" s="876"/>
      <c r="BF48" s="876"/>
      <c r="BG48" s="876"/>
      <c r="BH48" s="876"/>
      <c r="BI48" s="877"/>
      <c r="BJ48" s="214"/>
      <c r="BK48" s="214"/>
      <c r="BL48" s="214"/>
      <c r="BM48" s="214"/>
      <c r="BN48" s="214"/>
      <c r="BO48" s="223"/>
      <c r="BP48" s="223"/>
      <c r="BQ48" s="220">
        <v>42</v>
      </c>
      <c r="BR48" s="221"/>
      <c r="BS48" s="817"/>
      <c r="BT48" s="818"/>
      <c r="BU48" s="818"/>
      <c r="BV48" s="818"/>
      <c r="BW48" s="818"/>
      <c r="BX48" s="818"/>
      <c r="BY48" s="818"/>
      <c r="BZ48" s="818"/>
      <c r="CA48" s="818"/>
      <c r="CB48" s="818"/>
      <c r="CC48" s="818"/>
      <c r="CD48" s="818"/>
      <c r="CE48" s="818"/>
      <c r="CF48" s="818"/>
      <c r="CG48" s="819"/>
      <c r="CH48" s="820"/>
      <c r="CI48" s="821"/>
      <c r="CJ48" s="821"/>
      <c r="CK48" s="821"/>
      <c r="CL48" s="822"/>
      <c r="CM48" s="820"/>
      <c r="CN48" s="821"/>
      <c r="CO48" s="821"/>
      <c r="CP48" s="821"/>
      <c r="CQ48" s="822"/>
      <c r="CR48" s="820"/>
      <c r="CS48" s="821"/>
      <c r="CT48" s="821"/>
      <c r="CU48" s="821"/>
      <c r="CV48" s="822"/>
      <c r="CW48" s="820"/>
      <c r="CX48" s="821"/>
      <c r="CY48" s="821"/>
      <c r="CZ48" s="821"/>
      <c r="DA48" s="822"/>
      <c r="DB48" s="820"/>
      <c r="DC48" s="821"/>
      <c r="DD48" s="821"/>
      <c r="DE48" s="821"/>
      <c r="DF48" s="822"/>
      <c r="DG48" s="820"/>
      <c r="DH48" s="821"/>
      <c r="DI48" s="821"/>
      <c r="DJ48" s="821"/>
      <c r="DK48" s="822"/>
      <c r="DL48" s="820"/>
      <c r="DM48" s="821"/>
      <c r="DN48" s="821"/>
      <c r="DO48" s="821"/>
      <c r="DP48" s="822"/>
      <c r="DQ48" s="820"/>
      <c r="DR48" s="821"/>
      <c r="DS48" s="821"/>
      <c r="DT48" s="821"/>
      <c r="DU48" s="822"/>
      <c r="DV48" s="817"/>
      <c r="DW48" s="818"/>
      <c r="DX48" s="818"/>
      <c r="DY48" s="818"/>
      <c r="DZ48" s="823"/>
      <c r="EA48" s="212"/>
    </row>
    <row r="49" spans="1:131" ht="26.25" customHeight="1" x14ac:dyDescent="0.2">
      <c r="A49" s="220">
        <v>22</v>
      </c>
      <c r="B49" s="824"/>
      <c r="C49" s="825"/>
      <c r="D49" s="825"/>
      <c r="E49" s="825"/>
      <c r="F49" s="825"/>
      <c r="G49" s="825"/>
      <c r="H49" s="825"/>
      <c r="I49" s="825"/>
      <c r="J49" s="825"/>
      <c r="K49" s="825"/>
      <c r="L49" s="825"/>
      <c r="M49" s="825"/>
      <c r="N49" s="825"/>
      <c r="O49" s="825"/>
      <c r="P49" s="826"/>
      <c r="Q49" s="827"/>
      <c r="R49" s="828"/>
      <c r="S49" s="828"/>
      <c r="T49" s="828"/>
      <c r="U49" s="828"/>
      <c r="V49" s="828"/>
      <c r="W49" s="828"/>
      <c r="X49" s="828"/>
      <c r="Y49" s="828"/>
      <c r="Z49" s="828"/>
      <c r="AA49" s="828"/>
      <c r="AB49" s="828"/>
      <c r="AC49" s="828"/>
      <c r="AD49" s="828"/>
      <c r="AE49" s="829"/>
      <c r="AF49" s="830"/>
      <c r="AG49" s="831"/>
      <c r="AH49" s="831"/>
      <c r="AI49" s="831"/>
      <c r="AJ49" s="832"/>
      <c r="AK49" s="878"/>
      <c r="AL49" s="874"/>
      <c r="AM49" s="874"/>
      <c r="AN49" s="874"/>
      <c r="AO49" s="874"/>
      <c r="AP49" s="874"/>
      <c r="AQ49" s="874"/>
      <c r="AR49" s="874"/>
      <c r="AS49" s="874"/>
      <c r="AT49" s="874"/>
      <c r="AU49" s="874"/>
      <c r="AV49" s="874"/>
      <c r="AW49" s="874"/>
      <c r="AX49" s="874"/>
      <c r="AY49" s="874"/>
      <c r="AZ49" s="875"/>
      <c r="BA49" s="875"/>
      <c r="BB49" s="875"/>
      <c r="BC49" s="875"/>
      <c r="BD49" s="875"/>
      <c r="BE49" s="876"/>
      <c r="BF49" s="876"/>
      <c r="BG49" s="876"/>
      <c r="BH49" s="876"/>
      <c r="BI49" s="877"/>
      <c r="BJ49" s="214"/>
      <c r="BK49" s="214"/>
      <c r="BL49" s="214"/>
      <c r="BM49" s="214"/>
      <c r="BN49" s="214"/>
      <c r="BO49" s="223"/>
      <c r="BP49" s="223"/>
      <c r="BQ49" s="220">
        <v>43</v>
      </c>
      <c r="BR49" s="221"/>
      <c r="BS49" s="817"/>
      <c r="BT49" s="818"/>
      <c r="BU49" s="818"/>
      <c r="BV49" s="818"/>
      <c r="BW49" s="818"/>
      <c r="BX49" s="818"/>
      <c r="BY49" s="818"/>
      <c r="BZ49" s="818"/>
      <c r="CA49" s="818"/>
      <c r="CB49" s="818"/>
      <c r="CC49" s="818"/>
      <c r="CD49" s="818"/>
      <c r="CE49" s="818"/>
      <c r="CF49" s="818"/>
      <c r="CG49" s="819"/>
      <c r="CH49" s="820"/>
      <c r="CI49" s="821"/>
      <c r="CJ49" s="821"/>
      <c r="CK49" s="821"/>
      <c r="CL49" s="822"/>
      <c r="CM49" s="820"/>
      <c r="CN49" s="821"/>
      <c r="CO49" s="821"/>
      <c r="CP49" s="821"/>
      <c r="CQ49" s="822"/>
      <c r="CR49" s="820"/>
      <c r="CS49" s="821"/>
      <c r="CT49" s="821"/>
      <c r="CU49" s="821"/>
      <c r="CV49" s="822"/>
      <c r="CW49" s="820"/>
      <c r="CX49" s="821"/>
      <c r="CY49" s="821"/>
      <c r="CZ49" s="821"/>
      <c r="DA49" s="822"/>
      <c r="DB49" s="820"/>
      <c r="DC49" s="821"/>
      <c r="DD49" s="821"/>
      <c r="DE49" s="821"/>
      <c r="DF49" s="822"/>
      <c r="DG49" s="820"/>
      <c r="DH49" s="821"/>
      <c r="DI49" s="821"/>
      <c r="DJ49" s="821"/>
      <c r="DK49" s="822"/>
      <c r="DL49" s="820"/>
      <c r="DM49" s="821"/>
      <c r="DN49" s="821"/>
      <c r="DO49" s="821"/>
      <c r="DP49" s="822"/>
      <c r="DQ49" s="820"/>
      <c r="DR49" s="821"/>
      <c r="DS49" s="821"/>
      <c r="DT49" s="821"/>
      <c r="DU49" s="822"/>
      <c r="DV49" s="817"/>
      <c r="DW49" s="818"/>
      <c r="DX49" s="818"/>
      <c r="DY49" s="818"/>
      <c r="DZ49" s="823"/>
      <c r="EA49" s="212"/>
    </row>
    <row r="50" spans="1:131" ht="26.25" customHeight="1" x14ac:dyDescent="0.2">
      <c r="A50" s="220">
        <v>23</v>
      </c>
      <c r="B50" s="824"/>
      <c r="C50" s="825"/>
      <c r="D50" s="825"/>
      <c r="E50" s="825"/>
      <c r="F50" s="825"/>
      <c r="G50" s="825"/>
      <c r="H50" s="825"/>
      <c r="I50" s="825"/>
      <c r="J50" s="825"/>
      <c r="K50" s="825"/>
      <c r="L50" s="825"/>
      <c r="M50" s="825"/>
      <c r="N50" s="825"/>
      <c r="O50" s="825"/>
      <c r="P50" s="826"/>
      <c r="Q50" s="879"/>
      <c r="R50" s="880"/>
      <c r="S50" s="880"/>
      <c r="T50" s="880"/>
      <c r="U50" s="880"/>
      <c r="V50" s="880"/>
      <c r="W50" s="880"/>
      <c r="X50" s="880"/>
      <c r="Y50" s="880"/>
      <c r="Z50" s="880"/>
      <c r="AA50" s="880"/>
      <c r="AB50" s="880"/>
      <c r="AC50" s="880"/>
      <c r="AD50" s="880"/>
      <c r="AE50" s="881"/>
      <c r="AF50" s="830"/>
      <c r="AG50" s="831"/>
      <c r="AH50" s="831"/>
      <c r="AI50" s="831"/>
      <c r="AJ50" s="832"/>
      <c r="AK50" s="883"/>
      <c r="AL50" s="880"/>
      <c r="AM50" s="880"/>
      <c r="AN50" s="880"/>
      <c r="AO50" s="880"/>
      <c r="AP50" s="880"/>
      <c r="AQ50" s="880"/>
      <c r="AR50" s="880"/>
      <c r="AS50" s="880"/>
      <c r="AT50" s="880"/>
      <c r="AU50" s="880"/>
      <c r="AV50" s="880"/>
      <c r="AW50" s="880"/>
      <c r="AX50" s="880"/>
      <c r="AY50" s="880"/>
      <c r="AZ50" s="882"/>
      <c r="BA50" s="882"/>
      <c r="BB50" s="882"/>
      <c r="BC50" s="882"/>
      <c r="BD50" s="882"/>
      <c r="BE50" s="876"/>
      <c r="BF50" s="876"/>
      <c r="BG50" s="876"/>
      <c r="BH50" s="876"/>
      <c r="BI50" s="877"/>
      <c r="BJ50" s="214"/>
      <c r="BK50" s="214"/>
      <c r="BL50" s="214"/>
      <c r="BM50" s="214"/>
      <c r="BN50" s="214"/>
      <c r="BO50" s="223"/>
      <c r="BP50" s="223"/>
      <c r="BQ50" s="220">
        <v>44</v>
      </c>
      <c r="BR50" s="221"/>
      <c r="BS50" s="817"/>
      <c r="BT50" s="818"/>
      <c r="BU50" s="818"/>
      <c r="BV50" s="818"/>
      <c r="BW50" s="818"/>
      <c r="BX50" s="818"/>
      <c r="BY50" s="818"/>
      <c r="BZ50" s="818"/>
      <c r="CA50" s="818"/>
      <c r="CB50" s="818"/>
      <c r="CC50" s="818"/>
      <c r="CD50" s="818"/>
      <c r="CE50" s="818"/>
      <c r="CF50" s="818"/>
      <c r="CG50" s="819"/>
      <c r="CH50" s="820"/>
      <c r="CI50" s="821"/>
      <c r="CJ50" s="821"/>
      <c r="CK50" s="821"/>
      <c r="CL50" s="822"/>
      <c r="CM50" s="820"/>
      <c r="CN50" s="821"/>
      <c r="CO50" s="821"/>
      <c r="CP50" s="821"/>
      <c r="CQ50" s="822"/>
      <c r="CR50" s="820"/>
      <c r="CS50" s="821"/>
      <c r="CT50" s="821"/>
      <c r="CU50" s="821"/>
      <c r="CV50" s="822"/>
      <c r="CW50" s="820"/>
      <c r="CX50" s="821"/>
      <c r="CY50" s="821"/>
      <c r="CZ50" s="821"/>
      <c r="DA50" s="822"/>
      <c r="DB50" s="820"/>
      <c r="DC50" s="821"/>
      <c r="DD50" s="821"/>
      <c r="DE50" s="821"/>
      <c r="DF50" s="822"/>
      <c r="DG50" s="820"/>
      <c r="DH50" s="821"/>
      <c r="DI50" s="821"/>
      <c r="DJ50" s="821"/>
      <c r="DK50" s="822"/>
      <c r="DL50" s="820"/>
      <c r="DM50" s="821"/>
      <c r="DN50" s="821"/>
      <c r="DO50" s="821"/>
      <c r="DP50" s="822"/>
      <c r="DQ50" s="820"/>
      <c r="DR50" s="821"/>
      <c r="DS50" s="821"/>
      <c r="DT50" s="821"/>
      <c r="DU50" s="822"/>
      <c r="DV50" s="817"/>
      <c r="DW50" s="818"/>
      <c r="DX50" s="818"/>
      <c r="DY50" s="818"/>
      <c r="DZ50" s="823"/>
      <c r="EA50" s="212"/>
    </row>
    <row r="51" spans="1:131" ht="26.25" customHeight="1" x14ac:dyDescent="0.2">
      <c r="A51" s="220">
        <v>24</v>
      </c>
      <c r="B51" s="824"/>
      <c r="C51" s="825"/>
      <c r="D51" s="825"/>
      <c r="E51" s="825"/>
      <c r="F51" s="825"/>
      <c r="G51" s="825"/>
      <c r="H51" s="825"/>
      <c r="I51" s="825"/>
      <c r="J51" s="825"/>
      <c r="K51" s="825"/>
      <c r="L51" s="825"/>
      <c r="M51" s="825"/>
      <c r="N51" s="825"/>
      <c r="O51" s="825"/>
      <c r="P51" s="826"/>
      <c r="Q51" s="879"/>
      <c r="R51" s="880"/>
      <c r="S51" s="880"/>
      <c r="T51" s="880"/>
      <c r="U51" s="880"/>
      <c r="V51" s="880"/>
      <c r="W51" s="880"/>
      <c r="X51" s="880"/>
      <c r="Y51" s="880"/>
      <c r="Z51" s="880"/>
      <c r="AA51" s="880"/>
      <c r="AB51" s="880"/>
      <c r="AC51" s="880"/>
      <c r="AD51" s="880"/>
      <c r="AE51" s="881"/>
      <c r="AF51" s="830"/>
      <c r="AG51" s="831"/>
      <c r="AH51" s="831"/>
      <c r="AI51" s="831"/>
      <c r="AJ51" s="832"/>
      <c r="AK51" s="883"/>
      <c r="AL51" s="880"/>
      <c r="AM51" s="880"/>
      <c r="AN51" s="880"/>
      <c r="AO51" s="880"/>
      <c r="AP51" s="880"/>
      <c r="AQ51" s="880"/>
      <c r="AR51" s="880"/>
      <c r="AS51" s="880"/>
      <c r="AT51" s="880"/>
      <c r="AU51" s="880"/>
      <c r="AV51" s="880"/>
      <c r="AW51" s="880"/>
      <c r="AX51" s="880"/>
      <c r="AY51" s="880"/>
      <c r="AZ51" s="882"/>
      <c r="BA51" s="882"/>
      <c r="BB51" s="882"/>
      <c r="BC51" s="882"/>
      <c r="BD51" s="882"/>
      <c r="BE51" s="876"/>
      <c r="BF51" s="876"/>
      <c r="BG51" s="876"/>
      <c r="BH51" s="876"/>
      <c r="BI51" s="877"/>
      <c r="BJ51" s="214"/>
      <c r="BK51" s="214"/>
      <c r="BL51" s="214"/>
      <c r="BM51" s="214"/>
      <c r="BN51" s="214"/>
      <c r="BO51" s="223"/>
      <c r="BP51" s="223"/>
      <c r="BQ51" s="220">
        <v>45</v>
      </c>
      <c r="BR51" s="221"/>
      <c r="BS51" s="817"/>
      <c r="BT51" s="818"/>
      <c r="BU51" s="818"/>
      <c r="BV51" s="818"/>
      <c r="BW51" s="818"/>
      <c r="BX51" s="818"/>
      <c r="BY51" s="818"/>
      <c r="BZ51" s="818"/>
      <c r="CA51" s="818"/>
      <c r="CB51" s="818"/>
      <c r="CC51" s="818"/>
      <c r="CD51" s="818"/>
      <c r="CE51" s="818"/>
      <c r="CF51" s="818"/>
      <c r="CG51" s="819"/>
      <c r="CH51" s="820"/>
      <c r="CI51" s="821"/>
      <c r="CJ51" s="821"/>
      <c r="CK51" s="821"/>
      <c r="CL51" s="822"/>
      <c r="CM51" s="820"/>
      <c r="CN51" s="821"/>
      <c r="CO51" s="821"/>
      <c r="CP51" s="821"/>
      <c r="CQ51" s="822"/>
      <c r="CR51" s="820"/>
      <c r="CS51" s="821"/>
      <c r="CT51" s="821"/>
      <c r="CU51" s="821"/>
      <c r="CV51" s="822"/>
      <c r="CW51" s="820"/>
      <c r="CX51" s="821"/>
      <c r="CY51" s="821"/>
      <c r="CZ51" s="821"/>
      <c r="DA51" s="822"/>
      <c r="DB51" s="820"/>
      <c r="DC51" s="821"/>
      <c r="DD51" s="821"/>
      <c r="DE51" s="821"/>
      <c r="DF51" s="822"/>
      <c r="DG51" s="820"/>
      <c r="DH51" s="821"/>
      <c r="DI51" s="821"/>
      <c r="DJ51" s="821"/>
      <c r="DK51" s="822"/>
      <c r="DL51" s="820"/>
      <c r="DM51" s="821"/>
      <c r="DN51" s="821"/>
      <c r="DO51" s="821"/>
      <c r="DP51" s="822"/>
      <c r="DQ51" s="820"/>
      <c r="DR51" s="821"/>
      <c r="DS51" s="821"/>
      <c r="DT51" s="821"/>
      <c r="DU51" s="822"/>
      <c r="DV51" s="817"/>
      <c r="DW51" s="818"/>
      <c r="DX51" s="818"/>
      <c r="DY51" s="818"/>
      <c r="DZ51" s="823"/>
      <c r="EA51" s="212"/>
    </row>
    <row r="52" spans="1:131" ht="26.25" customHeight="1" x14ac:dyDescent="0.2">
      <c r="A52" s="220">
        <v>25</v>
      </c>
      <c r="B52" s="824"/>
      <c r="C52" s="825"/>
      <c r="D52" s="825"/>
      <c r="E52" s="825"/>
      <c r="F52" s="825"/>
      <c r="G52" s="825"/>
      <c r="H52" s="825"/>
      <c r="I52" s="825"/>
      <c r="J52" s="825"/>
      <c r="K52" s="825"/>
      <c r="L52" s="825"/>
      <c r="M52" s="825"/>
      <c r="N52" s="825"/>
      <c r="O52" s="825"/>
      <c r="P52" s="826"/>
      <c r="Q52" s="879"/>
      <c r="R52" s="880"/>
      <c r="S52" s="880"/>
      <c r="T52" s="880"/>
      <c r="U52" s="880"/>
      <c r="V52" s="880"/>
      <c r="W52" s="880"/>
      <c r="X52" s="880"/>
      <c r="Y52" s="880"/>
      <c r="Z52" s="880"/>
      <c r="AA52" s="880"/>
      <c r="AB52" s="880"/>
      <c r="AC52" s="880"/>
      <c r="AD52" s="880"/>
      <c r="AE52" s="881"/>
      <c r="AF52" s="830"/>
      <c r="AG52" s="831"/>
      <c r="AH52" s="831"/>
      <c r="AI52" s="831"/>
      <c r="AJ52" s="832"/>
      <c r="AK52" s="883"/>
      <c r="AL52" s="880"/>
      <c r="AM52" s="880"/>
      <c r="AN52" s="880"/>
      <c r="AO52" s="880"/>
      <c r="AP52" s="880"/>
      <c r="AQ52" s="880"/>
      <c r="AR52" s="880"/>
      <c r="AS52" s="880"/>
      <c r="AT52" s="880"/>
      <c r="AU52" s="880"/>
      <c r="AV52" s="880"/>
      <c r="AW52" s="880"/>
      <c r="AX52" s="880"/>
      <c r="AY52" s="880"/>
      <c r="AZ52" s="882"/>
      <c r="BA52" s="882"/>
      <c r="BB52" s="882"/>
      <c r="BC52" s="882"/>
      <c r="BD52" s="882"/>
      <c r="BE52" s="876"/>
      <c r="BF52" s="876"/>
      <c r="BG52" s="876"/>
      <c r="BH52" s="876"/>
      <c r="BI52" s="877"/>
      <c r="BJ52" s="214"/>
      <c r="BK52" s="214"/>
      <c r="BL52" s="214"/>
      <c r="BM52" s="214"/>
      <c r="BN52" s="214"/>
      <c r="BO52" s="223"/>
      <c r="BP52" s="223"/>
      <c r="BQ52" s="220">
        <v>46</v>
      </c>
      <c r="BR52" s="221"/>
      <c r="BS52" s="817"/>
      <c r="BT52" s="818"/>
      <c r="BU52" s="818"/>
      <c r="BV52" s="818"/>
      <c r="BW52" s="818"/>
      <c r="BX52" s="818"/>
      <c r="BY52" s="818"/>
      <c r="BZ52" s="818"/>
      <c r="CA52" s="818"/>
      <c r="CB52" s="818"/>
      <c r="CC52" s="818"/>
      <c r="CD52" s="818"/>
      <c r="CE52" s="818"/>
      <c r="CF52" s="818"/>
      <c r="CG52" s="819"/>
      <c r="CH52" s="820"/>
      <c r="CI52" s="821"/>
      <c r="CJ52" s="821"/>
      <c r="CK52" s="821"/>
      <c r="CL52" s="822"/>
      <c r="CM52" s="820"/>
      <c r="CN52" s="821"/>
      <c r="CO52" s="821"/>
      <c r="CP52" s="821"/>
      <c r="CQ52" s="822"/>
      <c r="CR52" s="820"/>
      <c r="CS52" s="821"/>
      <c r="CT52" s="821"/>
      <c r="CU52" s="821"/>
      <c r="CV52" s="822"/>
      <c r="CW52" s="820"/>
      <c r="CX52" s="821"/>
      <c r="CY52" s="821"/>
      <c r="CZ52" s="821"/>
      <c r="DA52" s="822"/>
      <c r="DB52" s="820"/>
      <c r="DC52" s="821"/>
      <c r="DD52" s="821"/>
      <c r="DE52" s="821"/>
      <c r="DF52" s="822"/>
      <c r="DG52" s="820"/>
      <c r="DH52" s="821"/>
      <c r="DI52" s="821"/>
      <c r="DJ52" s="821"/>
      <c r="DK52" s="822"/>
      <c r="DL52" s="820"/>
      <c r="DM52" s="821"/>
      <c r="DN52" s="821"/>
      <c r="DO52" s="821"/>
      <c r="DP52" s="822"/>
      <c r="DQ52" s="820"/>
      <c r="DR52" s="821"/>
      <c r="DS52" s="821"/>
      <c r="DT52" s="821"/>
      <c r="DU52" s="822"/>
      <c r="DV52" s="817"/>
      <c r="DW52" s="818"/>
      <c r="DX52" s="818"/>
      <c r="DY52" s="818"/>
      <c r="DZ52" s="823"/>
      <c r="EA52" s="212"/>
    </row>
    <row r="53" spans="1:131" ht="26.25" customHeight="1" x14ac:dyDescent="0.2">
      <c r="A53" s="220">
        <v>26</v>
      </c>
      <c r="B53" s="824"/>
      <c r="C53" s="825"/>
      <c r="D53" s="825"/>
      <c r="E53" s="825"/>
      <c r="F53" s="825"/>
      <c r="G53" s="825"/>
      <c r="H53" s="825"/>
      <c r="I53" s="825"/>
      <c r="J53" s="825"/>
      <c r="K53" s="825"/>
      <c r="L53" s="825"/>
      <c r="M53" s="825"/>
      <c r="N53" s="825"/>
      <c r="O53" s="825"/>
      <c r="P53" s="826"/>
      <c r="Q53" s="879"/>
      <c r="R53" s="880"/>
      <c r="S53" s="880"/>
      <c r="T53" s="880"/>
      <c r="U53" s="880"/>
      <c r="V53" s="880"/>
      <c r="W53" s="880"/>
      <c r="X53" s="880"/>
      <c r="Y53" s="880"/>
      <c r="Z53" s="880"/>
      <c r="AA53" s="880"/>
      <c r="AB53" s="880"/>
      <c r="AC53" s="880"/>
      <c r="AD53" s="880"/>
      <c r="AE53" s="881"/>
      <c r="AF53" s="830"/>
      <c r="AG53" s="831"/>
      <c r="AH53" s="831"/>
      <c r="AI53" s="831"/>
      <c r="AJ53" s="832"/>
      <c r="AK53" s="883"/>
      <c r="AL53" s="880"/>
      <c r="AM53" s="880"/>
      <c r="AN53" s="880"/>
      <c r="AO53" s="880"/>
      <c r="AP53" s="880"/>
      <c r="AQ53" s="880"/>
      <c r="AR53" s="880"/>
      <c r="AS53" s="880"/>
      <c r="AT53" s="880"/>
      <c r="AU53" s="880"/>
      <c r="AV53" s="880"/>
      <c r="AW53" s="880"/>
      <c r="AX53" s="880"/>
      <c r="AY53" s="880"/>
      <c r="AZ53" s="882"/>
      <c r="BA53" s="882"/>
      <c r="BB53" s="882"/>
      <c r="BC53" s="882"/>
      <c r="BD53" s="882"/>
      <c r="BE53" s="876"/>
      <c r="BF53" s="876"/>
      <c r="BG53" s="876"/>
      <c r="BH53" s="876"/>
      <c r="BI53" s="877"/>
      <c r="BJ53" s="214"/>
      <c r="BK53" s="214"/>
      <c r="BL53" s="214"/>
      <c r="BM53" s="214"/>
      <c r="BN53" s="214"/>
      <c r="BO53" s="223"/>
      <c r="BP53" s="223"/>
      <c r="BQ53" s="220">
        <v>47</v>
      </c>
      <c r="BR53" s="221"/>
      <c r="BS53" s="817"/>
      <c r="BT53" s="818"/>
      <c r="BU53" s="818"/>
      <c r="BV53" s="818"/>
      <c r="BW53" s="818"/>
      <c r="BX53" s="818"/>
      <c r="BY53" s="818"/>
      <c r="BZ53" s="818"/>
      <c r="CA53" s="818"/>
      <c r="CB53" s="818"/>
      <c r="CC53" s="818"/>
      <c r="CD53" s="818"/>
      <c r="CE53" s="818"/>
      <c r="CF53" s="818"/>
      <c r="CG53" s="819"/>
      <c r="CH53" s="820"/>
      <c r="CI53" s="821"/>
      <c r="CJ53" s="821"/>
      <c r="CK53" s="821"/>
      <c r="CL53" s="822"/>
      <c r="CM53" s="820"/>
      <c r="CN53" s="821"/>
      <c r="CO53" s="821"/>
      <c r="CP53" s="821"/>
      <c r="CQ53" s="822"/>
      <c r="CR53" s="820"/>
      <c r="CS53" s="821"/>
      <c r="CT53" s="821"/>
      <c r="CU53" s="821"/>
      <c r="CV53" s="822"/>
      <c r="CW53" s="820"/>
      <c r="CX53" s="821"/>
      <c r="CY53" s="821"/>
      <c r="CZ53" s="821"/>
      <c r="DA53" s="822"/>
      <c r="DB53" s="820"/>
      <c r="DC53" s="821"/>
      <c r="DD53" s="821"/>
      <c r="DE53" s="821"/>
      <c r="DF53" s="822"/>
      <c r="DG53" s="820"/>
      <c r="DH53" s="821"/>
      <c r="DI53" s="821"/>
      <c r="DJ53" s="821"/>
      <c r="DK53" s="822"/>
      <c r="DL53" s="820"/>
      <c r="DM53" s="821"/>
      <c r="DN53" s="821"/>
      <c r="DO53" s="821"/>
      <c r="DP53" s="822"/>
      <c r="DQ53" s="820"/>
      <c r="DR53" s="821"/>
      <c r="DS53" s="821"/>
      <c r="DT53" s="821"/>
      <c r="DU53" s="822"/>
      <c r="DV53" s="817"/>
      <c r="DW53" s="818"/>
      <c r="DX53" s="818"/>
      <c r="DY53" s="818"/>
      <c r="DZ53" s="823"/>
      <c r="EA53" s="212"/>
    </row>
    <row r="54" spans="1:131" ht="26.25" customHeight="1" x14ac:dyDescent="0.2">
      <c r="A54" s="220">
        <v>27</v>
      </c>
      <c r="B54" s="824"/>
      <c r="C54" s="825"/>
      <c r="D54" s="825"/>
      <c r="E54" s="825"/>
      <c r="F54" s="825"/>
      <c r="G54" s="825"/>
      <c r="H54" s="825"/>
      <c r="I54" s="825"/>
      <c r="J54" s="825"/>
      <c r="K54" s="825"/>
      <c r="L54" s="825"/>
      <c r="M54" s="825"/>
      <c r="N54" s="825"/>
      <c r="O54" s="825"/>
      <c r="P54" s="826"/>
      <c r="Q54" s="879"/>
      <c r="R54" s="880"/>
      <c r="S54" s="880"/>
      <c r="T54" s="880"/>
      <c r="U54" s="880"/>
      <c r="V54" s="880"/>
      <c r="W54" s="880"/>
      <c r="X54" s="880"/>
      <c r="Y54" s="880"/>
      <c r="Z54" s="880"/>
      <c r="AA54" s="880"/>
      <c r="AB54" s="880"/>
      <c r="AC54" s="880"/>
      <c r="AD54" s="880"/>
      <c r="AE54" s="881"/>
      <c r="AF54" s="830"/>
      <c r="AG54" s="831"/>
      <c r="AH54" s="831"/>
      <c r="AI54" s="831"/>
      <c r="AJ54" s="832"/>
      <c r="AK54" s="883"/>
      <c r="AL54" s="880"/>
      <c r="AM54" s="880"/>
      <c r="AN54" s="880"/>
      <c r="AO54" s="880"/>
      <c r="AP54" s="880"/>
      <c r="AQ54" s="880"/>
      <c r="AR54" s="880"/>
      <c r="AS54" s="880"/>
      <c r="AT54" s="880"/>
      <c r="AU54" s="880"/>
      <c r="AV54" s="880"/>
      <c r="AW54" s="880"/>
      <c r="AX54" s="880"/>
      <c r="AY54" s="880"/>
      <c r="AZ54" s="882"/>
      <c r="BA54" s="882"/>
      <c r="BB54" s="882"/>
      <c r="BC54" s="882"/>
      <c r="BD54" s="882"/>
      <c r="BE54" s="876"/>
      <c r="BF54" s="876"/>
      <c r="BG54" s="876"/>
      <c r="BH54" s="876"/>
      <c r="BI54" s="877"/>
      <c r="BJ54" s="214"/>
      <c r="BK54" s="214"/>
      <c r="BL54" s="214"/>
      <c r="BM54" s="214"/>
      <c r="BN54" s="214"/>
      <c r="BO54" s="223"/>
      <c r="BP54" s="223"/>
      <c r="BQ54" s="220">
        <v>48</v>
      </c>
      <c r="BR54" s="221"/>
      <c r="BS54" s="817"/>
      <c r="BT54" s="818"/>
      <c r="BU54" s="818"/>
      <c r="BV54" s="818"/>
      <c r="BW54" s="818"/>
      <c r="BX54" s="818"/>
      <c r="BY54" s="818"/>
      <c r="BZ54" s="818"/>
      <c r="CA54" s="818"/>
      <c r="CB54" s="818"/>
      <c r="CC54" s="818"/>
      <c r="CD54" s="818"/>
      <c r="CE54" s="818"/>
      <c r="CF54" s="818"/>
      <c r="CG54" s="819"/>
      <c r="CH54" s="820"/>
      <c r="CI54" s="821"/>
      <c r="CJ54" s="821"/>
      <c r="CK54" s="821"/>
      <c r="CL54" s="822"/>
      <c r="CM54" s="820"/>
      <c r="CN54" s="821"/>
      <c r="CO54" s="821"/>
      <c r="CP54" s="821"/>
      <c r="CQ54" s="822"/>
      <c r="CR54" s="820"/>
      <c r="CS54" s="821"/>
      <c r="CT54" s="821"/>
      <c r="CU54" s="821"/>
      <c r="CV54" s="822"/>
      <c r="CW54" s="820"/>
      <c r="CX54" s="821"/>
      <c r="CY54" s="821"/>
      <c r="CZ54" s="821"/>
      <c r="DA54" s="822"/>
      <c r="DB54" s="820"/>
      <c r="DC54" s="821"/>
      <c r="DD54" s="821"/>
      <c r="DE54" s="821"/>
      <c r="DF54" s="822"/>
      <c r="DG54" s="820"/>
      <c r="DH54" s="821"/>
      <c r="DI54" s="821"/>
      <c r="DJ54" s="821"/>
      <c r="DK54" s="822"/>
      <c r="DL54" s="820"/>
      <c r="DM54" s="821"/>
      <c r="DN54" s="821"/>
      <c r="DO54" s="821"/>
      <c r="DP54" s="822"/>
      <c r="DQ54" s="820"/>
      <c r="DR54" s="821"/>
      <c r="DS54" s="821"/>
      <c r="DT54" s="821"/>
      <c r="DU54" s="822"/>
      <c r="DV54" s="817"/>
      <c r="DW54" s="818"/>
      <c r="DX54" s="818"/>
      <c r="DY54" s="818"/>
      <c r="DZ54" s="823"/>
      <c r="EA54" s="212"/>
    </row>
    <row r="55" spans="1:131" ht="26.25" customHeight="1" x14ac:dyDescent="0.2">
      <c r="A55" s="220">
        <v>28</v>
      </c>
      <c r="B55" s="824"/>
      <c r="C55" s="825"/>
      <c r="D55" s="825"/>
      <c r="E55" s="825"/>
      <c r="F55" s="825"/>
      <c r="G55" s="825"/>
      <c r="H55" s="825"/>
      <c r="I55" s="825"/>
      <c r="J55" s="825"/>
      <c r="K55" s="825"/>
      <c r="L55" s="825"/>
      <c r="M55" s="825"/>
      <c r="N55" s="825"/>
      <c r="O55" s="825"/>
      <c r="P55" s="826"/>
      <c r="Q55" s="879"/>
      <c r="R55" s="880"/>
      <c r="S55" s="880"/>
      <c r="T55" s="880"/>
      <c r="U55" s="880"/>
      <c r="V55" s="880"/>
      <c r="W55" s="880"/>
      <c r="X55" s="880"/>
      <c r="Y55" s="880"/>
      <c r="Z55" s="880"/>
      <c r="AA55" s="880"/>
      <c r="AB55" s="880"/>
      <c r="AC55" s="880"/>
      <c r="AD55" s="880"/>
      <c r="AE55" s="881"/>
      <c r="AF55" s="830"/>
      <c r="AG55" s="831"/>
      <c r="AH55" s="831"/>
      <c r="AI55" s="831"/>
      <c r="AJ55" s="832"/>
      <c r="AK55" s="883"/>
      <c r="AL55" s="880"/>
      <c r="AM55" s="880"/>
      <c r="AN55" s="880"/>
      <c r="AO55" s="880"/>
      <c r="AP55" s="880"/>
      <c r="AQ55" s="880"/>
      <c r="AR55" s="880"/>
      <c r="AS55" s="880"/>
      <c r="AT55" s="880"/>
      <c r="AU55" s="880"/>
      <c r="AV55" s="880"/>
      <c r="AW55" s="880"/>
      <c r="AX55" s="880"/>
      <c r="AY55" s="880"/>
      <c r="AZ55" s="882"/>
      <c r="BA55" s="882"/>
      <c r="BB55" s="882"/>
      <c r="BC55" s="882"/>
      <c r="BD55" s="882"/>
      <c r="BE55" s="876"/>
      <c r="BF55" s="876"/>
      <c r="BG55" s="876"/>
      <c r="BH55" s="876"/>
      <c r="BI55" s="877"/>
      <c r="BJ55" s="214"/>
      <c r="BK55" s="214"/>
      <c r="BL55" s="214"/>
      <c r="BM55" s="214"/>
      <c r="BN55" s="214"/>
      <c r="BO55" s="223"/>
      <c r="BP55" s="223"/>
      <c r="BQ55" s="220">
        <v>49</v>
      </c>
      <c r="BR55" s="221"/>
      <c r="BS55" s="817"/>
      <c r="BT55" s="818"/>
      <c r="BU55" s="818"/>
      <c r="BV55" s="818"/>
      <c r="BW55" s="818"/>
      <c r="BX55" s="818"/>
      <c r="BY55" s="818"/>
      <c r="BZ55" s="818"/>
      <c r="CA55" s="818"/>
      <c r="CB55" s="818"/>
      <c r="CC55" s="818"/>
      <c r="CD55" s="818"/>
      <c r="CE55" s="818"/>
      <c r="CF55" s="818"/>
      <c r="CG55" s="819"/>
      <c r="CH55" s="820"/>
      <c r="CI55" s="821"/>
      <c r="CJ55" s="821"/>
      <c r="CK55" s="821"/>
      <c r="CL55" s="822"/>
      <c r="CM55" s="820"/>
      <c r="CN55" s="821"/>
      <c r="CO55" s="821"/>
      <c r="CP55" s="821"/>
      <c r="CQ55" s="822"/>
      <c r="CR55" s="820"/>
      <c r="CS55" s="821"/>
      <c r="CT55" s="821"/>
      <c r="CU55" s="821"/>
      <c r="CV55" s="822"/>
      <c r="CW55" s="820"/>
      <c r="CX55" s="821"/>
      <c r="CY55" s="821"/>
      <c r="CZ55" s="821"/>
      <c r="DA55" s="822"/>
      <c r="DB55" s="820"/>
      <c r="DC55" s="821"/>
      <c r="DD55" s="821"/>
      <c r="DE55" s="821"/>
      <c r="DF55" s="822"/>
      <c r="DG55" s="820"/>
      <c r="DH55" s="821"/>
      <c r="DI55" s="821"/>
      <c r="DJ55" s="821"/>
      <c r="DK55" s="822"/>
      <c r="DL55" s="820"/>
      <c r="DM55" s="821"/>
      <c r="DN55" s="821"/>
      <c r="DO55" s="821"/>
      <c r="DP55" s="822"/>
      <c r="DQ55" s="820"/>
      <c r="DR55" s="821"/>
      <c r="DS55" s="821"/>
      <c r="DT55" s="821"/>
      <c r="DU55" s="822"/>
      <c r="DV55" s="817"/>
      <c r="DW55" s="818"/>
      <c r="DX55" s="818"/>
      <c r="DY55" s="818"/>
      <c r="DZ55" s="823"/>
      <c r="EA55" s="212"/>
    </row>
    <row r="56" spans="1:131" ht="26.25" customHeight="1" x14ac:dyDescent="0.2">
      <c r="A56" s="220">
        <v>29</v>
      </c>
      <c r="B56" s="824"/>
      <c r="C56" s="825"/>
      <c r="D56" s="825"/>
      <c r="E56" s="825"/>
      <c r="F56" s="825"/>
      <c r="G56" s="825"/>
      <c r="H56" s="825"/>
      <c r="I56" s="825"/>
      <c r="J56" s="825"/>
      <c r="K56" s="825"/>
      <c r="L56" s="825"/>
      <c r="M56" s="825"/>
      <c r="N56" s="825"/>
      <c r="O56" s="825"/>
      <c r="P56" s="826"/>
      <c r="Q56" s="879"/>
      <c r="R56" s="880"/>
      <c r="S56" s="880"/>
      <c r="T56" s="880"/>
      <c r="U56" s="880"/>
      <c r="V56" s="880"/>
      <c r="W56" s="880"/>
      <c r="X56" s="880"/>
      <c r="Y56" s="880"/>
      <c r="Z56" s="880"/>
      <c r="AA56" s="880"/>
      <c r="AB56" s="880"/>
      <c r="AC56" s="880"/>
      <c r="AD56" s="880"/>
      <c r="AE56" s="881"/>
      <c r="AF56" s="830"/>
      <c r="AG56" s="831"/>
      <c r="AH56" s="831"/>
      <c r="AI56" s="831"/>
      <c r="AJ56" s="832"/>
      <c r="AK56" s="883"/>
      <c r="AL56" s="880"/>
      <c r="AM56" s="880"/>
      <c r="AN56" s="880"/>
      <c r="AO56" s="880"/>
      <c r="AP56" s="880"/>
      <c r="AQ56" s="880"/>
      <c r="AR56" s="880"/>
      <c r="AS56" s="880"/>
      <c r="AT56" s="880"/>
      <c r="AU56" s="880"/>
      <c r="AV56" s="880"/>
      <c r="AW56" s="880"/>
      <c r="AX56" s="880"/>
      <c r="AY56" s="880"/>
      <c r="AZ56" s="882"/>
      <c r="BA56" s="882"/>
      <c r="BB56" s="882"/>
      <c r="BC56" s="882"/>
      <c r="BD56" s="882"/>
      <c r="BE56" s="876"/>
      <c r="BF56" s="876"/>
      <c r="BG56" s="876"/>
      <c r="BH56" s="876"/>
      <c r="BI56" s="877"/>
      <c r="BJ56" s="214"/>
      <c r="BK56" s="214"/>
      <c r="BL56" s="214"/>
      <c r="BM56" s="214"/>
      <c r="BN56" s="214"/>
      <c r="BO56" s="223"/>
      <c r="BP56" s="223"/>
      <c r="BQ56" s="220">
        <v>50</v>
      </c>
      <c r="BR56" s="221"/>
      <c r="BS56" s="817"/>
      <c r="BT56" s="818"/>
      <c r="BU56" s="818"/>
      <c r="BV56" s="818"/>
      <c r="BW56" s="818"/>
      <c r="BX56" s="818"/>
      <c r="BY56" s="818"/>
      <c r="BZ56" s="818"/>
      <c r="CA56" s="818"/>
      <c r="CB56" s="818"/>
      <c r="CC56" s="818"/>
      <c r="CD56" s="818"/>
      <c r="CE56" s="818"/>
      <c r="CF56" s="818"/>
      <c r="CG56" s="819"/>
      <c r="CH56" s="820"/>
      <c r="CI56" s="821"/>
      <c r="CJ56" s="821"/>
      <c r="CK56" s="821"/>
      <c r="CL56" s="822"/>
      <c r="CM56" s="820"/>
      <c r="CN56" s="821"/>
      <c r="CO56" s="821"/>
      <c r="CP56" s="821"/>
      <c r="CQ56" s="822"/>
      <c r="CR56" s="820"/>
      <c r="CS56" s="821"/>
      <c r="CT56" s="821"/>
      <c r="CU56" s="821"/>
      <c r="CV56" s="822"/>
      <c r="CW56" s="820"/>
      <c r="CX56" s="821"/>
      <c r="CY56" s="821"/>
      <c r="CZ56" s="821"/>
      <c r="DA56" s="822"/>
      <c r="DB56" s="820"/>
      <c r="DC56" s="821"/>
      <c r="DD56" s="821"/>
      <c r="DE56" s="821"/>
      <c r="DF56" s="822"/>
      <c r="DG56" s="820"/>
      <c r="DH56" s="821"/>
      <c r="DI56" s="821"/>
      <c r="DJ56" s="821"/>
      <c r="DK56" s="822"/>
      <c r="DL56" s="820"/>
      <c r="DM56" s="821"/>
      <c r="DN56" s="821"/>
      <c r="DO56" s="821"/>
      <c r="DP56" s="822"/>
      <c r="DQ56" s="820"/>
      <c r="DR56" s="821"/>
      <c r="DS56" s="821"/>
      <c r="DT56" s="821"/>
      <c r="DU56" s="822"/>
      <c r="DV56" s="817"/>
      <c r="DW56" s="818"/>
      <c r="DX56" s="818"/>
      <c r="DY56" s="818"/>
      <c r="DZ56" s="823"/>
      <c r="EA56" s="212"/>
    </row>
    <row r="57" spans="1:131" ht="26.25" customHeight="1" x14ac:dyDescent="0.2">
      <c r="A57" s="220">
        <v>30</v>
      </c>
      <c r="B57" s="824"/>
      <c r="C57" s="825"/>
      <c r="D57" s="825"/>
      <c r="E57" s="825"/>
      <c r="F57" s="825"/>
      <c r="G57" s="825"/>
      <c r="H57" s="825"/>
      <c r="I57" s="825"/>
      <c r="J57" s="825"/>
      <c r="K57" s="825"/>
      <c r="L57" s="825"/>
      <c r="M57" s="825"/>
      <c r="N57" s="825"/>
      <c r="O57" s="825"/>
      <c r="P57" s="826"/>
      <c r="Q57" s="879"/>
      <c r="R57" s="880"/>
      <c r="S57" s="880"/>
      <c r="T57" s="880"/>
      <c r="U57" s="880"/>
      <c r="V57" s="880"/>
      <c r="W57" s="880"/>
      <c r="X57" s="880"/>
      <c r="Y57" s="880"/>
      <c r="Z57" s="880"/>
      <c r="AA57" s="880"/>
      <c r="AB57" s="880"/>
      <c r="AC57" s="880"/>
      <c r="AD57" s="880"/>
      <c r="AE57" s="881"/>
      <c r="AF57" s="830"/>
      <c r="AG57" s="831"/>
      <c r="AH57" s="831"/>
      <c r="AI57" s="831"/>
      <c r="AJ57" s="832"/>
      <c r="AK57" s="883"/>
      <c r="AL57" s="880"/>
      <c r="AM57" s="880"/>
      <c r="AN57" s="880"/>
      <c r="AO57" s="880"/>
      <c r="AP57" s="880"/>
      <c r="AQ57" s="880"/>
      <c r="AR57" s="880"/>
      <c r="AS57" s="880"/>
      <c r="AT57" s="880"/>
      <c r="AU57" s="880"/>
      <c r="AV57" s="880"/>
      <c r="AW57" s="880"/>
      <c r="AX57" s="880"/>
      <c r="AY57" s="880"/>
      <c r="AZ57" s="882"/>
      <c r="BA57" s="882"/>
      <c r="BB57" s="882"/>
      <c r="BC57" s="882"/>
      <c r="BD57" s="882"/>
      <c r="BE57" s="876"/>
      <c r="BF57" s="876"/>
      <c r="BG57" s="876"/>
      <c r="BH57" s="876"/>
      <c r="BI57" s="877"/>
      <c r="BJ57" s="214"/>
      <c r="BK57" s="214"/>
      <c r="BL57" s="214"/>
      <c r="BM57" s="214"/>
      <c r="BN57" s="214"/>
      <c r="BO57" s="223"/>
      <c r="BP57" s="223"/>
      <c r="BQ57" s="220">
        <v>51</v>
      </c>
      <c r="BR57" s="221"/>
      <c r="BS57" s="817"/>
      <c r="BT57" s="818"/>
      <c r="BU57" s="818"/>
      <c r="BV57" s="818"/>
      <c r="BW57" s="818"/>
      <c r="BX57" s="818"/>
      <c r="BY57" s="818"/>
      <c r="BZ57" s="818"/>
      <c r="CA57" s="818"/>
      <c r="CB57" s="818"/>
      <c r="CC57" s="818"/>
      <c r="CD57" s="818"/>
      <c r="CE57" s="818"/>
      <c r="CF57" s="818"/>
      <c r="CG57" s="819"/>
      <c r="CH57" s="820"/>
      <c r="CI57" s="821"/>
      <c r="CJ57" s="821"/>
      <c r="CK57" s="821"/>
      <c r="CL57" s="822"/>
      <c r="CM57" s="820"/>
      <c r="CN57" s="821"/>
      <c r="CO57" s="821"/>
      <c r="CP57" s="821"/>
      <c r="CQ57" s="822"/>
      <c r="CR57" s="820"/>
      <c r="CS57" s="821"/>
      <c r="CT57" s="821"/>
      <c r="CU57" s="821"/>
      <c r="CV57" s="822"/>
      <c r="CW57" s="820"/>
      <c r="CX57" s="821"/>
      <c r="CY57" s="821"/>
      <c r="CZ57" s="821"/>
      <c r="DA57" s="822"/>
      <c r="DB57" s="820"/>
      <c r="DC57" s="821"/>
      <c r="DD57" s="821"/>
      <c r="DE57" s="821"/>
      <c r="DF57" s="822"/>
      <c r="DG57" s="820"/>
      <c r="DH57" s="821"/>
      <c r="DI57" s="821"/>
      <c r="DJ57" s="821"/>
      <c r="DK57" s="822"/>
      <c r="DL57" s="820"/>
      <c r="DM57" s="821"/>
      <c r="DN57" s="821"/>
      <c r="DO57" s="821"/>
      <c r="DP57" s="822"/>
      <c r="DQ57" s="820"/>
      <c r="DR57" s="821"/>
      <c r="DS57" s="821"/>
      <c r="DT57" s="821"/>
      <c r="DU57" s="822"/>
      <c r="DV57" s="817"/>
      <c r="DW57" s="818"/>
      <c r="DX57" s="818"/>
      <c r="DY57" s="818"/>
      <c r="DZ57" s="823"/>
      <c r="EA57" s="212"/>
    </row>
    <row r="58" spans="1:131" ht="26.25" customHeight="1" x14ac:dyDescent="0.2">
      <c r="A58" s="220">
        <v>31</v>
      </c>
      <c r="B58" s="824"/>
      <c r="C58" s="825"/>
      <c r="D58" s="825"/>
      <c r="E58" s="825"/>
      <c r="F58" s="825"/>
      <c r="G58" s="825"/>
      <c r="H58" s="825"/>
      <c r="I58" s="825"/>
      <c r="J58" s="825"/>
      <c r="K58" s="825"/>
      <c r="L58" s="825"/>
      <c r="M58" s="825"/>
      <c r="N58" s="825"/>
      <c r="O58" s="825"/>
      <c r="P58" s="826"/>
      <c r="Q58" s="879"/>
      <c r="R58" s="880"/>
      <c r="S58" s="880"/>
      <c r="T58" s="880"/>
      <c r="U58" s="880"/>
      <c r="V58" s="880"/>
      <c r="W58" s="880"/>
      <c r="X58" s="880"/>
      <c r="Y58" s="880"/>
      <c r="Z58" s="880"/>
      <c r="AA58" s="880"/>
      <c r="AB58" s="880"/>
      <c r="AC58" s="880"/>
      <c r="AD58" s="880"/>
      <c r="AE58" s="881"/>
      <c r="AF58" s="830"/>
      <c r="AG58" s="831"/>
      <c r="AH58" s="831"/>
      <c r="AI58" s="831"/>
      <c r="AJ58" s="832"/>
      <c r="AK58" s="883"/>
      <c r="AL58" s="880"/>
      <c r="AM58" s="880"/>
      <c r="AN58" s="880"/>
      <c r="AO58" s="880"/>
      <c r="AP58" s="880"/>
      <c r="AQ58" s="880"/>
      <c r="AR58" s="880"/>
      <c r="AS58" s="880"/>
      <c r="AT58" s="880"/>
      <c r="AU58" s="880"/>
      <c r="AV58" s="880"/>
      <c r="AW58" s="880"/>
      <c r="AX58" s="880"/>
      <c r="AY58" s="880"/>
      <c r="AZ58" s="882"/>
      <c r="BA58" s="882"/>
      <c r="BB58" s="882"/>
      <c r="BC58" s="882"/>
      <c r="BD58" s="882"/>
      <c r="BE58" s="876"/>
      <c r="BF58" s="876"/>
      <c r="BG58" s="876"/>
      <c r="BH58" s="876"/>
      <c r="BI58" s="877"/>
      <c r="BJ58" s="214"/>
      <c r="BK58" s="214"/>
      <c r="BL58" s="214"/>
      <c r="BM58" s="214"/>
      <c r="BN58" s="214"/>
      <c r="BO58" s="223"/>
      <c r="BP58" s="223"/>
      <c r="BQ58" s="220">
        <v>52</v>
      </c>
      <c r="BR58" s="221"/>
      <c r="BS58" s="817"/>
      <c r="BT58" s="818"/>
      <c r="BU58" s="818"/>
      <c r="BV58" s="818"/>
      <c r="BW58" s="818"/>
      <c r="BX58" s="818"/>
      <c r="BY58" s="818"/>
      <c r="BZ58" s="818"/>
      <c r="CA58" s="818"/>
      <c r="CB58" s="818"/>
      <c r="CC58" s="818"/>
      <c r="CD58" s="818"/>
      <c r="CE58" s="818"/>
      <c r="CF58" s="818"/>
      <c r="CG58" s="819"/>
      <c r="CH58" s="820"/>
      <c r="CI58" s="821"/>
      <c r="CJ58" s="821"/>
      <c r="CK58" s="821"/>
      <c r="CL58" s="822"/>
      <c r="CM58" s="820"/>
      <c r="CN58" s="821"/>
      <c r="CO58" s="821"/>
      <c r="CP58" s="821"/>
      <c r="CQ58" s="822"/>
      <c r="CR58" s="820"/>
      <c r="CS58" s="821"/>
      <c r="CT58" s="821"/>
      <c r="CU58" s="821"/>
      <c r="CV58" s="822"/>
      <c r="CW58" s="820"/>
      <c r="CX58" s="821"/>
      <c r="CY58" s="821"/>
      <c r="CZ58" s="821"/>
      <c r="DA58" s="822"/>
      <c r="DB58" s="820"/>
      <c r="DC58" s="821"/>
      <c r="DD58" s="821"/>
      <c r="DE58" s="821"/>
      <c r="DF58" s="822"/>
      <c r="DG58" s="820"/>
      <c r="DH58" s="821"/>
      <c r="DI58" s="821"/>
      <c r="DJ58" s="821"/>
      <c r="DK58" s="822"/>
      <c r="DL58" s="820"/>
      <c r="DM58" s="821"/>
      <c r="DN58" s="821"/>
      <c r="DO58" s="821"/>
      <c r="DP58" s="822"/>
      <c r="DQ58" s="820"/>
      <c r="DR58" s="821"/>
      <c r="DS58" s="821"/>
      <c r="DT58" s="821"/>
      <c r="DU58" s="822"/>
      <c r="DV58" s="817"/>
      <c r="DW58" s="818"/>
      <c r="DX58" s="818"/>
      <c r="DY58" s="818"/>
      <c r="DZ58" s="823"/>
      <c r="EA58" s="212"/>
    </row>
    <row r="59" spans="1:131" ht="26.25" customHeight="1" x14ac:dyDescent="0.2">
      <c r="A59" s="220">
        <v>32</v>
      </c>
      <c r="B59" s="824"/>
      <c r="C59" s="825"/>
      <c r="D59" s="825"/>
      <c r="E59" s="825"/>
      <c r="F59" s="825"/>
      <c r="G59" s="825"/>
      <c r="H59" s="825"/>
      <c r="I59" s="825"/>
      <c r="J59" s="825"/>
      <c r="K59" s="825"/>
      <c r="L59" s="825"/>
      <c r="M59" s="825"/>
      <c r="N59" s="825"/>
      <c r="O59" s="825"/>
      <c r="P59" s="826"/>
      <c r="Q59" s="879"/>
      <c r="R59" s="880"/>
      <c r="S59" s="880"/>
      <c r="T59" s="880"/>
      <c r="U59" s="880"/>
      <c r="V59" s="880"/>
      <c r="W59" s="880"/>
      <c r="X59" s="880"/>
      <c r="Y59" s="880"/>
      <c r="Z59" s="880"/>
      <c r="AA59" s="880"/>
      <c r="AB59" s="880"/>
      <c r="AC59" s="880"/>
      <c r="AD59" s="880"/>
      <c r="AE59" s="881"/>
      <c r="AF59" s="830"/>
      <c r="AG59" s="831"/>
      <c r="AH59" s="831"/>
      <c r="AI59" s="831"/>
      <c r="AJ59" s="832"/>
      <c r="AK59" s="883"/>
      <c r="AL59" s="880"/>
      <c r="AM59" s="880"/>
      <c r="AN59" s="880"/>
      <c r="AO59" s="880"/>
      <c r="AP59" s="880"/>
      <c r="AQ59" s="880"/>
      <c r="AR59" s="880"/>
      <c r="AS59" s="880"/>
      <c r="AT59" s="880"/>
      <c r="AU59" s="880"/>
      <c r="AV59" s="880"/>
      <c r="AW59" s="880"/>
      <c r="AX59" s="880"/>
      <c r="AY59" s="880"/>
      <c r="AZ59" s="882"/>
      <c r="BA59" s="882"/>
      <c r="BB59" s="882"/>
      <c r="BC59" s="882"/>
      <c r="BD59" s="882"/>
      <c r="BE59" s="876"/>
      <c r="BF59" s="876"/>
      <c r="BG59" s="876"/>
      <c r="BH59" s="876"/>
      <c r="BI59" s="877"/>
      <c r="BJ59" s="214"/>
      <c r="BK59" s="214"/>
      <c r="BL59" s="214"/>
      <c r="BM59" s="214"/>
      <c r="BN59" s="214"/>
      <c r="BO59" s="223"/>
      <c r="BP59" s="223"/>
      <c r="BQ59" s="220">
        <v>53</v>
      </c>
      <c r="BR59" s="221"/>
      <c r="BS59" s="817"/>
      <c r="BT59" s="818"/>
      <c r="BU59" s="818"/>
      <c r="BV59" s="818"/>
      <c r="BW59" s="818"/>
      <c r="BX59" s="818"/>
      <c r="BY59" s="818"/>
      <c r="BZ59" s="818"/>
      <c r="CA59" s="818"/>
      <c r="CB59" s="818"/>
      <c r="CC59" s="818"/>
      <c r="CD59" s="818"/>
      <c r="CE59" s="818"/>
      <c r="CF59" s="818"/>
      <c r="CG59" s="819"/>
      <c r="CH59" s="820"/>
      <c r="CI59" s="821"/>
      <c r="CJ59" s="821"/>
      <c r="CK59" s="821"/>
      <c r="CL59" s="822"/>
      <c r="CM59" s="820"/>
      <c r="CN59" s="821"/>
      <c r="CO59" s="821"/>
      <c r="CP59" s="821"/>
      <c r="CQ59" s="822"/>
      <c r="CR59" s="820"/>
      <c r="CS59" s="821"/>
      <c r="CT59" s="821"/>
      <c r="CU59" s="821"/>
      <c r="CV59" s="822"/>
      <c r="CW59" s="820"/>
      <c r="CX59" s="821"/>
      <c r="CY59" s="821"/>
      <c r="CZ59" s="821"/>
      <c r="DA59" s="822"/>
      <c r="DB59" s="820"/>
      <c r="DC59" s="821"/>
      <c r="DD59" s="821"/>
      <c r="DE59" s="821"/>
      <c r="DF59" s="822"/>
      <c r="DG59" s="820"/>
      <c r="DH59" s="821"/>
      <c r="DI59" s="821"/>
      <c r="DJ59" s="821"/>
      <c r="DK59" s="822"/>
      <c r="DL59" s="820"/>
      <c r="DM59" s="821"/>
      <c r="DN59" s="821"/>
      <c r="DO59" s="821"/>
      <c r="DP59" s="822"/>
      <c r="DQ59" s="820"/>
      <c r="DR59" s="821"/>
      <c r="DS59" s="821"/>
      <c r="DT59" s="821"/>
      <c r="DU59" s="822"/>
      <c r="DV59" s="817"/>
      <c r="DW59" s="818"/>
      <c r="DX59" s="818"/>
      <c r="DY59" s="818"/>
      <c r="DZ59" s="823"/>
      <c r="EA59" s="212"/>
    </row>
    <row r="60" spans="1:131" ht="26.25" customHeight="1" x14ac:dyDescent="0.2">
      <c r="A60" s="220">
        <v>33</v>
      </c>
      <c r="B60" s="824"/>
      <c r="C60" s="825"/>
      <c r="D60" s="825"/>
      <c r="E60" s="825"/>
      <c r="F60" s="825"/>
      <c r="G60" s="825"/>
      <c r="H60" s="825"/>
      <c r="I60" s="825"/>
      <c r="J60" s="825"/>
      <c r="K60" s="825"/>
      <c r="L60" s="825"/>
      <c r="M60" s="825"/>
      <c r="N60" s="825"/>
      <c r="O60" s="825"/>
      <c r="P60" s="826"/>
      <c r="Q60" s="879"/>
      <c r="R60" s="880"/>
      <c r="S60" s="880"/>
      <c r="T60" s="880"/>
      <c r="U60" s="880"/>
      <c r="V60" s="880"/>
      <c r="W60" s="880"/>
      <c r="X60" s="880"/>
      <c r="Y60" s="880"/>
      <c r="Z60" s="880"/>
      <c r="AA60" s="880"/>
      <c r="AB60" s="880"/>
      <c r="AC60" s="880"/>
      <c r="AD60" s="880"/>
      <c r="AE60" s="881"/>
      <c r="AF60" s="830"/>
      <c r="AG60" s="831"/>
      <c r="AH60" s="831"/>
      <c r="AI60" s="831"/>
      <c r="AJ60" s="832"/>
      <c r="AK60" s="883"/>
      <c r="AL60" s="880"/>
      <c r="AM60" s="880"/>
      <c r="AN60" s="880"/>
      <c r="AO60" s="880"/>
      <c r="AP60" s="880"/>
      <c r="AQ60" s="880"/>
      <c r="AR60" s="880"/>
      <c r="AS60" s="880"/>
      <c r="AT60" s="880"/>
      <c r="AU60" s="880"/>
      <c r="AV60" s="880"/>
      <c r="AW60" s="880"/>
      <c r="AX60" s="880"/>
      <c r="AY60" s="880"/>
      <c r="AZ60" s="882"/>
      <c r="BA60" s="882"/>
      <c r="BB60" s="882"/>
      <c r="BC60" s="882"/>
      <c r="BD60" s="882"/>
      <c r="BE60" s="876"/>
      <c r="BF60" s="876"/>
      <c r="BG60" s="876"/>
      <c r="BH60" s="876"/>
      <c r="BI60" s="877"/>
      <c r="BJ60" s="214"/>
      <c r="BK60" s="214"/>
      <c r="BL60" s="214"/>
      <c r="BM60" s="214"/>
      <c r="BN60" s="214"/>
      <c r="BO60" s="223"/>
      <c r="BP60" s="223"/>
      <c r="BQ60" s="220">
        <v>54</v>
      </c>
      <c r="BR60" s="221"/>
      <c r="BS60" s="817"/>
      <c r="BT60" s="818"/>
      <c r="BU60" s="818"/>
      <c r="BV60" s="818"/>
      <c r="BW60" s="818"/>
      <c r="BX60" s="818"/>
      <c r="BY60" s="818"/>
      <c r="BZ60" s="818"/>
      <c r="CA60" s="818"/>
      <c r="CB60" s="818"/>
      <c r="CC60" s="818"/>
      <c r="CD60" s="818"/>
      <c r="CE60" s="818"/>
      <c r="CF60" s="818"/>
      <c r="CG60" s="819"/>
      <c r="CH60" s="820"/>
      <c r="CI60" s="821"/>
      <c r="CJ60" s="821"/>
      <c r="CK60" s="821"/>
      <c r="CL60" s="822"/>
      <c r="CM60" s="820"/>
      <c r="CN60" s="821"/>
      <c r="CO60" s="821"/>
      <c r="CP60" s="821"/>
      <c r="CQ60" s="822"/>
      <c r="CR60" s="820"/>
      <c r="CS60" s="821"/>
      <c r="CT60" s="821"/>
      <c r="CU60" s="821"/>
      <c r="CV60" s="822"/>
      <c r="CW60" s="820"/>
      <c r="CX60" s="821"/>
      <c r="CY60" s="821"/>
      <c r="CZ60" s="821"/>
      <c r="DA60" s="822"/>
      <c r="DB60" s="820"/>
      <c r="DC60" s="821"/>
      <c r="DD60" s="821"/>
      <c r="DE60" s="821"/>
      <c r="DF60" s="822"/>
      <c r="DG60" s="820"/>
      <c r="DH60" s="821"/>
      <c r="DI60" s="821"/>
      <c r="DJ60" s="821"/>
      <c r="DK60" s="822"/>
      <c r="DL60" s="820"/>
      <c r="DM60" s="821"/>
      <c r="DN60" s="821"/>
      <c r="DO60" s="821"/>
      <c r="DP60" s="822"/>
      <c r="DQ60" s="820"/>
      <c r="DR60" s="821"/>
      <c r="DS60" s="821"/>
      <c r="DT60" s="821"/>
      <c r="DU60" s="822"/>
      <c r="DV60" s="817"/>
      <c r="DW60" s="818"/>
      <c r="DX60" s="818"/>
      <c r="DY60" s="818"/>
      <c r="DZ60" s="823"/>
      <c r="EA60" s="212"/>
    </row>
    <row r="61" spans="1:131" ht="26.25" customHeight="1" thickBot="1" x14ac:dyDescent="0.25">
      <c r="A61" s="220">
        <v>34</v>
      </c>
      <c r="B61" s="824"/>
      <c r="C61" s="825"/>
      <c r="D61" s="825"/>
      <c r="E61" s="825"/>
      <c r="F61" s="825"/>
      <c r="G61" s="825"/>
      <c r="H61" s="825"/>
      <c r="I61" s="825"/>
      <c r="J61" s="825"/>
      <c r="K61" s="825"/>
      <c r="L61" s="825"/>
      <c r="M61" s="825"/>
      <c r="N61" s="825"/>
      <c r="O61" s="825"/>
      <c r="P61" s="826"/>
      <c r="Q61" s="879"/>
      <c r="R61" s="880"/>
      <c r="S61" s="880"/>
      <c r="T61" s="880"/>
      <c r="U61" s="880"/>
      <c r="V61" s="880"/>
      <c r="W61" s="880"/>
      <c r="X61" s="880"/>
      <c r="Y61" s="880"/>
      <c r="Z61" s="880"/>
      <c r="AA61" s="880"/>
      <c r="AB61" s="880"/>
      <c r="AC61" s="880"/>
      <c r="AD61" s="880"/>
      <c r="AE61" s="881"/>
      <c r="AF61" s="830"/>
      <c r="AG61" s="831"/>
      <c r="AH61" s="831"/>
      <c r="AI61" s="831"/>
      <c r="AJ61" s="832"/>
      <c r="AK61" s="883"/>
      <c r="AL61" s="880"/>
      <c r="AM61" s="880"/>
      <c r="AN61" s="880"/>
      <c r="AO61" s="880"/>
      <c r="AP61" s="880"/>
      <c r="AQ61" s="880"/>
      <c r="AR61" s="880"/>
      <c r="AS61" s="880"/>
      <c r="AT61" s="880"/>
      <c r="AU61" s="880"/>
      <c r="AV61" s="880"/>
      <c r="AW61" s="880"/>
      <c r="AX61" s="880"/>
      <c r="AY61" s="880"/>
      <c r="AZ61" s="882"/>
      <c r="BA61" s="882"/>
      <c r="BB61" s="882"/>
      <c r="BC61" s="882"/>
      <c r="BD61" s="882"/>
      <c r="BE61" s="876"/>
      <c r="BF61" s="876"/>
      <c r="BG61" s="876"/>
      <c r="BH61" s="876"/>
      <c r="BI61" s="877"/>
      <c r="BJ61" s="214"/>
      <c r="BK61" s="214"/>
      <c r="BL61" s="214"/>
      <c r="BM61" s="214"/>
      <c r="BN61" s="214"/>
      <c r="BO61" s="223"/>
      <c r="BP61" s="223"/>
      <c r="BQ61" s="220">
        <v>55</v>
      </c>
      <c r="BR61" s="221"/>
      <c r="BS61" s="817"/>
      <c r="BT61" s="818"/>
      <c r="BU61" s="818"/>
      <c r="BV61" s="818"/>
      <c r="BW61" s="818"/>
      <c r="BX61" s="818"/>
      <c r="BY61" s="818"/>
      <c r="BZ61" s="818"/>
      <c r="CA61" s="818"/>
      <c r="CB61" s="818"/>
      <c r="CC61" s="818"/>
      <c r="CD61" s="818"/>
      <c r="CE61" s="818"/>
      <c r="CF61" s="818"/>
      <c r="CG61" s="819"/>
      <c r="CH61" s="820"/>
      <c r="CI61" s="821"/>
      <c r="CJ61" s="821"/>
      <c r="CK61" s="821"/>
      <c r="CL61" s="822"/>
      <c r="CM61" s="820"/>
      <c r="CN61" s="821"/>
      <c r="CO61" s="821"/>
      <c r="CP61" s="821"/>
      <c r="CQ61" s="822"/>
      <c r="CR61" s="820"/>
      <c r="CS61" s="821"/>
      <c r="CT61" s="821"/>
      <c r="CU61" s="821"/>
      <c r="CV61" s="822"/>
      <c r="CW61" s="820"/>
      <c r="CX61" s="821"/>
      <c r="CY61" s="821"/>
      <c r="CZ61" s="821"/>
      <c r="DA61" s="822"/>
      <c r="DB61" s="820"/>
      <c r="DC61" s="821"/>
      <c r="DD61" s="821"/>
      <c r="DE61" s="821"/>
      <c r="DF61" s="822"/>
      <c r="DG61" s="820"/>
      <c r="DH61" s="821"/>
      <c r="DI61" s="821"/>
      <c r="DJ61" s="821"/>
      <c r="DK61" s="822"/>
      <c r="DL61" s="820"/>
      <c r="DM61" s="821"/>
      <c r="DN61" s="821"/>
      <c r="DO61" s="821"/>
      <c r="DP61" s="822"/>
      <c r="DQ61" s="820"/>
      <c r="DR61" s="821"/>
      <c r="DS61" s="821"/>
      <c r="DT61" s="821"/>
      <c r="DU61" s="822"/>
      <c r="DV61" s="817"/>
      <c r="DW61" s="818"/>
      <c r="DX61" s="818"/>
      <c r="DY61" s="818"/>
      <c r="DZ61" s="823"/>
      <c r="EA61" s="212"/>
    </row>
    <row r="62" spans="1:131" ht="26.25" customHeight="1" x14ac:dyDescent="0.2">
      <c r="A62" s="220">
        <v>35</v>
      </c>
      <c r="B62" s="824"/>
      <c r="C62" s="825"/>
      <c r="D62" s="825"/>
      <c r="E62" s="825"/>
      <c r="F62" s="825"/>
      <c r="G62" s="825"/>
      <c r="H62" s="825"/>
      <c r="I62" s="825"/>
      <c r="J62" s="825"/>
      <c r="K62" s="825"/>
      <c r="L62" s="825"/>
      <c r="M62" s="825"/>
      <c r="N62" s="825"/>
      <c r="O62" s="825"/>
      <c r="P62" s="826"/>
      <c r="Q62" s="879"/>
      <c r="R62" s="880"/>
      <c r="S62" s="880"/>
      <c r="T62" s="880"/>
      <c r="U62" s="880"/>
      <c r="V62" s="880"/>
      <c r="W62" s="880"/>
      <c r="X62" s="880"/>
      <c r="Y62" s="880"/>
      <c r="Z62" s="880"/>
      <c r="AA62" s="880"/>
      <c r="AB62" s="880"/>
      <c r="AC62" s="880"/>
      <c r="AD62" s="880"/>
      <c r="AE62" s="881"/>
      <c r="AF62" s="830"/>
      <c r="AG62" s="831"/>
      <c r="AH62" s="831"/>
      <c r="AI62" s="831"/>
      <c r="AJ62" s="832"/>
      <c r="AK62" s="883"/>
      <c r="AL62" s="880"/>
      <c r="AM62" s="880"/>
      <c r="AN62" s="880"/>
      <c r="AO62" s="880"/>
      <c r="AP62" s="880"/>
      <c r="AQ62" s="880"/>
      <c r="AR62" s="880"/>
      <c r="AS62" s="880"/>
      <c r="AT62" s="880"/>
      <c r="AU62" s="880"/>
      <c r="AV62" s="880"/>
      <c r="AW62" s="880"/>
      <c r="AX62" s="880"/>
      <c r="AY62" s="880"/>
      <c r="AZ62" s="882"/>
      <c r="BA62" s="882"/>
      <c r="BB62" s="882"/>
      <c r="BC62" s="882"/>
      <c r="BD62" s="882"/>
      <c r="BE62" s="876"/>
      <c r="BF62" s="876"/>
      <c r="BG62" s="876"/>
      <c r="BH62" s="876"/>
      <c r="BI62" s="877"/>
      <c r="BJ62" s="891" t="s">
        <v>395</v>
      </c>
      <c r="BK62" s="850"/>
      <c r="BL62" s="850"/>
      <c r="BM62" s="850"/>
      <c r="BN62" s="851"/>
      <c r="BO62" s="223"/>
      <c r="BP62" s="223"/>
      <c r="BQ62" s="220">
        <v>56</v>
      </c>
      <c r="BR62" s="221"/>
      <c r="BS62" s="817"/>
      <c r="BT62" s="818"/>
      <c r="BU62" s="818"/>
      <c r="BV62" s="818"/>
      <c r="BW62" s="818"/>
      <c r="BX62" s="818"/>
      <c r="BY62" s="818"/>
      <c r="BZ62" s="818"/>
      <c r="CA62" s="818"/>
      <c r="CB62" s="818"/>
      <c r="CC62" s="818"/>
      <c r="CD62" s="818"/>
      <c r="CE62" s="818"/>
      <c r="CF62" s="818"/>
      <c r="CG62" s="819"/>
      <c r="CH62" s="820"/>
      <c r="CI62" s="821"/>
      <c r="CJ62" s="821"/>
      <c r="CK62" s="821"/>
      <c r="CL62" s="822"/>
      <c r="CM62" s="820"/>
      <c r="CN62" s="821"/>
      <c r="CO62" s="821"/>
      <c r="CP62" s="821"/>
      <c r="CQ62" s="822"/>
      <c r="CR62" s="820"/>
      <c r="CS62" s="821"/>
      <c r="CT62" s="821"/>
      <c r="CU62" s="821"/>
      <c r="CV62" s="822"/>
      <c r="CW62" s="820"/>
      <c r="CX62" s="821"/>
      <c r="CY62" s="821"/>
      <c r="CZ62" s="821"/>
      <c r="DA62" s="822"/>
      <c r="DB62" s="820"/>
      <c r="DC62" s="821"/>
      <c r="DD62" s="821"/>
      <c r="DE62" s="821"/>
      <c r="DF62" s="822"/>
      <c r="DG62" s="820"/>
      <c r="DH62" s="821"/>
      <c r="DI62" s="821"/>
      <c r="DJ62" s="821"/>
      <c r="DK62" s="822"/>
      <c r="DL62" s="820"/>
      <c r="DM62" s="821"/>
      <c r="DN62" s="821"/>
      <c r="DO62" s="821"/>
      <c r="DP62" s="822"/>
      <c r="DQ62" s="820"/>
      <c r="DR62" s="821"/>
      <c r="DS62" s="821"/>
      <c r="DT62" s="821"/>
      <c r="DU62" s="822"/>
      <c r="DV62" s="817"/>
      <c r="DW62" s="818"/>
      <c r="DX62" s="818"/>
      <c r="DY62" s="818"/>
      <c r="DZ62" s="823"/>
      <c r="EA62" s="212"/>
    </row>
    <row r="63" spans="1:131" ht="26.25" customHeight="1" thickBot="1" x14ac:dyDescent="0.25">
      <c r="A63" s="222" t="s">
        <v>376</v>
      </c>
      <c r="B63" s="833" t="s">
        <v>396</v>
      </c>
      <c r="C63" s="834"/>
      <c r="D63" s="834"/>
      <c r="E63" s="834"/>
      <c r="F63" s="834"/>
      <c r="G63" s="834"/>
      <c r="H63" s="834"/>
      <c r="I63" s="834"/>
      <c r="J63" s="834"/>
      <c r="K63" s="834"/>
      <c r="L63" s="834"/>
      <c r="M63" s="834"/>
      <c r="N63" s="834"/>
      <c r="O63" s="834"/>
      <c r="P63" s="835"/>
      <c r="Q63" s="884"/>
      <c r="R63" s="885"/>
      <c r="S63" s="885"/>
      <c r="T63" s="885"/>
      <c r="U63" s="885"/>
      <c r="V63" s="885"/>
      <c r="W63" s="885"/>
      <c r="X63" s="885"/>
      <c r="Y63" s="885"/>
      <c r="Z63" s="885"/>
      <c r="AA63" s="885"/>
      <c r="AB63" s="885"/>
      <c r="AC63" s="885"/>
      <c r="AD63" s="885"/>
      <c r="AE63" s="886"/>
      <c r="AF63" s="887">
        <v>345</v>
      </c>
      <c r="AG63" s="888"/>
      <c r="AH63" s="888"/>
      <c r="AI63" s="888"/>
      <c r="AJ63" s="889"/>
      <c r="AK63" s="890"/>
      <c r="AL63" s="885"/>
      <c r="AM63" s="885"/>
      <c r="AN63" s="885"/>
      <c r="AO63" s="885"/>
      <c r="AP63" s="888">
        <v>2187</v>
      </c>
      <c r="AQ63" s="888"/>
      <c r="AR63" s="888"/>
      <c r="AS63" s="888"/>
      <c r="AT63" s="888"/>
      <c r="AU63" s="888"/>
      <c r="AV63" s="888"/>
      <c r="AW63" s="888"/>
      <c r="AX63" s="888"/>
      <c r="AY63" s="888"/>
      <c r="AZ63" s="892"/>
      <c r="BA63" s="892"/>
      <c r="BB63" s="892"/>
      <c r="BC63" s="892"/>
      <c r="BD63" s="892"/>
      <c r="BE63" s="893"/>
      <c r="BF63" s="893"/>
      <c r="BG63" s="893"/>
      <c r="BH63" s="893"/>
      <c r="BI63" s="894"/>
      <c r="BJ63" s="895" t="s">
        <v>122</v>
      </c>
      <c r="BK63" s="896"/>
      <c r="BL63" s="896"/>
      <c r="BM63" s="896"/>
      <c r="BN63" s="897"/>
      <c r="BO63" s="223"/>
      <c r="BP63" s="223"/>
      <c r="BQ63" s="220">
        <v>57</v>
      </c>
      <c r="BR63" s="221"/>
      <c r="BS63" s="817"/>
      <c r="BT63" s="818"/>
      <c r="BU63" s="818"/>
      <c r="BV63" s="818"/>
      <c r="BW63" s="818"/>
      <c r="BX63" s="818"/>
      <c r="BY63" s="818"/>
      <c r="BZ63" s="818"/>
      <c r="CA63" s="818"/>
      <c r="CB63" s="818"/>
      <c r="CC63" s="818"/>
      <c r="CD63" s="818"/>
      <c r="CE63" s="818"/>
      <c r="CF63" s="818"/>
      <c r="CG63" s="819"/>
      <c r="CH63" s="820"/>
      <c r="CI63" s="821"/>
      <c r="CJ63" s="821"/>
      <c r="CK63" s="821"/>
      <c r="CL63" s="822"/>
      <c r="CM63" s="820"/>
      <c r="CN63" s="821"/>
      <c r="CO63" s="821"/>
      <c r="CP63" s="821"/>
      <c r="CQ63" s="822"/>
      <c r="CR63" s="820"/>
      <c r="CS63" s="821"/>
      <c r="CT63" s="821"/>
      <c r="CU63" s="821"/>
      <c r="CV63" s="822"/>
      <c r="CW63" s="820"/>
      <c r="CX63" s="821"/>
      <c r="CY63" s="821"/>
      <c r="CZ63" s="821"/>
      <c r="DA63" s="822"/>
      <c r="DB63" s="820"/>
      <c r="DC63" s="821"/>
      <c r="DD63" s="821"/>
      <c r="DE63" s="821"/>
      <c r="DF63" s="822"/>
      <c r="DG63" s="820"/>
      <c r="DH63" s="821"/>
      <c r="DI63" s="821"/>
      <c r="DJ63" s="821"/>
      <c r="DK63" s="822"/>
      <c r="DL63" s="820"/>
      <c r="DM63" s="821"/>
      <c r="DN63" s="821"/>
      <c r="DO63" s="821"/>
      <c r="DP63" s="822"/>
      <c r="DQ63" s="820"/>
      <c r="DR63" s="821"/>
      <c r="DS63" s="821"/>
      <c r="DT63" s="821"/>
      <c r="DU63" s="822"/>
      <c r="DV63" s="817"/>
      <c r="DW63" s="818"/>
      <c r="DX63" s="818"/>
      <c r="DY63" s="818"/>
      <c r="DZ63" s="823"/>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7"/>
      <c r="BT64" s="818"/>
      <c r="BU64" s="818"/>
      <c r="BV64" s="818"/>
      <c r="BW64" s="818"/>
      <c r="BX64" s="818"/>
      <c r="BY64" s="818"/>
      <c r="BZ64" s="818"/>
      <c r="CA64" s="818"/>
      <c r="CB64" s="818"/>
      <c r="CC64" s="818"/>
      <c r="CD64" s="818"/>
      <c r="CE64" s="818"/>
      <c r="CF64" s="818"/>
      <c r="CG64" s="819"/>
      <c r="CH64" s="820"/>
      <c r="CI64" s="821"/>
      <c r="CJ64" s="821"/>
      <c r="CK64" s="821"/>
      <c r="CL64" s="822"/>
      <c r="CM64" s="820"/>
      <c r="CN64" s="821"/>
      <c r="CO64" s="821"/>
      <c r="CP64" s="821"/>
      <c r="CQ64" s="822"/>
      <c r="CR64" s="820"/>
      <c r="CS64" s="821"/>
      <c r="CT64" s="821"/>
      <c r="CU64" s="821"/>
      <c r="CV64" s="822"/>
      <c r="CW64" s="820"/>
      <c r="CX64" s="821"/>
      <c r="CY64" s="821"/>
      <c r="CZ64" s="821"/>
      <c r="DA64" s="822"/>
      <c r="DB64" s="820"/>
      <c r="DC64" s="821"/>
      <c r="DD64" s="821"/>
      <c r="DE64" s="821"/>
      <c r="DF64" s="822"/>
      <c r="DG64" s="820"/>
      <c r="DH64" s="821"/>
      <c r="DI64" s="821"/>
      <c r="DJ64" s="821"/>
      <c r="DK64" s="822"/>
      <c r="DL64" s="820"/>
      <c r="DM64" s="821"/>
      <c r="DN64" s="821"/>
      <c r="DO64" s="821"/>
      <c r="DP64" s="822"/>
      <c r="DQ64" s="820"/>
      <c r="DR64" s="821"/>
      <c r="DS64" s="821"/>
      <c r="DT64" s="821"/>
      <c r="DU64" s="822"/>
      <c r="DV64" s="817"/>
      <c r="DW64" s="818"/>
      <c r="DX64" s="818"/>
      <c r="DY64" s="818"/>
      <c r="DZ64" s="823"/>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7"/>
      <c r="BT65" s="818"/>
      <c r="BU65" s="818"/>
      <c r="BV65" s="818"/>
      <c r="BW65" s="818"/>
      <c r="BX65" s="818"/>
      <c r="BY65" s="818"/>
      <c r="BZ65" s="818"/>
      <c r="CA65" s="818"/>
      <c r="CB65" s="818"/>
      <c r="CC65" s="818"/>
      <c r="CD65" s="818"/>
      <c r="CE65" s="818"/>
      <c r="CF65" s="818"/>
      <c r="CG65" s="819"/>
      <c r="CH65" s="820"/>
      <c r="CI65" s="821"/>
      <c r="CJ65" s="821"/>
      <c r="CK65" s="821"/>
      <c r="CL65" s="822"/>
      <c r="CM65" s="820"/>
      <c r="CN65" s="821"/>
      <c r="CO65" s="821"/>
      <c r="CP65" s="821"/>
      <c r="CQ65" s="822"/>
      <c r="CR65" s="820"/>
      <c r="CS65" s="821"/>
      <c r="CT65" s="821"/>
      <c r="CU65" s="821"/>
      <c r="CV65" s="822"/>
      <c r="CW65" s="820"/>
      <c r="CX65" s="821"/>
      <c r="CY65" s="821"/>
      <c r="CZ65" s="821"/>
      <c r="DA65" s="822"/>
      <c r="DB65" s="820"/>
      <c r="DC65" s="821"/>
      <c r="DD65" s="821"/>
      <c r="DE65" s="821"/>
      <c r="DF65" s="822"/>
      <c r="DG65" s="820"/>
      <c r="DH65" s="821"/>
      <c r="DI65" s="821"/>
      <c r="DJ65" s="821"/>
      <c r="DK65" s="822"/>
      <c r="DL65" s="820"/>
      <c r="DM65" s="821"/>
      <c r="DN65" s="821"/>
      <c r="DO65" s="821"/>
      <c r="DP65" s="822"/>
      <c r="DQ65" s="820"/>
      <c r="DR65" s="821"/>
      <c r="DS65" s="821"/>
      <c r="DT65" s="821"/>
      <c r="DU65" s="822"/>
      <c r="DV65" s="817"/>
      <c r="DW65" s="818"/>
      <c r="DX65" s="818"/>
      <c r="DY65" s="818"/>
      <c r="DZ65" s="823"/>
      <c r="EA65" s="212"/>
    </row>
    <row r="66" spans="1:131" ht="26.25" customHeight="1" x14ac:dyDescent="0.2">
      <c r="A66" s="771" t="s">
        <v>398</v>
      </c>
      <c r="B66" s="772"/>
      <c r="C66" s="772"/>
      <c r="D66" s="772"/>
      <c r="E66" s="772"/>
      <c r="F66" s="772"/>
      <c r="G66" s="772"/>
      <c r="H66" s="772"/>
      <c r="I66" s="772"/>
      <c r="J66" s="772"/>
      <c r="K66" s="772"/>
      <c r="L66" s="772"/>
      <c r="M66" s="772"/>
      <c r="N66" s="772"/>
      <c r="O66" s="772"/>
      <c r="P66" s="773"/>
      <c r="Q66" s="777" t="s">
        <v>380</v>
      </c>
      <c r="R66" s="778"/>
      <c r="S66" s="778"/>
      <c r="T66" s="778"/>
      <c r="U66" s="779"/>
      <c r="V66" s="777" t="s">
        <v>381</v>
      </c>
      <c r="W66" s="778"/>
      <c r="X66" s="778"/>
      <c r="Y66" s="778"/>
      <c r="Z66" s="779"/>
      <c r="AA66" s="777" t="s">
        <v>382</v>
      </c>
      <c r="AB66" s="778"/>
      <c r="AC66" s="778"/>
      <c r="AD66" s="778"/>
      <c r="AE66" s="779"/>
      <c r="AF66" s="898" t="s">
        <v>383</v>
      </c>
      <c r="AG66" s="859"/>
      <c r="AH66" s="859"/>
      <c r="AI66" s="859"/>
      <c r="AJ66" s="899"/>
      <c r="AK66" s="777" t="s">
        <v>384</v>
      </c>
      <c r="AL66" s="772"/>
      <c r="AM66" s="772"/>
      <c r="AN66" s="772"/>
      <c r="AO66" s="773"/>
      <c r="AP66" s="777" t="s">
        <v>385</v>
      </c>
      <c r="AQ66" s="778"/>
      <c r="AR66" s="778"/>
      <c r="AS66" s="778"/>
      <c r="AT66" s="779"/>
      <c r="AU66" s="777" t="s">
        <v>399</v>
      </c>
      <c r="AV66" s="778"/>
      <c r="AW66" s="778"/>
      <c r="AX66" s="778"/>
      <c r="AY66" s="779"/>
      <c r="AZ66" s="777" t="s">
        <v>363</v>
      </c>
      <c r="BA66" s="778"/>
      <c r="BB66" s="778"/>
      <c r="BC66" s="778"/>
      <c r="BD66" s="784"/>
      <c r="BE66" s="223"/>
      <c r="BF66" s="223"/>
      <c r="BG66" s="223"/>
      <c r="BH66" s="223"/>
      <c r="BI66" s="223"/>
      <c r="BJ66" s="223"/>
      <c r="BK66" s="223"/>
      <c r="BL66" s="223"/>
      <c r="BM66" s="223"/>
      <c r="BN66" s="223"/>
      <c r="BO66" s="223"/>
      <c r="BP66" s="223"/>
      <c r="BQ66" s="220">
        <v>60</v>
      </c>
      <c r="BR66" s="225"/>
      <c r="BS66" s="903"/>
      <c r="BT66" s="904"/>
      <c r="BU66" s="904"/>
      <c r="BV66" s="904"/>
      <c r="BW66" s="904"/>
      <c r="BX66" s="904"/>
      <c r="BY66" s="904"/>
      <c r="BZ66" s="904"/>
      <c r="CA66" s="904"/>
      <c r="CB66" s="904"/>
      <c r="CC66" s="904"/>
      <c r="CD66" s="904"/>
      <c r="CE66" s="904"/>
      <c r="CF66" s="904"/>
      <c r="CG66" s="909"/>
      <c r="CH66" s="906"/>
      <c r="CI66" s="907"/>
      <c r="CJ66" s="907"/>
      <c r="CK66" s="907"/>
      <c r="CL66" s="908"/>
      <c r="CM66" s="906"/>
      <c r="CN66" s="907"/>
      <c r="CO66" s="907"/>
      <c r="CP66" s="907"/>
      <c r="CQ66" s="908"/>
      <c r="CR66" s="906"/>
      <c r="CS66" s="907"/>
      <c r="CT66" s="907"/>
      <c r="CU66" s="907"/>
      <c r="CV66" s="908"/>
      <c r="CW66" s="906"/>
      <c r="CX66" s="907"/>
      <c r="CY66" s="907"/>
      <c r="CZ66" s="907"/>
      <c r="DA66" s="908"/>
      <c r="DB66" s="906"/>
      <c r="DC66" s="907"/>
      <c r="DD66" s="907"/>
      <c r="DE66" s="907"/>
      <c r="DF66" s="908"/>
      <c r="DG66" s="906"/>
      <c r="DH66" s="907"/>
      <c r="DI66" s="907"/>
      <c r="DJ66" s="907"/>
      <c r="DK66" s="908"/>
      <c r="DL66" s="906"/>
      <c r="DM66" s="907"/>
      <c r="DN66" s="907"/>
      <c r="DO66" s="907"/>
      <c r="DP66" s="908"/>
      <c r="DQ66" s="906"/>
      <c r="DR66" s="907"/>
      <c r="DS66" s="907"/>
      <c r="DT66" s="907"/>
      <c r="DU66" s="908"/>
      <c r="DV66" s="903"/>
      <c r="DW66" s="904"/>
      <c r="DX66" s="904"/>
      <c r="DY66" s="904"/>
      <c r="DZ66" s="905"/>
      <c r="EA66" s="212"/>
    </row>
    <row r="67" spans="1:131" ht="26.25" customHeight="1" thickBot="1" x14ac:dyDescent="0.25">
      <c r="A67" s="774"/>
      <c r="B67" s="775"/>
      <c r="C67" s="775"/>
      <c r="D67" s="775"/>
      <c r="E67" s="775"/>
      <c r="F67" s="775"/>
      <c r="G67" s="775"/>
      <c r="H67" s="775"/>
      <c r="I67" s="775"/>
      <c r="J67" s="775"/>
      <c r="K67" s="775"/>
      <c r="L67" s="775"/>
      <c r="M67" s="775"/>
      <c r="N67" s="775"/>
      <c r="O67" s="775"/>
      <c r="P67" s="776"/>
      <c r="Q67" s="780"/>
      <c r="R67" s="781"/>
      <c r="S67" s="781"/>
      <c r="T67" s="781"/>
      <c r="U67" s="782"/>
      <c r="V67" s="780"/>
      <c r="W67" s="781"/>
      <c r="X67" s="781"/>
      <c r="Y67" s="781"/>
      <c r="Z67" s="782"/>
      <c r="AA67" s="780"/>
      <c r="AB67" s="781"/>
      <c r="AC67" s="781"/>
      <c r="AD67" s="781"/>
      <c r="AE67" s="782"/>
      <c r="AF67" s="900"/>
      <c r="AG67" s="862"/>
      <c r="AH67" s="862"/>
      <c r="AI67" s="862"/>
      <c r="AJ67" s="901"/>
      <c r="AK67" s="902"/>
      <c r="AL67" s="775"/>
      <c r="AM67" s="775"/>
      <c r="AN67" s="775"/>
      <c r="AO67" s="776"/>
      <c r="AP67" s="780"/>
      <c r="AQ67" s="781"/>
      <c r="AR67" s="781"/>
      <c r="AS67" s="781"/>
      <c r="AT67" s="782"/>
      <c r="AU67" s="780"/>
      <c r="AV67" s="781"/>
      <c r="AW67" s="781"/>
      <c r="AX67" s="781"/>
      <c r="AY67" s="782"/>
      <c r="AZ67" s="780"/>
      <c r="BA67" s="781"/>
      <c r="BB67" s="781"/>
      <c r="BC67" s="781"/>
      <c r="BD67" s="786"/>
      <c r="BE67" s="223"/>
      <c r="BF67" s="223"/>
      <c r="BG67" s="223"/>
      <c r="BH67" s="223"/>
      <c r="BI67" s="223"/>
      <c r="BJ67" s="223"/>
      <c r="BK67" s="223"/>
      <c r="BL67" s="223"/>
      <c r="BM67" s="223"/>
      <c r="BN67" s="223"/>
      <c r="BO67" s="223"/>
      <c r="BP67" s="223"/>
      <c r="BQ67" s="220">
        <v>61</v>
      </c>
      <c r="BR67" s="225"/>
      <c r="BS67" s="903"/>
      <c r="BT67" s="904"/>
      <c r="BU67" s="904"/>
      <c r="BV67" s="904"/>
      <c r="BW67" s="904"/>
      <c r="BX67" s="904"/>
      <c r="BY67" s="904"/>
      <c r="BZ67" s="904"/>
      <c r="CA67" s="904"/>
      <c r="CB67" s="904"/>
      <c r="CC67" s="904"/>
      <c r="CD67" s="904"/>
      <c r="CE67" s="904"/>
      <c r="CF67" s="904"/>
      <c r="CG67" s="909"/>
      <c r="CH67" s="906"/>
      <c r="CI67" s="907"/>
      <c r="CJ67" s="907"/>
      <c r="CK67" s="907"/>
      <c r="CL67" s="908"/>
      <c r="CM67" s="906"/>
      <c r="CN67" s="907"/>
      <c r="CO67" s="907"/>
      <c r="CP67" s="907"/>
      <c r="CQ67" s="908"/>
      <c r="CR67" s="906"/>
      <c r="CS67" s="907"/>
      <c r="CT67" s="907"/>
      <c r="CU67" s="907"/>
      <c r="CV67" s="908"/>
      <c r="CW67" s="906"/>
      <c r="CX67" s="907"/>
      <c r="CY67" s="907"/>
      <c r="CZ67" s="907"/>
      <c r="DA67" s="908"/>
      <c r="DB67" s="906"/>
      <c r="DC67" s="907"/>
      <c r="DD67" s="907"/>
      <c r="DE67" s="907"/>
      <c r="DF67" s="908"/>
      <c r="DG67" s="906"/>
      <c r="DH67" s="907"/>
      <c r="DI67" s="907"/>
      <c r="DJ67" s="907"/>
      <c r="DK67" s="908"/>
      <c r="DL67" s="906"/>
      <c r="DM67" s="907"/>
      <c r="DN67" s="907"/>
      <c r="DO67" s="907"/>
      <c r="DP67" s="908"/>
      <c r="DQ67" s="906"/>
      <c r="DR67" s="907"/>
      <c r="DS67" s="907"/>
      <c r="DT67" s="907"/>
      <c r="DU67" s="908"/>
      <c r="DV67" s="903"/>
      <c r="DW67" s="904"/>
      <c r="DX67" s="904"/>
      <c r="DY67" s="904"/>
      <c r="DZ67" s="905"/>
      <c r="EA67" s="212"/>
    </row>
    <row r="68" spans="1:131" ht="26.25" customHeight="1" thickTop="1" x14ac:dyDescent="0.2">
      <c r="A68" s="218">
        <v>1</v>
      </c>
      <c r="B68" s="913" t="s">
        <v>550</v>
      </c>
      <c r="C68" s="914" t="s">
        <v>551</v>
      </c>
      <c r="D68" s="914" t="s">
        <v>551</v>
      </c>
      <c r="E68" s="914" t="s">
        <v>551</v>
      </c>
      <c r="F68" s="914" t="s">
        <v>551</v>
      </c>
      <c r="G68" s="914" t="s">
        <v>551</v>
      </c>
      <c r="H68" s="914" t="s">
        <v>551</v>
      </c>
      <c r="I68" s="914" t="s">
        <v>551</v>
      </c>
      <c r="J68" s="914" t="s">
        <v>551</v>
      </c>
      <c r="K68" s="914" t="s">
        <v>551</v>
      </c>
      <c r="L68" s="914" t="s">
        <v>551</v>
      </c>
      <c r="M68" s="914" t="s">
        <v>551</v>
      </c>
      <c r="N68" s="914" t="s">
        <v>551</v>
      </c>
      <c r="O68" s="914" t="s">
        <v>551</v>
      </c>
      <c r="P68" s="915" t="s">
        <v>551</v>
      </c>
      <c r="Q68" s="916">
        <v>9298</v>
      </c>
      <c r="R68" s="910"/>
      <c r="S68" s="910"/>
      <c r="T68" s="910"/>
      <c r="U68" s="910"/>
      <c r="V68" s="910">
        <v>9234</v>
      </c>
      <c r="W68" s="910"/>
      <c r="X68" s="910"/>
      <c r="Y68" s="910"/>
      <c r="Z68" s="910"/>
      <c r="AA68" s="910">
        <v>65</v>
      </c>
      <c r="AB68" s="910"/>
      <c r="AC68" s="910"/>
      <c r="AD68" s="910"/>
      <c r="AE68" s="910"/>
      <c r="AF68" s="910">
        <v>65</v>
      </c>
      <c r="AG68" s="910"/>
      <c r="AH68" s="910"/>
      <c r="AI68" s="910"/>
      <c r="AJ68" s="910"/>
      <c r="AK68" s="910">
        <v>11</v>
      </c>
      <c r="AL68" s="910"/>
      <c r="AM68" s="910"/>
      <c r="AN68" s="910"/>
      <c r="AO68" s="910"/>
      <c r="AP68" s="910" t="s">
        <v>487</v>
      </c>
      <c r="AQ68" s="910"/>
      <c r="AR68" s="910"/>
      <c r="AS68" s="910"/>
      <c r="AT68" s="910"/>
      <c r="AU68" s="910" t="s">
        <v>487</v>
      </c>
      <c r="AV68" s="910"/>
      <c r="AW68" s="910"/>
      <c r="AX68" s="910"/>
      <c r="AY68" s="910"/>
      <c r="AZ68" s="911"/>
      <c r="BA68" s="911"/>
      <c r="BB68" s="911"/>
      <c r="BC68" s="911"/>
      <c r="BD68" s="912"/>
      <c r="BE68" s="223"/>
      <c r="BF68" s="223"/>
      <c r="BG68" s="223"/>
      <c r="BH68" s="223"/>
      <c r="BI68" s="223"/>
      <c r="BJ68" s="223"/>
      <c r="BK68" s="223"/>
      <c r="BL68" s="223"/>
      <c r="BM68" s="223"/>
      <c r="BN68" s="223"/>
      <c r="BO68" s="223"/>
      <c r="BP68" s="223"/>
      <c r="BQ68" s="220">
        <v>62</v>
      </c>
      <c r="BR68" s="225"/>
      <c r="BS68" s="903"/>
      <c r="BT68" s="904"/>
      <c r="BU68" s="904"/>
      <c r="BV68" s="904"/>
      <c r="BW68" s="904"/>
      <c r="BX68" s="904"/>
      <c r="BY68" s="904"/>
      <c r="BZ68" s="904"/>
      <c r="CA68" s="904"/>
      <c r="CB68" s="904"/>
      <c r="CC68" s="904"/>
      <c r="CD68" s="904"/>
      <c r="CE68" s="904"/>
      <c r="CF68" s="904"/>
      <c r="CG68" s="909"/>
      <c r="CH68" s="906"/>
      <c r="CI68" s="907"/>
      <c r="CJ68" s="907"/>
      <c r="CK68" s="907"/>
      <c r="CL68" s="908"/>
      <c r="CM68" s="906"/>
      <c r="CN68" s="907"/>
      <c r="CO68" s="907"/>
      <c r="CP68" s="907"/>
      <c r="CQ68" s="908"/>
      <c r="CR68" s="906"/>
      <c r="CS68" s="907"/>
      <c r="CT68" s="907"/>
      <c r="CU68" s="907"/>
      <c r="CV68" s="908"/>
      <c r="CW68" s="906"/>
      <c r="CX68" s="907"/>
      <c r="CY68" s="907"/>
      <c r="CZ68" s="907"/>
      <c r="DA68" s="908"/>
      <c r="DB68" s="906"/>
      <c r="DC68" s="907"/>
      <c r="DD68" s="907"/>
      <c r="DE68" s="907"/>
      <c r="DF68" s="908"/>
      <c r="DG68" s="906"/>
      <c r="DH68" s="907"/>
      <c r="DI68" s="907"/>
      <c r="DJ68" s="907"/>
      <c r="DK68" s="908"/>
      <c r="DL68" s="906"/>
      <c r="DM68" s="907"/>
      <c r="DN68" s="907"/>
      <c r="DO68" s="907"/>
      <c r="DP68" s="908"/>
      <c r="DQ68" s="906"/>
      <c r="DR68" s="907"/>
      <c r="DS68" s="907"/>
      <c r="DT68" s="907"/>
      <c r="DU68" s="908"/>
      <c r="DV68" s="903"/>
      <c r="DW68" s="904"/>
      <c r="DX68" s="904"/>
      <c r="DY68" s="904"/>
      <c r="DZ68" s="905"/>
      <c r="EA68" s="212"/>
    </row>
    <row r="69" spans="1:131" ht="26.25" customHeight="1" x14ac:dyDescent="0.2">
      <c r="A69" s="220">
        <v>2</v>
      </c>
      <c r="B69" s="917" t="s">
        <v>552</v>
      </c>
      <c r="C69" s="918" t="s">
        <v>551</v>
      </c>
      <c r="D69" s="918" t="s">
        <v>551</v>
      </c>
      <c r="E69" s="918" t="s">
        <v>551</v>
      </c>
      <c r="F69" s="918" t="s">
        <v>551</v>
      </c>
      <c r="G69" s="918" t="s">
        <v>551</v>
      </c>
      <c r="H69" s="918" t="s">
        <v>551</v>
      </c>
      <c r="I69" s="918" t="s">
        <v>551</v>
      </c>
      <c r="J69" s="918" t="s">
        <v>551</v>
      </c>
      <c r="K69" s="918" t="s">
        <v>551</v>
      </c>
      <c r="L69" s="918" t="s">
        <v>551</v>
      </c>
      <c r="M69" s="918" t="s">
        <v>551</v>
      </c>
      <c r="N69" s="918" t="s">
        <v>551</v>
      </c>
      <c r="O69" s="918" t="s">
        <v>551</v>
      </c>
      <c r="P69" s="919" t="s">
        <v>551</v>
      </c>
      <c r="Q69" s="920">
        <v>872</v>
      </c>
      <c r="R69" s="874"/>
      <c r="S69" s="874"/>
      <c r="T69" s="874"/>
      <c r="U69" s="874"/>
      <c r="V69" s="874">
        <v>861</v>
      </c>
      <c r="W69" s="874"/>
      <c r="X69" s="874"/>
      <c r="Y69" s="874"/>
      <c r="Z69" s="874"/>
      <c r="AA69" s="874">
        <v>11</v>
      </c>
      <c r="AB69" s="874"/>
      <c r="AC69" s="874"/>
      <c r="AD69" s="874"/>
      <c r="AE69" s="874"/>
      <c r="AF69" s="874">
        <v>11</v>
      </c>
      <c r="AG69" s="874"/>
      <c r="AH69" s="874"/>
      <c r="AI69" s="874"/>
      <c r="AJ69" s="874"/>
      <c r="AK69" s="874">
        <v>2</v>
      </c>
      <c r="AL69" s="874"/>
      <c r="AM69" s="874"/>
      <c r="AN69" s="874"/>
      <c r="AO69" s="874"/>
      <c r="AP69" s="874" t="s">
        <v>487</v>
      </c>
      <c r="AQ69" s="874"/>
      <c r="AR69" s="874"/>
      <c r="AS69" s="874"/>
      <c r="AT69" s="874"/>
      <c r="AU69" s="874" t="s">
        <v>487</v>
      </c>
      <c r="AV69" s="874"/>
      <c r="AW69" s="874"/>
      <c r="AX69" s="874"/>
      <c r="AY69" s="874"/>
      <c r="AZ69" s="876"/>
      <c r="BA69" s="876"/>
      <c r="BB69" s="876"/>
      <c r="BC69" s="876"/>
      <c r="BD69" s="877"/>
      <c r="BE69" s="223"/>
      <c r="BF69" s="223"/>
      <c r="BG69" s="223"/>
      <c r="BH69" s="223"/>
      <c r="BI69" s="223"/>
      <c r="BJ69" s="223"/>
      <c r="BK69" s="223"/>
      <c r="BL69" s="223"/>
      <c r="BM69" s="223"/>
      <c r="BN69" s="223"/>
      <c r="BO69" s="223"/>
      <c r="BP69" s="223"/>
      <c r="BQ69" s="220">
        <v>63</v>
      </c>
      <c r="BR69" s="225"/>
      <c r="BS69" s="903"/>
      <c r="BT69" s="904"/>
      <c r="BU69" s="904"/>
      <c r="BV69" s="904"/>
      <c r="BW69" s="904"/>
      <c r="BX69" s="904"/>
      <c r="BY69" s="904"/>
      <c r="BZ69" s="904"/>
      <c r="CA69" s="904"/>
      <c r="CB69" s="904"/>
      <c r="CC69" s="904"/>
      <c r="CD69" s="904"/>
      <c r="CE69" s="904"/>
      <c r="CF69" s="904"/>
      <c r="CG69" s="909"/>
      <c r="CH69" s="906"/>
      <c r="CI69" s="907"/>
      <c r="CJ69" s="907"/>
      <c r="CK69" s="907"/>
      <c r="CL69" s="908"/>
      <c r="CM69" s="906"/>
      <c r="CN69" s="907"/>
      <c r="CO69" s="907"/>
      <c r="CP69" s="907"/>
      <c r="CQ69" s="908"/>
      <c r="CR69" s="906"/>
      <c r="CS69" s="907"/>
      <c r="CT69" s="907"/>
      <c r="CU69" s="907"/>
      <c r="CV69" s="908"/>
      <c r="CW69" s="906"/>
      <c r="CX69" s="907"/>
      <c r="CY69" s="907"/>
      <c r="CZ69" s="907"/>
      <c r="DA69" s="908"/>
      <c r="DB69" s="906"/>
      <c r="DC69" s="907"/>
      <c r="DD69" s="907"/>
      <c r="DE69" s="907"/>
      <c r="DF69" s="908"/>
      <c r="DG69" s="906"/>
      <c r="DH69" s="907"/>
      <c r="DI69" s="907"/>
      <c r="DJ69" s="907"/>
      <c r="DK69" s="908"/>
      <c r="DL69" s="906"/>
      <c r="DM69" s="907"/>
      <c r="DN69" s="907"/>
      <c r="DO69" s="907"/>
      <c r="DP69" s="908"/>
      <c r="DQ69" s="906"/>
      <c r="DR69" s="907"/>
      <c r="DS69" s="907"/>
      <c r="DT69" s="907"/>
      <c r="DU69" s="908"/>
      <c r="DV69" s="903"/>
      <c r="DW69" s="904"/>
      <c r="DX69" s="904"/>
      <c r="DY69" s="904"/>
      <c r="DZ69" s="905"/>
      <c r="EA69" s="212"/>
    </row>
    <row r="70" spans="1:131" ht="26.25" customHeight="1" x14ac:dyDescent="0.2">
      <c r="A70" s="220">
        <v>3</v>
      </c>
      <c r="B70" s="917" t="s">
        <v>553</v>
      </c>
      <c r="C70" s="918" t="s">
        <v>554</v>
      </c>
      <c r="D70" s="918" t="s">
        <v>554</v>
      </c>
      <c r="E70" s="918" t="s">
        <v>554</v>
      </c>
      <c r="F70" s="918" t="s">
        <v>554</v>
      </c>
      <c r="G70" s="918" t="s">
        <v>554</v>
      </c>
      <c r="H70" s="918" t="s">
        <v>554</v>
      </c>
      <c r="I70" s="918" t="s">
        <v>554</v>
      </c>
      <c r="J70" s="918" t="s">
        <v>554</v>
      </c>
      <c r="K70" s="918" t="s">
        <v>554</v>
      </c>
      <c r="L70" s="918" t="s">
        <v>554</v>
      </c>
      <c r="M70" s="918" t="s">
        <v>554</v>
      </c>
      <c r="N70" s="918" t="s">
        <v>554</v>
      </c>
      <c r="O70" s="918" t="s">
        <v>554</v>
      </c>
      <c r="P70" s="919" t="s">
        <v>554</v>
      </c>
      <c r="Q70" s="920">
        <v>652</v>
      </c>
      <c r="R70" s="874"/>
      <c r="S70" s="874"/>
      <c r="T70" s="874"/>
      <c r="U70" s="874"/>
      <c r="V70" s="874">
        <v>625</v>
      </c>
      <c r="W70" s="874"/>
      <c r="X70" s="874"/>
      <c r="Y70" s="874"/>
      <c r="Z70" s="874"/>
      <c r="AA70" s="874">
        <v>27</v>
      </c>
      <c r="AB70" s="874"/>
      <c r="AC70" s="874"/>
      <c r="AD70" s="874"/>
      <c r="AE70" s="874"/>
      <c r="AF70" s="874">
        <v>27</v>
      </c>
      <c r="AG70" s="874"/>
      <c r="AH70" s="874"/>
      <c r="AI70" s="874"/>
      <c r="AJ70" s="874"/>
      <c r="AK70" s="874">
        <v>499</v>
      </c>
      <c r="AL70" s="874"/>
      <c r="AM70" s="874"/>
      <c r="AN70" s="874"/>
      <c r="AO70" s="874"/>
      <c r="AP70" s="874" t="s">
        <v>487</v>
      </c>
      <c r="AQ70" s="874"/>
      <c r="AR70" s="874"/>
      <c r="AS70" s="874"/>
      <c r="AT70" s="874"/>
      <c r="AU70" s="874" t="s">
        <v>487</v>
      </c>
      <c r="AV70" s="874"/>
      <c r="AW70" s="874"/>
      <c r="AX70" s="874"/>
      <c r="AY70" s="874"/>
      <c r="AZ70" s="876"/>
      <c r="BA70" s="876"/>
      <c r="BB70" s="876"/>
      <c r="BC70" s="876"/>
      <c r="BD70" s="877"/>
      <c r="BE70" s="223"/>
      <c r="BF70" s="223"/>
      <c r="BG70" s="223"/>
      <c r="BH70" s="223"/>
      <c r="BI70" s="223"/>
      <c r="BJ70" s="223"/>
      <c r="BK70" s="223"/>
      <c r="BL70" s="223"/>
      <c r="BM70" s="223"/>
      <c r="BN70" s="223"/>
      <c r="BO70" s="223"/>
      <c r="BP70" s="223"/>
      <c r="BQ70" s="220">
        <v>64</v>
      </c>
      <c r="BR70" s="225"/>
      <c r="BS70" s="903"/>
      <c r="BT70" s="904"/>
      <c r="BU70" s="904"/>
      <c r="BV70" s="904"/>
      <c r="BW70" s="904"/>
      <c r="BX70" s="904"/>
      <c r="BY70" s="904"/>
      <c r="BZ70" s="904"/>
      <c r="CA70" s="904"/>
      <c r="CB70" s="904"/>
      <c r="CC70" s="904"/>
      <c r="CD70" s="904"/>
      <c r="CE70" s="904"/>
      <c r="CF70" s="904"/>
      <c r="CG70" s="909"/>
      <c r="CH70" s="906"/>
      <c r="CI70" s="907"/>
      <c r="CJ70" s="907"/>
      <c r="CK70" s="907"/>
      <c r="CL70" s="908"/>
      <c r="CM70" s="906"/>
      <c r="CN70" s="907"/>
      <c r="CO70" s="907"/>
      <c r="CP70" s="907"/>
      <c r="CQ70" s="908"/>
      <c r="CR70" s="906"/>
      <c r="CS70" s="907"/>
      <c r="CT70" s="907"/>
      <c r="CU70" s="907"/>
      <c r="CV70" s="908"/>
      <c r="CW70" s="906"/>
      <c r="CX70" s="907"/>
      <c r="CY70" s="907"/>
      <c r="CZ70" s="907"/>
      <c r="DA70" s="908"/>
      <c r="DB70" s="906"/>
      <c r="DC70" s="907"/>
      <c r="DD70" s="907"/>
      <c r="DE70" s="907"/>
      <c r="DF70" s="908"/>
      <c r="DG70" s="906"/>
      <c r="DH70" s="907"/>
      <c r="DI70" s="907"/>
      <c r="DJ70" s="907"/>
      <c r="DK70" s="908"/>
      <c r="DL70" s="906"/>
      <c r="DM70" s="907"/>
      <c r="DN70" s="907"/>
      <c r="DO70" s="907"/>
      <c r="DP70" s="908"/>
      <c r="DQ70" s="906"/>
      <c r="DR70" s="907"/>
      <c r="DS70" s="907"/>
      <c r="DT70" s="907"/>
      <c r="DU70" s="908"/>
      <c r="DV70" s="903"/>
      <c r="DW70" s="904"/>
      <c r="DX70" s="904"/>
      <c r="DY70" s="904"/>
      <c r="DZ70" s="905"/>
      <c r="EA70" s="212"/>
    </row>
    <row r="71" spans="1:131" ht="26.25" customHeight="1" x14ac:dyDescent="0.2">
      <c r="A71" s="220">
        <v>4</v>
      </c>
      <c r="B71" s="917" t="s">
        <v>555</v>
      </c>
      <c r="C71" s="918" t="s">
        <v>554</v>
      </c>
      <c r="D71" s="918" t="s">
        <v>554</v>
      </c>
      <c r="E71" s="918" t="s">
        <v>554</v>
      </c>
      <c r="F71" s="918" t="s">
        <v>554</v>
      </c>
      <c r="G71" s="918" t="s">
        <v>554</v>
      </c>
      <c r="H71" s="918" t="s">
        <v>554</v>
      </c>
      <c r="I71" s="918" t="s">
        <v>554</v>
      </c>
      <c r="J71" s="918" t="s">
        <v>554</v>
      </c>
      <c r="K71" s="918" t="s">
        <v>554</v>
      </c>
      <c r="L71" s="918" t="s">
        <v>554</v>
      </c>
      <c r="M71" s="918" t="s">
        <v>554</v>
      </c>
      <c r="N71" s="918" t="s">
        <v>554</v>
      </c>
      <c r="O71" s="918" t="s">
        <v>554</v>
      </c>
      <c r="P71" s="919" t="s">
        <v>554</v>
      </c>
      <c r="Q71" s="920">
        <v>251491</v>
      </c>
      <c r="R71" s="874"/>
      <c r="S71" s="874"/>
      <c r="T71" s="874"/>
      <c r="U71" s="874"/>
      <c r="V71" s="874">
        <v>246681</v>
      </c>
      <c r="W71" s="874"/>
      <c r="X71" s="874"/>
      <c r="Y71" s="874"/>
      <c r="Z71" s="874"/>
      <c r="AA71" s="874">
        <v>4810</v>
      </c>
      <c r="AB71" s="874"/>
      <c r="AC71" s="874"/>
      <c r="AD71" s="874"/>
      <c r="AE71" s="874"/>
      <c r="AF71" s="874">
        <v>4810</v>
      </c>
      <c r="AG71" s="874"/>
      <c r="AH71" s="874"/>
      <c r="AI71" s="874"/>
      <c r="AJ71" s="874"/>
      <c r="AK71" s="874">
        <v>2194</v>
      </c>
      <c r="AL71" s="874"/>
      <c r="AM71" s="874"/>
      <c r="AN71" s="874"/>
      <c r="AO71" s="874"/>
      <c r="AP71" s="874" t="s">
        <v>487</v>
      </c>
      <c r="AQ71" s="874"/>
      <c r="AR71" s="874"/>
      <c r="AS71" s="874"/>
      <c r="AT71" s="874"/>
      <c r="AU71" s="874" t="s">
        <v>487</v>
      </c>
      <c r="AV71" s="874"/>
      <c r="AW71" s="874"/>
      <c r="AX71" s="874"/>
      <c r="AY71" s="874"/>
      <c r="AZ71" s="876"/>
      <c r="BA71" s="876"/>
      <c r="BB71" s="876"/>
      <c r="BC71" s="876"/>
      <c r="BD71" s="877"/>
      <c r="BE71" s="223"/>
      <c r="BF71" s="223"/>
      <c r="BG71" s="223"/>
      <c r="BH71" s="223"/>
      <c r="BI71" s="223"/>
      <c r="BJ71" s="223"/>
      <c r="BK71" s="223"/>
      <c r="BL71" s="223"/>
      <c r="BM71" s="223"/>
      <c r="BN71" s="223"/>
      <c r="BO71" s="223"/>
      <c r="BP71" s="223"/>
      <c r="BQ71" s="220">
        <v>65</v>
      </c>
      <c r="BR71" s="225"/>
      <c r="BS71" s="903"/>
      <c r="BT71" s="904"/>
      <c r="BU71" s="904"/>
      <c r="BV71" s="904"/>
      <c r="BW71" s="904"/>
      <c r="BX71" s="904"/>
      <c r="BY71" s="904"/>
      <c r="BZ71" s="904"/>
      <c r="CA71" s="904"/>
      <c r="CB71" s="904"/>
      <c r="CC71" s="904"/>
      <c r="CD71" s="904"/>
      <c r="CE71" s="904"/>
      <c r="CF71" s="904"/>
      <c r="CG71" s="909"/>
      <c r="CH71" s="906"/>
      <c r="CI71" s="907"/>
      <c r="CJ71" s="907"/>
      <c r="CK71" s="907"/>
      <c r="CL71" s="908"/>
      <c r="CM71" s="906"/>
      <c r="CN71" s="907"/>
      <c r="CO71" s="907"/>
      <c r="CP71" s="907"/>
      <c r="CQ71" s="908"/>
      <c r="CR71" s="906"/>
      <c r="CS71" s="907"/>
      <c r="CT71" s="907"/>
      <c r="CU71" s="907"/>
      <c r="CV71" s="908"/>
      <c r="CW71" s="906"/>
      <c r="CX71" s="907"/>
      <c r="CY71" s="907"/>
      <c r="CZ71" s="907"/>
      <c r="DA71" s="908"/>
      <c r="DB71" s="906"/>
      <c r="DC71" s="907"/>
      <c r="DD71" s="907"/>
      <c r="DE71" s="907"/>
      <c r="DF71" s="908"/>
      <c r="DG71" s="906"/>
      <c r="DH71" s="907"/>
      <c r="DI71" s="907"/>
      <c r="DJ71" s="907"/>
      <c r="DK71" s="908"/>
      <c r="DL71" s="906"/>
      <c r="DM71" s="907"/>
      <c r="DN71" s="907"/>
      <c r="DO71" s="907"/>
      <c r="DP71" s="908"/>
      <c r="DQ71" s="906"/>
      <c r="DR71" s="907"/>
      <c r="DS71" s="907"/>
      <c r="DT71" s="907"/>
      <c r="DU71" s="908"/>
      <c r="DV71" s="903"/>
      <c r="DW71" s="904"/>
      <c r="DX71" s="904"/>
      <c r="DY71" s="904"/>
      <c r="DZ71" s="905"/>
      <c r="EA71" s="212"/>
    </row>
    <row r="72" spans="1:131" ht="26.25" customHeight="1" x14ac:dyDescent="0.2">
      <c r="A72" s="220">
        <v>5</v>
      </c>
      <c r="B72" s="917" t="s">
        <v>556</v>
      </c>
      <c r="C72" s="918"/>
      <c r="D72" s="918"/>
      <c r="E72" s="918"/>
      <c r="F72" s="918"/>
      <c r="G72" s="918"/>
      <c r="H72" s="918"/>
      <c r="I72" s="918"/>
      <c r="J72" s="918"/>
      <c r="K72" s="918"/>
      <c r="L72" s="918"/>
      <c r="M72" s="918"/>
      <c r="N72" s="918"/>
      <c r="O72" s="918"/>
      <c r="P72" s="919"/>
      <c r="Q72" s="920">
        <v>4875</v>
      </c>
      <c r="R72" s="874"/>
      <c r="S72" s="874"/>
      <c r="T72" s="874"/>
      <c r="U72" s="874"/>
      <c r="V72" s="874">
        <v>4571</v>
      </c>
      <c r="W72" s="874"/>
      <c r="X72" s="874"/>
      <c r="Y72" s="874"/>
      <c r="Z72" s="874"/>
      <c r="AA72" s="874">
        <v>304</v>
      </c>
      <c r="AB72" s="874"/>
      <c r="AC72" s="874"/>
      <c r="AD72" s="874"/>
      <c r="AE72" s="874"/>
      <c r="AF72" s="874">
        <v>295</v>
      </c>
      <c r="AG72" s="874"/>
      <c r="AH72" s="874"/>
      <c r="AI72" s="874"/>
      <c r="AJ72" s="874"/>
      <c r="AK72" s="874">
        <v>188</v>
      </c>
      <c r="AL72" s="874"/>
      <c r="AM72" s="874"/>
      <c r="AN72" s="874"/>
      <c r="AO72" s="874"/>
      <c r="AP72" s="874">
        <v>2139</v>
      </c>
      <c r="AQ72" s="874"/>
      <c r="AR72" s="874"/>
      <c r="AS72" s="874"/>
      <c r="AT72" s="874"/>
      <c r="AU72" s="874">
        <v>262</v>
      </c>
      <c r="AV72" s="874"/>
      <c r="AW72" s="874"/>
      <c r="AX72" s="874"/>
      <c r="AY72" s="874"/>
      <c r="AZ72" s="876"/>
      <c r="BA72" s="876"/>
      <c r="BB72" s="876"/>
      <c r="BC72" s="876"/>
      <c r="BD72" s="877"/>
      <c r="BE72" s="223"/>
      <c r="BF72" s="223"/>
      <c r="BG72" s="223"/>
      <c r="BH72" s="223"/>
      <c r="BI72" s="223"/>
      <c r="BJ72" s="223"/>
      <c r="BK72" s="223"/>
      <c r="BL72" s="223"/>
      <c r="BM72" s="223"/>
      <c r="BN72" s="223"/>
      <c r="BO72" s="223"/>
      <c r="BP72" s="223"/>
      <c r="BQ72" s="220">
        <v>66</v>
      </c>
      <c r="BR72" s="225"/>
      <c r="BS72" s="903"/>
      <c r="BT72" s="904"/>
      <c r="BU72" s="904"/>
      <c r="BV72" s="904"/>
      <c r="BW72" s="904"/>
      <c r="BX72" s="904"/>
      <c r="BY72" s="904"/>
      <c r="BZ72" s="904"/>
      <c r="CA72" s="904"/>
      <c r="CB72" s="904"/>
      <c r="CC72" s="904"/>
      <c r="CD72" s="904"/>
      <c r="CE72" s="904"/>
      <c r="CF72" s="904"/>
      <c r="CG72" s="909"/>
      <c r="CH72" s="906"/>
      <c r="CI72" s="907"/>
      <c r="CJ72" s="907"/>
      <c r="CK72" s="907"/>
      <c r="CL72" s="908"/>
      <c r="CM72" s="906"/>
      <c r="CN72" s="907"/>
      <c r="CO72" s="907"/>
      <c r="CP72" s="907"/>
      <c r="CQ72" s="908"/>
      <c r="CR72" s="906"/>
      <c r="CS72" s="907"/>
      <c r="CT72" s="907"/>
      <c r="CU72" s="907"/>
      <c r="CV72" s="908"/>
      <c r="CW72" s="906"/>
      <c r="CX72" s="907"/>
      <c r="CY72" s="907"/>
      <c r="CZ72" s="907"/>
      <c r="DA72" s="908"/>
      <c r="DB72" s="906"/>
      <c r="DC72" s="907"/>
      <c r="DD72" s="907"/>
      <c r="DE72" s="907"/>
      <c r="DF72" s="908"/>
      <c r="DG72" s="906"/>
      <c r="DH72" s="907"/>
      <c r="DI72" s="907"/>
      <c r="DJ72" s="907"/>
      <c r="DK72" s="908"/>
      <c r="DL72" s="906"/>
      <c r="DM72" s="907"/>
      <c r="DN72" s="907"/>
      <c r="DO72" s="907"/>
      <c r="DP72" s="908"/>
      <c r="DQ72" s="906"/>
      <c r="DR72" s="907"/>
      <c r="DS72" s="907"/>
      <c r="DT72" s="907"/>
      <c r="DU72" s="908"/>
      <c r="DV72" s="903"/>
      <c r="DW72" s="904"/>
      <c r="DX72" s="904"/>
      <c r="DY72" s="904"/>
      <c r="DZ72" s="905"/>
      <c r="EA72" s="212"/>
    </row>
    <row r="73" spans="1:131" ht="26.25" customHeight="1" x14ac:dyDescent="0.2">
      <c r="A73" s="220">
        <v>6</v>
      </c>
      <c r="B73" s="917" t="s">
        <v>557</v>
      </c>
      <c r="C73" s="918"/>
      <c r="D73" s="918"/>
      <c r="E73" s="918"/>
      <c r="F73" s="918"/>
      <c r="G73" s="918"/>
      <c r="H73" s="918"/>
      <c r="I73" s="918"/>
      <c r="J73" s="918"/>
      <c r="K73" s="918"/>
      <c r="L73" s="918"/>
      <c r="M73" s="918"/>
      <c r="N73" s="918"/>
      <c r="O73" s="918"/>
      <c r="P73" s="919"/>
      <c r="Q73" s="920">
        <v>3</v>
      </c>
      <c r="R73" s="874"/>
      <c r="S73" s="874"/>
      <c r="T73" s="874"/>
      <c r="U73" s="874"/>
      <c r="V73" s="874">
        <v>2</v>
      </c>
      <c r="W73" s="874"/>
      <c r="X73" s="874"/>
      <c r="Y73" s="874"/>
      <c r="Z73" s="874"/>
      <c r="AA73" s="874">
        <v>1</v>
      </c>
      <c r="AB73" s="874"/>
      <c r="AC73" s="874"/>
      <c r="AD73" s="874"/>
      <c r="AE73" s="874"/>
      <c r="AF73" s="874">
        <v>1</v>
      </c>
      <c r="AG73" s="874"/>
      <c r="AH73" s="874"/>
      <c r="AI73" s="874"/>
      <c r="AJ73" s="874"/>
      <c r="AK73" s="874" t="s">
        <v>487</v>
      </c>
      <c r="AL73" s="874"/>
      <c r="AM73" s="874"/>
      <c r="AN73" s="874"/>
      <c r="AO73" s="874"/>
      <c r="AP73" s="874" t="s">
        <v>487</v>
      </c>
      <c r="AQ73" s="874"/>
      <c r="AR73" s="874"/>
      <c r="AS73" s="874"/>
      <c r="AT73" s="874"/>
      <c r="AU73" s="874" t="s">
        <v>487</v>
      </c>
      <c r="AV73" s="874"/>
      <c r="AW73" s="874"/>
      <c r="AX73" s="874"/>
      <c r="AY73" s="874"/>
      <c r="AZ73" s="876"/>
      <c r="BA73" s="876"/>
      <c r="BB73" s="876"/>
      <c r="BC73" s="876"/>
      <c r="BD73" s="877"/>
      <c r="BE73" s="223"/>
      <c r="BF73" s="223"/>
      <c r="BG73" s="223"/>
      <c r="BH73" s="223"/>
      <c r="BI73" s="223"/>
      <c r="BJ73" s="223"/>
      <c r="BK73" s="223"/>
      <c r="BL73" s="223"/>
      <c r="BM73" s="223"/>
      <c r="BN73" s="223"/>
      <c r="BO73" s="223"/>
      <c r="BP73" s="223"/>
      <c r="BQ73" s="220">
        <v>67</v>
      </c>
      <c r="BR73" s="225"/>
      <c r="BS73" s="903"/>
      <c r="BT73" s="904"/>
      <c r="BU73" s="904"/>
      <c r="BV73" s="904"/>
      <c r="BW73" s="904"/>
      <c r="BX73" s="904"/>
      <c r="BY73" s="904"/>
      <c r="BZ73" s="904"/>
      <c r="CA73" s="904"/>
      <c r="CB73" s="904"/>
      <c r="CC73" s="904"/>
      <c r="CD73" s="904"/>
      <c r="CE73" s="904"/>
      <c r="CF73" s="904"/>
      <c r="CG73" s="909"/>
      <c r="CH73" s="906"/>
      <c r="CI73" s="907"/>
      <c r="CJ73" s="907"/>
      <c r="CK73" s="907"/>
      <c r="CL73" s="908"/>
      <c r="CM73" s="906"/>
      <c r="CN73" s="907"/>
      <c r="CO73" s="907"/>
      <c r="CP73" s="907"/>
      <c r="CQ73" s="908"/>
      <c r="CR73" s="906"/>
      <c r="CS73" s="907"/>
      <c r="CT73" s="907"/>
      <c r="CU73" s="907"/>
      <c r="CV73" s="908"/>
      <c r="CW73" s="906"/>
      <c r="CX73" s="907"/>
      <c r="CY73" s="907"/>
      <c r="CZ73" s="907"/>
      <c r="DA73" s="908"/>
      <c r="DB73" s="906"/>
      <c r="DC73" s="907"/>
      <c r="DD73" s="907"/>
      <c r="DE73" s="907"/>
      <c r="DF73" s="908"/>
      <c r="DG73" s="906"/>
      <c r="DH73" s="907"/>
      <c r="DI73" s="907"/>
      <c r="DJ73" s="907"/>
      <c r="DK73" s="908"/>
      <c r="DL73" s="906"/>
      <c r="DM73" s="907"/>
      <c r="DN73" s="907"/>
      <c r="DO73" s="907"/>
      <c r="DP73" s="908"/>
      <c r="DQ73" s="906"/>
      <c r="DR73" s="907"/>
      <c r="DS73" s="907"/>
      <c r="DT73" s="907"/>
      <c r="DU73" s="908"/>
      <c r="DV73" s="903"/>
      <c r="DW73" s="904"/>
      <c r="DX73" s="904"/>
      <c r="DY73" s="904"/>
      <c r="DZ73" s="905"/>
      <c r="EA73" s="212"/>
    </row>
    <row r="74" spans="1:131" ht="26.25" customHeight="1" x14ac:dyDescent="0.2">
      <c r="A74" s="220">
        <v>7</v>
      </c>
      <c r="B74" s="917" t="s">
        <v>558</v>
      </c>
      <c r="C74" s="918"/>
      <c r="D74" s="918"/>
      <c r="E74" s="918"/>
      <c r="F74" s="918"/>
      <c r="G74" s="918"/>
      <c r="H74" s="918"/>
      <c r="I74" s="918"/>
      <c r="J74" s="918"/>
      <c r="K74" s="918"/>
      <c r="L74" s="918"/>
      <c r="M74" s="918"/>
      <c r="N74" s="918"/>
      <c r="O74" s="918"/>
      <c r="P74" s="919"/>
      <c r="Q74" s="920">
        <v>14</v>
      </c>
      <c r="R74" s="874"/>
      <c r="S74" s="874"/>
      <c r="T74" s="874"/>
      <c r="U74" s="874"/>
      <c r="V74" s="874">
        <v>11</v>
      </c>
      <c r="W74" s="874"/>
      <c r="X74" s="874"/>
      <c r="Y74" s="874"/>
      <c r="Z74" s="874"/>
      <c r="AA74" s="874">
        <v>3</v>
      </c>
      <c r="AB74" s="874"/>
      <c r="AC74" s="874"/>
      <c r="AD74" s="874"/>
      <c r="AE74" s="874"/>
      <c r="AF74" s="874">
        <v>3</v>
      </c>
      <c r="AG74" s="874"/>
      <c r="AH74" s="874"/>
      <c r="AI74" s="874"/>
      <c r="AJ74" s="874"/>
      <c r="AK74" s="874" t="s">
        <v>487</v>
      </c>
      <c r="AL74" s="874"/>
      <c r="AM74" s="874"/>
      <c r="AN74" s="874"/>
      <c r="AO74" s="874"/>
      <c r="AP74" s="874" t="s">
        <v>487</v>
      </c>
      <c r="AQ74" s="874"/>
      <c r="AR74" s="874"/>
      <c r="AS74" s="874"/>
      <c r="AT74" s="874"/>
      <c r="AU74" s="874" t="s">
        <v>487</v>
      </c>
      <c r="AV74" s="874"/>
      <c r="AW74" s="874"/>
      <c r="AX74" s="874"/>
      <c r="AY74" s="874"/>
      <c r="AZ74" s="876"/>
      <c r="BA74" s="876"/>
      <c r="BB74" s="876"/>
      <c r="BC74" s="876"/>
      <c r="BD74" s="877"/>
      <c r="BE74" s="223"/>
      <c r="BF74" s="223"/>
      <c r="BG74" s="223"/>
      <c r="BH74" s="223"/>
      <c r="BI74" s="223"/>
      <c r="BJ74" s="223"/>
      <c r="BK74" s="223"/>
      <c r="BL74" s="223"/>
      <c r="BM74" s="223"/>
      <c r="BN74" s="223"/>
      <c r="BO74" s="223"/>
      <c r="BP74" s="223"/>
      <c r="BQ74" s="220">
        <v>68</v>
      </c>
      <c r="BR74" s="225"/>
      <c r="BS74" s="903"/>
      <c r="BT74" s="904"/>
      <c r="BU74" s="904"/>
      <c r="BV74" s="904"/>
      <c r="BW74" s="904"/>
      <c r="BX74" s="904"/>
      <c r="BY74" s="904"/>
      <c r="BZ74" s="904"/>
      <c r="CA74" s="904"/>
      <c r="CB74" s="904"/>
      <c r="CC74" s="904"/>
      <c r="CD74" s="904"/>
      <c r="CE74" s="904"/>
      <c r="CF74" s="904"/>
      <c r="CG74" s="909"/>
      <c r="CH74" s="906"/>
      <c r="CI74" s="907"/>
      <c r="CJ74" s="907"/>
      <c r="CK74" s="907"/>
      <c r="CL74" s="908"/>
      <c r="CM74" s="906"/>
      <c r="CN74" s="907"/>
      <c r="CO74" s="907"/>
      <c r="CP74" s="907"/>
      <c r="CQ74" s="908"/>
      <c r="CR74" s="906"/>
      <c r="CS74" s="907"/>
      <c r="CT74" s="907"/>
      <c r="CU74" s="907"/>
      <c r="CV74" s="908"/>
      <c r="CW74" s="906"/>
      <c r="CX74" s="907"/>
      <c r="CY74" s="907"/>
      <c r="CZ74" s="907"/>
      <c r="DA74" s="908"/>
      <c r="DB74" s="906"/>
      <c r="DC74" s="907"/>
      <c r="DD74" s="907"/>
      <c r="DE74" s="907"/>
      <c r="DF74" s="908"/>
      <c r="DG74" s="906"/>
      <c r="DH74" s="907"/>
      <c r="DI74" s="907"/>
      <c r="DJ74" s="907"/>
      <c r="DK74" s="908"/>
      <c r="DL74" s="906"/>
      <c r="DM74" s="907"/>
      <c r="DN74" s="907"/>
      <c r="DO74" s="907"/>
      <c r="DP74" s="908"/>
      <c r="DQ74" s="906"/>
      <c r="DR74" s="907"/>
      <c r="DS74" s="907"/>
      <c r="DT74" s="907"/>
      <c r="DU74" s="908"/>
      <c r="DV74" s="903"/>
      <c r="DW74" s="904"/>
      <c r="DX74" s="904"/>
      <c r="DY74" s="904"/>
      <c r="DZ74" s="905"/>
      <c r="EA74" s="212"/>
    </row>
    <row r="75" spans="1:131" ht="26.25" customHeight="1" x14ac:dyDescent="0.2">
      <c r="A75" s="220">
        <v>8</v>
      </c>
      <c r="B75" s="917" t="s">
        <v>564</v>
      </c>
      <c r="C75" s="918"/>
      <c r="D75" s="918"/>
      <c r="E75" s="918"/>
      <c r="F75" s="918"/>
      <c r="G75" s="918"/>
      <c r="H75" s="918"/>
      <c r="I75" s="918"/>
      <c r="J75" s="918"/>
      <c r="K75" s="918"/>
      <c r="L75" s="918"/>
      <c r="M75" s="918"/>
      <c r="N75" s="918"/>
      <c r="O75" s="918"/>
      <c r="P75" s="919"/>
      <c r="Q75" s="921">
        <v>250</v>
      </c>
      <c r="R75" s="922"/>
      <c r="S75" s="922"/>
      <c r="T75" s="922"/>
      <c r="U75" s="878"/>
      <c r="V75" s="923">
        <v>227</v>
      </c>
      <c r="W75" s="922"/>
      <c r="X75" s="922"/>
      <c r="Y75" s="922"/>
      <c r="Z75" s="878"/>
      <c r="AA75" s="923">
        <v>23</v>
      </c>
      <c r="AB75" s="922"/>
      <c r="AC75" s="922"/>
      <c r="AD75" s="922"/>
      <c r="AE75" s="878"/>
      <c r="AF75" s="923">
        <v>70</v>
      </c>
      <c r="AG75" s="922"/>
      <c r="AH75" s="922"/>
      <c r="AI75" s="922"/>
      <c r="AJ75" s="878"/>
      <c r="AK75" s="923">
        <v>30</v>
      </c>
      <c r="AL75" s="922"/>
      <c r="AM75" s="922"/>
      <c r="AN75" s="922"/>
      <c r="AO75" s="878"/>
      <c r="AP75" s="923" t="s">
        <v>549</v>
      </c>
      <c r="AQ75" s="922"/>
      <c r="AR75" s="922"/>
      <c r="AS75" s="922"/>
      <c r="AT75" s="878"/>
      <c r="AU75" s="923" t="s">
        <v>549</v>
      </c>
      <c r="AV75" s="922"/>
      <c r="AW75" s="922"/>
      <c r="AX75" s="922"/>
      <c r="AY75" s="878"/>
      <c r="AZ75" s="876"/>
      <c r="BA75" s="876"/>
      <c r="BB75" s="876"/>
      <c r="BC75" s="876"/>
      <c r="BD75" s="877"/>
      <c r="BE75" s="223"/>
      <c r="BF75" s="223"/>
      <c r="BG75" s="223"/>
      <c r="BH75" s="223"/>
      <c r="BI75" s="223"/>
      <c r="BJ75" s="223"/>
      <c r="BK75" s="223"/>
      <c r="BL75" s="223"/>
      <c r="BM75" s="223"/>
      <c r="BN75" s="223"/>
      <c r="BO75" s="223"/>
      <c r="BP75" s="223"/>
      <c r="BQ75" s="220">
        <v>69</v>
      </c>
      <c r="BR75" s="225"/>
      <c r="BS75" s="903"/>
      <c r="BT75" s="904"/>
      <c r="BU75" s="904"/>
      <c r="BV75" s="904"/>
      <c r="BW75" s="904"/>
      <c r="BX75" s="904"/>
      <c r="BY75" s="904"/>
      <c r="BZ75" s="904"/>
      <c r="CA75" s="904"/>
      <c r="CB75" s="904"/>
      <c r="CC75" s="904"/>
      <c r="CD75" s="904"/>
      <c r="CE75" s="904"/>
      <c r="CF75" s="904"/>
      <c r="CG75" s="909"/>
      <c r="CH75" s="906"/>
      <c r="CI75" s="907"/>
      <c r="CJ75" s="907"/>
      <c r="CK75" s="907"/>
      <c r="CL75" s="908"/>
      <c r="CM75" s="906"/>
      <c r="CN75" s="907"/>
      <c r="CO75" s="907"/>
      <c r="CP75" s="907"/>
      <c r="CQ75" s="908"/>
      <c r="CR75" s="906"/>
      <c r="CS75" s="907"/>
      <c r="CT75" s="907"/>
      <c r="CU75" s="907"/>
      <c r="CV75" s="908"/>
      <c r="CW75" s="906"/>
      <c r="CX75" s="907"/>
      <c r="CY75" s="907"/>
      <c r="CZ75" s="907"/>
      <c r="DA75" s="908"/>
      <c r="DB75" s="906"/>
      <c r="DC75" s="907"/>
      <c r="DD75" s="907"/>
      <c r="DE75" s="907"/>
      <c r="DF75" s="908"/>
      <c r="DG75" s="906"/>
      <c r="DH75" s="907"/>
      <c r="DI75" s="907"/>
      <c r="DJ75" s="907"/>
      <c r="DK75" s="908"/>
      <c r="DL75" s="906"/>
      <c r="DM75" s="907"/>
      <c r="DN75" s="907"/>
      <c r="DO75" s="907"/>
      <c r="DP75" s="908"/>
      <c r="DQ75" s="906"/>
      <c r="DR75" s="907"/>
      <c r="DS75" s="907"/>
      <c r="DT75" s="907"/>
      <c r="DU75" s="908"/>
      <c r="DV75" s="903"/>
      <c r="DW75" s="904"/>
      <c r="DX75" s="904"/>
      <c r="DY75" s="904"/>
      <c r="DZ75" s="905"/>
      <c r="EA75" s="212"/>
    </row>
    <row r="76" spans="1:131" ht="26.25" customHeight="1" x14ac:dyDescent="0.2">
      <c r="A76" s="220">
        <v>9</v>
      </c>
      <c r="B76" s="917" t="s">
        <v>565</v>
      </c>
      <c r="C76" s="918"/>
      <c r="D76" s="918"/>
      <c r="E76" s="918"/>
      <c r="F76" s="918"/>
      <c r="G76" s="918"/>
      <c r="H76" s="918"/>
      <c r="I76" s="918"/>
      <c r="J76" s="918"/>
      <c r="K76" s="918"/>
      <c r="L76" s="918"/>
      <c r="M76" s="918"/>
      <c r="N76" s="918"/>
      <c r="O76" s="918"/>
      <c r="P76" s="919"/>
      <c r="Q76" s="921">
        <v>2073</v>
      </c>
      <c r="R76" s="922"/>
      <c r="S76" s="922"/>
      <c r="T76" s="922"/>
      <c r="U76" s="878"/>
      <c r="V76" s="923">
        <v>541</v>
      </c>
      <c r="W76" s="922"/>
      <c r="X76" s="922"/>
      <c r="Y76" s="922"/>
      <c r="Z76" s="878"/>
      <c r="AA76" s="923">
        <v>1531</v>
      </c>
      <c r="AB76" s="922"/>
      <c r="AC76" s="922"/>
      <c r="AD76" s="922"/>
      <c r="AE76" s="878"/>
      <c r="AF76" s="923">
        <v>1531</v>
      </c>
      <c r="AG76" s="922"/>
      <c r="AH76" s="922"/>
      <c r="AI76" s="922"/>
      <c r="AJ76" s="878"/>
      <c r="AK76" s="923">
        <v>0</v>
      </c>
      <c r="AL76" s="922"/>
      <c r="AM76" s="922"/>
      <c r="AN76" s="922"/>
      <c r="AO76" s="878"/>
      <c r="AP76" s="923">
        <v>1574</v>
      </c>
      <c r="AQ76" s="922"/>
      <c r="AR76" s="922"/>
      <c r="AS76" s="922"/>
      <c r="AT76" s="878"/>
      <c r="AU76" s="923">
        <v>444</v>
      </c>
      <c r="AV76" s="922"/>
      <c r="AW76" s="922"/>
      <c r="AX76" s="922"/>
      <c r="AY76" s="878"/>
      <c r="AZ76" s="876"/>
      <c r="BA76" s="876"/>
      <c r="BB76" s="876"/>
      <c r="BC76" s="876"/>
      <c r="BD76" s="877"/>
      <c r="BE76" s="223"/>
      <c r="BF76" s="223"/>
      <c r="BG76" s="223"/>
      <c r="BH76" s="223"/>
      <c r="BI76" s="223"/>
      <c r="BJ76" s="223"/>
      <c r="BK76" s="223"/>
      <c r="BL76" s="223"/>
      <c r="BM76" s="223"/>
      <c r="BN76" s="223"/>
      <c r="BO76" s="223"/>
      <c r="BP76" s="223"/>
      <c r="BQ76" s="220">
        <v>70</v>
      </c>
      <c r="BR76" s="225"/>
      <c r="BS76" s="903"/>
      <c r="BT76" s="904"/>
      <c r="BU76" s="904"/>
      <c r="BV76" s="904"/>
      <c r="BW76" s="904"/>
      <c r="BX76" s="904"/>
      <c r="BY76" s="904"/>
      <c r="BZ76" s="904"/>
      <c r="CA76" s="904"/>
      <c r="CB76" s="904"/>
      <c r="CC76" s="904"/>
      <c r="CD76" s="904"/>
      <c r="CE76" s="904"/>
      <c r="CF76" s="904"/>
      <c r="CG76" s="909"/>
      <c r="CH76" s="906"/>
      <c r="CI76" s="907"/>
      <c r="CJ76" s="907"/>
      <c r="CK76" s="907"/>
      <c r="CL76" s="908"/>
      <c r="CM76" s="906"/>
      <c r="CN76" s="907"/>
      <c r="CO76" s="907"/>
      <c r="CP76" s="907"/>
      <c r="CQ76" s="908"/>
      <c r="CR76" s="906"/>
      <c r="CS76" s="907"/>
      <c r="CT76" s="907"/>
      <c r="CU76" s="907"/>
      <c r="CV76" s="908"/>
      <c r="CW76" s="906"/>
      <c r="CX76" s="907"/>
      <c r="CY76" s="907"/>
      <c r="CZ76" s="907"/>
      <c r="DA76" s="908"/>
      <c r="DB76" s="906"/>
      <c r="DC76" s="907"/>
      <c r="DD76" s="907"/>
      <c r="DE76" s="907"/>
      <c r="DF76" s="908"/>
      <c r="DG76" s="906"/>
      <c r="DH76" s="907"/>
      <c r="DI76" s="907"/>
      <c r="DJ76" s="907"/>
      <c r="DK76" s="908"/>
      <c r="DL76" s="906"/>
      <c r="DM76" s="907"/>
      <c r="DN76" s="907"/>
      <c r="DO76" s="907"/>
      <c r="DP76" s="908"/>
      <c r="DQ76" s="906"/>
      <c r="DR76" s="907"/>
      <c r="DS76" s="907"/>
      <c r="DT76" s="907"/>
      <c r="DU76" s="908"/>
      <c r="DV76" s="903"/>
      <c r="DW76" s="904"/>
      <c r="DX76" s="904"/>
      <c r="DY76" s="904"/>
      <c r="DZ76" s="905"/>
      <c r="EA76" s="212"/>
    </row>
    <row r="77" spans="1:131" ht="26.25" customHeight="1" x14ac:dyDescent="0.2">
      <c r="A77" s="220">
        <v>10</v>
      </c>
      <c r="B77" s="917"/>
      <c r="C77" s="918"/>
      <c r="D77" s="918"/>
      <c r="E77" s="918"/>
      <c r="F77" s="918"/>
      <c r="G77" s="918"/>
      <c r="H77" s="918"/>
      <c r="I77" s="918"/>
      <c r="J77" s="918"/>
      <c r="K77" s="918"/>
      <c r="L77" s="918"/>
      <c r="M77" s="918"/>
      <c r="N77" s="918"/>
      <c r="O77" s="918"/>
      <c r="P77" s="919"/>
      <c r="Q77" s="921"/>
      <c r="R77" s="922"/>
      <c r="S77" s="922"/>
      <c r="T77" s="922"/>
      <c r="U77" s="878"/>
      <c r="V77" s="923"/>
      <c r="W77" s="922"/>
      <c r="X77" s="922"/>
      <c r="Y77" s="922"/>
      <c r="Z77" s="878"/>
      <c r="AA77" s="923"/>
      <c r="AB77" s="922"/>
      <c r="AC77" s="922"/>
      <c r="AD77" s="922"/>
      <c r="AE77" s="878"/>
      <c r="AF77" s="923"/>
      <c r="AG77" s="922"/>
      <c r="AH77" s="922"/>
      <c r="AI77" s="922"/>
      <c r="AJ77" s="878"/>
      <c r="AK77" s="923"/>
      <c r="AL77" s="922"/>
      <c r="AM77" s="922"/>
      <c r="AN77" s="922"/>
      <c r="AO77" s="878"/>
      <c r="AP77" s="923"/>
      <c r="AQ77" s="922"/>
      <c r="AR77" s="922"/>
      <c r="AS77" s="922"/>
      <c r="AT77" s="878"/>
      <c r="AU77" s="923"/>
      <c r="AV77" s="922"/>
      <c r="AW77" s="922"/>
      <c r="AX77" s="922"/>
      <c r="AY77" s="878"/>
      <c r="AZ77" s="876"/>
      <c r="BA77" s="876"/>
      <c r="BB77" s="876"/>
      <c r="BC77" s="876"/>
      <c r="BD77" s="877"/>
      <c r="BE77" s="223"/>
      <c r="BF77" s="223"/>
      <c r="BG77" s="223"/>
      <c r="BH77" s="223"/>
      <c r="BI77" s="223"/>
      <c r="BJ77" s="223"/>
      <c r="BK77" s="223"/>
      <c r="BL77" s="223"/>
      <c r="BM77" s="223"/>
      <c r="BN77" s="223"/>
      <c r="BO77" s="223"/>
      <c r="BP77" s="223"/>
      <c r="BQ77" s="220">
        <v>71</v>
      </c>
      <c r="BR77" s="225"/>
      <c r="BS77" s="903"/>
      <c r="BT77" s="904"/>
      <c r="BU77" s="904"/>
      <c r="BV77" s="904"/>
      <c r="BW77" s="904"/>
      <c r="BX77" s="904"/>
      <c r="BY77" s="904"/>
      <c r="BZ77" s="904"/>
      <c r="CA77" s="904"/>
      <c r="CB77" s="904"/>
      <c r="CC77" s="904"/>
      <c r="CD77" s="904"/>
      <c r="CE77" s="904"/>
      <c r="CF77" s="904"/>
      <c r="CG77" s="909"/>
      <c r="CH77" s="906"/>
      <c r="CI77" s="907"/>
      <c r="CJ77" s="907"/>
      <c r="CK77" s="907"/>
      <c r="CL77" s="908"/>
      <c r="CM77" s="906"/>
      <c r="CN77" s="907"/>
      <c r="CO77" s="907"/>
      <c r="CP77" s="907"/>
      <c r="CQ77" s="908"/>
      <c r="CR77" s="906"/>
      <c r="CS77" s="907"/>
      <c r="CT77" s="907"/>
      <c r="CU77" s="907"/>
      <c r="CV77" s="908"/>
      <c r="CW77" s="906"/>
      <c r="CX77" s="907"/>
      <c r="CY77" s="907"/>
      <c r="CZ77" s="907"/>
      <c r="DA77" s="908"/>
      <c r="DB77" s="906"/>
      <c r="DC77" s="907"/>
      <c r="DD77" s="907"/>
      <c r="DE77" s="907"/>
      <c r="DF77" s="908"/>
      <c r="DG77" s="906"/>
      <c r="DH77" s="907"/>
      <c r="DI77" s="907"/>
      <c r="DJ77" s="907"/>
      <c r="DK77" s="908"/>
      <c r="DL77" s="906"/>
      <c r="DM77" s="907"/>
      <c r="DN77" s="907"/>
      <c r="DO77" s="907"/>
      <c r="DP77" s="908"/>
      <c r="DQ77" s="906"/>
      <c r="DR77" s="907"/>
      <c r="DS77" s="907"/>
      <c r="DT77" s="907"/>
      <c r="DU77" s="908"/>
      <c r="DV77" s="903"/>
      <c r="DW77" s="904"/>
      <c r="DX77" s="904"/>
      <c r="DY77" s="904"/>
      <c r="DZ77" s="905"/>
      <c r="EA77" s="212"/>
    </row>
    <row r="78" spans="1:131" ht="26.25" customHeight="1" x14ac:dyDescent="0.2">
      <c r="A78" s="220">
        <v>11</v>
      </c>
      <c r="B78" s="917"/>
      <c r="C78" s="918"/>
      <c r="D78" s="918"/>
      <c r="E78" s="918"/>
      <c r="F78" s="918"/>
      <c r="G78" s="918"/>
      <c r="H78" s="918"/>
      <c r="I78" s="918"/>
      <c r="J78" s="918"/>
      <c r="K78" s="918"/>
      <c r="L78" s="918"/>
      <c r="M78" s="918"/>
      <c r="N78" s="918"/>
      <c r="O78" s="918"/>
      <c r="P78" s="919"/>
      <c r="Q78" s="920"/>
      <c r="R78" s="874"/>
      <c r="S78" s="874"/>
      <c r="T78" s="874"/>
      <c r="U78" s="874"/>
      <c r="V78" s="874"/>
      <c r="W78" s="874"/>
      <c r="X78" s="874"/>
      <c r="Y78" s="874"/>
      <c r="Z78" s="874"/>
      <c r="AA78" s="874"/>
      <c r="AB78" s="874"/>
      <c r="AC78" s="874"/>
      <c r="AD78" s="874"/>
      <c r="AE78" s="874"/>
      <c r="AF78" s="874"/>
      <c r="AG78" s="874"/>
      <c r="AH78" s="874"/>
      <c r="AI78" s="874"/>
      <c r="AJ78" s="874"/>
      <c r="AK78" s="874"/>
      <c r="AL78" s="874"/>
      <c r="AM78" s="874"/>
      <c r="AN78" s="874"/>
      <c r="AO78" s="874"/>
      <c r="AP78" s="874"/>
      <c r="AQ78" s="874"/>
      <c r="AR78" s="874"/>
      <c r="AS78" s="874"/>
      <c r="AT78" s="874"/>
      <c r="AU78" s="874"/>
      <c r="AV78" s="874"/>
      <c r="AW78" s="874"/>
      <c r="AX78" s="874"/>
      <c r="AY78" s="874"/>
      <c r="AZ78" s="876"/>
      <c r="BA78" s="876"/>
      <c r="BB78" s="876"/>
      <c r="BC78" s="876"/>
      <c r="BD78" s="877"/>
      <c r="BE78" s="223"/>
      <c r="BF78" s="223"/>
      <c r="BG78" s="223"/>
      <c r="BH78" s="223"/>
      <c r="BI78" s="223"/>
      <c r="BJ78" s="212"/>
      <c r="BK78" s="212"/>
      <c r="BL78" s="212"/>
      <c r="BM78" s="212"/>
      <c r="BN78" s="212"/>
      <c r="BO78" s="223"/>
      <c r="BP78" s="223"/>
      <c r="BQ78" s="220">
        <v>72</v>
      </c>
      <c r="BR78" s="225"/>
      <c r="BS78" s="903"/>
      <c r="BT78" s="904"/>
      <c r="BU78" s="904"/>
      <c r="BV78" s="904"/>
      <c r="BW78" s="904"/>
      <c r="BX78" s="904"/>
      <c r="BY78" s="904"/>
      <c r="BZ78" s="904"/>
      <c r="CA78" s="904"/>
      <c r="CB78" s="904"/>
      <c r="CC78" s="904"/>
      <c r="CD78" s="904"/>
      <c r="CE78" s="904"/>
      <c r="CF78" s="904"/>
      <c r="CG78" s="909"/>
      <c r="CH78" s="906"/>
      <c r="CI78" s="907"/>
      <c r="CJ78" s="907"/>
      <c r="CK78" s="907"/>
      <c r="CL78" s="908"/>
      <c r="CM78" s="906"/>
      <c r="CN78" s="907"/>
      <c r="CO78" s="907"/>
      <c r="CP78" s="907"/>
      <c r="CQ78" s="908"/>
      <c r="CR78" s="906"/>
      <c r="CS78" s="907"/>
      <c r="CT78" s="907"/>
      <c r="CU78" s="907"/>
      <c r="CV78" s="908"/>
      <c r="CW78" s="906"/>
      <c r="CX78" s="907"/>
      <c r="CY78" s="907"/>
      <c r="CZ78" s="907"/>
      <c r="DA78" s="908"/>
      <c r="DB78" s="906"/>
      <c r="DC78" s="907"/>
      <c r="DD78" s="907"/>
      <c r="DE78" s="907"/>
      <c r="DF78" s="908"/>
      <c r="DG78" s="906"/>
      <c r="DH78" s="907"/>
      <c r="DI78" s="907"/>
      <c r="DJ78" s="907"/>
      <c r="DK78" s="908"/>
      <c r="DL78" s="906"/>
      <c r="DM78" s="907"/>
      <c r="DN78" s="907"/>
      <c r="DO78" s="907"/>
      <c r="DP78" s="908"/>
      <c r="DQ78" s="906"/>
      <c r="DR78" s="907"/>
      <c r="DS78" s="907"/>
      <c r="DT78" s="907"/>
      <c r="DU78" s="908"/>
      <c r="DV78" s="903"/>
      <c r="DW78" s="904"/>
      <c r="DX78" s="904"/>
      <c r="DY78" s="904"/>
      <c r="DZ78" s="905"/>
      <c r="EA78" s="212"/>
    </row>
    <row r="79" spans="1:131" ht="26.25" customHeight="1" x14ac:dyDescent="0.2">
      <c r="A79" s="220">
        <v>12</v>
      </c>
      <c r="B79" s="917"/>
      <c r="C79" s="918"/>
      <c r="D79" s="918"/>
      <c r="E79" s="918"/>
      <c r="F79" s="918"/>
      <c r="G79" s="918"/>
      <c r="H79" s="918"/>
      <c r="I79" s="918"/>
      <c r="J79" s="918"/>
      <c r="K79" s="918"/>
      <c r="L79" s="918"/>
      <c r="M79" s="918"/>
      <c r="N79" s="918"/>
      <c r="O79" s="918"/>
      <c r="P79" s="919"/>
      <c r="Q79" s="920"/>
      <c r="R79" s="874"/>
      <c r="S79" s="874"/>
      <c r="T79" s="874"/>
      <c r="U79" s="874"/>
      <c r="V79" s="874"/>
      <c r="W79" s="874"/>
      <c r="X79" s="874"/>
      <c r="Y79" s="874"/>
      <c r="Z79" s="874"/>
      <c r="AA79" s="874"/>
      <c r="AB79" s="874"/>
      <c r="AC79" s="874"/>
      <c r="AD79" s="874"/>
      <c r="AE79" s="874"/>
      <c r="AF79" s="874"/>
      <c r="AG79" s="874"/>
      <c r="AH79" s="874"/>
      <c r="AI79" s="874"/>
      <c r="AJ79" s="874"/>
      <c r="AK79" s="874"/>
      <c r="AL79" s="874"/>
      <c r="AM79" s="874"/>
      <c r="AN79" s="874"/>
      <c r="AO79" s="874"/>
      <c r="AP79" s="874"/>
      <c r="AQ79" s="874"/>
      <c r="AR79" s="874"/>
      <c r="AS79" s="874"/>
      <c r="AT79" s="874"/>
      <c r="AU79" s="874"/>
      <c r="AV79" s="874"/>
      <c r="AW79" s="874"/>
      <c r="AX79" s="874"/>
      <c r="AY79" s="874"/>
      <c r="AZ79" s="876"/>
      <c r="BA79" s="876"/>
      <c r="BB79" s="876"/>
      <c r="BC79" s="876"/>
      <c r="BD79" s="877"/>
      <c r="BE79" s="223"/>
      <c r="BF79" s="223"/>
      <c r="BG79" s="223"/>
      <c r="BH79" s="223"/>
      <c r="BI79" s="223"/>
      <c r="BJ79" s="212"/>
      <c r="BK79" s="212"/>
      <c r="BL79" s="212"/>
      <c r="BM79" s="212"/>
      <c r="BN79" s="212"/>
      <c r="BO79" s="223"/>
      <c r="BP79" s="223"/>
      <c r="BQ79" s="220">
        <v>73</v>
      </c>
      <c r="BR79" s="225"/>
      <c r="BS79" s="903"/>
      <c r="BT79" s="904"/>
      <c r="BU79" s="904"/>
      <c r="BV79" s="904"/>
      <c r="BW79" s="904"/>
      <c r="BX79" s="904"/>
      <c r="BY79" s="904"/>
      <c r="BZ79" s="904"/>
      <c r="CA79" s="904"/>
      <c r="CB79" s="904"/>
      <c r="CC79" s="904"/>
      <c r="CD79" s="904"/>
      <c r="CE79" s="904"/>
      <c r="CF79" s="904"/>
      <c r="CG79" s="909"/>
      <c r="CH79" s="906"/>
      <c r="CI79" s="907"/>
      <c r="CJ79" s="907"/>
      <c r="CK79" s="907"/>
      <c r="CL79" s="908"/>
      <c r="CM79" s="906"/>
      <c r="CN79" s="907"/>
      <c r="CO79" s="907"/>
      <c r="CP79" s="907"/>
      <c r="CQ79" s="908"/>
      <c r="CR79" s="906"/>
      <c r="CS79" s="907"/>
      <c r="CT79" s="907"/>
      <c r="CU79" s="907"/>
      <c r="CV79" s="908"/>
      <c r="CW79" s="906"/>
      <c r="CX79" s="907"/>
      <c r="CY79" s="907"/>
      <c r="CZ79" s="907"/>
      <c r="DA79" s="908"/>
      <c r="DB79" s="906"/>
      <c r="DC79" s="907"/>
      <c r="DD79" s="907"/>
      <c r="DE79" s="907"/>
      <c r="DF79" s="908"/>
      <c r="DG79" s="906"/>
      <c r="DH79" s="907"/>
      <c r="DI79" s="907"/>
      <c r="DJ79" s="907"/>
      <c r="DK79" s="908"/>
      <c r="DL79" s="906"/>
      <c r="DM79" s="907"/>
      <c r="DN79" s="907"/>
      <c r="DO79" s="907"/>
      <c r="DP79" s="908"/>
      <c r="DQ79" s="906"/>
      <c r="DR79" s="907"/>
      <c r="DS79" s="907"/>
      <c r="DT79" s="907"/>
      <c r="DU79" s="908"/>
      <c r="DV79" s="903"/>
      <c r="DW79" s="904"/>
      <c r="DX79" s="904"/>
      <c r="DY79" s="904"/>
      <c r="DZ79" s="905"/>
      <c r="EA79" s="212"/>
    </row>
    <row r="80" spans="1:131" ht="26.25" customHeight="1" x14ac:dyDescent="0.2">
      <c r="A80" s="220">
        <v>13</v>
      </c>
      <c r="B80" s="917"/>
      <c r="C80" s="918"/>
      <c r="D80" s="918"/>
      <c r="E80" s="918"/>
      <c r="F80" s="918"/>
      <c r="G80" s="918"/>
      <c r="H80" s="918"/>
      <c r="I80" s="918"/>
      <c r="J80" s="918"/>
      <c r="K80" s="918"/>
      <c r="L80" s="918"/>
      <c r="M80" s="918"/>
      <c r="N80" s="918"/>
      <c r="O80" s="918"/>
      <c r="P80" s="919"/>
      <c r="Q80" s="920"/>
      <c r="R80" s="874"/>
      <c r="S80" s="874"/>
      <c r="T80" s="874"/>
      <c r="U80" s="874"/>
      <c r="V80" s="874"/>
      <c r="W80" s="874"/>
      <c r="X80" s="874"/>
      <c r="Y80" s="874"/>
      <c r="Z80" s="874"/>
      <c r="AA80" s="874"/>
      <c r="AB80" s="874"/>
      <c r="AC80" s="874"/>
      <c r="AD80" s="874"/>
      <c r="AE80" s="874"/>
      <c r="AF80" s="874"/>
      <c r="AG80" s="874"/>
      <c r="AH80" s="874"/>
      <c r="AI80" s="874"/>
      <c r="AJ80" s="874"/>
      <c r="AK80" s="874"/>
      <c r="AL80" s="874"/>
      <c r="AM80" s="874"/>
      <c r="AN80" s="874"/>
      <c r="AO80" s="874"/>
      <c r="AP80" s="874"/>
      <c r="AQ80" s="874"/>
      <c r="AR80" s="874"/>
      <c r="AS80" s="874"/>
      <c r="AT80" s="874"/>
      <c r="AU80" s="874"/>
      <c r="AV80" s="874"/>
      <c r="AW80" s="874"/>
      <c r="AX80" s="874"/>
      <c r="AY80" s="874"/>
      <c r="AZ80" s="876"/>
      <c r="BA80" s="876"/>
      <c r="BB80" s="876"/>
      <c r="BC80" s="876"/>
      <c r="BD80" s="877"/>
      <c r="BE80" s="223"/>
      <c r="BF80" s="223"/>
      <c r="BG80" s="223"/>
      <c r="BH80" s="223"/>
      <c r="BI80" s="223"/>
      <c r="BJ80" s="223"/>
      <c r="BK80" s="223"/>
      <c r="BL80" s="223"/>
      <c r="BM80" s="223"/>
      <c r="BN80" s="223"/>
      <c r="BO80" s="223"/>
      <c r="BP80" s="223"/>
      <c r="BQ80" s="220">
        <v>74</v>
      </c>
      <c r="BR80" s="225"/>
      <c r="BS80" s="903"/>
      <c r="BT80" s="904"/>
      <c r="BU80" s="904"/>
      <c r="BV80" s="904"/>
      <c r="BW80" s="904"/>
      <c r="BX80" s="904"/>
      <c r="BY80" s="904"/>
      <c r="BZ80" s="904"/>
      <c r="CA80" s="904"/>
      <c r="CB80" s="904"/>
      <c r="CC80" s="904"/>
      <c r="CD80" s="904"/>
      <c r="CE80" s="904"/>
      <c r="CF80" s="904"/>
      <c r="CG80" s="909"/>
      <c r="CH80" s="906"/>
      <c r="CI80" s="907"/>
      <c r="CJ80" s="907"/>
      <c r="CK80" s="907"/>
      <c r="CL80" s="908"/>
      <c r="CM80" s="906"/>
      <c r="CN80" s="907"/>
      <c r="CO80" s="907"/>
      <c r="CP80" s="907"/>
      <c r="CQ80" s="908"/>
      <c r="CR80" s="906"/>
      <c r="CS80" s="907"/>
      <c r="CT80" s="907"/>
      <c r="CU80" s="907"/>
      <c r="CV80" s="908"/>
      <c r="CW80" s="906"/>
      <c r="CX80" s="907"/>
      <c r="CY80" s="907"/>
      <c r="CZ80" s="907"/>
      <c r="DA80" s="908"/>
      <c r="DB80" s="906"/>
      <c r="DC80" s="907"/>
      <c r="DD80" s="907"/>
      <c r="DE80" s="907"/>
      <c r="DF80" s="908"/>
      <c r="DG80" s="906"/>
      <c r="DH80" s="907"/>
      <c r="DI80" s="907"/>
      <c r="DJ80" s="907"/>
      <c r="DK80" s="908"/>
      <c r="DL80" s="906"/>
      <c r="DM80" s="907"/>
      <c r="DN80" s="907"/>
      <c r="DO80" s="907"/>
      <c r="DP80" s="908"/>
      <c r="DQ80" s="906"/>
      <c r="DR80" s="907"/>
      <c r="DS80" s="907"/>
      <c r="DT80" s="907"/>
      <c r="DU80" s="908"/>
      <c r="DV80" s="903"/>
      <c r="DW80" s="904"/>
      <c r="DX80" s="904"/>
      <c r="DY80" s="904"/>
      <c r="DZ80" s="905"/>
      <c r="EA80" s="212"/>
    </row>
    <row r="81" spans="1:131" ht="26.25" customHeight="1" x14ac:dyDescent="0.2">
      <c r="A81" s="220">
        <v>14</v>
      </c>
      <c r="B81" s="917"/>
      <c r="C81" s="918"/>
      <c r="D81" s="918"/>
      <c r="E81" s="918"/>
      <c r="F81" s="918"/>
      <c r="G81" s="918"/>
      <c r="H81" s="918"/>
      <c r="I81" s="918"/>
      <c r="J81" s="918"/>
      <c r="K81" s="918"/>
      <c r="L81" s="918"/>
      <c r="M81" s="918"/>
      <c r="N81" s="918"/>
      <c r="O81" s="918"/>
      <c r="P81" s="919"/>
      <c r="Q81" s="920"/>
      <c r="R81" s="874"/>
      <c r="S81" s="874"/>
      <c r="T81" s="874"/>
      <c r="U81" s="874"/>
      <c r="V81" s="874"/>
      <c r="W81" s="874"/>
      <c r="X81" s="874"/>
      <c r="Y81" s="874"/>
      <c r="Z81" s="874"/>
      <c r="AA81" s="874"/>
      <c r="AB81" s="874"/>
      <c r="AC81" s="874"/>
      <c r="AD81" s="874"/>
      <c r="AE81" s="874"/>
      <c r="AF81" s="874"/>
      <c r="AG81" s="874"/>
      <c r="AH81" s="874"/>
      <c r="AI81" s="874"/>
      <c r="AJ81" s="874"/>
      <c r="AK81" s="874"/>
      <c r="AL81" s="874"/>
      <c r="AM81" s="874"/>
      <c r="AN81" s="874"/>
      <c r="AO81" s="874"/>
      <c r="AP81" s="874"/>
      <c r="AQ81" s="874"/>
      <c r="AR81" s="874"/>
      <c r="AS81" s="874"/>
      <c r="AT81" s="874"/>
      <c r="AU81" s="874"/>
      <c r="AV81" s="874"/>
      <c r="AW81" s="874"/>
      <c r="AX81" s="874"/>
      <c r="AY81" s="874"/>
      <c r="AZ81" s="876"/>
      <c r="BA81" s="876"/>
      <c r="BB81" s="876"/>
      <c r="BC81" s="876"/>
      <c r="BD81" s="877"/>
      <c r="BE81" s="223"/>
      <c r="BF81" s="223"/>
      <c r="BG81" s="223"/>
      <c r="BH81" s="223"/>
      <c r="BI81" s="223"/>
      <c r="BJ81" s="223"/>
      <c r="BK81" s="223"/>
      <c r="BL81" s="223"/>
      <c r="BM81" s="223"/>
      <c r="BN81" s="223"/>
      <c r="BO81" s="223"/>
      <c r="BP81" s="223"/>
      <c r="BQ81" s="220">
        <v>75</v>
      </c>
      <c r="BR81" s="225"/>
      <c r="BS81" s="903"/>
      <c r="BT81" s="904"/>
      <c r="BU81" s="904"/>
      <c r="BV81" s="904"/>
      <c r="BW81" s="904"/>
      <c r="BX81" s="904"/>
      <c r="BY81" s="904"/>
      <c r="BZ81" s="904"/>
      <c r="CA81" s="904"/>
      <c r="CB81" s="904"/>
      <c r="CC81" s="904"/>
      <c r="CD81" s="904"/>
      <c r="CE81" s="904"/>
      <c r="CF81" s="904"/>
      <c r="CG81" s="909"/>
      <c r="CH81" s="906"/>
      <c r="CI81" s="907"/>
      <c r="CJ81" s="907"/>
      <c r="CK81" s="907"/>
      <c r="CL81" s="908"/>
      <c r="CM81" s="906"/>
      <c r="CN81" s="907"/>
      <c r="CO81" s="907"/>
      <c r="CP81" s="907"/>
      <c r="CQ81" s="908"/>
      <c r="CR81" s="906"/>
      <c r="CS81" s="907"/>
      <c r="CT81" s="907"/>
      <c r="CU81" s="907"/>
      <c r="CV81" s="908"/>
      <c r="CW81" s="906"/>
      <c r="CX81" s="907"/>
      <c r="CY81" s="907"/>
      <c r="CZ81" s="907"/>
      <c r="DA81" s="908"/>
      <c r="DB81" s="906"/>
      <c r="DC81" s="907"/>
      <c r="DD81" s="907"/>
      <c r="DE81" s="907"/>
      <c r="DF81" s="908"/>
      <c r="DG81" s="906"/>
      <c r="DH81" s="907"/>
      <c r="DI81" s="907"/>
      <c r="DJ81" s="907"/>
      <c r="DK81" s="908"/>
      <c r="DL81" s="906"/>
      <c r="DM81" s="907"/>
      <c r="DN81" s="907"/>
      <c r="DO81" s="907"/>
      <c r="DP81" s="908"/>
      <c r="DQ81" s="906"/>
      <c r="DR81" s="907"/>
      <c r="DS81" s="907"/>
      <c r="DT81" s="907"/>
      <c r="DU81" s="908"/>
      <c r="DV81" s="903"/>
      <c r="DW81" s="904"/>
      <c r="DX81" s="904"/>
      <c r="DY81" s="904"/>
      <c r="DZ81" s="905"/>
      <c r="EA81" s="212"/>
    </row>
    <row r="82" spans="1:131" ht="26.25" customHeight="1" x14ac:dyDescent="0.2">
      <c r="A82" s="220">
        <v>15</v>
      </c>
      <c r="B82" s="917"/>
      <c r="C82" s="918"/>
      <c r="D82" s="918"/>
      <c r="E82" s="918"/>
      <c r="F82" s="918"/>
      <c r="G82" s="918"/>
      <c r="H82" s="918"/>
      <c r="I82" s="918"/>
      <c r="J82" s="918"/>
      <c r="K82" s="918"/>
      <c r="L82" s="918"/>
      <c r="M82" s="918"/>
      <c r="N82" s="918"/>
      <c r="O82" s="918"/>
      <c r="P82" s="919"/>
      <c r="Q82" s="920"/>
      <c r="R82" s="874"/>
      <c r="S82" s="874"/>
      <c r="T82" s="874"/>
      <c r="U82" s="874"/>
      <c r="V82" s="874"/>
      <c r="W82" s="874"/>
      <c r="X82" s="874"/>
      <c r="Y82" s="874"/>
      <c r="Z82" s="874"/>
      <c r="AA82" s="874"/>
      <c r="AB82" s="874"/>
      <c r="AC82" s="874"/>
      <c r="AD82" s="874"/>
      <c r="AE82" s="874"/>
      <c r="AF82" s="874"/>
      <c r="AG82" s="874"/>
      <c r="AH82" s="874"/>
      <c r="AI82" s="874"/>
      <c r="AJ82" s="874"/>
      <c r="AK82" s="874"/>
      <c r="AL82" s="874"/>
      <c r="AM82" s="874"/>
      <c r="AN82" s="874"/>
      <c r="AO82" s="874"/>
      <c r="AP82" s="874"/>
      <c r="AQ82" s="874"/>
      <c r="AR82" s="874"/>
      <c r="AS82" s="874"/>
      <c r="AT82" s="874"/>
      <c r="AU82" s="874"/>
      <c r="AV82" s="874"/>
      <c r="AW82" s="874"/>
      <c r="AX82" s="874"/>
      <c r="AY82" s="874"/>
      <c r="AZ82" s="876"/>
      <c r="BA82" s="876"/>
      <c r="BB82" s="876"/>
      <c r="BC82" s="876"/>
      <c r="BD82" s="877"/>
      <c r="BE82" s="223"/>
      <c r="BF82" s="223"/>
      <c r="BG82" s="223"/>
      <c r="BH82" s="223"/>
      <c r="BI82" s="223"/>
      <c r="BJ82" s="223"/>
      <c r="BK82" s="223"/>
      <c r="BL82" s="223"/>
      <c r="BM82" s="223"/>
      <c r="BN82" s="223"/>
      <c r="BO82" s="223"/>
      <c r="BP82" s="223"/>
      <c r="BQ82" s="220">
        <v>76</v>
      </c>
      <c r="BR82" s="225"/>
      <c r="BS82" s="903"/>
      <c r="BT82" s="904"/>
      <c r="BU82" s="904"/>
      <c r="BV82" s="904"/>
      <c r="BW82" s="904"/>
      <c r="BX82" s="904"/>
      <c r="BY82" s="904"/>
      <c r="BZ82" s="904"/>
      <c r="CA82" s="904"/>
      <c r="CB82" s="904"/>
      <c r="CC82" s="904"/>
      <c r="CD82" s="904"/>
      <c r="CE82" s="904"/>
      <c r="CF82" s="904"/>
      <c r="CG82" s="909"/>
      <c r="CH82" s="906"/>
      <c r="CI82" s="907"/>
      <c r="CJ82" s="907"/>
      <c r="CK82" s="907"/>
      <c r="CL82" s="908"/>
      <c r="CM82" s="906"/>
      <c r="CN82" s="907"/>
      <c r="CO82" s="907"/>
      <c r="CP82" s="907"/>
      <c r="CQ82" s="908"/>
      <c r="CR82" s="906"/>
      <c r="CS82" s="907"/>
      <c r="CT82" s="907"/>
      <c r="CU82" s="907"/>
      <c r="CV82" s="908"/>
      <c r="CW82" s="906"/>
      <c r="CX82" s="907"/>
      <c r="CY82" s="907"/>
      <c r="CZ82" s="907"/>
      <c r="DA82" s="908"/>
      <c r="DB82" s="906"/>
      <c r="DC82" s="907"/>
      <c r="DD82" s="907"/>
      <c r="DE82" s="907"/>
      <c r="DF82" s="908"/>
      <c r="DG82" s="906"/>
      <c r="DH82" s="907"/>
      <c r="DI82" s="907"/>
      <c r="DJ82" s="907"/>
      <c r="DK82" s="908"/>
      <c r="DL82" s="906"/>
      <c r="DM82" s="907"/>
      <c r="DN82" s="907"/>
      <c r="DO82" s="907"/>
      <c r="DP82" s="908"/>
      <c r="DQ82" s="906"/>
      <c r="DR82" s="907"/>
      <c r="DS82" s="907"/>
      <c r="DT82" s="907"/>
      <c r="DU82" s="908"/>
      <c r="DV82" s="903"/>
      <c r="DW82" s="904"/>
      <c r="DX82" s="904"/>
      <c r="DY82" s="904"/>
      <c r="DZ82" s="905"/>
      <c r="EA82" s="212"/>
    </row>
    <row r="83" spans="1:131" ht="26.25" customHeight="1" x14ac:dyDescent="0.2">
      <c r="A83" s="220">
        <v>16</v>
      </c>
      <c r="B83" s="917"/>
      <c r="C83" s="918"/>
      <c r="D83" s="918"/>
      <c r="E83" s="918"/>
      <c r="F83" s="918"/>
      <c r="G83" s="918"/>
      <c r="H83" s="918"/>
      <c r="I83" s="918"/>
      <c r="J83" s="918"/>
      <c r="K83" s="918"/>
      <c r="L83" s="918"/>
      <c r="M83" s="918"/>
      <c r="N83" s="918"/>
      <c r="O83" s="918"/>
      <c r="P83" s="919"/>
      <c r="Q83" s="920"/>
      <c r="R83" s="874"/>
      <c r="S83" s="874"/>
      <c r="T83" s="874"/>
      <c r="U83" s="874"/>
      <c r="V83" s="874"/>
      <c r="W83" s="874"/>
      <c r="X83" s="874"/>
      <c r="Y83" s="874"/>
      <c r="Z83" s="874"/>
      <c r="AA83" s="874"/>
      <c r="AB83" s="874"/>
      <c r="AC83" s="874"/>
      <c r="AD83" s="874"/>
      <c r="AE83" s="874"/>
      <c r="AF83" s="874"/>
      <c r="AG83" s="874"/>
      <c r="AH83" s="874"/>
      <c r="AI83" s="874"/>
      <c r="AJ83" s="874"/>
      <c r="AK83" s="874"/>
      <c r="AL83" s="874"/>
      <c r="AM83" s="874"/>
      <c r="AN83" s="874"/>
      <c r="AO83" s="874"/>
      <c r="AP83" s="874"/>
      <c r="AQ83" s="874"/>
      <c r="AR83" s="874"/>
      <c r="AS83" s="874"/>
      <c r="AT83" s="874"/>
      <c r="AU83" s="874"/>
      <c r="AV83" s="874"/>
      <c r="AW83" s="874"/>
      <c r="AX83" s="874"/>
      <c r="AY83" s="874"/>
      <c r="AZ83" s="876"/>
      <c r="BA83" s="876"/>
      <c r="BB83" s="876"/>
      <c r="BC83" s="876"/>
      <c r="BD83" s="877"/>
      <c r="BE83" s="223"/>
      <c r="BF83" s="223"/>
      <c r="BG83" s="223"/>
      <c r="BH83" s="223"/>
      <c r="BI83" s="223"/>
      <c r="BJ83" s="223"/>
      <c r="BK83" s="223"/>
      <c r="BL83" s="223"/>
      <c r="BM83" s="223"/>
      <c r="BN83" s="223"/>
      <c r="BO83" s="223"/>
      <c r="BP83" s="223"/>
      <c r="BQ83" s="220">
        <v>77</v>
      </c>
      <c r="BR83" s="225"/>
      <c r="BS83" s="903"/>
      <c r="BT83" s="904"/>
      <c r="BU83" s="904"/>
      <c r="BV83" s="904"/>
      <c r="BW83" s="904"/>
      <c r="BX83" s="904"/>
      <c r="BY83" s="904"/>
      <c r="BZ83" s="904"/>
      <c r="CA83" s="904"/>
      <c r="CB83" s="904"/>
      <c r="CC83" s="904"/>
      <c r="CD83" s="904"/>
      <c r="CE83" s="904"/>
      <c r="CF83" s="904"/>
      <c r="CG83" s="909"/>
      <c r="CH83" s="906"/>
      <c r="CI83" s="907"/>
      <c r="CJ83" s="907"/>
      <c r="CK83" s="907"/>
      <c r="CL83" s="908"/>
      <c r="CM83" s="906"/>
      <c r="CN83" s="907"/>
      <c r="CO83" s="907"/>
      <c r="CP83" s="907"/>
      <c r="CQ83" s="908"/>
      <c r="CR83" s="906"/>
      <c r="CS83" s="907"/>
      <c r="CT83" s="907"/>
      <c r="CU83" s="907"/>
      <c r="CV83" s="908"/>
      <c r="CW83" s="906"/>
      <c r="CX83" s="907"/>
      <c r="CY83" s="907"/>
      <c r="CZ83" s="907"/>
      <c r="DA83" s="908"/>
      <c r="DB83" s="906"/>
      <c r="DC83" s="907"/>
      <c r="DD83" s="907"/>
      <c r="DE83" s="907"/>
      <c r="DF83" s="908"/>
      <c r="DG83" s="906"/>
      <c r="DH83" s="907"/>
      <c r="DI83" s="907"/>
      <c r="DJ83" s="907"/>
      <c r="DK83" s="908"/>
      <c r="DL83" s="906"/>
      <c r="DM83" s="907"/>
      <c r="DN83" s="907"/>
      <c r="DO83" s="907"/>
      <c r="DP83" s="908"/>
      <c r="DQ83" s="906"/>
      <c r="DR83" s="907"/>
      <c r="DS83" s="907"/>
      <c r="DT83" s="907"/>
      <c r="DU83" s="908"/>
      <c r="DV83" s="903"/>
      <c r="DW83" s="904"/>
      <c r="DX83" s="904"/>
      <c r="DY83" s="904"/>
      <c r="DZ83" s="905"/>
      <c r="EA83" s="212"/>
    </row>
    <row r="84" spans="1:131" ht="26.25" customHeight="1" x14ac:dyDescent="0.2">
      <c r="A84" s="220">
        <v>17</v>
      </c>
      <c r="B84" s="917"/>
      <c r="C84" s="918"/>
      <c r="D84" s="918"/>
      <c r="E84" s="918"/>
      <c r="F84" s="918"/>
      <c r="G84" s="918"/>
      <c r="H84" s="918"/>
      <c r="I84" s="918"/>
      <c r="J84" s="918"/>
      <c r="K84" s="918"/>
      <c r="L84" s="918"/>
      <c r="M84" s="918"/>
      <c r="N84" s="918"/>
      <c r="O84" s="918"/>
      <c r="P84" s="919"/>
      <c r="Q84" s="920"/>
      <c r="R84" s="874"/>
      <c r="S84" s="874"/>
      <c r="T84" s="874"/>
      <c r="U84" s="874"/>
      <c r="V84" s="874"/>
      <c r="W84" s="874"/>
      <c r="X84" s="874"/>
      <c r="Y84" s="874"/>
      <c r="Z84" s="874"/>
      <c r="AA84" s="874"/>
      <c r="AB84" s="874"/>
      <c r="AC84" s="874"/>
      <c r="AD84" s="874"/>
      <c r="AE84" s="874"/>
      <c r="AF84" s="874"/>
      <c r="AG84" s="874"/>
      <c r="AH84" s="874"/>
      <c r="AI84" s="874"/>
      <c r="AJ84" s="874"/>
      <c r="AK84" s="874"/>
      <c r="AL84" s="874"/>
      <c r="AM84" s="874"/>
      <c r="AN84" s="874"/>
      <c r="AO84" s="874"/>
      <c r="AP84" s="874"/>
      <c r="AQ84" s="874"/>
      <c r="AR84" s="874"/>
      <c r="AS84" s="874"/>
      <c r="AT84" s="874"/>
      <c r="AU84" s="874"/>
      <c r="AV84" s="874"/>
      <c r="AW84" s="874"/>
      <c r="AX84" s="874"/>
      <c r="AY84" s="874"/>
      <c r="AZ84" s="876"/>
      <c r="BA84" s="876"/>
      <c r="BB84" s="876"/>
      <c r="BC84" s="876"/>
      <c r="BD84" s="877"/>
      <c r="BE84" s="223"/>
      <c r="BF84" s="223"/>
      <c r="BG84" s="223"/>
      <c r="BH84" s="223"/>
      <c r="BI84" s="223"/>
      <c r="BJ84" s="223"/>
      <c r="BK84" s="223"/>
      <c r="BL84" s="223"/>
      <c r="BM84" s="223"/>
      <c r="BN84" s="223"/>
      <c r="BO84" s="223"/>
      <c r="BP84" s="223"/>
      <c r="BQ84" s="220">
        <v>78</v>
      </c>
      <c r="BR84" s="225"/>
      <c r="BS84" s="903"/>
      <c r="BT84" s="904"/>
      <c r="BU84" s="904"/>
      <c r="BV84" s="904"/>
      <c r="BW84" s="904"/>
      <c r="BX84" s="904"/>
      <c r="BY84" s="904"/>
      <c r="BZ84" s="904"/>
      <c r="CA84" s="904"/>
      <c r="CB84" s="904"/>
      <c r="CC84" s="904"/>
      <c r="CD84" s="904"/>
      <c r="CE84" s="904"/>
      <c r="CF84" s="904"/>
      <c r="CG84" s="909"/>
      <c r="CH84" s="906"/>
      <c r="CI84" s="907"/>
      <c r="CJ84" s="907"/>
      <c r="CK84" s="907"/>
      <c r="CL84" s="908"/>
      <c r="CM84" s="906"/>
      <c r="CN84" s="907"/>
      <c r="CO84" s="907"/>
      <c r="CP84" s="907"/>
      <c r="CQ84" s="908"/>
      <c r="CR84" s="906"/>
      <c r="CS84" s="907"/>
      <c r="CT84" s="907"/>
      <c r="CU84" s="907"/>
      <c r="CV84" s="908"/>
      <c r="CW84" s="906"/>
      <c r="CX84" s="907"/>
      <c r="CY84" s="907"/>
      <c r="CZ84" s="907"/>
      <c r="DA84" s="908"/>
      <c r="DB84" s="906"/>
      <c r="DC84" s="907"/>
      <c r="DD84" s="907"/>
      <c r="DE84" s="907"/>
      <c r="DF84" s="908"/>
      <c r="DG84" s="906"/>
      <c r="DH84" s="907"/>
      <c r="DI84" s="907"/>
      <c r="DJ84" s="907"/>
      <c r="DK84" s="908"/>
      <c r="DL84" s="906"/>
      <c r="DM84" s="907"/>
      <c r="DN84" s="907"/>
      <c r="DO84" s="907"/>
      <c r="DP84" s="908"/>
      <c r="DQ84" s="906"/>
      <c r="DR84" s="907"/>
      <c r="DS84" s="907"/>
      <c r="DT84" s="907"/>
      <c r="DU84" s="908"/>
      <c r="DV84" s="903"/>
      <c r="DW84" s="904"/>
      <c r="DX84" s="904"/>
      <c r="DY84" s="904"/>
      <c r="DZ84" s="905"/>
      <c r="EA84" s="212"/>
    </row>
    <row r="85" spans="1:131" ht="26.25" customHeight="1" x14ac:dyDescent="0.2">
      <c r="A85" s="220">
        <v>18</v>
      </c>
      <c r="B85" s="917"/>
      <c r="C85" s="918"/>
      <c r="D85" s="918"/>
      <c r="E85" s="918"/>
      <c r="F85" s="918"/>
      <c r="G85" s="918"/>
      <c r="H85" s="918"/>
      <c r="I85" s="918"/>
      <c r="J85" s="918"/>
      <c r="K85" s="918"/>
      <c r="L85" s="918"/>
      <c r="M85" s="918"/>
      <c r="N85" s="918"/>
      <c r="O85" s="918"/>
      <c r="P85" s="919"/>
      <c r="Q85" s="920"/>
      <c r="R85" s="874"/>
      <c r="S85" s="874"/>
      <c r="T85" s="874"/>
      <c r="U85" s="874"/>
      <c r="V85" s="874"/>
      <c r="W85" s="874"/>
      <c r="X85" s="874"/>
      <c r="Y85" s="874"/>
      <c r="Z85" s="874"/>
      <c r="AA85" s="874"/>
      <c r="AB85" s="874"/>
      <c r="AC85" s="874"/>
      <c r="AD85" s="874"/>
      <c r="AE85" s="874"/>
      <c r="AF85" s="874"/>
      <c r="AG85" s="874"/>
      <c r="AH85" s="874"/>
      <c r="AI85" s="874"/>
      <c r="AJ85" s="874"/>
      <c r="AK85" s="874"/>
      <c r="AL85" s="874"/>
      <c r="AM85" s="874"/>
      <c r="AN85" s="874"/>
      <c r="AO85" s="874"/>
      <c r="AP85" s="874"/>
      <c r="AQ85" s="874"/>
      <c r="AR85" s="874"/>
      <c r="AS85" s="874"/>
      <c r="AT85" s="874"/>
      <c r="AU85" s="874"/>
      <c r="AV85" s="874"/>
      <c r="AW85" s="874"/>
      <c r="AX85" s="874"/>
      <c r="AY85" s="874"/>
      <c r="AZ85" s="876"/>
      <c r="BA85" s="876"/>
      <c r="BB85" s="876"/>
      <c r="BC85" s="876"/>
      <c r="BD85" s="877"/>
      <c r="BE85" s="223"/>
      <c r="BF85" s="223"/>
      <c r="BG85" s="223"/>
      <c r="BH85" s="223"/>
      <c r="BI85" s="223"/>
      <c r="BJ85" s="223"/>
      <c r="BK85" s="223"/>
      <c r="BL85" s="223"/>
      <c r="BM85" s="223"/>
      <c r="BN85" s="223"/>
      <c r="BO85" s="223"/>
      <c r="BP85" s="223"/>
      <c r="BQ85" s="220">
        <v>79</v>
      </c>
      <c r="BR85" s="225"/>
      <c r="BS85" s="903"/>
      <c r="BT85" s="904"/>
      <c r="BU85" s="904"/>
      <c r="BV85" s="904"/>
      <c r="BW85" s="904"/>
      <c r="BX85" s="904"/>
      <c r="BY85" s="904"/>
      <c r="BZ85" s="904"/>
      <c r="CA85" s="904"/>
      <c r="CB85" s="904"/>
      <c r="CC85" s="904"/>
      <c r="CD85" s="904"/>
      <c r="CE85" s="904"/>
      <c r="CF85" s="904"/>
      <c r="CG85" s="909"/>
      <c r="CH85" s="906"/>
      <c r="CI85" s="907"/>
      <c r="CJ85" s="907"/>
      <c r="CK85" s="907"/>
      <c r="CL85" s="908"/>
      <c r="CM85" s="906"/>
      <c r="CN85" s="907"/>
      <c r="CO85" s="907"/>
      <c r="CP85" s="907"/>
      <c r="CQ85" s="908"/>
      <c r="CR85" s="906"/>
      <c r="CS85" s="907"/>
      <c r="CT85" s="907"/>
      <c r="CU85" s="907"/>
      <c r="CV85" s="908"/>
      <c r="CW85" s="906"/>
      <c r="CX85" s="907"/>
      <c r="CY85" s="907"/>
      <c r="CZ85" s="907"/>
      <c r="DA85" s="908"/>
      <c r="DB85" s="906"/>
      <c r="DC85" s="907"/>
      <c r="DD85" s="907"/>
      <c r="DE85" s="907"/>
      <c r="DF85" s="908"/>
      <c r="DG85" s="906"/>
      <c r="DH85" s="907"/>
      <c r="DI85" s="907"/>
      <c r="DJ85" s="907"/>
      <c r="DK85" s="908"/>
      <c r="DL85" s="906"/>
      <c r="DM85" s="907"/>
      <c r="DN85" s="907"/>
      <c r="DO85" s="907"/>
      <c r="DP85" s="908"/>
      <c r="DQ85" s="906"/>
      <c r="DR85" s="907"/>
      <c r="DS85" s="907"/>
      <c r="DT85" s="907"/>
      <c r="DU85" s="908"/>
      <c r="DV85" s="903"/>
      <c r="DW85" s="904"/>
      <c r="DX85" s="904"/>
      <c r="DY85" s="904"/>
      <c r="DZ85" s="905"/>
      <c r="EA85" s="212"/>
    </row>
    <row r="86" spans="1:131" ht="26.25" customHeight="1" x14ac:dyDescent="0.2">
      <c r="A86" s="220">
        <v>19</v>
      </c>
      <c r="B86" s="917"/>
      <c r="C86" s="918"/>
      <c r="D86" s="918"/>
      <c r="E86" s="918"/>
      <c r="F86" s="918"/>
      <c r="G86" s="918"/>
      <c r="H86" s="918"/>
      <c r="I86" s="918"/>
      <c r="J86" s="918"/>
      <c r="K86" s="918"/>
      <c r="L86" s="918"/>
      <c r="M86" s="918"/>
      <c r="N86" s="918"/>
      <c r="O86" s="918"/>
      <c r="P86" s="919"/>
      <c r="Q86" s="920"/>
      <c r="R86" s="874"/>
      <c r="S86" s="874"/>
      <c r="T86" s="874"/>
      <c r="U86" s="874"/>
      <c r="V86" s="874"/>
      <c r="W86" s="874"/>
      <c r="X86" s="874"/>
      <c r="Y86" s="874"/>
      <c r="Z86" s="874"/>
      <c r="AA86" s="874"/>
      <c r="AB86" s="874"/>
      <c r="AC86" s="874"/>
      <c r="AD86" s="874"/>
      <c r="AE86" s="874"/>
      <c r="AF86" s="874"/>
      <c r="AG86" s="874"/>
      <c r="AH86" s="874"/>
      <c r="AI86" s="874"/>
      <c r="AJ86" s="874"/>
      <c r="AK86" s="874"/>
      <c r="AL86" s="874"/>
      <c r="AM86" s="874"/>
      <c r="AN86" s="874"/>
      <c r="AO86" s="874"/>
      <c r="AP86" s="874"/>
      <c r="AQ86" s="874"/>
      <c r="AR86" s="874"/>
      <c r="AS86" s="874"/>
      <c r="AT86" s="874"/>
      <c r="AU86" s="874"/>
      <c r="AV86" s="874"/>
      <c r="AW86" s="874"/>
      <c r="AX86" s="874"/>
      <c r="AY86" s="874"/>
      <c r="AZ86" s="876"/>
      <c r="BA86" s="876"/>
      <c r="BB86" s="876"/>
      <c r="BC86" s="876"/>
      <c r="BD86" s="877"/>
      <c r="BE86" s="223"/>
      <c r="BF86" s="223"/>
      <c r="BG86" s="223"/>
      <c r="BH86" s="223"/>
      <c r="BI86" s="223"/>
      <c r="BJ86" s="223"/>
      <c r="BK86" s="223"/>
      <c r="BL86" s="223"/>
      <c r="BM86" s="223"/>
      <c r="BN86" s="223"/>
      <c r="BO86" s="223"/>
      <c r="BP86" s="223"/>
      <c r="BQ86" s="220">
        <v>80</v>
      </c>
      <c r="BR86" s="225"/>
      <c r="BS86" s="903"/>
      <c r="BT86" s="904"/>
      <c r="BU86" s="904"/>
      <c r="BV86" s="904"/>
      <c r="BW86" s="904"/>
      <c r="BX86" s="904"/>
      <c r="BY86" s="904"/>
      <c r="BZ86" s="904"/>
      <c r="CA86" s="904"/>
      <c r="CB86" s="904"/>
      <c r="CC86" s="904"/>
      <c r="CD86" s="904"/>
      <c r="CE86" s="904"/>
      <c r="CF86" s="904"/>
      <c r="CG86" s="909"/>
      <c r="CH86" s="906"/>
      <c r="CI86" s="907"/>
      <c r="CJ86" s="907"/>
      <c r="CK86" s="907"/>
      <c r="CL86" s="908"/>
      <c r="CM86" s="906"/>
      <c r="CN86" s="907"/>
      <c r="CO86" s="907"/>
      <c r="CP86" s="907"/>
      <c r="CQ86" s="908"/>
      <c r="CR86" s="906"/>
      <c r="CS86" s="907"/>
      <c r="CT86" s="907"/>
      <c r="CU86" s="907"/>
      <c r="CV86" s="908"/>
      <c r="CW86" s="906"/>
      <c r="CX86" s="907"/>
      <c r="CY86" s="907"/>
      <c r="CZ86" s="907"/>
      <c r="DA86" s="908"/>
      <c r="DB86" s="906"/>
      <c r="DC86" s="907"/>
      <c r="DD86" s="907"/>
      <c r="DE86" s="907"/>
      <c r="DF86" s="908"/>
      <c r="DG86" s="906"/>
      <c r="DH86" s="907"/>
      <c r="DI86" s="907"/>
      <c r="DJ86" s="907"/>
      <c r="DK86" s="908"/>
      <c r="DL86" s="906"/>
      <c r="DM86" s="907"/>
      <c r="DN86" s="907"/>
      <c r="DO86" s="907"/>
      <c r="DP86" s="908"/>
      <c r="DQ86" s="906"/>
      <c r="DR86" s="907"/>
      <c r="DS86" s="907"/>
      <c r="DT86" s="907"/>
      <c r="DU86" s="908"/>
      <c r="DV86" s="903"/>
      <c r="DW86" s="904"/>
      <c r="DX86" s="904"/>
      <c r="DY86" s="904"/>
      <c r="DZ86" s="905"/>
      <c r="EA86" s="212"/>
    </row>
    <row r="87" spans="1:131" ht="26.25" customHeight="1" x14ac:dyDescent="0.2">
      <c r="A87" s="226">
        <v>20</v>
      </c>
      <c r="B87" s="924"/>
      <c r="C87" s="925"/>
      <c r="D87" s="925"/>
      <c r="E87" s="925"/>
      <c r="F87" s="925"/>
      <c r="G87" s="925"/>
      <c r="H87" s="925"/>
      <c r="I87" s="925"/>
      <c r="J87" s="925"/>
      <c r="K87" s="925"/>
      <c r="L87" s="925"/>
      <c r="M87" s="925"/>
      <c r="N87" s="925"/>
      <c r="O87" s="925"/>
      <c r="P87" s="926"/>
      <c r="Q87" s="927"/>
      <c r="R87" s="928"/>
      <c r="S87" s="928"/>
      <c r="T87" s="928"/>
      <c r="U87" s="928"/>
      <c r="V87" s="928"/>
      <c r="W87" s="928"/>
      <c r="X87" s="928"/>
      <c r="Y87" s="928"/>
      <c r="Z87" s="928"/>
      <c r="AA87" s="928"/>
      <c r="AB87" s="928"/>
      <c r="AC87" s="928"/>
      <c r="AD87" s="928"/>
      <c r="AE87" s="928"/>
      <c r="AF87" s="928"/>
      <c r="AG87" s="928"/>
      <c r="AH87" s="928"/>
      <c r="AI87" s="928"/>
      <c r="AJ87" s="928"/>
      <c r="AK87" s="928"/>
      <c r="AL87" s="928"/>
      <c r="AM87" s="928"/>
      <c r="AN87" s="928"/>
      <c r="AO87" s="928"/>
      <c r="AP87" s="928"/>
      <c r="AQ87" s="928"/>
      <c r="AR87" s="928"/>
      <c r="AS87" s="928"/>
      <c r="AT87" s="928"/>
      <c r="AU87" s="928"/>
      <c r="AV87" s="928"/>
      <c r="AW87" s="928"/>
      <c r="AX87" s="928"/>
      <c r="AY87" s="928"/>
      <c r="AZ87" s="929"/>
      <c r="BA87" s="929"/>
      <c r="BB87" s="929"/>
      <c r="BC87" s="929"/>
      <c r="BD87" s="930"/>
      <c r="BE87" s="223"/>
      <c r="BF87" s="223"/>
      <c r="BG87" s="223"/>
      <c r="BH87" s="223"/>
      <c r="BI87" s="223"/>
      <c r="BJ87" s="223"/>
      <c r="BK87" s="223"/>
      <c r="BL87" s="223"/>
      <c r="BM87" s="223"/>
      <c r="BN87" s="223"/>
      <c r="BO87" s="223"/>
      <c r="BP87" s="223"/>
      <c r="BQ87" s="220">
        <v>81</v>
      </c>
      <c r="BR87" s="225"/>
      <c r="BS87" s="903"/>
      <c r="BT87" s="904"/>
      <c r="BU87" s="904"/>
      <c r="BV87" s="904"/>
      <c r="BW87" s="904"/>
      <c r="BX87" s="904"/>
      <c r="BY87" s="904"/>
      <c r="BZ87" s="904"/>
      <c r="CA87" s="904"/>
      <c r="CB87" s="904"/>
      <c r="CC87" s="904"/>
      <c r="CD87" s="904"/>
      <c r="CE87" s="904"/>
      <c r="CF87" s="904"/>
      <c r="CG87" s="909"/>
      <c r="CH87" s="906"/>
      <c r="CI87" s="907"/>
      <c r="CJ87" s="907"/>
      <c r="CK87" s="907"/>
      <c r="CL87" s="908"/>
      <c r="CM87" s="906"/>
      <c r="CN87" s="907"/>
      <c r="CO87" s="907"/>
      <c r="CP87" s="907"/>
      <c r="CQ87" s="908"/>
      <c r="CR87" s="906"/>
      <c r="CS87" s="907"/>
      <c r="CT87" s="907"/>
      <c r="CU87" s="907"/>
      <c r="CV87" s="908"/>
      <c r="CW87" s="906"/>
      <c r="CX87" s="907"/>
      <c r="CY87" s="907"/>
      <c r="CZ87" s="907"/>
      <c r="DA87" s="908"/>
      <c r="DB87" s="906"/>
      <c r="DC87" s="907"/>
      <c r="DD87" s="907"/>
      <c r="DE87" s="907"/>
      <c r="DF87" s="908"/>
      <c r="DG87" s="906"/>
      <c r="DH87" s="907"/>
      <c r="DI87" s="907"/>
      <c r="DJ87" s="907"/>
      <c r="DK87" s="908"/>
      <c r="DL87" s="906"/>
      <c r="DM87" s="907"/>
      <c r="DN87" s="907"/>
      <c r="DO87" s="907"/>
      <c r="DP87" s="908"/>
      <c r="DQ87" s="906"/>
      <c r="DR87" s="907"/>
      <c r="DS87" s="907"/>
      <c r="DT87" s="907"/>
      <c r="DU87" s="908"/>
      <c r="DV87" s="903"/>
      <c r="DW87" s="904"/>
      <c r="DX87" s="904"/>
      <c r="DY87" s="904"/>
      <c r="DZ87" s="905"/>
      <c r="EA87" s="212"/>
    </row>
    <row r="88" spans="1:131" ht="26.25" customHeight="1" thickBot="1" x14ac:dyDescent="0.25">
      <c r="A88" s="222" t="s">
        <v>376</v>
      </c>
      <c r="B88" s="833" t="s">
        <v>400</v>
      </c>
      <c r="C88" s="834"/>
      <c r="D88" s="834"/>
      <c r="E88" s="834"/>
      <c r="F88" s="834"/>
      <c r="G88" s="834"/>
      <c r="H88" s="834"/>
      <c r="I88" s="834"/>
      <c r="J88" s="834"/>
      <c r="K88" s="834"/>
      <c r="L88" s="834"/>
      <c r="M88" s="834"/>
      <c r="N88" s="834"/>
      <c r="O88" s="834"/>
      <c r="P88" s="835"/>
      <c r="Q88" s="884"/>
      <c r="R88" s="885"/>
      <c r="S88" s="885"/>
      <c r="T88" s="885"/>
      <c r="U88" s="885"/>
      <c r="V88" s="885"/>
      <c r="W88" s="885"/>
      <c r="X88" s="885"/>
      <c r="Y88" s="885"/>
      <c r="Z88" s="885"/>
      <c r="AA88" s="885"/>
      <c r="AB88" s="885"/>
      <c r="AC88" s="885"/>
      <c r="AD88" s="885"/>
      <c r="AE88" s="885"/>
      <c r="AF88" s="888">
        <f>SUM(AF68:AJ76)</f>
        <v>6813</v>
      </c>
      <c r="AG88" s="888"/>
      <c r="AH88" s="888"/>
      <c r="AI88" s="888"/>
      <c r="AJ88" s="888"/>
      <c r="AK88" s="885"/>
      <c r="AL88" s="885"/>
      <c r="AM88" s="885"/>
      <c r="AN88" s="885"/>
      <c r="AO88" s="885"/>
      <c r="AP88" s="888">
        <v>2139</v>
      </c>
      <c r="AQ88" s="888"/>
      <c r="AR88" s="888"/>
      <c r="AS88" s="888"/>
      <c r="AT88" s="888"/>
      <c r="AU88" s="888">
        <v>262</v>
      </c>
      <c r="AV88" s="888"/>
      <c r="AW88" s="888"/>
      <c r="AX88" s="888"/>
      <c r="AY88" s="888"/>
      <c r="AZ88" s="893"/>
      <c r="BA88" s="893"/>
      <c r="BB88" s="893"/>
      <c r="BC88" s="893"/>
      <c r="BD88" s="894"/>
      <c r="BE88" s="223"/>
      <c r="BF88" s="223"/>
      <c r="BG88" s="223"/>
      <c r="BH88" s="223"/>
      <c r="BI88" s="223"/>
      <c r="BJ88" s="223"/>
      <c r="BK88" s="223"/>
      <c r="BL88" s="223"/>
      <c r="BM88" s="223"/>
      <c r="BN88" s="223"/>
      <c r="BO88" s="223"/>
      <c r="BP88" s="223"/>
      <c r="BQ88" s="220">
        <v>82</v>
      </c>
      <c r="BR88" s="225"/>
      <c r="BS88" s="903"/>
      <c r="BT88" s="904"/>
      <c r="BU88" s="904"/>
      <c r="BV88" s="904"/>
      <c r="BW88" s="904"/>
      <c r="BX88" s="904"/>
      <c r="BY88" s="904"/>
      <c r="BZ88" s="904"/>
      <c r="CA88" s="904"/>
      <c r="CB88" s="904"/>
      <c r="CC88" s="904"/>
      <c r="CD88" s="904"/>
      <c r="CE88" s="904"/>
      <c r="CF88" s="904"/>
      <c r="CG88" s="909"/>
      <c r="CH88" s="906"/>
      <c r="CI88" s="907"/>
      <c r="CJ88" s="907"/>
      <c r="CK88" s="907"/>
      <c r="CL88" s="908"/>
      <c r="CM88" s="906"/>
      <c r="CN88" s="907"/>
      <c r="CO88" s="907"/>
      <c r="CP88" s="907"/>
      <c r="CQ88" s="908"/>
      <c r="CR88" s="906"/>
      <c r="CS88" s="907"/>
      <c r="CT88" s="907"/>
      <c r="CU88" s="907"/>
      <c r="CV88" s="908"/>
      <c r="CW88" s="906"/>
      <c r="CX88" s="907"/>
      <c r="CY88" s="907"/>
      <c r="CZ88" s="907"/>
      <c r="DA88" s="908"/>
      <c r="DB88" s="906"/>
      <c r="DC88" s="907"/>
      <c r="DD88" s="907"/>
      <c r="DE88" s="907"/>
      <c r="DF88" s="908"/>
      <c r="DG88" s="906"/>
      <c r="DH88" s="907"/>
      <c r="DI88" s="907"/>
      <c r="DJ88" s="907"/>
      <c r="DK88" s="908"/>
      <c r="DL88" s="906"/>
      <c r="DM88" s="907"/>
      <c r="DN88" s="907"/>
      <c r="DO88" s="907"/>
      <c r="DP88" s="908"/>
      <c r="DQ88" s="906"/>
      <c r="DR88" s="907"/>
      <c r="DS88" s="907"/>
      <c r="DT88" s="907"/>
      <c r="DU88" s="908"/>
      <c r="DV88" s="903"/>
      <c r="DW88" s="904"/>
      <c r="DX88" s="904"/>
      <c r="DY88" s="904"/>
      <c r="DZ88" s="90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03"/>
      <c r="BT89" s="904"/>
      <c r="BU89" s="904"/>
      <c r="BV89" s="904"/>
      <c r="BW89" s="904"/>
      <c r="BX89" s="904"/>
      <c r="BY89" s="904"/>
      <c r="BZ89" s="904"/>
      <c r="CA89" s="904"/>
      <c r="CB89" s="904"/>
      <c r="CC89" s="904"/>
      <c r="CD89" s="904"/>
      <c r="CE89" s="904"/>
      <c r="CF89" s="904"/>
      <c r="CG89" s="909"/>
      <c r="CH89" s="906"/>
      <c r="CI89" s="907"/>
      <c r="CJ89" s="907"/>
      <c r="CK89" s="907"/>
      <c r="CL89" s="908"/>
      <c r="CM89" s="906"/>
      <c r="CN89" s="907"/>
      <c r="CO89" s="907"/>
      <c r="CP89" s="907"/>
      <c r="CQ89" s="908"/>
      <c r="CR89" s="906"/>
      <c r="CS89" s="907"/>
      <c r="CT89" s="907"/>
      <c r="CU89" s="907"/>
      <c r="CV89" s="908"/>
      <c r="CW89" s="906"/>
      <c r="CX89" s="907"/>
      <c r="CY89" s="907"/>
      <c r="CZ89" s="907"/>
      <c r="DA89" s="908"/>
      <c r="DB89" s="906"/>
      <c r="DC89" s="907"/>
      <c r="DD89" s="907"/>
      <c r="DE89" s="907"/>
      <c r="DF89" s="908"/>
      <c r="DG89" s="906"/>
      <c r="DH89" s="907"/>
      <c r="DI89" s="907"/>
      <c r="DJ89" s="907"/>
      <c r="DK89" s="908"/>
      <c r="DL89" s="906"/>
      <c r="DM89" s="907"/>
      <c r="DN89" s="907"/>
      <c r="DO89" s="907"/>
      <c r="DP89" s="908"/>
      <c r="DQ89" s="906"/>
      <c r="DR89" s="907"/>
      <c r="DS89" s="907"/>
      <c r="DT89" s="907"/>
      <c r="DU89" s="908"/>
      <c r="DV89" s="903"/>
      <c r="DW89" s="904"/>
      <c r="DX89" s="904"/>
      <c r="DY89" s="904"/>
      <c r="DZ89" s="90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03"/>
      <c r="BT90" s="904"/>
      <c r="BU90" s="904"/>
      <c r="BV90" s="904"/>
      <c r="BW90" s="904"/>
      <c r="BX90" s="904"/>
      <c r="BY90" s="904"/>
      <c r="BZ90" s="904"/>
      <c r="CA90" s="904"/>
      <c r="CB90" s="904"/>
      <c r="CC90" s="904"/>
      <c r="CD90" s="904"/>
      <c r="CE90" s="904"/>
      <c r="CF90" s="904"/>
      <c r="CG90" s="909"/>
      <c r="CH90" s="906"/>
      <c r="CI90" s="907"/>
      <c r="CJ90" s="907"/>
      <c r="CK90" s="907"/>
      <c r="CL90" s="908"/>
      <c r="CM90" s="906"/>
      <c r="CN90" s="907"/>
      <c r="CO90" s="907"/>
      <c r="CP90" s="907"/>
      <c r="CQ90" s="908"/>
      <c r="CR90" s="906"/>
      <c r="CS90" s="907"/>
      <c r="CT90" s="907"/>
      <c r="CU90" s="907"/>
      <c r="CV90" s="908"/>
      <c r="CW90" s="906"/>
      <c r="CX90" s="907"/>
      <c r="CY90" s="907"/>
      <c r="CZ90" s="907"/>
      <c r="DA90" s="908"/>
      <c r="DB90" s="906"/>
      <c r="DC90" s="907"/>
      <c r="DD90" s="907"/>
      <c r="DE90" s="907"/>
      <c r="DF90" s="908"/>
      <c r="DG90" s="906"/>
      <c r="DH90" s="907"/>
      <c r="DI90" s="907"/>
      <c r="DJ90" s="907"/>
      <c r="DK90" s="908"/>
      <c r="DL90" s="906"/>
      <c r="DM90" s="907"/>
      <c r="DN90" s="907"/>
      <c r="DO90" s="907"/>
      <c r="DP90" s="908"/>
      <c r="DQ90" s="906"/>
      <c r="DR90" s="907"/>
      <c r="DS90" s="907"/>
      <c r="DT90" s="907"/>
      <c r="DU90" s="908"/>
      <c r="DV90" s="903"/>
      <c r="DW90" s="904"/>
      <c r="DX90" s="904"/>
      <c r="DY90" s="904"/>
      <c r="DZ90" s="90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03"/>
      <c r="BT91" s="904"/>
      <c r="BU91" s="904"/>
      <c r="BV91" s="904"/>
      <c r="BW91" s="904"/>
      <c r="BX91" s="904"/>
      <c r="BY91" s="904"/>
      <c r="BZ91" s="904"/>
      <c r="CA91" s="904"/>
      <c r="CB91" s="904"/>
      <c r="CC91" s="904"/>
      <c r="CD91" s="904"/>
      <c r="CE91" s="904"/>
      <c r="CF91" s="904"/>
      <c r="CG91" s="909"/>
      <c r="CH91" s="906"/>
      <c r="CI91" s="907"/>
      <c r="CJ91" s="907"/>
      <c r="CK91" s="907"/>
      <c r="CL91" s="908"/>
      <c r="CM91" s="906"/>
      <c r="CN91" s="907"/>
      <c r="CO91" s="907"/>
      <c r="CP91" s="907"/>
      <c r="CQ91" s="908"/>
      <c r="CR91" s="906"/>
      <c r="CS91" s="907"/>
      <c r="CT91" s="907"/>
      <c r="CU91" s="907"/>
      <c r="CV91" s="908"/>
      <c r="CW91" s="906"/>
      <c r="CX91" s="907"/>
      <c r="CY91" s="907"/>
      <c r="CZ91" s="907"/>
      <c r="DA91" s="908"/>
      <c r="DB91" s="906"/>
      <c r="DC91" s="907"/>
      <c r="DD91" s="907"/>
      <c r="DE91" s="907"/>
      <c r="DF91" s="908"/>
      <c r="DG91" s="906"/>
      <c r="DH91" s="907"/>
      <c r="DI91" s="907"/>
      <c r="DJ91" s="907"/>
      <c r="DK91" s="908"/>
      <c r="DL91" s="906"/>
      <c r="DM91" s="907"/>
      <c r="DN91" s="907"/>
      <c r="DO91" s="907"/>
      <c r="DP91" s="908"/>
      <c r="DQ91" s="906"/>
      <c r="DR91" s="907"/>
      <c r="DS91" s="907"/>
      <c r="DT91" s="907"/>
      <c r="DU91" s="908"/>
      <c r="DV91" s="903"/>
      <c r="DW91" s="904"/>
      <c r="DX91" s="904"/>
      <c r="DY91" s="904"/>
      <c r="DZ91" s="90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03"/>
      <c r="BT92" s="904"/>
      <c r="BU92" s="904"/>
      <c r="BV92" s="904"/>
      <c r="BW92" s="904"/>
      <c r="BX92" s="904"/>
      <c r="BY92" s="904"/>
      <c r="BZ92" s="904"/>
      <c r="CA92" s="904"/>
      <c r="CB92" s="904"/>
      <c r="CC92" s="904"/>
      <c r="CD92" s="904"/>
      <c r="CE92" s="904"/>
      <c r="CF92" s="904"/>
      <c r="CG92" s="909"/>
      <c r="CH92" s="906"/>
      <c r="CI92" s="907"/>
      <c r="CJ92" s="907"/>
      <c r="CK92" s="907"/>
      <c r="CL92" s="908"/>
      <c r="CM92" s="906"/>
      <c r="CN92" s="907"/>
      <c r="CO92" s="907"/>
      <c r="CP92" s="907"/>
      <c r="CQ92" s="908"/>
      <c r="CR92" s="906"/>
      <c r="CS92" s="907"/>
      <c r="CT92" s="907"/>
      <c r="CU92" s="907"/>
      <c r="CV92" s="908"/>
      <c r="CW92" s="906"/>
      <c r="CX92" s="907"/>
      <c r="CY92" s="907"/>
      <c r="CZ92" s="907"/>
      <c r="DA92" s="908"/>
      <c r="DB92" s="906"/>
      <c r="DC92" s="907"/>
      <c r="DD92" s="907"/>
      <c r="DE92" s="907"/>
      <c r="DF92" s="908"/>
      <c r="DG92" s="906"/>
      <c r="DH92" s="907"/>
      <c r="DI92" s="907"/>
      <c r="DJ92" s="907"/>
      <c r="DK92" s="908"/>
      <c r="DL92" s="906"/>
      <c r="DM92" s="907"/>
      <c r="DN92" s="907"/>
      <c r="DO92" s="907"/>
      <c r="DP92" s="908"/>
      <c r="DQ92" s="906"/>
      <c r="DR92" s="907"/>
      <c r="DS92" s="907"/>
      <c r="DT92" s="907"/>
      <c r="DU92" s="908"/>
      <c r="DV92" s="903"/>
      <c r="DW92" s="904"/>
      <c r="DX92" s="904"/>
      <c r="DY92" s="904"/>
      <c r="DZ92" s="90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03"/>
      <c r="BT93" s="904"/>
      <c r="BU93" s="904"/>
      <c r="BV93" s="904"/>
      <c r="BW93" s="904"/>
      <c r="BX93" s="904"/>
      <c r="BY93" s="904"/>
      <c r="BZ93" s="904"/>
      <c r="CA93" s="904"/>
      <c r="CB93" s="904"/>
      <c r="CC93" s="904"/>
      <c r="CD93" s="904"/>
      <c r="CE93" s="904"/>
      <c r="CF93" s="904"/>
      <c r="CG93" s="909"/>
      <c r="CH93" s="906"/>
      <c r="CI93" s="907"/>
      <c r="CJ93" s="907"/>
      <c r="CK93" s="907"/>
      <c r="CL93" s="908"/>
      <c r="CM93" s="906"/>
      <c r="CN93" s="907"/>
      <c r="CO93" s="907"/>
      <c r="CP93" s="907"/>
      <c r="CQ93" s="908"/>
      <c r="CR93" s="906"/>
      <c r="CS93" s="907"/>
      <c r="CT93" s="907"/>
      <c r="CU93" s="907"/>
      <c r="CV93" s="908"/>
      <c r="CW93" s="906"/>
      <c r="CX93" s="907"/>
      <c r="CY93" s="907"/>
      <c r="CZ93" s="907"/>
      <c r="DA93" s="908"/>
      <c r="DB93" s="906"/>
      <c r="DC93" s="907"/>
      <c r="DD93" s="907"/>
      <c r="DE93" s="907"/>
      <c r="DF93" s="908"/>
      <c r="DG93" s="906"/>
      <c r="DH93" s="907"/>
      <c r="DI93" s="907"/>
      <c r="DJ93" s="907"/>
      <c r="DK93" s="908"/>
      <c r="DL93" s="906"/>
      <c r="DM93" s="907"/>
      <c r="DN93" s="907"/>
      <c r="DO93" s="907"/>
      <c r="DP93" s="908"/>
      <c r="DQ93" s="906"/>
      <c r="DR93" s="907"/>
      <c r="DS93" s="907"/>
      <c r="DT93" s="907"/>
      <c r="DU93" s="908"/>
      <c r="DV93" s="903"/>
      <c r="DW93" s="904"/>
      <c r="DX93" s="904"/>
      <c r="DY93" s="904"/>
      <c r="DZ93" s="90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03"/>
      <c r="BT94" s="904"/>
      <c r="BU94" s="904"/>
      <c r="BV94" s="904"/>
      <c r="BW94" s="904"/>
      <c r="BX94" s="904"/>
      <c r="BY94" s="904"/>
      <c r="BZ94" s="904"/>
      <c r="CA94" s="904"/>
      <c r="CB94" s="904"/>
      <c r="CC94" s="904"/>
      <c r="CD94" s="904"/>
      <c r="CE94" s="904"/>
      <c r="CF94" s="904"/>
      <c r="CG94" s="909"/>
      <c r="CH94" s="906"/>
      <c r="CI94" s="907"/>
      <c r="CJ94" s="907"/>
      <c r="CK94" s="907"/>
      <c r="CL94" s="908"/>
      <c r="CM94" s="906"/>
      <c r="CN94" s="907"/>
      <c r="CO94" s="907"/>
      <c r="CP94" s="907"/>
      <c r="CQ94" s="908"/>
      <c r="CR94" s="906"/>
      <c r="CS94" s="907"/>
      <c r="CT94" s="907"/>
      <c r="CU94" s="907"/>
      <c r="CV94" s="908"/>
      <c r="CW94" s="906"/>
      <c r="CX94" s="907"/>
      <c r="CY94" s="907"/>
      <c r="CZ94" s="907"/>
      <c r="DA94" s="908"/>
      <c r="DB94" s="906"/>
      <c r="DC94" s="907"/>
      <c r="DD94" s="907"/>
      <c r="DE94" s="907"/>
      <c r="DF94" s="908"/>
      <c r="DG94" s="906"/>
      <c r="DH94" s="907"/>
      <c r="DI94" s="907"/>
      <c r="DJ94" s="907"/>
      <c r="DK94" s="908"/>
      <c r="DL94" s="906"/>
      <c r="DM94" s="907"/>
      <c r="DN94" s="907"/>
      <c r="DO94" s="907"/>
      <c r="DP94" s="908"/>
      <c r="DQ94" s="906"/>
      <c r="DR94" s="907"/>
      <c r="DS94" s="907"/>
      <c r="DT94" s="907"/>
      <c r="DU94" s="908"/>
      <c r="DV94" s="903"/>
      <c r="DW94" s="904"/>
      <c r="DX94" s="904"/>
      <c r="DY94" s="904"/>
      <c r="DZ94" s="90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03"/>
      <c r="BT95" s="904"/>
      <c r="BU95" s="904"/>
      <c r="BV95" s="904"/>
      <c r="BW95" s="904"/>
      <c r="BX95" s="904"/>
      <c r="BY95" s="904"/>
      <c r="BZ95" s="904"/>
      <c r="CA95" s="904"/>
      <c r="CB95" s="904"/>
      <c r="CC95" s="904"/>
      <c r="CD95" s="904"/>
      <c r="CE95" s="904"/>
      <c r="CF95" s="904"/>
      <c r="CG95" s="909"/>
      <c r="CH95" s="906"/>
      <c r="CI95" s="907"/>
      <c r="CJ95" s="907"/>
      <c r="CK95" s="907"/>
      <c r="CL95" s="908"/>
      <c r="CM95" s="906"/>
      <c r="CN95" s="907"/>
      <c r="CO95" s="907"/>
      <c r="CP95" s="907"/>
      <c r="CQ95" s="908"/>
      <c r="CR95" s="906"/>
      <c r="CS95" s="907"/>
      <c r="CT95" s="907"/>
      <c r="CU95" s="907"/>
      <c r="CV95" s="908"/>
      <c r="CW95" s="906"/>
      <c r="CX95" s="907"/>
      <c r="CY95" s="907"/>
      <c r="CZ95" s="907"/>
      <c r="DA95" s="908"/>
      <c r="DB95" s="906"/>
      <c r="DC95" s="907"/>
      <c r="DD95" s="907"/>
      <c r="DE95" s="907"/>
      <c r="DF95" s="908"/>
      <c r="DG95" s="906"/>
      <c r="DH95" s="907"/>
      <c r="DI95" s="907"/>
      <c r="DJ95" s="907"/>
      <c r="DK95" s="908"/>
      <c r="DL95" s="906"/>
      <c r="DM95" s="907"/>
      <c r="DN95" s="907"/>
      <c r="DO95" s="907"/>
      <c r="DP95" s="908"/>
      <c r="DQ95" s="906"/>
      <c r="DR95" s="907"/>
      <c r="DS95" s="907"/>
      <c r="DT95" s="907"/>
      <c r="DU95" s="908"/>
      <c r="DV95" s="903"/>
      <c r="DW95" s="904"/>
      <c r="DX95" s="904"/>
      <c r="DY95" s="904"/>
      <c r="DZ95" s="90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03"/>
      <c r="BT96" s="904"/>
      <c r="BU96" s="904"/>
      <c r="BV96" s="904"/>
      <c r="BW96" s="904"/>
      <c r="BX96" s="904"/>
      <c r="BY96" s="904"/>
      <c r="BZ96" s="904"/>
      <c r="CA96" s="904"/>
      <c r="CB96" s="904"/>
      <c r="CC96" s="904"/>
      <c r="CD96" s="904"/>
      <c r="CE96" s="904"/>
      <c r="CF96" s="904"/>
      <c r="CG96" s="909"/>
      <c r="CH96" s="906"/>
      <c r="CI96" s="907"/>
      <c r="CJ96" s="907"/>
      <c r="CK96" s="907"/>
      <c r="CL96" s="908"/>
      <c r="CM96" s="906"/>
      <c r="CN96" s="907"/>
      <c r="CO96" s="907"/>
      <c r="CP96" s="907"/>
      <c r="CQ96" s="908"/>
      <c r="CR96" s="906"/>
      <c r="CS96" s="907"/>
      <c r="CT96" s="907"/>
      <c r="CU96" s="907"/>
      <c r="CV96" s="908"/>
      <c r="CW96" s="906"/>
      <c r="CX96" s="907"/>
      <c r="CY96" s="907"/>
      <c r="CZ96" s="907"/>
      <c r="DA96" s="908"/>
      <c r="DB96" s="906"/>
      <c r="DC96" s="907"/>
      <c r="DD96" s="907"/>
      <c r="DE96" s="907"/>
      <c r="DF96" s="908"/>
      <c r="DG96" s="906"/>
      <c r="DH96" s="907"/>
      <c r="DI96" s="907"/>
      <c r="DJ96" s="907"/>
      <c r="DK96" s="908"/>
      <c r="DL96" s="906"/>
      <c r="DM96" s="907"/>
      <c r="DN96" s="907"/>
      <c r="DO96" s="907"/>
      <c r="DP96" s="908"/>
      <c r="DQ96" s="906"/>
      <c r="DR96" s="907"/>
      <c r="DS96" s="907"/>
      <c r="DT96" s="907"/>
      <c r="DU96" s="908"/>
      <c r="DV96" s="903"/>
      <c r="DW96" s="904"/>
      <c r="DX96" s="904"/>
      <c r="DY96" s="904"/>
      <c r="DZ96" s="90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03"/>
      <c r="BT97" s="904"/>
      <c r="BU97" s="904"/>
      <c r="BV97" s="904"/>
      <c r="BW97" s="904"/>
      <c r="BX97" s="904"/>
      <c r="BY97" s="904"/>
      <c r="BZ97" s="904"/>
      <c r="CA97" s="904"/>
      <c r="CB97" s="904"/>
      <c r="CC97" s="904"/>
      <c r="CD97" s="904"/>
      <c r="CE97" s="904"/>
      <c r="CF97" s="904"/>
      <c r="CG97" s="909"/>
      <c r="CH97" s="906"/>
      <c r="CI97" s="907"/>
      <c r="CJ97" s="907"/>
      <c r="CK97" s="907"/>
      <c r="CL97" s="908"/>
      <c r="CM97" s="906"/>
      <c r="CN97" s="907"/>
      <c r="CO97" s="907"/>
      <c r="CP97" s="907"/>
      <c r="CQ97" s="908"/>
      <c r="CR97" s="906"/>
      <c r="CS97" s="907"/>
      <c r="CT97" s="907"/>
      <c r="CU97" s="907"/>
      <c r="CV97" s="908"/>
      <c r="CW97" s="906"/>
      <c r="CX97" s="907"/>
      <c r="CY97" s="907"/>
      <c r="CZ97" s="907"/>
      <c r="DA97" s="908"/>
      <c r="DB97" s="906"/>
      <c r="DC97" s="907"/>
      <c r="DD97" s="907"/>
      <c r="DE97" s="907"/>
      <c r="DF97" s="908"/>
      <c r="DG97" s="906"/>
      <c r="DH97" s="907"/>
      <c r="DI97" s="907"/>
      <c r="DJ97" s="907"/>
      <c r="DK97" s="908"/>
      <c r="DL97" s="906"/>
      <c r="DM97" s="907"/>
      <c r="DN97" s="907"/>
      <c r="DO97" s="907"/>
      <c r="DP97" s="908"/>
      <c r="DQ97" s="906"/>
      <c r="DR97" s="907"/>
      <c r="DS97" s="907"/>
      <c r="DT97" s="907"/>
      <c r="DU97" s="908"/>
      <c r="DV97" s="903"/>
      <c r="DW97" s="904"/>
      <c r="DX97" s="904"/>
      <c r="DY97" s="904"/>
      <c r="DZ97" s="90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03"/>
      <c r="BT98" s="904"/>
      <c r="BU98" s="904"/>
      <c r="BV98" s="904"/>
      <c r="BW98" s="904"/>
      <c r="BX98" s="904"/>
      <c r="BY98" s="904"/>
      <c r="BZ98" s="904"/>
      <c r="CA98" s="904"/>
      <c r="CB98" s="904"/>
      <c r="CC98" s="904"/>
      <c r="CD98" s="904"/>
      <c r="CE98" s="904"/>
      <c r="CF98" s="904"/>
      <c r="CG98" s="909"/>
      <c r="CH98" s="906"/>
      <c r="CI98" s="907"/>
      <c r="CJ98" s="907"/>
      <c r="CK98" s="907"/>
      <c r="CL98" s="908"/>
      <c r="CM98" s="906"/>
      <c r="CN98" s="907"/>
      <c r="CO98" s="907"/>
      <c r="CP98" s="907"/>
      <c r="CQ98" s="908"/>
      <c r="CR98" s="906"/>
      <c r="CS98" s="907"/>
      <c r="CT98" s="907"/>
      <c r="CU98" s="907"/>
      <c r="CV98" s="908"/>
      <c r="CW98" s="906"/>
      <c r="CX98" s="907"/>
      <c r="CY98" s="907"/>
      <c r="CZ98" s="907"/>
      <c r="DA98" s="908"/>
      <c r="DB98" s="906"/>
      <c r="DC98" s="907"/>
      <c r="DD98" s="907"/>
      <c r="DE98" s="907"/>
      <c r="DF98" s="908"/>
      <c r="DG98" s="906"/>
      <c r="DH98" s="907"/>
      <c r="DI98" s="907"/>
      <c r="DJ98" s="907"/>
      <c r="DK98" s="908"/>
      <c r="DL98" s="906"/>
      <c r="DM98" s="907"/>
      <c r="DN98" s="907"/>
      <c r="DO98" s="907"/>
      <c r="DP98" s="908"/>
      <c r="DQ98" s="906"/>
      <c r="DR98" s="907"/>
      <c r="DS98" s="907"/>
      <c r="DT98" s="907"/>
      <c r="DU98" s="908"/>
      <c r="DV98" s="903"/>
      <c r="DW98" s="904"/>
      <c r="DX98" s="904"/>
      <c r="DY98" s="904"/>
      <c r="DZ98" s="90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03"/>
      <c r="BT99" s="904"/>
      <c r="BU99" s="904"/>
      <c r="BV99" s="904"/>
      <c r="BW99" s="904"/>
      <c r="BX99" s="904"/>
      <c r="BY99" s="904"/>
      <c r="BZ99" s="904"/>
      <c r="CA99" s="904"/>
      <c r="CB99" s="904"/>
      <c r="CC99" s="904"/>
      <c r="CD99" s="904"/>
      <c r="CE99" s="904"/>
      <c r="CF99" s="904"/>
      <c r="CG99" s="909"/>
      <c r="CH99" s="906"/>
      <c r="CI99" s="907"/>
      <c r="CJ99" s="907"/>
      <c r="CK99" s="907"/>
      <c r="CL99" s="908"/>
      <c r="CM99" s="906"/>
      <c r="CN99" s="907"/>
      <c r="CO99" s="907"/>
      <c r="CP99" s="907"/>
      <c r="CQ99" s="908"/>
      <c r="CR99" s="906"/>
      <c r="CS99" s="907"/>
      <c r="CT99" s="907"/>
      <c r="CU99" s="907"/>
      <c r="CV99" s="908"/>
      <c r="CW99" s="906"/>
      <c r="CX99" s="907"/>
      <c r="CY99" s="907"/>
      <c r="CZ99" s="907"/>
      <c r="DA99" s="908"/>
      <c r="DB99" s="906"/>
      <c r="DC99" s="907"/>
      <c r="DD99" s="907"/>
      <c r="DE99" s="907"/>
      <c r="DF99" s="908"/>
      <c r="DG99" s="906"/>
      <c r="DH99" s="907"/>
      <c r="DI99" s="907"/>
      <c r="DJ99" s="907"/>
      <c r="DK99" s="908"/>
      <c r="DL99" s="906"/>
      <c r="DM99" s="907"/>
      <c r="DN99" s="907"/>
      <c r="DO99" s="907"/>
      <c r="DP99" s="908"/>
      <c r="DQ99" s="906"/>
      <c r="DR99" s="907"/>
      <c r="DS99" s="907"/>
      <c r="DT99" s="907"/>
      <c r="DU99" s="908"/>
      <c r="DV99" s="903"/>
      <c r="DW99" s="904"/>
      <c r="DX99" s="904"/>
      <c r="DY99" s="904"/>
      <c r="DZ99" s="90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03"/>
      <c r="BT100" s="904"/>
      <c r="BU100" s="904"/>
      <c r="BV100" s="904"/>
      <c r="BW100" s="904"/>
      <c r="BX100" s="904"/>
      <c r="BY100" s="904"/>
      <c r="BZ100" s="904"/>
      <c r="CA100" s="904"/>
      <c r="CB100" s="904"/>
      <c r="CC100" s="904"/>
      <c r="CD100" s="904"/>
      <c r="CE100" s="904"/>
      <c r="CF100" s="904"/>
      <c r="CG100" s="909"/>
      <c r="CH100" s="906"/>
      <c r="CI100" s="907"/>
      <c r="CJ100" s="907"/>
      <c r="CK100" s="907"/>
      <c r="CL100" s="908"/>
      <c r="CM100" s="906"/>
      <c r="CN100" s="907"/>
      <c r="CO100" s="907"/>
      <c r="CP100" s="907"/>
      <c r="CQ100" s="908"/>
      <c r="CR100" s="906"/>
      <c r="CS100" s="907"/>
      <c r="CT100" s="907"/>
      <c r="CU100" s="907"/>
      <c r="CV100" s="908"/>
      <c r="CW100" s="906"/>
      <c r="CX100" s="907"/>
      <c r="CY100" s="907"/>
      <c r="CZ100" s="907"/>
      <c r="DA100" s="908"/>
      <c r="DB100" s="906"/>
      <c r="DC100" s="907"/>
      <c r="DD100" s="907"/>
      <c r="DE100" s="907"/>
      <c r="DF100" s="908"/>
      <c r="DG100" s="906"/>
      <c r="DH100" s="907"/>
      <c r="DI100" s="907"/>
      <c r="DJ100" s="907"/>
      <c r="DK100" s="908"/>
      <c r="DL100" s="906"/>
      <c r="DM100" s="907"/>
      <c r="DN100" s="907"/>
      <c r="DO100" s="907"/>
      <c r="DP100" s="908"/>
      <c r="DQ100" s="906"/>
      <c r="DR100" s="907"/>
      <c r="DS100" s="907"/>
      <c r="DT100" s="907"/>
      <c r="DU100" s="908"/>
      <c r="DV100" s="903"/>
      <c r="DW100" s="904"/>
      <c r="DX100" s="904"/>
      <c r="DY100" s="904"/>
      <c r="DZ100" s="90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03"/>
      <c r="BT101" s="904"/>
      <c r="BU101" s="904"/>
      <c r="BV101" s="904"/>
      <c r="BW101" s="904"/>
      <c r="BX101" s="904"/>
      <c r="BY101" s="904"/>
      <c r="BZ101" s="904"/>
      <c r="CA101" s="904"/>
      <c r="CB101" s="904"/>
      <c r="CC101" s="904"/>
      <c r="CD101" s="904"/>
      <c r="CE101" s="904"/>
      <c r="CF101" s="904"/>
      <c r="CG101" s="909"/>
      <c r="CH101" s="906"/>
      <c r="CI101" s="907"/>
      <c r="CJ101" s="907"/>
      <c r="CK101" s="907"/>
      <c r="CL101" s="908"/>
      <c r="CM101" s="906"/>
      <c r="CN101" s="907"/>
      <c r="CO101" s="907"/>
      <c r="CP101" s="907"/>
      <c r="CQ101" s="908"/>
      <c r="CR101" s="906"/>
      <c r="CS101" s="907"/>
      <c r="CT101" s="907"/>
      <c r="CU101" s="907"/>
      <c r="CV101" s="908"/>
      <c r="CW101" s="906"/>
      <c r="CX101" s="907"/>
      <c r="CY101" s="907"/>
      <c r="CZ101" s="907"/>
      <c r="DA101" s="908"/>
      <c r="DB101" s="906"/>
      <c r="DC101" s="907"/>
      <c r="DD101" s="907"/>
      <c r="DE101" s="907"/>
      <c r="DF101" s="908"/>
      <c r="DG101" s="906"/>
      <c r="DH101" s="907"/>
      <c r="DI101" s="907"/>
      <c r="DJ101" s="907"/>
      <c r="DK101" s="908"/>
      <c r="DL101" s="906"/>
      <c r="DM101" s="907"/>
      <c r="DN101" s="907"/>
      <c r="DO101" s="907"/>
      <c r="DP101" s="908"/>
      <c r="DQ101" s="906"/>
      <c r="DR101" s="907"/>
      <c r="DS101" s="907"/>
      <c r="DT101" s="907"/>
      <c r="DU101" s="908"/>
      <c r="DV101" s="903"/>
      <c r="DW101" s="904"/>
      <c r="DX101" s="904"/>
      <c r="DY101" s="904"/>
      <c r="DZ101" s="90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33" t="s">
        <v>401</v>
      </c>
      <c r="BS102" s="834"/>
      <c r="BT102" s="834"/>
      <c r="BU102" s="834"/>
      <c r="BV102" s="834"/>
      <c r="BW102" s="834"/>
      <c r="BX102" s="834"/>
      <c r="BY102" s="834"/>
      <c r="BZ102" s="834"/>
      <c r="CA102" s="834"/>
      <c r="CB102" s="834"/>
      <c r="CC102" s="834"/>
      <c r="CD102" s="834"/>
      <c r="CE102" s="834"/>
      <c r="CF102" s="834"/>
      <c r="CG102" s="835"/>
      <c r="CH102" s="931"/>
      <c r="CI102" s="932"/>
      <c r="CJ102" s="932"/>
      <c r="CK102" s="932"/>
      <c r="CL102" s="933"/>
      <c r="CM102" s="931"/>
      <c r="CN102" s="932"/>
      <c r="CO102" s="932"/>
      <c r="CP102" s="932"/>
      <c r="CQ102" s="933"/>
      <c r="CR102" s="934">
        <v>47</v>
      </c>
      <c r="CS102" s="896"/>
      <c r="CT102" s="896"/>
      <c r="CU102" s="896"/>
      <c r="CV102" s="935"/>
      <c r="CW102" s="934">
        <v>2</v>
      </c>
      <c r="CX102" s="896"/>
      <c r="CY102" s="896"/>
      <c r="CZ102" s="896"/>
      <c r="DA102" s="935"/>
      <c r="DB102" s="934"/>
      <c r="DC102" s="896"/>
      <c r="DD102" s="896"/>
      <c r="DE102" s="896"/>
      <c r="DF102" s="935"/>
      <c r="DG102" s="934"/>
      <c r="DH102" s="896"/>
      <c r="DI102" s="896"/>
      <c r="DJ102" s="896"/>
      <c r="DK102" s="935"/>
      <c r="DL102" s="934"/>
      <c r="DM102" s="896"/>
      <c r="DN102" s="896"/>
      <c r="DO102" s="896"/>
      <c r="DP102" s="935"/>
      <c r="DQ102" s="934"/>
      <c r="DR102" s="896"/>
      <c r="DS102" s="896"/>
      <c r="DT102" s="896"/>
      <c r="DU102" s="935"/>
      <c r="DV102" s="833"/>
      <c r="DW102" s="834"/>
      <c r="DX102" s="834"/>
      <c r="DY102" s="834"/>
      <c r="DZ102" s="958"/>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9" t="s">
        <v>402</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0" t="s">
        <v>403</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1" t="s">
        <v>406</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407</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212" customFormat="1" ht="26.25" customHeight="1" x14ac:dyDescent="0.2">
      <c r="A109" s="956" t="s">
        <v>408</v>
      </c>
      <c r="B109" s="937"/>
      <c r="C109" s="937"/>
      <c r="D109" s="937"/>
      <c r="E109" s="937"/>
      <c r="F109" s="937"/>
      <c r="G109" s="937"/>
      <c r="H109" s="937"/>
      <c r="I109" s="937"/>
      <c r="J109" s="937"/>
      <c r="K109" s="937"/>
      <c r="L109" s="937"/>
      <c r="M109" s="937"/>
      <c r="N109" s="937"/>
      <c r="O109" s="937"/>
      <c r="P109" s="937"/>
      <c r="Q109" s="937"/>
      <c r="R109" s="937"/>
      <c r="S109" s="937"/>
      <c r="T109" s="937"/>
      <c r="U109" s="937"/>
      <c r="V109" s="937"/>
      <c r="W109" s="937"/>
      <c r="X109" s="937"/>
      <c r="Y109" s="937"/>
      <c r="Z109" s="938"/>
      <c r="AA109" s="936" t="s">
        <v>409</v>
      </c>
      <c r="AB109" s="937"/>
      <c r="AC109" s="937"/>
      <c r="AD109" s="937"/>
      <c r="AE109" s="938"/>
      <c r="AF109" s="936" t="s">
        <v>410</v>
      </c>
      <c r="AG109" s="937"/>
      <c r="AH109" s="937"/>
      <c r="AI109" s="937"/>
      <c r="AJ109" s="938"/>
      <c r="AK109" s="936" t="s">
        <v>294</v>
      </c>
      <c r="AL109" s="937"/>
      <c r="AM109" s="937"/>
      <c r="AN109" s="937"/>
      <c r="AO109" s="938"/>
      <c r="AP109" s="936" t="s">
        <v>411</v>
      </c>
      <c r="AQ109" s="937"/>
      <c r="AR109" s="937"/>
      <c r="AS109" s="937"/>
      <c r="AT109" s="939"/>
      <c r="AU109" s="956" t="s">
        <v>408</v>
      </c>
      <c r="AV109" s="937"/>
      <c r="AW109" s="937"/>
      <c r="AX109" s="937"/>
      <c r="AY109" s="937"/>
      <c r="AZ109" s="937"/>
      <c r="BA109" s="937"/>
      <c r="BB109" s="937"/>
      <c r="BC109" s="937"/>
      <c r="BD109" s="937"/>
      <c r="BE109" s="937"/>
      <c r="BF109" s="937"/>
      <c r="BG109" s="937"/>
      <c r="BH109" s="937"/>
      <c r="BI109" s="937"/>
      <c r="BJ109" s="937"/>
      <c r="BK109" s="937"/>
      <c r="BL109" s="937"/>
      <c r="BM109" s="937"/>
      <c r="BN109" s="937"/>
      <c r="BO109" s="937"/>
      <c r="BP109" s="938"/>
      <c r="BQ109" s="936" t="s">
        <v>409</v>
      </c>
      <c r="BR109" s="937"/>
      <c r="BS109" s="937"/>
      <c r="BT109" s="937"/>
      <c r="BU109" s="938"/>
      <c r="BV109" s="936" t="s">
        <v>410</v>
      </c>
      <c r="BW109" s="937"/>
      <c r="BX109" s="937"/>
      <c r="BY109" s="937"/>
      <c r="BZ109" s="938"/>
      <c r="CA109" s="936" t="s">
        <v>294</v>
      </c>
      <c r="CB109" s="937"/>
      <c r="CC109" s="937"/>
      <c r="CD109" s="937"/>
      <c r="CE109" s="938"/>
      <c r="CF109" s="957" t="s">
        <v>411</v>
      </c>
      <c r="CG109" s="957"/>
      <c r="CH109" s="957"/>
      <c r="CI109" s="957"/>
      <c r="CJ109" s="957"/>
      <c r="CK109" s="936" t="s">
        <v>412</v>
      </c>
      <c r="CL109" s="937"/>
      <c r="CM109" s="937"/>
      <c r="CN109" s="937"/>
      <c r="CO109" s="937"/>
      <c r="CP109" s="937"/>
      <c r="CQ109" s="937"/>
      <c r="CR109" s="937"/>
      <c r="CS109" s="937"/>
      <c r="CT109" s="937"/>
      <c r="CU109" s="937"/>
      <c r="CV109" s="937"/>
      <c r="CW109" s="937"/>
      <c r="CX109" s="937"/>
      <c r="CY109" s="937"/>
      <c r="CZ109" s="937"/>
      <c r="DA109" s="937"/>
      <c r="DB109" s="937"/>
      <c r="DC109" s="937"/>
      <c r="DD109" s="937"/>
      <c r="DE109" s="937"/>
      <c r="DF109" s="938"/>
      <c r="DG109" s="936" t="s">
        <v>409</v>
      </c>
      <c r="DH109" s="937"/>
      <c r="DI109" s="937"/>
      <c r="DJ109" s="937"/>
      <c r="DK109" s="938"/>
      <c r="DL109" s="936" t="s">
        <v>410</v>
      </c>
      <c r="DM109" s="937"/>
      <c r="DN109" s="937"/>
      <c r="DO109" s="937"/>
      <c r="DP109" s="938"/>
      <c r="DQ109" s="936" t="s">
        <v>294</v>
      </c>
      <c r="DR109" s="937"/>
      <c r="DS109" s="937"/>
      <c r="DT109" s="937"/>
      <c r="DU109" s="938"/>
      <c r="DV109" s="936" t="s">
        <v>411</v>
      </c>
      <c r="DW109" s="937"/>
      <c r="DX109" s="937"/>
      <c r="DY109" s="937"/>
      <c r="DZ109" s="939"/>
    </row>
    <row r="110" spans="1:131" s="212" customFormat="1" ht="26.25" customHeight="1" x14ac:dyDescent="0.2">
      <c r="A110" s="940" t="s">
        <v>413</v>
      </c>
      <c r="B110" s="941"/>
      <c r="C110" s="941"/>
      <c r="D110" s="941"/>
      <c r="E110" s="941"/>
      <c r="F110" s="941"/>
      <c r="G110" s="941"/>
      <c r="H110" s="941"/>
      <c r="I110" s="941"/>
      <c r="J110" s="941"/>
      <c r="K110" s="941"/>
      <c r="L110" s="941"/>
      <c r="M110" s="941"/>
      <c r="N110" s="941"/>
      <c r="O110" s="941"/>
      <c r="P110" s="941"/>
      <c r="Q110" s="941"/>
      <c r="R110" s="941"/>
      <c r="S110" s="941"/>
      <c r="T110" s="941"/>
      <c r="U110" s="941"/>
      <c r="V110" s="941"/>
      <c r="W110" s="941"/>
      <c r="X110" s="941"/>
      <c r="Y110" s="941"/>
      <c r="Z110" s="942"/>
      <c r="AA110" s="943">
        <v>285090</v>
      </c>
      <c r="AB110" s="944"/>
      <c r="AC110" s="944"/>
      <c r="AD110" s="944"/>
      <c r="AE110" s="945"/>
      <c r="AF110" s="946">
        <v>292627</v>
      </c>
      <c r="AG110" s="944"/>
      <c r="AH110" s="944"/>
      <c r="AI110" s="944"/>
      <c r="AJ110" s="945"/>
      <c r="AK110" s="946">
        <v>391170</v>
      </c>
      <c r="AL110" s="944"/>
      <c r="AM110" s="944"/>
      <c r="AN110" s="944"/>
      <c r="AO110" s="945"/>
      <c r="AP110" s="947">
        <v>7.8</v>
      </c>
      <c r="AQ110" s="948"/>
      <c r="AR110" s="948"/>
      <c r="AS110" s="948"/>
      <c r="AT110" s="949"/>
      <c r="AU110" s="950" t="s">
        <v>69</v>
      </c>
      <c r="AV110" s="951"/>
      <c r="AW110" s="951"/>
      <c r="AX110" s="951"/>
      <c r="AY110" s="951"/>
      <c r="AZ110" s="973" t="s">
        <v>414</v>
      </c>
      <c r="BA110" s="941"/>
      <c r="BB110" s="941"/>
      <c r="BC110" s="941"/>
      <c r="BD110" s="941"/>
      <c r="BE110" s="941"/>
      <c r="BF110" s="941"/>
      <c r="BG110" s="941"/>
      <c r="BH110" s="941"/>
      <c r="BI110" s="941"/>
      <c r="BJ110" s="941"/>
      <c r="BK110" s="941"/>
      <c r="BL110" s="941"/>
      <c r="BM110" s="941"/>
      <c r="BN110" s="941"/>
      <c r="BO110" s="941"/>
      <c r="BP110" s="942"/>
      <c r="BQ110" s="974">
        <v>6650396</v>
      </c>
      <c r="BR110" s="975"/>
      <c r="BS110" s="975"/>
      <c r="BT110" s="975"/>
      <c r="BU110" s="975"/>
      <c r="BV110" s="975">
        <v>6781011</v>
      </c>
      <c r="BW110" s="975"/>
      <c r="BX110" s="975"/>
      <c r="BY110" s="975"/>
      <c r="BZ110" s="975"/>
      <c r="CA110" s="975">
        <v>6628893</v>
      </c>
      <c r="CB110" s="975"/>
      <c r="CC110" s="975"/>
      <c r="CD110" s="975"/>
      <c r="CE110" s="975"/>
      <c r="CF110" s="988">
        <v>132.4</v>
      </c>
      <c r="CG110" s="989"/>
      <c r="CH110" s="989"/>
      <c r="CI110" s="989"/>
      <c r="CJ110" s="989"/>
      <c r="CK110" s="990" t="s">
        <v>415</v>
      </c>
      <c r="CL110" s="991"/>
      <c r="CM110" s="973" t="s">
        <v>416</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74" t="s">
        <v>122</v>
      </c>
      <c r="DH110" s="975"/>
      <c r="DI110" s="975"/>
      <c r="DJ110" s="975"/>
      <c r="DK110" s="975"/>
      <c r="DL110" s="975" t="s">
        <v>122</v>
      </c>
      <c r="DM110" s="975"/>
      <c r="DN110" s="975"/>
      <c r="DO110" s="975"/>
      <c r="DP110" s="975"/>
      <c r="DQ110" s="975" t="s">
        <v>122</v>
      </c>
      <c r="DR110" s="975"/>
      <c r="DS110" s="975"/>
      <c r="DT110" s="975"/>
      <c r="DU110" s="975"/>
      <c r="DV110" s="976" t="s">
        <v>122</v>
      </c>
      <c r="DW110" s="976"/>
      <c r="DX110" s="976"/>
      <c r="DY110" s="976"/>
      <c r="DZ110" s="977"/>
    </row>
    <row r="111" spans="1:131" s="212" customFormat="1" ht="26.25" customHeight="1" x14ac:dyDescent="0.2">
      <c r="A111" s="978" t="s">
        <v>417</v>
      </c>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80"/>
      <c r="AA111" s="981" t="s">
        <v>122</v>
      </c>
      <c r="AB111" s="982"/>
      <c r="AC111" s="982"/>
      <c r="AD111" s="982"/>
      <c r="AE111" s="983"/>
      <c r="AF111" s="984" t="s">
        <v>122</v>
      </c>
      <c r="AG111" s="982"/>
      <c r="AH111" s="982"/>
      <c r="AI111" s="982"/>
      <c r="AJ111" s="983"/>
      <c r="AK111" s="984" t="s">
        <v>122</v>
      </c>
      <c r="AL111" s="982"/>
      <c r="AM111" s="982"/>
      <c r="AN111" s="982"/>
      <c r="AO111" s="983"/>
      <c r="AP111" s="985" t="s">
        <v>122</v>
      </c>
      <c r="AQ111" s="986"/>
      <c r="AR111" s="986"/>
      <c r="AS111" s="986"/>
      <c r="AT111" s="987"/>
      <c r="AU111" s="952"/>
      <c r="AV111" s="953"/>
      <c r="AW111" s="953"/>
      <c r="AX111" s="953"/>
      <c r="AY111" s="953"/>
      <c r="AZ111" s="966" t="s">
        <v>418</v>
      </c>
      <c r="BA111" s="967"/>
      <c r="BB111" s="967"/>
      <c r="BC111" s="967"/>
      <c r="BD111" s="967"/>
      <c r="BE111" s="967"/>
      <c r="BF111" s="967"/>
      <c r="BG111" s="967"/>
      <c r="BH111" s="967"/>
      <c r="BI111" s="967"/>
      <c r="BJ111" s="967"/>
      <c r="BK111" s="967"/>
      <c r="BL111" s="967"/>
      <c r="BM111" s="967"/>
      <c r="BN111" s="967"/>
      <c r="BO111" s="967"/>
      <c r="BP111" s="968"/>
      <c r="BQ111" s="969">
        <v>147564</v>
      </c>
      <c r="BR111" s="970"/>
      <c r="BS111" s="970"/>
      <c r="BT111" s="970"/>
      <c r="BU111" s="970"/>
      <c r="BV111" s="970">
        <v>143744</v>
      </c>
      <c r="BW111" s="970"/>
      <c r="BX111" s="970"/>
      <c r="BY111" s="970"/>
      <c r="BZ111" s="970"/>
      <c r="CA111" s="970">
        <v>158878</v>
      </c>
      <c r="CB111" s="970"/>
      <c r="CC111" s="970"/>
      <c r="CD111" s="970"/>
      <c r="CE111" s="970"/>
      <c r="CF111" s="964">
        <v>3.2</v>
      </c>
      <c r="CG111" s="965"/>
      <c r="CH111" s="965"/>
      <c r="CI111" s="965"/>
      <c r="CJ111" s="965"/>
      <c r="CK111" s="992"/>
      <c r="CL111" s="993"/>
      <c r="CM111" s="966" t="s">
        <v>419</v>
      </c>
      <c r="CN111" s="967"/>
      <c r="CO111" s="967"/>
      <c r="CP111" s="967"/>
      <c r="CQ111" s="967"/>
      <c r="CR111" s="967"/>
      <c r="CS111" s="967"/>
      <c r="CT111" s="967"/>
      <c r="CU111" s="967"/>
      <c r="CV111" s="967"/>
      <c r="CW111" s="967"/>
      <c r="CX111" s="967"/>
      <c r="CY111" s="967"/>
      <c r="CZ111" s="967"/>
      <c r="DA111" s="967"/>
      <c r="DB111" s="967"/>
      <c r="DC111" s="967"/>
      <c r="DD111" s="967"/>
      <c r="DE111" s="967"/>
      <c r="DF111" s="968"/>
      <c r="DG111" s="969" t="s">
        <v>122</v>
      </c>
      <c r="DH111" s="970"/>
      <c r="DI111" s="970"/>
      <c r="DJ111" s="970"/>
      <c r="DK111" s="970"/>
      <c r="DL111" s="970" t="s">
        <v>122</v>
      </c>
      <c r="DM111" s="970"/>
      <c r="DN111" s="970"/>
      <c r="DO111" s="970"/>
      <c r="DP111" s="970"/>
      <c r="DQ111" s="970" t="s">
        <v>122</v>
      </c>
      <c r="DR111" s="970"/>
      <c r="DS111" s="970"/>
      <c r="DT111" s="970"/>
      <c r="DU111" s="970"/>
      <c r="DV111" s="971" t="s">
        <v>122</v>
      </c>
      <c r="DW111" s="971"/>
      <c r="DX111" s="971"/>
      <c r="DY111" s="971"/>
      <c r="DZ111" s="972"/>
    </row>
    <row r="112" spans="1:131" s="212" customFormat="1" ht="26.25" customHeight="1" x14ac:dyDescent="0.2">
      <c r="A112" s="996" t="s">
        <v>420</v>
      </c>
      <c r="B112" s="997"/>
      <c r="C112" s="967" t="s">
        <v>421</v>
      </c>
      <c r="D112" s="967"/>
      <c r="E112" s="967"/>
      <c r="F112" s="967"/>
      <c r="G112" s="967"/>
      <c r="H112" s="967"/>
      <c r="I112" s="967"/>
      <c r="J112" s="967"/>
      <c r="K112" s="967"/>
      <c r="L112" s="967"/>
      <c r="M112" s="967"/>
      <c r="N112" s="967"/>
      <c r="O112" s="967"/>
      <c r="P112" s="967"/>
      <c r="Q112" s="967"/>
      <c r="R112" s="967"/>
      <c r="S112" s="967"/>
      <c r="T112" s="967"/>
      <c r="U112" s="967"/>
      <c r="V112" s="967"/>
      <c r="W112" s="967"/>
      <c r="X112" s="967"/>
      <c r="Y112" s="967"/>
      <c r="Z112" s="968"/>
      <c r="AA112" s="1002" t="s">
        <v>122</v>
      </c>
      <c r="AB112" s="1003"/>
      <c r="AC112" s="1003"/>
      <c r="AD112" s="1003"/>
      <c r="AE112" s="1004"/>
      <c r="AF112" s="1005" t="s">
        <v>122</v>
      </c>
      <c r="AG112" s="1003"/>
      <c r="AH112" s="1003"/>
      <c r="AI112" s="1003"/>
      <c r="AJ112" s="1004"/>
      <c r="AK112" s="1005" t="s">
        <v>122</v>
      </c>
      <c r="AL112" s="1003"/>
      <c r="AM112" s="1003"/>
      <c r="AN112" s="1003"/>
      <c r="AO112" s="1004"/>
      <c r="AP112" s="1006" t="s">
        <v>122</v>
      </c>
      <c r="AQ112" s="1007"/>
      <c r="AR112" s="1007"/>
      <c r="AS112" s="1007"/>
      <c r="AT112" s="1008"/>
      <c r="AU112" s="952"/>
      <c r="AV112" s="953"/>
      <c r="AW112" s="953"/>
      <c r="AX112" s="953"/>
      <c r="AY112" s="953"/>
      <c r="AZ112" s="966" t="s">
        <v>422</v>
      </c>
      <c r="BA112" s="967"/>
      <c r="BB112" s="967"/>
      <c r="BC112" s="967"/>
      <c r="BD112" s="967"/>
      <c r="BE112" s="967"/>
      <c r="BF112" s="967"/>
      <c r="BG112" s="967"/>
      <c r="BH112" s="967"/>
      <c r="BI112" s="967"/>
      <c r="BJ112" s="967"/>
      <c r="BK112" s="967"/>
      <c r="BL112" s="967"/>
      <c r="BM112" s="967"/>
      <c r="BN112" s="967"/>
      <c r="BO112" s="967"/>
      <c r="BP112" s="968"/>
      <c r="BQ112" s="969">
        <v>1978144</v>
      </c>
      <c r="BR112" s="970"/>
      <c r="BS112" s="970"/>
      <c r="BT112" s="970"/>
      <c r="BU112" s="970"/>
      <c r="BV112" s="970">
        <v>2076763</v>
      </c>
      <c r="BW112" s="970"/>
      <c r="BX112" s="970"/>
      <c r="BY112" s="970"/>
      <c r="BZ112" s="970"/>
      <c r="CA112" s="970">
        <v>2081862</v>
      </c>
      <c r="CB112" s="970"/>
      <c r="CC112" s="970"/>
      <c r="CD112" s="970"/>
      <c r="CE112" s="970"/>
      <c r="CF112" s="964">
        <v>41.6</v>
      </c>
      <c r="CG112" s="965"/>
      <c r="CH112" s="965"/>
      <c r="CI112" s="965"/>
      <c r="CJ112" s="965"/>
      <c r="CK112" s="992"/>
      <c r="CL112" s="993"/>
      <c r="CM112" s="966" t="s">
        <v>423</v>
      </c>
      <c r="CN112" s="967"/>
      <c r="CO112" s="967"/>
      <c r="CP112" s="967"/>
      <c r="CQ112" s="967"/>
      <c r="CR112" s="967"/>
      <c r="CS112" s="967"/>
      <c r="CT112" s="967"/>
      <c r="CU112" s="967"/>
      <c r="CV112" s="967"/>
      <c r="CW112" s="967"/>
      <c r="CX112" s="967"/>
      <c r="CY112" s="967"/>
      <c r="CZ112" s="967"/>
      <c r="DA112" s="967"/>
      <c r="DB112" s="967"/>
      <c r="DC112" s="967"/>
      <c r="DD112" s="967"/>
      <c r="DE112" s="967"/>
      <c r="DF112" s="968"/>
      <c r="DG112" s="969" t="s">
        <v>122</v>
      </c>
      <c r="DH112" s="970"/>
      <c r="DI112" s="970"/>
      <c r="DJ112" s="970"/>
      <c r="DK112" s="970"/>
      <c r="DL112" s="970" t="s">
        <v>122</v>
      </c>
      <c r="DM112" s="970"/>
      <c r="DN112" s="970"/>
      <c r="DO112" s="970"/>
      <c r="DP112" s="970"/>
      <c r="DQ112" s="970" t="s">
        <v>122</v>
      </c>
      <c r="DR112" s="970"/>
      <c r="DS112" s="970"/>
      <c r="DT112" s="970"/>
      <c r="DU112" s="970"/>
      <c r="DV112" s="971" t="s">
        <v>122</v>
      </c>
      <c r="DW112" s="971"/>
      <c r="DX112" s="971"/>
      <c r="DY112" s="971"/>
      <c r="DZ112" s="972"/>
    </row>
    <row r="113" spans="1:130" s="212" customFormat="1" ht="26.25" customHeight="1" x14ac:dyDescent="0.2">
      <c r="A113" s="998"/>
      <c r="B113" s="999"/>
      <c r="C113" s="967" t="s">
        <v>424</v>
      </c>
      <c r="D113" s="967"/>
      <c r="E113" s="967"/>
      <c r="F113" s="967"/>
      <c r="G113" s="967"/>
      <c r="H113" s="967"/>
      <c r="I113" s="967"/>
      <c r="J113" s="967"/>
      <c r="K113" s="967"/>
      <c r="L113" s="967"/>
      <c r="M113" s="967"/>
      <c r="N113" s="967"/>
      <c r="O113" s="967"/>
      <c r="P113" s="967"/>
      <c r="Q113" s="967"/>
      <c r="R113" s="967"/>
      <c r="S113" s="967"/>
      <c r="T113" s="967"/>
      <c r="U113" s="967"/>
      <c r="V113" s="967"/>
      <c r="W113" s="967"/>
      <c r="X113" s="967"/>
      <c r="Y113" s="967"/>
      <c r="Z113" s="968"/>
      <c r="AA113" s="981">
        <v>191955</v>
      </c>
      <c r="AB113" s="982"/>
      <c r="AC113" s="982"/>
      <c r="AD113" s="982"/>
      <c r="AE113" s="983"/>
      <c r="AF113" s="984">
        <v>199346</v>
      </c>
      <c r="AG113" s="982"/>
      <c r="AH113" s="982"/>
      <c r="AI113" s="982"/>
      <c r="AJ113" s="983"/>
      <c r="AK113" s="984">
        <v>172764</v>
      </c>
      <c r="AL113" s="982"/>
      <c r="AM113" s="982"/>
      <c r="AN113" s="982"/>
      <c r="AO113" s="983"/>
      <c r="AP113" s="985">
        <v>3.5</v>
      </c>
      <c r="AQ113" s="986"/>
      <c r="AR113" s="986"/>
      <c r="AS113" s="986"/>
      <c r="AT113" s="987"/>
      <c r="AU113" s="952"/>
      <c r="AV113" s="953"/>
      <c r="AW113" s="953"/>
      <c r="AX113" s="953"/>
      <c r="AY113" s="953"/>
      <c r="AZ113" s="966" t="s">
        <v>425</v>
      </c>
      <c r="BA113" s="967"/>
      <c r="BB113" s="967"/>
      <c r="BC113" s="967"/>
      <c r="BD113" s="967"/>
      <c r="BE113" s="967"/>
      <c r="BF113" s="967"/>
      <c r="BG113" s="967"/>
      <c r="BH113" s="967"/>
      <c r="BI113" s="967"/>
      <c r="BJ113" s="967"/>
      <c r="BK113" s="967"/>
      <c r="BL113" s="967"/>
      <c r="BM113" s="967"/>
      <c r="BN113" s="967"/>
      <c r="BO113" s="967"/>
      <c r="BP113" s="968"/>
      <c r="BQ113" s="969">
        <v>357491</v>
      </c>
      <c r="BR113" s="970"/>
      <c r="BS113" s="970"/>
      <c r="BT113" s="970"/>
      <c r="BU113" s="970"/>
      <c r="BV113" s="970">
        <v>308773</v>
      </c>
      <c r="BW113" s="970"/>
      <c r="BX113" s="970"/>
      <c r="BY113" s="970"/>
      <c r="BZ113" s="970"/>
      <c r="CA113" s="970">
        <v>307576</v>
      </c>
      <c r="CB113" s="970"/>
      <c r="CC113" s="970"/>
      <c r="CD113" s="970"/>
      <c r="CE113" s="970"/>
      <c r="CF113" s="964">
        <v>6.1</v>
      </c>
      <c r="CG113" s="965"/>
      <c r="CH113" s="965"/>
      <c r="CI113" s="965"/>
      <c r="CJ113" s="965"/>
      <c r="CK113" s="992"/>
      <c r="CL113" s="993"/>
      <c r="CM113" s="966" t="s">
        <v>426</v>
      </c>
      <c r="CN113" s="967"/>
      <c r="CO113" s="967"/>
      <c r="CP113" s="967"/>
      <c r="CQ113" s="967"/>
      <c r="CR113" s="967"/>
      <c r="CS113" s="967"/>
      <c r="CT113" s="967"/>
      <c r="CU113" s="967"/>
      <c r="CV113" s="967"/>
      <c r="CW113" s="967"/>
      <c r="CX113" s="967"/>
      <c r="CY113" s="967"/>
      <c r="CZ113" s="967"/>
      <c r="DA113" s="967"/>
      <c r="DB113" s="967"/>
      <c r="DC113" s="967"/>
      <c r="DD113" s="967"/>
      <c r="DE113" s="967"/>
      <c r="DF113" s="968"/>
      <c r="DG113" s="1002" t="s">
        <v>122</v>
      </c>
      <c r="DH113" s="1003"/>
      <c r="DI113" s="1003"/>
      <c r="DJ113" s="1003"/>
      <c r="DK113" s="1004"/>
      <c r="DL113" s="1005" t="s">
        <v>122</v>
      </c>
      <c r="DM113" s="1003"/>
      <c r="DN113" s="1003"/>
      <c r="DO113" s="1003"/>
      <c r="DP113" s="1004"/>
      <c r="DQ113" s="1005" t="s">
        <v>122</v>
      </c>
      <c r="DR113" s="1003"/>
      <c r="DS113" s="1003"/>
      <c r="DT113" s="1003"/>
      <c r="DU113" s="1004"/>
      <c r="DV113" s="1006" t="s">
        <v>122</v>
      </c>
      <c r="DW113" s="1007"/>
      <c r="DX113" s="1007"/>
      <c r="DY113" s="1007"/>
      <c r="DZ113" s="1008"/>
    </row>
    <row r="114" spans="1:130" s="212" customFormat="1" ht="26.25" customHeight="1" x14ac:dyDescent="0.2">
      <c r="A114" s="998"/>
      <c r="B114" s="999"/>
      <c r="C114" s="967" t="s">
        <v>427</v>
      </c>
      <c r="D114" s="967"/>
      <c r="E114" s="967"/>
      <c r="F114" s="967"/>
      <c r="G114" s="967"/>
      <c r="H114" s="967"/>
      <c r="I114" s="967"/>
      <c r="J114" s="967"/>
      <c r="K114" s="967"/>
      <c r="L114" s="967"/>
      <c r="M114" s="967"/>
      <c r="N114" s="967"/>
      <c r="O114" s="967"/>
      <c r="P114" s="967"/>
      <c r="Q114" s="967"/>
      <c r="R114" s="967"/>
      <c r="S114" s="967"/>
      <c r="T114" s="967"/>
      <c r="U114" s="967"/>
      <c r="V114" s="967"/>
      <c r="W114" s="967"/>
      <c r="X114" s="967"/>
      <c r="Y114" s="967"/>
      <c r="Z114" s="968"/>
      <c r="AA114" s="1002">
        <v>78541</v>
      </c>
      <c r="AB114" s="1003"/>
      <c r="AC114" s="1003"/>
      <c r="AD114" s="1003"/>
      <c r="AE114" s="1004"/>
      <c r="AF114" s="1005">
        <v>58995</v>
      </c>
      <c r="AG114" s="1003"/>
      <c r="AH114" s="1003"/>
      <c r="AI114" s="1003"/>
      <c r="AJ114" s="1004"/>
      <c r="AK114" s="1005">
        <v>56602</v>
      </c>
      <c r="AL114" s="1003"/>
      <c r="AM114" s="1003"/>
      <c r="AN114" s="1003"/>
      <c r="AO114" s="1004"/>
      <c r="AP114" s="1006">
        <v>1.1000000000000001</v>
      </c>
      <c r="AQ114" s="1007"/>
      <c r="AR114" s="1007"/>
      <c r="AS114" s="1007"/>
      <c r="AT114" s="1008"/>
      <c r="AU114" s="952"/>
      <c r="AV114" s="953"/>
      <c r="AW114" s="953"/>
      <c r="AX114" s="953"/>
      <c r="AY114" s="953"/>
      <c r="AZ114" s="966" t="s">
        <v>428</v>
      </c>
      <c r="BA114" s="967"/>
      <c r="BB114" s="967"/>
      <c r="BC114" s="967"/>
      <c r="BD114" s="967"/>
      <c r="BE114" s="967"/>
      <c r="BF114" s="967"/>
      <c r="BG114" s="967"/>
      <c r="BH114" s="967"/>
      <c r="BI114" s="967"/>
      <c r="BJ114" s="967"/>
      <c r="BK114" s="967"/>
      <c r="BL114" s="967"/>
      <c r="BM114" s="967"/>
      <c r="BN114" s="967"/>
      <c r="BO114" s="967"/>
      <c r="BP114" s="968"/>
      <c r="BQ114" s="969">
        <v>1107805</v>
      </c>
      <c r="BR114" s="970"/>
      <c r="BS114" s="970"/>
      <c r="BT114" s="970"/>
      <c r="BU114" s="970"/>
      <c r="BV114" s="970">
        <v>1075943</v>
      </c>
      <c r="BW114" s="970"/>
      <c r="BX114" s="970"/>
      <c r="BY114" s="970"/>
      <c r="BZ114" s="970"/>
      <c r="CA114" s="970">
        <v>1084226</v>
      </c>
      <c r="CB114" s="970"/>
      <c r="CC114" s="970"/>
      <c r="CD114" s="970"/>
      <c r="CE114" s="970"/>
      <c r="CF114" s="964">
        <v>21.7</v>
      </c>
      <c r="CG114" s="965"/>
      <c r="CH114" s="965"/>
      <c r="CI114" s="965"/>
      <c r="CJ114" s="965"/>
      <c r="CK114" s="992"/>
      <c r="CL114" s="993"/>
      <c r="CM114" s="966" t="s">
        <v>429</v>
      </c>
      <c r="CN114" s="967"/>
      <c r="CO114" s="967"/>
      <c r="CP114" s="967"/>
      <c r="CQ114" s="967"/>
      <c r="CR114" s="967"/>
      <c r="CS114" s="967"/>
      <c r="CT114" s="967"/>
      <c r="CU114" s="967"/>
      <c r="CV114" s="967"/>
      <c r="CW114" s="967"/>
      <c r="CX114" s="967"/>
      <c r="CY114" s="967"/>
      <c r="CZ114" s="967"/>
      <c r="DA114" s="967"/>
      <c r="DB114" s="967"/>
      <c r="DC114" s="967"/>
      <c r="DD114" s="967"/>
      <c r="DE114" s="967"/>
      <c r="DF114" s="968"/>
      <c r="DG114" s="1002" t="s">
        <v>122</v>
      </c>
      <c r="DH114" s="1003"/>
      <c r="DI114" s="1003"/>
      <c r="DJ114" s="1003"/>
      <c r="DK114" s="1004"/>
      <c r="DL114" s="1005" t="s">
        <v>122</v>
      </c>
      <c r="DM114" s="1003"/>
      <c r="DN114" s="1003"/>
      <c r="DO114" s="1003"/>
      <c r="DP114" s="1004"/>
      <c r="DQ114" s="1005" t="s">
        <v>122</v>
      </c>
      <c r="DR114" s="1003"/>
      <c r="DS114" s="1003"/>
      <c r="DT114" s="1003"/>
      <c r="DU114" s="1004"/>
      <c r="DV114" s="1006" t="s">
        <v>122</v>
      </c>
      <c r="DW114" s="1007"/>
      <c r="DX114" s="1007"/>
      <c r="DY114" s="1007"/>
      <c r="DZ114" s="1008"/>
    </row>
    <row r="115" spans="1:130" s="212" customFormat="1" ht="26.25" customHeight="1" x14ac:dyDescent="0.2">
      <c r="A115" s="998"/>
      <c r="B115" s="999"/>
      <c r="C115" s="967" t="s">
        <v>430</v>
      </c>
      <c r="D115" s="967"/>
      <c r="E115" s="967"/>
      <c r="F115" s="967"/>
      <c r="G115" s="967"/>
      <c r="H115" s="967"/>
      <c r="I115" s="967"/>
      <c r="J115" s="967"/>
      <c r="K115" s="967"/>
      <c r="L115" s="967"/>
      <c r="M115" s="967"/>
      <c r="N115" s="967"/>
      <c r="O115" s="967"/>
      <c r="P115" s="967"/>
      <c r="Q115" s="967"/>
      <c r="R115" s="967"/>
      <c r="S115" s="967"/>
      <c r="T115" s="967"/>
      <c r="U115" s="967"/>
      <c r="V115" s="967"/>
      <c r="W115" s="967"/>
      <c r="X115" s="967"/>
      <c r="Y115" s="967"/>
      <c r="Z115" s="968"/>
      <c r="AA115" s="981">
        <v>17294</v>
      </c>
      <c r="AB115" s="982"/>
      <c r="AC115" s="982"/>
      <c r="AD115" s="982"/>
      <c r="AE115" s="983"/>
      <c r="AF115" s="984">
        <v>15997</v>
      </c>
      <c r="AG115" s="982"/>
      <c r="AH115" s="982"/>
      <c r="AI115" s="982"/>
      <c r="AJ115" s="983"/>
      <c r="AK115" s="984">
        <v>17100</v>
      </c>
      <c r="AL115" s="982"/>
      <c r="AM115" s="982"/>
      <c r="AN115" s="982"/>
      <c r="AO115" s="983"/>
      <c r="AP115" s="985">
        <v>0.3</v>
      </c>
      <c r="AQ115" s="986"/>
      <c r="AR115" s="986"/>
      <c r="AS115" s="986"/>
      <c r="AT115" s="987"/>
      <c r="AU115" s="952"/>
      <c r="AV115" s="953"/>
      <c r="AW115" s="953"/>
      <c r="AX115" s="953"/>
      <c r="AY115" s="953"/>
      <c r="AZ115" s="966" t="s">
        <v>431</v>
      </c>
      <c r="BA115" s="967"/>
      <c r="BB115" s="967"/>
      <c r="BC115" s="967"/>
      <c r="BD115" s="967"/>
      <c r="BE115" s="967"/>
      <c r="BF115" s="967"/>
      <c r="BG115" s="967"/>
      <c r="BH115" s="967"/>
      <c r="BI115" s="967"/>
      <c r="BJ115" s="967"/>
      <c r="BK115" s="967"/>
      <c r="BL115" s="967"/>
      <c r="BM115" s="967"/>
      <c r="BN115" s="967"/>
      <c r="BO115" s="967"/>
      <c r="BP115" s="968"/>
      <c r="BQ115" s="969" t="s">
        <v>122</v>
      </c>
      <c r="BR115" s="970"/>
      <c r="BS115" s="970"/>
      <c r="BT115" s="970"/>
      <c r="BU115" s="970"/>
      <c r="BV115" s="970" t="s">
        <v>122</v>
      </c>
      <c r="BW115" s="970"/>
      <c r="BX115" s="970"/>
      <c r="BY115" s="970"/>
      <c r="BZ115" s="970"/>
      <c r="CA115" s="970" t="s">
        <v>122</v>
      </c>
      <c r="CB115" s="970"/>
      <c r="CC115" s="970"/>
      <c r="CD115" s="970"/>
      <c r="CE115" s="970"/>
      <c r="CF115" s="964" t="s">
        <v>122</v>
      </c>
      <c r="CG115" s="965"/>
      <c r="CH115" s="965"/>
      <c r="CI115" s="965"/>
      <c r="CJ115" s="965"/>
      <c r="CK115" s="992"/>
      <c r="CL115" s="993"/>
      <c r="CM115" s="966" t="s">
        <v>432</v>
      </c>
      <c r="CN115" s="967"/>
      <c r="CO115" s="967"/>
      <c r="CP115" s="967"/>
      <c r="CQ115" s="967"/>
      <c r="CR115" s="967"/>
      <c r="CS115" s="967"/>
      <c r="CT115" s="967"/>
      <c r="CU115" s="967"/>
      <c r="CV115" s="967"/>
      <c r="CW115" s="967"/>
      <c r="CX115" s="967"/>
      <c r="CY115" s="967"/>
      <c r="CZ115" s="967"/>
      <c r="DA115" s="967"/>
      <c r="DB115" s="967"/>
      <c r="DC115" s="967"/>
      <c r="DD115" s="967"/>
      <c r="DE115" s="967"/>
      <c r="DF115" s="968"/>
      <c r="DG115" s="1002" t="s">
        <v>122</v>
      </c>
      <c r="DH115" s="1003"/>
      <c r="DI115" s="1003"/>
      <c r="DJ115" s="1003"/>
      <c r="DK115" s="1004"/>
      <c r="DL115" s="1005" t="s">
        <v>122</v>
      </c>
      <c r="DM115" s="1003"/>
      <c r="DN115" s="1003"/>
      <c r="DO115" s="1003"/>
      <c r="DP115" s="1004"/>
      <c r="DQ115" s="1005" t="s">
        <v>122</v>
      </c>
      <c r="DR115" s="1003"/>
      <c r="DS115" s="1003"/>
      <c r="DT115" s="1003"/>
      <c r="DU115" s="1004"/>
      <c r="DV115" s="1006" t="s">
        <v>122</v>
      </c>
      <c r="DW115" s="1007"/>
      <c r="DX115" s="1007"/>
      <c r="DY115" s="1007"/>
      <c r="DZ115" s="1008"/>
    </row>
    <row r="116" spans="1:130" s="212" customFormat="1" ht="26.25" customHeight="1" x14ac:dyDescent="0.2">
      <c r="A116" s="1000"/>
      <c r="B116" s="1001"/>
      <c r="C116" s="1009" t="s">
        <v>433</v>
      </c>
      <c r="D116" s="1009"/>
      <c r="E116" s="1009"/>
      <c r="F116" s="1009"/>
      <c r="G116" s="1009"/>
      <c r="H116" s="1009"/>
      <c r="I116" s="1009"/>
      <c r="J116" s="1009"/>
      <c r="K116" s="1009"/>
      <c r="L116" s="1009"/>
      <c r="M116" s="1009"/>
      <c r="N116" s="1009"/>
      <c r="O116" s="1009"/>
      <c r="P116" s="1009"/>
      <c r="Q116" s="1009"/>
      <c r="R116" s="1009"/>
      <c r="S116" s="1009"/>
      <c r="T116" s="1009"/>
      <c r="U116" s="1009"/>
      <c r="V116" s="1009"/>
      <c r="W116" s="1009"/>
      <c r="X116" s="1009"/>
      <c r="Y116" s="1009"/>
      <c r="Z116" s="1010"/>
      <c r="AA116" s="1002">
        <v>2190</v>
      </c>
      <c r="AB116" s="1003"/>
      <c r="AC116" s="1003"/>
      <c r="AD116" s="1003"/>
      <c r="AE116" s="1004"/>
      <c r="AF116" s="1005" t="s">
        <v>122</v>
      </c>
      <c r="AG116" s="1003"/>
      <c r="AH116" s="1003"/>
      <c r="AI116" s="1003"/>
      <c r="AJ116" s="1004"/>
      <c r="AK116" s="1005" t="s">
        <v>122</v>
      </c>
      <c r="AL116" s="1003"/>
      <c r="AM116" s="1003"/>
      <c r="AN116" s="1003"/>
      <c r="AO116" s="1004"/>
      <c r="AP116" s="1006" t="s">
        <v>122</v>
      </c>
      <c r="AQ116" s="1007"/>
      <c r="AR116" s="1007"/>
      <c r="AS116" s="1007"/>
      <c r="AT116" s="1008"/>
      <c r="AU116" s="952"/>
      <c r="AV116" s="953"/>
      <c r="AW116" s="953"/>
      <c r="AX116" s="953"/>
      <c r="AY116" s="953"/>
      <c r="AZ116" s="1011" t="s">
        <v>434</v>
      </c>
      <c r="BA116" s="1012"/>
      <c r="BB116" s="1012"/>
      <c r="BC116" s="1012"/>
      <c r="BD116" s="1012"/>
      <c r="BE116" s="1012"/>
      <c r="BF116" s="1012"/>
      <c r="BG116" s="1012"/>
      <c r="BH116" s="1012"/>
      <c r="BI116" s="1012"/>
      <c r="BJ116" s="1012"/>
      <c r="BK116" s="1012"/>
      <c r="BL116" s="1012"/>
      <c r="BM116" s="1012"/>
      <c r="BN116" s="1012"/>
      <c r="BO116" s="1012"/>
      <c r="BP116" s="1013"/>
      <c r="BQ116" s="969" t="s">
        <v>122</v>
      </c>
      <c r="BR116" s="970"/>
      <c r="BS116" s="970"/>
      <c r="BT116" s="970"/>
      <c r="BU116" s="970"/>
      <c r="BV116" s="970" t="s">
        <v>122</v>
      </c>
      <c r="BW116" s="970"/>
      <c r="BX116" s="970"/>
      <c r="BY116" s="970"/>
      <c r="BZ116" s="970"/>
      <c r="CA116" s="970" t="s">
        <v>122</v>
      </c>
      <c r="CB116" s="970"/>
      <c r="CC116" s="970"/>
      <c r="CD116" s="970"/>
      <c r="CE116" s="970"/>
      <c r="CF116" s="964" t="s">
        <v>122</v>
      </c>
      <c r="CG116" s="965"/>
      <c r="CH116" s="965"/>
      <c r="CI116" s="965"/>
      <c r="CJ116" s="965"/>
      <c r="CK116" s="992"/>
      <c r="CL116" s="993"/>
      <c r="CM116" s="966" t="s">
        <v>435</v>
      </c>
      <c r="CN116" s="967"/>
      <c r="CO116" s="967"/>
      <c r="CP116" s="967"/>
      <c r="CQ116" s="967"/>
      <c r="CR116" s="967"/>
      <c r="CS116" s="967"/>
      <c r="CT116" s="967"/>
      <c r="CU116" s="967"/>
      <c r="CV116" s="967"/>
      <c r="CW116" s="967"/>
      <c r="CX116" s="967"/>
      <c r="CY116" s="967"/>
      <c r="CZ116" s="967"/>
      <c r="DA116" s="967"/>
      <c r="DB116" s="967"/>
      <c r="DC116" s="967"/>
      <c r="DD116" s="967"/>
      <c r="DE116" s="967"/>
      <c r="DF116" s="968"/>
      <c r="DG116" s="1002" t="s">
        <v>122</v>
      </c>
      <c r="DH116" s="1003"/>
      <c r="DI116" s="1003"/>
      <c r="DJ116" s="1003"/>
      <c r="DK116" s="1004"/>
      <c r="DL116" s="1005" t="s">
        <v>122</v>
      </c>
      <c r="DM116" s="1003"/>
      <c r="DN116" s="1003"/>
      <c r="DO116" s="1003"/>
      <c r="DP116" s="1004"/>
      <c r="DQ116" s="1005" t="s">
        <v>122</v>
      </c>
      <c r="DR116" s="1003"/>
      <c r="DS116" s="1003"/>
      <c r="DT116" s="1003"/>
      <c r="DU116" s="1004"/>
      <c r="DV116" s="1006" t="s">
        <v>122</v>
      </c>
      <c r="DW116" s="1007"/>
      <c r="DX116" s="1007"/>
      <c r="DY116" s="1007"/>
      <c r="DZ116" s="1008"/>
    </row>
    <row r="117" spans="1:130" s="212" customFormat="1" ht="26.25" customHeight="1" x14ac:dyDescent="0.2">
      <c r="A117" s="956" t="s">
        <v>177</v>
      </c>
      <c r="B117" s="937"/>
      <c r="C117" s="937"/>
      <c r="D117" s="937"/>
      <c r="E117" s="937"/>
      <c r="F117" s="937"/>
      <c r="G117" s="937"/>
      <c r="H117" s="937"/>
      <c r="I117" s="937"/>
      <c r="J117" s="937"/>
      <c r="K117" s="937"/>
      <c r="L117" s="937"/>
      <c r="M117" s="937"/>
      <c r="N117" s="937"/>
      <c r="O117" s="937"/>
      <c r="P117" s="937"/>
      <c r="Q117" s="937"/>
      <c r="R117" s="937"/>
      <c r="S117" s="937"/>
      <c r="T117" s="937"/>
      <c r="U117" s="937"/>
      <c r="V117" s="937"/>
      <c r="W117" s="937"/>
      <c r="X117" s="937"/>
      <c r="Y117" s="1021" t="s">
        <v>436</v>
      </c>
      <c r="Z117" s="938"/>
      <c r="AA117" s="1022">
        <v>575070</v>
      </c>
      <c r="AB117" s="1023"/>
      <c r="AC117" s="1023"/>
      <c r="AD117" s="1023"/>
      <c r="AE117" s="1024"/>
      <c r="AF117" s="1025">
        <v>566965</v>
      </c>
      <c r="AG117" s="1023"/>
      <c r="AH117" s="1023"/>
      <c r="AI117" s="1023"/>
      <c r="AJ117" s="1024"/>
      <c r="AK117" s="1025">
        <v>637636</v>
      </c>
      <c r="AL117" s="1023"/>
      <c r="AM117" s="1023"/>
      <c r="AN117" s="1023"/>
      <c r="AO117" s="1024"/>
      <c r="AP117" s="1026"/>
      <c r="AQ117" s="1027"/>
      <c r="AR117" s="1027"/>
      <c r="AS117" s="1027"/>
      <c r="AT117" s="1028"/>
      <c r="AU117" s="952"/>
      <c r="AV117" s="953"/>
      <c r="AW117" s="953"/>
      <c r="AX117" s="953"/>
      <c r="AY117" s="953"/>
      <c r="AZ117" s="1018" t="s">
        <v>437</v>
      </c>
      <c r="BA117" s="1019"/>
      <c r="BB117" s="1019"/>
      <c r="BC117" s="1019"/>
      <c r="BD117" s="1019"/>
      <c r="BE117" s="1019"/>
      <c r="BF117" s="1019"/>
      <c r="BG117" s="1019"/>
      <c r="BH117" s="1019"/>
      <c r="BI117" s="1019"/>
      <c r="BJ117" s="1019"/>
      <c r="BK117" s="1019"/>
      <c r="BL117" s="1019"/>
      <c r="BM117" s="1019"/>
      <c r="BN117" s="1019"/>
      <c r="BO117" s="1019"/>
      <c r="BP117" s="1020"/>
      <c r="BQ117" s="969" t="s">
        <v>122</v>
      </c>
      <c r="BR117" s="970"/>
      <c r="BS117" s="970"/>
      <c r="BT117" s="970"/>
      <c r="BU117" s="970"/>
      <c r="BV117" s="970" t="s">
        <v>122</v>
      </c>
      <c r="BW117" s="970"/>
      <c r="BX117" s="970"/>
      <c r="BY117" s="970"/>
      <c r="BZ117" s="970"/>
      <c r="CA117" s="970" t="s">
        <v>122</v>
      </c>
      <c r="CB117" s="970"/>
      <c r="CC117" s="970"/>
      <c r="CD117" s="970"/>
      <c r="CE117" s="970"/>
      <c r="CF117" s="964" t="s">
        <v>122</v>
      </c>
      <c r="CG117" s="965"/>
      <c r="CH117" s="965"/>
      <c r="CI117" s="965"/>
      <c r="CJ117" s="965"/>
      <c r="CK117" s="992"/>
      <c r="CL117" s="993"/>
      <c r="CM117" s="966" t="s">
        <v>438</v>
      </c>
      <c r="CN117" s="967"/>
      <c r="CO117" s="967"/>
      <c r="CP117" s="967"/>
      <c r="CQ117" s="967"/>
      <c r="CR117" s="967"/>
      <c r="CS117" s="967"/>
      <c r="CT117" s="967"/>
      <c r="CU117" s="967"/>
      <c r="CV117" s="967"/>
      <c r="CW117" s="967"/>
      <c r="CX117" s="967"/>
      <c r="CY117" s="967"/>
      <c r="CZ117" s="967"/>
      <c r="DA117" s="967"/>
      <c r="DB117" s="967"/>
      <c r="DC117" s="967"/>
      <c r="DD117" s="967"/>
      <c r="DE117" s="967"/>
      <c r="DF117" s="968"/>
      <c r="DG117" s="1002" t="s">
        <v>122</v>
      </c>
      <c r="DH117" s="1003"/>
      <c r="DI117" s="1003"/>
      <c r="DJ117" s="1003"/>
      <c r="DK117" s="1004"/>
      <c r="DL117" s="1005" t="s">
        <v>122</v>
      </c>
      <c r="DM117" s="1003"/>
      <c r="DN117" s="1003"/>
      <c r="DO117" s="1003"/>
      <c r="DP117" s="1004"/>
      <c r="DQ117" s="1005" t="s">
        <v>122</v>
      </c>
      <c r="DR117" s="1003"/>
      <c r="DS117" s="1003"/>
      <c r="DT117" s="1003"/>
      <c r="DU117" s="1004"/>
      <c r="DV117" s="1006" t="s">
        <v>122</v>
      </c>
      <c r="DW117" s="1007"/>
      <c r="DX117" s="1007"/>
      <c r="DY117" s="1007"/>
      <c r="DZ117" s="1008"/>
    </row>
    <row r="118" spans="1:130" s="212" customFormat="1" ht="26.25" customHeight="1" x14ac:dyDescent="0.2">
      <c r="A118" s="956" t="s">
        <v>412</v>
      </c>
      <c r="B118" s="937"/>
      <c r="C118" s="937"/>
      <c r="D118" s="937"/>
      <c r="E118" s="937"/>
      <c r="F118" s="937"/>
      <c r="G118" s="937"/>
      <c r="H118" s="937"/>
      <c r="I118" s="937"/>
      <c r="J118" s="937"/>
      <c r="K118" s="937"/>
      <c r="L118" s="937"/>
      <c r="M118" s="937"/>
      <c r="N118" s="937"/>
      <c r="O118" s="937"/>
      <c r="P118" s="937"/>
      <c r="Q118" s="937"/>
      <c r="R118" s="937"/>
      <c r="S118" s="937"/>
      <c r="T118" s="937"/>
      <c r="U118" s="937"/>
      <c r="V118" s="937"/>
      <c r="W118" s="937"/>
      <c r="X118" s="937"/>
      <c r="Y118" s="937"/>
      <c r="Z118" s="938"/>
      <c r="AA118" s="936" t="s">
        <v>409</v>
      </c>
      <c r="AB118" s="937"/>
      <c r="AC118" s="937"/>
      <c r="AD118" s="937"/>
      <c r="AE118" s="938"/>
      <c r="AF118" s="936" t="s">
        <v>410</v>
      </c>
      <c r="AG118" s="937"/>
      <c r="AH118" s="937"/>
      <c r="AI118" s="937"/>
      <c r="AJ118" s="938"/>
      <c r="AK118" s="936" t="s">
        <v>294</v>
      </c>
      <c r="AL118" s="937"/>
      <c r="AM118" s="937"/>
      <c r="AN118" s="937"/>
      <c r="AO118" s="938"/>
      <c r="AP118" s="1014" t="s">
        <v>411</v>
      </c>
      <c r="AQ118" s="1015"/>
      <c r="AR118" s="1015"/>
      <c r="AS118" s="1015"/>
      <c r="AT118" s="1016"/>
      <c r="AU118" s="952"/>
      <c r="AV118" s="953"/>
      <c r="AW118" s="953"/>
      <c r="AX118" s="953"/>
      <c r="AY118" s="953"/>
      <c r="AZ118" s="1017" t="s">
        <v>439</v>
      </c>
      <c r="BA118" s="1009"/>
      <c r="BB118" s="1009"/>
      <c r="BC118" s="1009"/>
      <c r="BD118" s="1009"/>
      <c r="BE118" s="1009"/>
      <c r="BF118" s="1009"/>
      <c r="BG118" s="1009"/>
      <c r="BH118" s="1009"/>
      <c r="BI118" s="1009"/>
      <c r="BJ118" s="1009"/>
      <c r="BK118" s="1009"/>
      <c r="BL118" s="1009"/>
      <c r="BM118" s="1009"/>
      <c r="BN118" s="1009"/>
      <c r="BO118" s="1009"/>
      <c r="BP118" s="1010"/>
      <c r="BQ118" s="1043" t="s">
        <v>122</v>
      </c>
      <c r="BR118" s="1044"/>
      <c r="BS118" s="1044"/>
      <c r="BT118" s="1044"/>
      <c r="BU118" s="1044"/>
      <c r="BV118" s="1044" t="s">
        <v>122</v>
      </c>
      <c r="BW118" s="1044"/>
      <c r="BX118" s="1044"/>
      <c r="BY118" s="1044"/>
      <c r="BZ118" s="1044"/>
      <c r="CA118" s="1044" t="s">
        <v>122</v>
      </c>
      <c r="CB118" s="1044"/>
      <c r="CC118" s="1044"/>
      <c r="CD118" s="1044"/>
      <c r="CE118" s="1044"/>
      <c r="CF118" s="964" t="s">
        <v>122</v>
      </c>
      <c r="CG118" s="965"/>
      <c r="CH118" s="965"/>
      <c r="CI118" s="965"/>
      <c r="CJ118" s="965"/>
      <c r="CK118" s="992"/>
      <c r="CL118" s="993"/>
      <c r="CM118" s="966" t="s">
        <v>440</v>
      </c>
      <c r="CN118" s="967"/>
      <c r="CO118" s="967"/>
      <c r="CP118" s="967"/>
      <c r="CQ118" s="967"/>
      <c r="CR118" s="967"/>
      <c r="CS118" s="967"/>
      <c r="CT118" s="967"/>
      <c r="CU118" s="967"/>
      <c r="CV118" s="967"/>
      <c r="CW118" s="967"/>
      <c r="CX118" s="967"/>
      <c r="CY118" s="967"/>
      <c r="CZ118" s="967"/>
      <c r="DA118" s="967"/>
      <c r="DB118" s="967"/>
      <c r="DC118" s="967"/>
      <c r="DD118" s="967"/>
      <c r="DE118" s="967"/>
      <c r="DF118" s="968"/>
      <c r="DG118" s="1002" t="s">
        <v>122</v>
      </c>
      <c r="DH118" s="1003"/>
      <c r="DI118" s="1003"/>
      <c r="DJ118" s="1003"/>
      <c r="DK118" s="1004"/>
      <c r="DL118" s="1005" t="s">
        <v>122</v>
      </c>
      <c r="DM118" s="1003"/>
      <c r="DN118" s="1003"/>
      <c r="DO118" s="1003"/>
      <c r="DP118" s="1004"/>
      <c r="DQ118" s="1005" t="s">
        <v>122</v>
      </c>
      <c r="DR118" s="1003"/>
      <c r="DS118" s="1003"/>
      <c r="DT118" s="1003"/>
      <c r="DU118" s="1004"/>
      <c r="DV118" s="1006" t="s">
        <v>122</v>
      </c>
      <c r="DW118" s="1007"/>
      <c r="DX118" s="1007"/>
      <c r="DY118" s="1007"/>
      <c r="DZ118" s="1008"/>
    </row>
    <row r="119" spans="1:130" s="212" customFormat="1" ht="26.25" customHeight="1" x14ac:dyDescent="0.2">
      <c r="A119" s="1100" t="s">
        <v>415</v>
      </c>
      <c r="B119" s="991"/>
      <c r="C119" s="973" t="s">
        <v>416</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122</v>
      </c>
      <c r="AB119" s="944"/>
      <c r="AC119" s="944"/>
      <c r="AD119" s="944"/>
      <c r="AE119" s="945"/>
      <c r="AF119" s="946" t="s">
        <v>122</v>
      </c>
      <c r="AG119" s="944"/>
      <c r="AH119" s="944"/>
      <c r="AI119" s="944"/>
      <c r="AJ119" s="945"/>
      <c r="AK119" s="946" t="s">
        <v>122</v>
      </c>
      <c r="AL119" s="944"/>
      <c r="AM119" s="944"/>
      <c r="AN119" s="944"/>
      <c r="AO119" s="945"/>
      <c r="AP119" s="947" t="s">
        <v>122</v>
      </c>
      <c r="AQ119" s="948"/>
      <c r="AR119" s="948"/>
      <c r="AS119" s="948"/>
      <c r="AT119" s="949"/>
      <c r="AU119" s="954"/>
      <c r="AV119" s="955"/>
      <c r="AW119" s="955"/>
      <c r="AX119" s="955"/>
      <c r="AY119" s="955"/>
      <c r="AZ119" s="233" t="s">
        <v>177</v>
      </c>
      <c r="BA119" s="233"/>
      <c r="BB119" s="233"/>
      <c r="BC119" s="233"/>
      <c r="BD119" s="233"/>
      <c r="BE119" s="233"/>
      <c r="BF119" s="233"/>
      <c r="BG119" s="233"/>
      <c r="BH119" s="233"/>
      <c r="BI119" s="233"/>
      <c r="BJ119" s="233"/>
      <c r="BK119" s="233"/>
      <c r="BL119" s="233"/>
      <c r="BM119" s="233"/>
      <c r="BN119" s="233"/>
      <c r="BO119" s="1021" t="s">
        <v>441</v>
      </c>
      <c r="BP119" s="1049"/>
      <c r="BQ119" s="1043">
        <v>10241400</v>
      </c>
      <c r="BR119" s="1044"/>
      <c r="BS119" s="1044"/>
      <c r="BT119" s="1044"/>
      <c r="BU119" s="1044"/>
      <c r="BV119" s="1044">
        <v>10386234</v>
      </c>
      <c r="BW119" s="1044"/>
      <c r="BX119" s="1044"/>
      <c r="BY119" s="1044"/>
      <c r="BZ119" s="1044"/>
      <c r="CA119" s="1044">
        <v>10261435</v>
      </c>
      <c r="CB119" s="1044"/>
      <c r="CC119" s="1044"/>
      <c r="CD119" s="1044"/>
      <c r="CE119" s="1044"/>
      <c r="CF119" s="1045"/>
      <c r="CG119" s="1046"/>
      <c r="CH119" s="1046"/>
      <c r="CI119" s="1046"/>
      <c r="CJ119" s="1047"/>
      <c r="CK119" s="994"/>
      <c r="CL119" s="995"/>
      <c r="CM119" s="1017" t="s">
        <v>442</v>
      </c>
      <c r="CN119" s="1009"/>
      <c r="CO119" s="1009"/>
      <c r="CP119" s="1009"/>
      <c r="CQ119" s="1009"/>
      <c r="CR119" s="1009"/>
      <c r="CS119" s="1009"/>
      <c r="CT119" s="1009"/>
      <c r="CU119" s="1009"/>
      <c r="CV119" s="1009"/>
      <c r="CW119" s="1009"/>
      <c r="CX119" s="1009"/>
      <c r="CY119" s="1009"/>
      <c r="CZ119" s="1009"/>
      <c r="DA119" s="1009"/>
      <c r="DB119" s="1009"/>
      <c r="DC119" s="1009"/>
      <c r="DD119" s="1009"/>
      <c r="DE119" s="1009"/>
      <c r="DF119" s="1010"/>
      <c r="DG119" s="1048">
        <v>147564</v>
      </c>
      <c r="DH119" s="1030"/>
      <c r="DI119" s="1030"/>
      <c r="DJ119" s="1030"/>
      <c r="DK119" s="1031"/>
      <c r="DL119" s="1029">
        <v>143744</v>
      </c>
      <c r="DM119" s="1030"/>
      <c r="DN119" s="1030"/>
      <c r="DO119" s="1030"/>
      <c r="DP119" s="1031"/>
      <c r="DQ119" s="1029">
        <v>158878</v>
      </c>
      <c r="DR119" s="1030"/>
      <c r="DS119" s="1030"/>
      <c r="DT119" s="1030"/>
      <c r="DU119" s="1031"/>
      <c r="DV119" s="1032">
        <v>3.2</v>
      </c>
      <c r="DW119" s="1033"/>
      <c r="DX119" s="1033"/>
      <c r="DY119" s="1033"/>
      <c r="DZ119" s="1034"/>
    </row>
    <row r="120" spans="1:130" s="212" customFormat="1" ht="26.25" customHeight="1" x14ac:dyDescent="0.2">
      <c r="A120" s="1101"/>
      <c r="B120" s="993"/>
      <c r="C120" s="966" t="s">
        <v>419</v>
      </c>
      <c r="D120" s="967"/>
      <c r="E120" s="967"/>
      <c r="F120" s="967"/>
      <c r="G120" s="967"/>
      <c r="H120" s="967"/>
      <c r="I120" s="967"/>
      <c r="J120" s="967"/>
      <c r="K120" s="967"/>
      <c r="L120" s="967"/>
      <c r="M120" s="967"/>
      <c r="N120" s="967"/>
      <c r="O120" s="967"/>
      <c r="P120" s="967"/>
      <c r="Q120" s="967"/>
      <c r="R120" s="967"/>
      <c r="S120" s="967"/>
      <c r="T120" s="967"/>
      <c r="U120" s="967"/>
      <c r="V120" s="967"/>
      <c r="W120" s="967"/>
      <c r="X120" s="967"/>
      <c r="Y120" s="967"/>
      <c r="Z120" s="968"/>
      <c r="AA120" s="1002" t="s">
        <v>122</v>
      </c>
      <c r="AB120" s="1003"/>
      <c r="AC120" s="1003"/>
      <c r="AD120" s="1003"/>
      <c r="AE120" s="1004"/>
      <c r="AF120" s="1005" t="s">
        <v>122</v>
      </c>
      <c r="AG120" s="1003"/>
      <c r="AH120" s="1003"/>
      <c r="AI120" s="1003"/>
      <c r="AJ120" s="1004"/>
      <c r="AK120" s="1005" t="s">
        <v>122</v>
      </c>
      <c r="AL120" s="1003"/>
      <c r="AM120" s="1003"/>
      <c r="AN120" s="1003"/>
      <c r="AO120" s="1004"/>
      <c r="AP120" s="1006" t="s">
        <v>122</v>
      </c>
      <c r="AQ120" s="1007"/>
      <c r="AR120" s="1007"/>
      <c r="AS120" s="1007"/>
      <c r="AT120" s="1008"/>
      <c r="AU120" s="1035" t="s">
        <v>443</v>
      </c>
      <c r="AV120" s="1036"/>
      <c r="AW120" s="1036"/>
      <c r="AX120" s="1036"/>
      <c r="AY120" s="1037"/>
      <c r="AZ120" s="973" t="s">
        <v>444</v>
      </c>
      <c r="BA120" s="941"/>
      <c r="BB120" s="941"/>
      <c r="BC120" s="941"/>
      <c r="BD120" s="941"/>
      <c r="BE120" s="941"/>
      <c r="BF120" s="941"/>
      <c r="BG120" s="941"/>
      <c r="BH120" s="941"/>
      <c r="BI120" s="941"/>
      <c r="BJ120" s="941"/>
      <c r="BK120" s="941"/>
      <c r="BL120" s="941"/>
      <c r="BM120" s="941"/>
      <c r="BN120" s="941"/>
      <c r="BO120" s="941"/>
      <c r="BP120" s="942"/>
      <c r="BQ120" s="974">
        <v>2433215</v>
      </c>
      <c r="BR120" s="975"/>
      <c r="BS120" s="975"/>
      <c r="BT120" s="975"/>
      <c r="BU120" s="975"/>
      <c r="BV120" s="975">
        <v>2348882</v>
      </c>
      <c r="BW120" s="975"/>
      <c r="BX120" s="975"/>
      <c r="BY120" s="975"/>
      <c r="BZ120" s="975"/>
      <c r="CA120" s="975">
        <v>2442353</v>
      </c>
      <c r="CB120" s="975"/>
      <c r="CC120" s="975"/>
      <c r="CD120" s="975"/>
      <c r="CE120" s="975"/>
      <c r="CF120" s="988">
        <v>48.8</v>
      </c>
      <c r="CG120" s="989"/>
      <c r="CH120" s="989"/>
      <c r="CI120" s="989"/>
      <c r="CJ120" s="989"/>
      <c r="CK120" s="1050" t="s">
        <v>445</v>
      </c>
      <c r="CL120" s="1051"/>
      <c r="CM120" s="1051"/>
      <c r="CN120" s="1051"/>
      <c r="CO120" s="1052"/>
      <c r="CP120" s="1058" t="s">
        <v>391</v>
      </c>
      <c r="CQ120" s="1059"/>
      <c r="CR120" s="1059"/>
      <c r="CS120" s="1059"/>
      <c r="CT120" s="1059"/>
      <c r="CU120" s="1059"/>
      <c r="CV120" s="1059"/>
      <c r="CW120" s="1059"/>
      <c r="CX120" s="1059"/>
      <c r="CY120" s="1059"/>
      <c r="CZ120" s="1059"/>
      <c r="DA120" s="1059"/>
      <c r="DB120" s="1059"/>
      <c r="DC120" s="1059"/>
      <c r="DD120" s="1059"/>
      <c r="DE120" s="1059"/>
      <c r="DF120" s="1060"/>
      <c r="DG120" s="974" t="s">
        <v>122</v>
      </c>
      <c r="DH120" s="975"/>
      <c r="DI120" s="975"/>
      <c r="DJ120" s="975"/>
      <c r="DK120" s="975"/>
      <c r="DL120" s="975" t="s">
        <v>122</v>
      </c>
      <c r="DM120" s="975"/>
      <c r="DN120" s="975"/>
      <c r="DO120" s="975"/>
      <c r="DP120" s="975"/>
      <c r="DQ120" s="975">
        <v>2081862</v>
      </c>
      <c r="DR120" s="975"/>
      <c r="DS120" s="975"/>
      <c r="DT120" s="975"/>
      <c r="DU120" s="975"/>
      <c r="DV120" s="976">
        <v>41.6</v>
      </c>
      <c r="DW120" s="976"/>
      <c r="DX120" s="976"/>
      <c r="DY120" s="976"/>
      <c r="DZ120" s="977"/>
    </row>
    <row r="121" spans="1:130" s="212" customFormat="1" ht="26.25" customHeight="1" x14ac:dyDescent="0.2">
      <c r="A121" s="1101"/>
      <c r="B121" s="993"/>
      <c r="C121" s="1018" t="s">
        <v>446</v>
      </c>
      <c r="D121" s="1019"/>
      <c r="E121" s="1019"/>
      <c r="F121" s="1019"/>
      <c r="G121" s="1019"/>
      <c r="H121" s="1019"/>
      <c r="I121" s="1019"/>
      <c r="J121" s="1019"/>
      <c r="K121" s="1019"/>
      <c r="L121" s="1019"/>
      <c r="M121" s="1019"/>
      <c r="N121" s="1019"/>
      <c r="O121" s="1019"/>
      <c r="P121" s="1019"/>
      <c r="Q121" s="1019"/>
      <c r="R121" s="1019"/>
      <c r="S121" s="1019"/>
      <c r="T121" s="1019"/>
      <c r="U121" s="1019"/>
      <c r="V121" s="1019"/>
      <c r="W121" s="1019"/>
      <c r="X121" s="1019"/>
      <c r="Y121" s="1019"/>
      <c r="Z121" s="1020"/>
      <c r="AA121" s="1002" t="s">
        <v>122</v>
      </c>
      <c r="AB121" s="1003"/>
      <c r="AC121" s="1003"/>
      <c r="AD121" s="1003"/>
      <c r="AE121" s="1004"/>
      <c r="AF121" s="1005" t="s">
        <v>122</v>
      </c>
      <c r="AG121" s="1003"/>
      <c r="AH121" s="1003"/>
      <c r="AI121" s="1003"/>
      <c r="AJ121" s="1004"/>
      <c r="AK121" s="1005" t="s">
        <v>122</v>
      </c>
      <c r="AL121" s="1003"/>
      <c r="AM121" s="1003"/>
      <c r="AN121" s="1003"/>
      <c r="AO121" s="1004"/>
      <c r="AP121" s="1006" t="s">
        <v>122</v>
      </c>
      <c r="AQ121" s="1007"/>
      <c r="AR121" s="1007"/>
      <c r="AS121" s="1007"/>
      <c r="AT121" s="1008"/>
      <c r="AU121" s="1038"/>
      <c r="AV121" s="1039"/>
      <c r="AW121" s="1039"/>
      <c r="AX121" s="1039"/>
      <c r="AY121" s="1040"/>
      <c r="AZ121" s="966" t="s">
        <v>447</v>
      </c>
      <c r="BA121" s="967"/>
      <c r="BB121" s="967"/>
      <c r="BC121" s="967"/>
      <c r="BD121" s="967"/>
      <c r="BE121" s="967"/>
      <c r="BF121" s="967"/>
      <c r="BG121" s="967"/>
      <c r="BH121" s="967"/>
      <c r="BI121" s="967"/>
      <c r="BJ121" s="967"/>
      <c r="BK121" s="967"/>
      <c r="BL121" s="967"/>
      <c r="BM121" s="967"/>
      <c r="BN121" s="967"/>
      <c r="BO121" s="967"/>
      <c r="BP121" s="968"/>
      <c r="BQ121" s="969">
        <v>1638753</v>
      </c>
      <c r="BR121" s="970"/>
      <c r="BS121" s="970"/>
      <c r="BT121" s="970"/>
      <c r="BU121" s="970"/>
      <c r="BV121" s="970">
        <v>2838799</v>
      </c>
      <c r="BW121" s="970"/>
      <c r="BX121" s="970"/>
      <c r="BY121" s="970"/>
      <c r="BZ121" s="970"/>
      <c r="CA121" s="970">
        <v>2679407</v>
      </c>
      <c r="CB121" s="970"/>
      <c r="CC121" s="970"/>
      <c r="CD121" s="970"/>
      <c r="CE121" s="970"/>
      <c r="CF121" s="964">
        <v>53.5</v>
      </c>
      <c r="CG121" s="965"/>
      <c r="CH121" s="965"/>
      <c r="CI121" s="965"/>
      <c r="CJ121" s="965"/>
      <c r="CK121" s="1053"/>
      <c r="CL121" s="1054"/>
      <c r="CM121" s="1054"/>
      <c r="CN121" s="1054"/>
      <c r="CO121" s="1055"/>
      <c r="CP121" s="1063" t="s">
        <v>389</v>
      </c>
      <c r="CQ121" s="1064"/>
      <c r="CR121" s="1064"/>
      <c r="CS121" s="1064"/>
      <c r="CT121" s="1064"/>
      <c r="CU121" s="1064"/>
      <c r="CV121" s="1064"/>
      <c r="CW121" s="1064"/>
      <c r="CX121" s="1064"/>
      <c r="CY121" s="1064"/>
      <c r="CZ121" s="1064"/>
      <c r="DA121" s="1064"/>
      <c r="DB121" s="1064"/>
      <c r="DC121" s="1064"/>
      <c r="DD121" s="1064"/>
      <c r="DE121" s="1064"/>
      <c r="DF121" s="1065"/>
      <c r="DG121" s="969" t="s">
        <v>122</v>
      </c>
      <c r="DH121" s="970"/>
      <c r="DI121" s="970"/>
      <c r="DJ121" s="970"/>
      <c r="DK121" s="970"/>
      <c r="DL121" s="970" t="s">
        <v>122</v>
      </c>
      <c r="DM121" s="970"/>
      <c r="DN121" s="970"/>
      <c r="DO121" s="970"/>
      <c r="DP121" s="970"/>
      <c r="DQ121" s="970" t="s">
        <v>122</v>
      </c>
      <c r="DR121" s="970"/>
      <c r="DS121" s="970"/>
      <c r="DT121" s="970"/>
      <c r="DU121" s="970"/>
      <c r="DV121" s="971" t="s">
        <v>122</v>
      </c>
      <c r="DW121" s="971"/>
      <c r="DX121" s="971"/>
      <c r="DY121" s="971"/>
      <c r="DZ121" s="972"/>
    </row>
    <row r="122" spans="1:130" s="212" customFormat="1" ht="26.25" customHeight="1" x14ac:dyDescent="0.2">
      <c r="A122" s="1101"/>
      <c r="B122" s="993"/>
      <c r="C122" s="966" t="s">
        <v>429</v>
      </c>
      <c r="D122" s="967"/>
      <c r="E122" s="967"/>
      <c r="F122" s="967"/>
      <c r="G122" s="967"/>
      <c r="H122" s="967"/>
      <c r="I122" s="967"/>
      <c r="J122" s="967"/>
      <c r="K122" s="967"/>
      <c r="L122" s="967"/>
      <c r="M122" s="967"/>
      <c r="N122" s="967"/>
      <c r="O122" s="967"/>
      <c r="P122" s="967"/>
      <c r="Q122" s="967"/>
      <c r="R122" s="967"/>
      <c r="S122" s="967"/>
      <c r="T122" s="967"/>
      <c r="U122" s="967"/>
      <c r="V122" s="967"/>
      <c r="W122" s="967"/>
      <c r="X122" s="967"/>
      <c r="Y122" s="967"/>
      <c r="Z122" s="968"/>
      <c r="AA122" s="1002" t="s">
        <v>122</v>
      </c>
      <c r="AB122" s="1003"/>
      <c r="AC122" s="1003"/>
      <c r="AD122" s="1003"/>
      <c r="AE122" s="1004"/>
      <c r="AF122" s="1005" t="s">
        <v>122</v>
      </c>
      <c r="AG122" s="1003"/>
      <c r="AH122" s="1003"/>
      <c r="AI122" s="1003"/>
      <c r="AJ122" s="1004"/>
      <c r="AK122" s="1005" t="s">
        <v>122</v>
      </c>
      <c r="AL122" s="1003"/>
      <c r="AM122" s="1003"/>
      <c r="AN122" s="1003"/>
      <c r="AO122" s="1004"/>
      <c r="AP122" s="1006" t="s">
        <v>122</v>
      </c>
      <c r="AQ122" s="1007"/>
      <c r="AR122" s="1007"/>
      <c r="AS122" s="1007"/>
      <c r="AT122" s="1008"/>
      <c r="AU122" s="1038"/>
      <c r="AV122" s="1039"/>
      <c r="AW122" s="1039"/>
      <c r="AX122" s="1039"/>
      <c r="AY122" s="1040"/>
      <c r="AZ122" s="1017" t="s">
        <v>448</v>
      </c>
      <c r="BA122" s="1009"/>
      <c r="BB122" s="1009"/>
      <c r="BC122" s="1009"/>
      <c r="BD122" s="1009"/>
      <c r="BE122" s="1009"/>
      <c r="BF122" s="1009"/>
      <c r="BG122" s="1009"/>
      <c r="BH122" s="1009"/>
      <c r="BI122" s="1009"/>
      <c r="BJ122" s="1009"/>
      <c r="BK122" s="1009"/>
      <c r="BL122" s="1009"/>
      <c r="BM122" s="1009"/>
      <c r="BN122" s="1009"/>
      <c r="BO122" s="1009"/>
      <c r="BP122" s="1010"/>
      <c r="BQ122" s="1043">
        <v>4331656</v>
      </c>
      <c r="BR122" s="1044"/>
      <c r="BS122" s="1044"/>
      <c r="BT122" s="1044"/>
      <c r="BU122" s="1044"/>
      <c r="BV122" s="1044">
        <v>4175859</v>
      </c>
      <c r="BW122" s="1044"/>
      <c r="BX122" s="1044"/>
      <c r="BY122" s="1044"/>
      <c r="BZ122" s="1044"/>
      <c r="CA122" s="1044">
        <v>4078463</v>
      </c>
      <c r="CB122" s="1044"/>
      <c r="CC122" s="1044"/>
      <c r="CD122" s="1044"/>
      <c r="CE122" s="1044"/>
      <c r="CF122" s="1061">
        <v>81.5</v>
      </c>
      <c r="CG122" s="1062"/>
      <c r="CH122" s="1062"/>
      <c r="CI122" s="1062"/>
      <c r="CJ122" s="1062"/>
      <c r="CK122" s="1053"/>
      <c r="CL122" s="1054"/>
      <c r="CM122" s="1054"/>
      <c r="CN122" s="1054"/>
      <c r="CO122" s="1055"/>
      <c r="CP122" s="1063" t="s">
        <v>390</v>
      </c>
      <c r="CQ122" s="1064"/>
      <c r="CR122" s="1064"/>
      <c r="CS122" s="1064"/>
      <c r="CT122" s="1064"/>
      <c r="CU122" s="1064"/>
      <c r="CV122" s="1064"/>
      <c r="CW122" s="1064"/>
      <c r="CX122" s="1064"/>
      <c r="CY122" s="1064"/>
      <c r="CZ122" s="1064"/>
      <c r="DA122" s="1064"/>
      <c r="DB122" s="1064"/>
      <c r="DC122" s="1064"/>
      <c r="DD122" s="1064"/>
      <c r="DE122" s="1064"/>
      <c r="DF122" s="1065"/>
      <c r="DG122" s="969" t="s">
        <v>122</v>
      </c>
      <c r="DH122" s="970"/>
      <c r="DI122" s="970"/>
      <c r="DJ122" s="970"/>
      <c r="DK122" s="970"/>
      <c r="DL122" s="970" t="s">
        <v>122</v>
      </c>
      <c r="DM122" s="970"/>
      <c r="DN122" s="970"/>
      <c r="DO122" s="970"/>
      <c r="DP122" s="970"/>
      <c r="DQ122" s="970" t="s">
        <v>122</v>
      </c>
      <c r="DR122" s="970"/>
      <c r="DS122" s="970"/>
      <c r="DT122" s="970"/>
      <c r="DU122" s="970"/>
      <c r="DV122" s="971" t="s">
        <v>122</v>
      </c>
      <c r="DW122" s="971"/>
      <c r="DX122" s="971"/>
      <c r="DY122" s="971"/>
      <c r="DZ122" s="972"/>
    </row>
    <row r="123" spans="1:130" s="212" customFormat="1" ht="26.25" customHeight="1" x14ac:dyDescent="0.2">
      <c r="A123" s="1101"/>
      <c r="B123" s="993"/>
      <c r="C123" s="966" t="s">
        <v>435</v>
      </c>
      <c r="D123" s="967"/>
      <c r="E123" s="967"/>
      <c r="F123" s="967"/>
      <c r="G123" s="967"/>
      <c r="H123" s="967"/>
      <c r="I123" s="967"/>
      <c r="J123" s="967"/>
      <c r="K123" s="967"/>
      <c r="L123" s="967"/>
      <c r="M123" s="967"/>
      <c r="N123" s="967"/>
      <c r="O123" s="967"/>
      <c r="P123" s="967"/>
      <c r="Q123" s="967"/>
      <c r="R123" s="967"/>
      <c r="S123" s="967"/>
      <c r="T123" s="967"/>
      <c r="U123" s="967"/>
      <c r="V123" s="967"/>
      <c r="W123" s="967"/>
      <c r="X123" s="967"/>
      <c r="Y123" s="967"/>
      <c r="Z123" s="968"/>
      <c r="AA123" s="1002" t="s">
        <v>122</v>
      </c>
      <c r="AB123" s="1003"/>
      <c r="AC123" s="1003"/>
      <c r="AD123" s="1003"/>
      <c r="AE123" s="1004"/>
      <c r="AF123" s="1005" t="s">
        <v>122</v>
      </c>
      <c r="AG123" s="1003"/>
      <c r="AH123" s="1003"/>
      <c r="AI123" s="1003"/>
      <c r="AJ123" s="1004"/>
      <c r="AK123" s="1005" t="s">
        <v>122</v>
      </c>
      <c r="AL123" s="1003"/>
      <c r="AM123" s="1003"/>
      <c r="AN123" s="1003"/>
      <c r="AO123" s="1004"/>
      <c r="AP123" s="1006" t="s">
        <v>122</v>
      </c>
      <c r="AQ123" s="1007"/>
      <c r="AR123" s="1007"/>
      <c r="AS123" s="1007"/>
      <c r="AT123" s="1008"/>
      <c r="AU123" s="1041"/>
      <c r="AV123" s="1042"/>
      <c r="AW123" s="1042"/>
      <c r="AX123" s="1042"/>
      <c r="AY123" s="1042"/>
      <c r="AZ123" s="233" t="s">
        <v>177</v>
      </c>
      <c r="BA123" s="233"/>
      <c r="BB123" s="233"/>
      <c r="BC123" s="233"/>
      <c r="BD123" s="233"/>
      <c r="BE123" s="233"/>
      <c r="BF123" s="233"/>
      <c r="BG123" s="233"/>
      <c r="BH123" s="233"/>
      <c r="BI123" s="233"/>
      <c r="BJ123" s="233"/>
      <c r="BK123" s="233"/>
      <c r="BL123" s="233"/>
      <c r="BM123" s="233"/>
      <c r="BN123" s="233"/>
      <c r="BO123" s="1021" t="s">
        <v>449</v>
      </c>
      <c r="BP123" s="1049"/>
      <c r="BQ123" s="1107">
        <v>8403624</v>
      </c>
      <c r="BR123" s="1108"/>
      <c r="BS123" s="1108"/>
      <c r="BT123" s="1108"/>
      <c r="BU123" s="1108"/>
      <c r="BV123" s="1108">
        <v>9363540</v>
      </c>
      <c r="BW123" s="1108"/>
      <c r="BX123" s="1108"/>
      <c r="BY123" s="1108"/>
      <c r="BZ123" s="1108"/>
      <c r="CA123" s="1108">
        <v>9200223</v>
      </c>
      <c r="CB123" s="1108"/>
      <c r="CC123" s="1108"/>
      <c r="CD123" s="1108"/>
      <c r="CE123" s="1108"/>
      <c r="CF123" s="1045"/>
      <c r="CG123" s="1046"/>
      <c r="CH123" s="1046"/>
      <c r="CI123" s="1046"/>
      <c r="CJ123" s="1047"/>
      <c r="CK123" s="1053"/>
      <c r="CL123" s="1054"/>
      <c r="CM123" s="1054"/>
      <c r="CN123" s="1054"/>
      <c r="CO123" s="1055"/>
      <c r="CP123" s="1063" t="s">
        <v>388</v>
      </c>
      <c r="CQ123" s="1064"/>
      <c r="CR123" s="1064"/>
      <c r="CS123" s="1064"/>
      <c r="CT123" s="1064"/>
      <c r="CU123" s="1064"/>
      <c r="CV123" s="1064"/>
      <c r="CW123" s="1064"/>
      <c r="CX123" s="1064"/>
      <c r="CY123" s="1064"/>
      <c r="CZ123" s="1064"/>
      <c r="DA123" s="1064"/>
      <c r="DB123" s="1064"/>
      <c r="DC123" s="1064"/>
      <c r="DD123" s="1064"/>
      <c r="DE123" s="1064"/>
      <c r="DF123" s="1065"/>
      <c r="DG123" s="1002" t="s">
        <v>122</v>
      </c>
      <c r="DH123" s="1003"/>
      <c r="DI123" s="1003"/>
      <c r="DJ123" s="1003"/>
      <c r="DK123" s="1004"/>
      <c r="DL123" s="1005" t="s">
        <v>122</v>
      </c>
      <c r="DM123" s="1003"/>
      <c r="DN123" s="1003"/>
      <c r="DO123" s="1003"/>
      <c r="DP123" s="1004"/>
      <c r="DQ123" s="1005" t="s">
        <v>122</v>
      </c>
      <c r="DR123" s="1003"/>
      <c r="DS123" s="1003"/>
      <c r="DT123" s="1003"/>
      <c r="DU123" s="1004"/>
      <c r="DV123" s="1006" t="s">
        <v>122</v>
      </c>
      <c r="DW123" s="1007"/>
      <c r="DX123" s="1007"/>
      <c r="DY123" s="1007"/>
      <c r="DZ123" s="1008"/>
    </row>
    <row r="124" spans="1:130" s="212" customFormat="1" ht="26.25" customHeight="1" thickBot="1" x14ac:dyDescent="0.25">
      <c r="A124" s="1101"/>
      <c r="B124" s="993"/>
      <c r="C124" s="966" t="s">
        <v>438</v>
      </c>
      <c r="D124" s="967"/>
      <c r="E124" s="967"/>
      <c r="F124" s="967"/>
      <c r="G124" s="967"/>
      <c r="H124" s="967"/>
      <c r="I124" s="967"/>
      <c r="J124" s="967"/>
      <c r="K124" s="967"/>
      <c r="L124" s="967"/>
      <c r="M124" s="967"/>
      <c r="N124" s="967"/>
      <c r="O124" s="967"/>
      <c r="P124" s="967"/>
      <c r="Q124" s="967"/>
      <c r="R124" s="967"/>
      <c r="S124" s="967"/>
      <c r="T124" s="967"/>
      <c r="U124" s="967"/>
      <c r="V124" s="967"/>
      <c r="W124" s="967"/>
      <c r="X124" s="967"/>
      <c r="Y124" s="967"/>
      <c r="Z124" s="968"/>
      <c r="AA124" s="1002" t="s">
        <v>122</v>
      </c>
      <c r="AB124" s="1003"/>
      <c r="AC124" s="1003"/>
      <c r="AD124" s="1003"/>
      <c r="AE124" s="1004"/>
      <c r="AF124" s="1005" t="s">
        <v>122</v>
      </c>
      <c r="AG124" s="1003"/>
      <c r="AH124" s="1003"/>
      <c r="AI124" s="1003"/>
      <c r="AJ124" s="1004"/>
      <c r="AK124" s="1005" t="s">
        <v>122</v>
      </c>
      <c r="AL124" s="1003"/>
      <c r="AM124" s="1003"/>
      <c r="AN124" s="1003"/>
      <c r="AO124" s="1004"/>
      <c r="AP124" s="1006" t="s">
        <v>122</v>
      </c>
      <c r="AQ124" s="1007"/>
      <c r="AR124" s="1007"/>
      <c r="AS124" s="1007"/>
      <c r="AT124" s="1008"/>
      <c r="AU124" s="1103" t="s">
        <v>450</v>
      </c>
      <c r="AV124" s="1104"/>
      <c r="AW124" s="1104"/>
      <c r="AX124" s="1104"/>
      <c r="AY124" s="1104"/>
      <c r="AZ124" s="1104"/>
      <c r="BA124" s="1104"/>
      <c r="BB124" s="1104"/>
      <c r="BC124" s="1104"/>
      <c r="BD124" s="1104"/>
      <c r="BE124" s="1104"/>
      <c r="BF124" s="1104"/>
      <c r="BG124" s="1104"/>
      <c r="BH124" s="1104"/>
      <c r="BI124" s="1104"/>
      <c r="BJ124" s="1104"/>
      <c r="BK124" s="1104"/>
      <c r="BL124" s="1104"/>
      <c r="BM124" s="1104"/>
      <c r="BN124" s="1104"/>
      <c r="BO124" s="1104"/>
      <c r="BP124" s="1105"/>
      <c r="BQ124" s="1106">
        <v>38.9</v>
      </c>
      <c r="BR124" s="1071"/>
      <c r="BS124" s="1071"/>
      <c r="BT124" s="1071"/>
      <c r="BU124" s="1071"/>
      <c r="BV124" s="1071">
        <v>21.1</v>
      </c>
      <c r="BW124" s="1071"/>
      <c r="BX124" s="1071"/>
      <c r="BY124" s="1071"/>
      <c r="BZ124" s="1071"/>
      <c r="CA124" s="1071">
        <v>21.1</v>
      </c>
      <c r="CB124" s="1071"/>
      <c r="CC124" s="1071"/>
      <c r="CD124" s="1071"/>
      <c r="CE124" s="1071"/>
      <c r="CF124" s="1072"/>
      <c r="CG124" s="1073"/>
      <c r="CH124" s="1073"/>
      <c r="CI124" s="1073"/>
      <c r="CJ124" s="1074"/>
      <c r="CK124" s="1056"/>
      <c r="CL124" s="1056"/>
      <c r="CM124" s="1056"/>
      <c r="CN124" s="1056"/>
      <c r="CO124" s="1057"/>
      <c r="CP124" s="1063" t="s">
        <v>451</v>
      </c>
      <c r="CQ124" s="1064"/>
      <c r="CR124" s="1064"/>
      <c r="CS124" s="1064"/>
      <c r="CT124" s="1064"/>
      <c r="CU124" s="1064"/>
      <c r="CV124" s="1064"/>
      <c r="CW124" s="1064"/>
      <c r="CX124" s="1064"/>
      <c r="CY124" s="1064"/>
      <c r="CZ124" s="1064"/>
      <c r="DA124" s="1064"/>
      <c r="DB124" s="1064"/>
      <c r="DC124" s="1064"/>
      <c r="DD124" s="1064"/>
      <c r="DE124" s="1064"/>
      <c r="DF124" s="1065"/>
      <c r="DG124" s="1048">
        <v>1978144</v>
      </c>
      <c r="DH124" s="1030"/>
      <c r="DI124" s="1030"/>
      <c r="DJ124" s="1030"/>
      <c r="DK124" s="1031"/>
      <c r="DL124" s="1029">
        <v>2076763</v>
      </c>
      <c r="DM124" s="1030"/>
      <c r="DN124" s="1030"/>
      <c r="DO124" s="1030"/>
      <c r="DP124" s="1031"/>
      <c r="DQ124" s="1029" t="s">
        <v>122</v>
      </c>
      <c r="DR124" s="1030"/>
      <c r="DS124" s="1030"/>
      <c r="DT124" s="1030"/>
      <c r="DU124" s="1031"/>
      <c r="DV124" s="1032" t="s">
        <v>122</v>
      </c>
      <c r="DW124" s="1033"/>
      <c r="DX124" s="1033"/>
      <c r="DY124" s="1033"/>
      <c r="DZ124" s="1034"/>
    </row>
    <row r="125" spans="1:130" s="212" customFormat="1" ht="26.25" customHeight="1" x14ac:dyDescent="0.2">
      <c r="A125" s="1101"/>
      <c r="B125" s="993"/>
      <c r="C125" s="966" t="s">
        <v>440</v>
      </c>
      <c r="D125" s="967"/>
      <c r="E125" s="967"/>
      <c r="F125" s="967"/>
      <c r="G125" s="967"/>
      <c r="H125" s="967"/>
      <c r="I125" s="967"/>
      <c r="J125" s="967"/>
      <c r="K125" s="967"/>
      <c r="L125" s="967"/>
      <c r="M125" s="967"/>
      <c r="N125" s="967"/>
      <c r="O125" s="967"/>
      <c r="P125" s="967"/>
      <c r="Q125" s="967"/>
      <c r="R125" s="967"/>
      <c r="S125" s="967"/>
      <c r="T125" s="967"/>
      <c r="U125" s="967"/>
      <c r="V125" s="967"/>
      <c r="W125" s="967"/>
      <c r="X125" s="967"/>
      <c r="Y125" s="967"/>
      <c r="Z125" s="968"/>
      <c r="AA125" s="1002" t="s">
        <v>122</v>
      </c>
      <c r="AB125" s="1003"/>
      <c r="AC125" s="1003"/>
      <c r="AD125" s="1003"/>
      <c r="AE125" s="1004"/>
      <c r="AF125" s="1005" t="s">
        <v>122</v>
      </c>
      <c r="AG125" s="1003"/>
      <c r="AH125" s="1003"/>
      <c r="AI125" s="1003"/>
      <c r="AJ125" s="1004"/>
      <c r="AK125" s="1005" t="s">
        <v>122</v>
      </c>
      <c r="AL125" s="1003"/>
      <c r="AM125" s="1003"/>
      <c r="AN125" s="1003"/>
      <c r="AO125" s="1004"/>
      <c r="AP125" s="1006" t="s">
        <v>122</v>
      </c>
      <c r="AQ125" s="1007"/>
      <c r="AR125" s="1007"/>
      <c r="AS125" s="1007"/>
      <c r="AT125" s="100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6" t="s">
        <v>452</v>
      </c>
      <c r="CL125" s="1051"/>
      <c r="CM125" s="1051"/>
      <c r="CN125" s="1051"/>
      <c r="CO125" s="1052"/>
      <c r="CP125" s="973" t="s">
        <v>453</v>
      </c>
      <c r="CQ125" s="941"/>
      <c r="CR125" s="941"/>
      <c r="CS125" s="941"/>
      <c r="CT125" s="941"/>
      <c r="CU125" s="941"/>
      <c r="CV125" s="941"/>
      <c r="CW125" s="941"/>
      <c r="CX125" s="941"/>
      <c r="CY125" s="941"/>
      <c r="CZ125" s="941"/>
      <c r="DA125" s="941"/>
      <c r="DB125" s="941"/>
      <c r="DC125" s="941"/>
      <c r="DD125" s="941"/>
      <c r="DE125" s="941"/>
      <c r="DF125" s="942"/>
      <c r="DG125" s="974" t="s">
        <v>122</v>
      </c>
      <c r="DH125" s="975"/>
      <c r="DI125" s="975"/>
      <c r="DJ125" s="975"/>
      <c r="DK125" s="975"/>
      <c r="DL125" s="975" t="s">
        <v>122</v>
      </c>
      <c r="DM125" s="975"/>
      <c r="DN125" s="975"/>
      <c r="DO125" s="975"/>
      <c r="DP125" s="975"/>
      <c r="DQ125" s="975" t="s">
        <v>122</v>
      </c>
      <c r="DR125" s="975"/>
      <c r="DS125" s="975"/>
      <c r="DT125" s="975"/>
      <c r="DU125" s="975"/>
      <c r="DV125" s="976" t="s">
        <v>122</v>
      </c>
      <c r="DW125" s="976"/>
      <c r="DX125" s="976"/>
      <c r="DY125" s="976"/>
      <c r="DZ125" s="977"/>
    </row>
    <row r="126" spans="1:130" s="212" customFormat="1" ht="26.25" customHeight="1" thickBot="1" x14ac:dyDescent="0.25">
      <c r="A126" s="1101"/>
      <c r="B126" s="993"/>
      <c r="C126" s="966" t="s">
        <v>442</v>
      </c>
      <c r="D126" s="967"/>
      <c r="E126" s="967"/>
      <c r="F126" s="967"/>
      <c r="G126" s="967"/>
      <c r="H126" s="967"/>
      <c r="I126" s="967"/>
      <c r="J126" s="967"/>
      <c r="K126" s="967"/>
      <c r="L126" s="967"/>
      <c r="M126" s="967"/>
      <c r="N126" s="967"/>
      <c r="O126" s="967"/>
      <c r="P126" s="967"/>
      <c r="Q126" s="967"/>
      <c r="R126" s="967"/>
      <c r="S126" s="967"/>
      <c r="T126" s="967"/>
      <c r="U126" s="967"/>
      <c r="V126" s="967"/>
      <c r="W126" s="967"/>
      <c r="X126" s="967"/>
      <c r="Y126" s="967"/>
      <c r="Z126" s="968"/>
      <c r="AA126" s="1002">
        <v>13634</v>
      </c>
      <c r="AB126" s="1003"/>
      <c r="AC126" s="1003"/>
      <c r="AD126" s="1003"/>
      <c r="AE126" s="1004"/>
      <c r="AF126" s="1005">
        <v>11976</v>
      </c>
      <c r="AG126" s="1003"/>
      <c r="AH126" s="1003"/>
      <c r="AI126" s="1003"/>
      <c r="AJ126" s="1004"/>
      <c r="AK126" s="1005">
        <v>15059</v>
      </c>
      <c r="AL126" s="1003"/>
      <c r="AM126" s="1003"/>
      <c r="AN126" s="1003"/>
      <c r="AO126" s="1004"/>
      <c r="AP126" s="1006">
        <v>0.3</v>
      </c>
      <c r="AQ126" s="1007"/>
      <c r="AR126" s="1007"/>
      <c r="AS126" s="1007"/>
      <c r="AT126" s="100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7"/>
      <c r="CL126" s="1054"/>
      <c r="CM126" s="1054"/>
      <c r="CN126" s="1054"/>
      <c r="CO126" s="1055"/>
      <c r="CP126" s="966" t="s">
        <v>454</v>
      </c>
      <c r="CQ126" s="967"/>
      <c r="CR126" s="967"/>
      <c r="CS126" s="967"/>
      <c r="CT126" s="967"/>
      <c r="CU126" s="967"/>
      <c r="CV126" s="967"/>
      <c r="CW126" s="967"/>
      <c r="CX126" s="967"/>
      <c r="CY126" s="967"/>
      <c r="CZ126" s="967"/>
      <c r="DA126" s="967"/>
      <c r="DB126" s="967"/>
      <c r="DC126" s="967"/>
      <c r="DD126" s="967"/>
      <c r="DE126" s="967"/>
      <c r="DF126" s="968"/>
      <c r="DG126" s="969" t="s">
        <v>122</v>
      </c>
      <c r="DH126" s="970"/>
      <c r="DI126" s="970"/>
      <c r="DJ126" s="970"/>
      <c r="DK126" s="970"/>
      <c r="DL126" s="970" t="s">
        <v>122</v>
      </c>
      <c r="DM126" s="970"/>
      <c r="DN126" s="970"/>
      <c r="DO126" s="970"/>
      <c r="DP126" s="970"/>
      <c r="DQ126" s="970" t="s">
        <v>122</v>
      </c>
      <c r="DR126" s="970"/>
      <c r="DS126" s="970"/>
      <c r="DT126" s="970"/>
      <c r="DU126" s="970"/>
      <c r="DV126" s="971" t="s">
        <v>122</v>
      </c>
      <c r="DW126" s="971"/>
      <c r="DX126" s="971"/>
      <c r="DY126" s="971"/>
      <c r="DZ126" s="972"/>
    </row>
    <row r="127" spans="1:130" s="212" customFormat="1" ht="26.25" customHeight="1" x14ac:dyDescent="0.2">
      <c r="A127" s="1102"/>
      <c r="B127" s="995"/>
      <c r="C127" s="1017" t="s">
        <v>455</v>
      </c>
      <c r="D127" s="1009"/>
      <c r="E127" s="1009"/>
      <c r="F127" s="1009"/>
      <c r="G127" s="1009"/>
      <c r="H127" s="1009"/>
      <c r="I127" s="1009"/>
      <c r="J127" s="1009"/>
      <c r="K127" s="1009"/>
      <c r="L127" s="1009"/>
      <c r="M127" s="1009"/>
      <c r="N127" s="1009"/>
      <c r="O127" s="1009"/>
      <c r="P127" s="1009"/>
      <c r="Q127" s="1009"/>
      <c r="R127" s="1009"/>
      <c r="S127" s="1009"/>
      <c r="T127" s="1009"/>
      <c r="U127" s="1009"/>
      <c r="V127" s="1009"/>
      <c r="W127" s="1009"/>
      <c r="X127" s="1009"/>
      <c r="Y127" s="1009"/>
      <c r="Z127" s="1010"/>
      <c r="AA127" s="1002">
        <v>3660</v>
      </c>
      <c r="AB127" s="1003"/>
      <c r="AC127" s="1003"/>
      <c r="AD127" s="1003"/>
      <c r="AE127" s="1004"/>
      <c r="AF127" s="1005">
        <v>4021</v>
      </c>
      <c r="AG127" s="1003"/>
      <c r="AH127" s="1003"/>
      <c r="AI127" s="1003"/>
      <c r="AJ127" s="1004"/>
      <c r="AK127" s="1005">
        <v>2041</v>
      </c>
      <c r="AL127" s="1003"/>
      <c r="AM127" s="1003"/>
      <c r="AN127" s="1003"/>
      <c r="AO127" s="1004"/>
      <c r="AP127" s="1006">
        <v>0</v>
      </c>
      <c r="AQ127" s="1007"/>
      <c r="AR127" s="1007"/>
      <c r="AS127" s="1007"/>
      <c r="AT127" s="1008"/>
      <c r="AU127" s="214"/>
      <c r="AV127" s="214"/>
      <c r="AW127" s="214"/>
      <c r="AX127" s="1075" t="s">
        <v>456</v>
      </c>
      <c r="AY127" s="1076"/>
      <c r="AZ127" s="1076"/>
      <c r="BA127" s="1076"/>
      <c r="BB127" s="1076"/>
      <c r="BC127" s="1076"/>
      <c r="BD127" s="1076"/>
      <c r="BE127" s="1077"/>
      <c r="BF127" s="1078" t="s">
        <v>457</v>
      </c>
      <c r="BG127" s="1076"/>
      <c r="BH127" s="1076"/>
      <c r="BI127" s="1076"/>
      <c r="BJ127" s="1076"/>
      <c r="BK127" s="1076"/>
      <c r="BL127" s="1077"/>
      <c r="BM127" s="1078" t="s">
        <v>458</v>
      </c>
      <c r="BN127" s="1076"/>
      <c r="BO127" s="1076"/>
      <c r="BP127" s="1076"/>
      <c r="BQ127" s="1076"/>
      <c r="BR127" s="1076"/>
      <c r="BS127" s="1077"/>
      <c r="BT127" s="1078" t="s">
        <v>459</v>
      </c>
      <c r="BU127" s="1076"/>
      <c r="BV127" s="1076"/>
      <c r="BW127" s="1076"/>
      <c r="BX127" s="1076"/>
      <c r="BY127" s="1076"/>
      <c r="BZ127" s="1099"/>
      <c r="CA127" s="214"/>
      <c r="CB127" s="214"/>
      <c r="CC127" s="214"/>
      <c r="CD127" s="237"/>
      <c r="CE127" s="237"/>
      <c r="CF127" s="237"/>
      <c r="CG127" s="214"/>
      <c r="CH127" s="214"/>
      <c r="CI127" s="214"/>
      <c r="CJ127" s="236"/>
      <c r="CK127" s="1067"/>
      <c r="CL127" s="1054"/>
      <c r="CM127" s="1054"/>
      <c r="CN127" s="1054"/>
      <c r="CO127" s="1055"/>
      <c r="CP127" s="966" t="s">
        <v>460</v>
      </c>
      <c r="CQ127" s="967"/>
      <c r="CR127" s="967"/>
      <c r="CS127" s="967"/>
      <c r="CT127" s="967"/>
      <c r="CU127" s="967"/>
      <c r="CV127" s="967"/>
      <c r="CW127" s="967"/>
      <c r="CX127" s="967"/>
      <c r="CY127" s="967"/>
      <c r="CZ127" s="967"/>
      <c r="DA127" s="967"/>
      <c r="DB127" s="967"/>
      <c r="DC127" s="967"/>
      <c r="DD127" s="967"/>
      <c r="DE127" s="967"/>
      <c r="DF127" s="968"/>
      <c r="DG127" s="969" t="s">
        <v>122</v>
      </c>
      <c r="DH127" s="970"/>
      <c r="DI127" s="970"/>
      <c r="DJ127" s="970"/>
      <c r="DK127" s="970"/>
      <c r="DL127" s="970" t="s">
        <v>122</v>
      </c>
      <c r="DM127" s="970"/>
      <c r="DN127" s="970"/>
      <c r="DO127" s="970"/>
      <c r="DP127" s="970"/>
      <c r="DQ127" s="970" t="s">
        <v>122</v>
      </c>
      <c r="DR127" s="970"/>
      <c r="DS127" s="970"/>
      <c r="DT127" s="970"/>
      <c r="DU127" s="970"/>
      <c r="DV127" s="971" t="s">
        <v>122</v>
      </c>
      <c r="DW127" s="971"/>
      <c r="DX127" s="971"/>
      <c r="DY127" s="971"/>
      <c r="DZ127" s="972"/>
    </row>
    <row r="128" spans="1:130" s="212" customFormat="1" ht="26.25" customHeight="1" thickBot="1" x14ac:dyDescent="0.25">
      <c r="A128" s="1085" t="s">
        <v>461</v>
      </c>
      <c r="B128" s="1086"/>
      <c r="C128" s="1086"/>
      <c r="D128" s="1086"/>
      <c r="E128" s="1086"/>
      <c r="F128" s="1086"/>
      <c r="G128" s="1086"/>
      <c r="H128" s="1086"/>
      <c r="I128" s="1086"/>
      <c r="J128" s="1086"/>
      <c r="K128" s="1086"/>
      <c r="L128" s="1086"/>
      <c r="M128" s="1086"/>
      <c r="N128" s="1086"/>
      <c r="O128" s="1086"/>
      <c r="P128" s="1086"/>
      <c r="Q128" s="1086"/>
      <c r="R128" s="1086"/>
      <c r="S128" s="1086"/>
      <c r="T128" s="1086"/>
      <c r="U128" s="1086"/>
      <c r="V128" s="1086"/>
      <c r="W128" s="1087" t="s">
        <v>462</v>
      </c>
      <c r="X128" s="1087"/>
      <c r="Y128" s="1087"/>
      <c r="Z128" s="1088"/>
      <c r="AA128" s="1089">
        <v>95750</v>
      </c>
      <c r="AB128" s="1090"/>
      <c r="AC128" s="1090"/>
      <c r="AD128" s="1090"/>
      <c r="AE128" s="1091"/>
      <c r="AF128" s="1092">
        <v>121048</v>
      </c>
      <c r="AG128" s="1090"/>
      <c r="AH128" s="1090"/>
      <c r="AI128" s="1090"/>
      <c r="AJ128" s="1091"/>
      <c r="AK128" s="1092">
        <v>135622</v>
      </c>
      <c r="AL128" s="1090"/>
      <c r="AM128" s="1090"/>
      <c r="AN128" s="1090"/>
      <c r="AO128" s="1091"/>
      <c r="AP128" s="1093"/>
      <c r="AQ128" s="1094"/>
      <c r="AR128" s="1094"/>
      <c r="AS128" s="1094"/>
      <c r="AT128" s="1095"/>
      <c r="AU128" s="214"/>
      <c r="AV128" s="214"/>
      <c r="AW128" s="214"/>
      <c r="AX128" s="940" t="s">
        <v>463</v>
      </c>
      <c r="AY128" s="941"/>
      <c r="AZ128" s="941"/>
      <c r="BA128" s="941"/>
      <c r="BB128" s="941"/>
      <c r="BC128" s="941"/>
      <c r="BD128" s="941"/>
      <c r="BE128" s="942"/>
      <c r="BF128" s="1096" t="s">
        <v>122</v>
      </c>
      <c r="BG128" s="1097"/>
      <c r="BH128" s="1097"/>
      <c r="BI128" s="1097"/>
      <c r="BJ128" s="1097"/>
      <c r="BK128" s="1097"/>
      <c r="BL128" s="1098"/>
      <c r="BM128" s="1096">
        <v>14.77</v>
      </c>
      <c r="BN128" s="1097"/>
      <c r="BO128" s="1097"/>
      <c r="BP128" s="1097"/>
      <c r="BQ128" s="1097"/>
      <c r="BR128" s="1097"/>
      <c r="BS128" s="1098"/>
      <c r="BT128" s="1096">
        <v>20</v>
      </c>
      <c r="BU128" s="1097"/>
      <c r="BV128" s="1097"/>
      <c r="BW128" s="1097"/>
      <c r="BX128" s="1097"/>
      <c r="BY128" s="1097"/>
      <c r="BZ128" s="1120"/>
      <c r="CA128" s="237"/>
      <c r="CB128" s="237"/>
      <c r="CC128" s="237"/>
      <c r="CD128" s="237"/>
      <c r="CE128" s="237"/>
      <c r="CF128" s="237"/>
      <c r="CG128" s="214"/>
      <c r="CH128" s="214"/>
      <c r="CI128" s="214"/>
      <c r="CJ128" s="236"/>
      <c r="CK128" s="1068"/>
      <c r="CL128" s="1069"/>
      <c r="CM128" s="1069"/>
      <c r="CN128" s="1069"/>
      <c r="CO128" s="1070"/>
      <c r="CP128" s="1079" t="s">
        <v>464</v>
      </c>
      <c r="CQ128" s="770"/>
      <c r="CR128" s="770"/>
      <c r="CS128" s="770"/>
      <c r="CT128" s="770"/>
      <c r="CU128" s="770"/>
      <c r="CV128" s="770"/>
      <c r="CW128" s="770"/>
      <c r="CX128" s="770"/>
      <c r="CY128" s="770"/>
      <c r="CZ128" s="770"/>
      <c r="DA128" s="770"/>
      <c r="DB128" s="770"/>
      <c r="DC128" s="770"/>
      <c r="DD128" s="770"/>
      <c r="DE128" s="770"/>
      <c r="DF128" s="1080"/>
      <c r="DG128" s="1081" t="s">
        <v>122</v>
      </c>
      <c r="DH128" s="1082"/>
      <c r="DI128" s="1082"/>
      <c r="DJ128" s="1082"/>
      <c r="DK128" s="1082"/>
      <c r="DL128" s="1082" t="s">
        <v>122</v>
      </c>
      <c r="DM128" s="1082"/>
      <c r="DN128" s="1082"/>
      <c r="DO128" s="1082"/>
      <c r="DP128" s="1082"/>
      <c r="DQ128" s="1082" t="s">
        <v>122</v>
      </c>
      <c r="DR128" s="1082"/>
      <c r="DS128" s="1082"/>
      <c r="DT128" s="1082"/>
      <c r="DU128" s="1082"/>
      <c r="DV128" s="1083" t="s">
        <v>122</v>
      </c>
      <c r="DW128" s="1083"/>
      <c r="DX128" s="1083"/>
      <c r="DY128" s="1083"/>
      <c r="DZ128" s="1084"/>
    </row>
    <row r="129" spans="1:131" s="212" customFormat="1" ht="26.25" customHeight="1" x14ac:dyDescent="0.2">
      <c r="A129" s="978" t="s">
        <v>103</v>
      </c>
      <c r="B129" s="979"/>
      <c r="C129" s="979"/>
      <c r="D129" s="979"/>
      <c r="E129" s="979"/>
      <c r="F129" s="979"/>
      <c r="G129" s="979"/>
      <c r="H129" s="979"/>
      <c r="I129" s="979"/>
      <c r="J129" s="979"/>
      <c r="K129" s="979"/>
      <c r="L129" s="979"/>
      <c r="M129" s="979"/>
      <c r="N129" s="979"/>
      <c r="O129" s="979"/>
      <c r="P129" s="979"/>
      <c r="Q129" s="979"/>
      <c r="R129" s="979"/>
      <c r="S129" s="979"/>
      <c r="T129" s="979"/>
      <c r="U129" s="979"/>
      <c r="V129" s="979"/>
      <c r="W129" s="1114" t="s">
        <v>465</v>
      </c>
      <c r="X129" s="1115"/>
      <c r="Y129" s="1115"/>
      <c r="Z129" s="1116"/>
      <c r="AA129" s="1002">
        <v>5124055</v>
      </c>
      <c r="AB129" s="1003"/>
      <c r="AC129" s="1003"/>
      <c r="AD129" s="1003"/>
      <c r="AE129" s="1004"/>
      <c r="AF129" s="1005">
        <v>5229605</v>
      </c>
      <c r="AG129" s="1003"/>
      <c r="AH129" s="1003"/>
      <c r="AI129" s="1003"/>
      <c r="AJ129" s="1004"/>
      <c r="AK129" s="1005">
        <v>5371645</v>
      </c>
      <c r="AL129" s="1003"/>
      <c r="AM129" s="1003"/>
      <c r="AN129" s="1003"/>
      <c r="AO129" s="1004"/>
      <c r="AP129" s="1117"/>
      <c r="AQ129" s="1118"/>
      <c r="AR129" s="1118"/>
      <c r="AS129" s="1118"/>
      <c r="AT129" s="1119"/>
      <c r="AU129" s="215"/>
      <c r="AV129" s="215"/>
      <c r="AW129" s="215"/>
      <c r="AX129" s="1109" t="s">
        <v>466</v>
      </c>
      <c r="AY129" s="967"/>
      <c r="AZ129" s="967"/>
      <c r="BA129" s="967"/>
      <c r="BB129" s="967"/>
      <c r="BC129" s="967"/>
      <c r="BD129" s="967"/>
      <c r="BE129" s="968"/>
      <c r="BF129" s="1110" t="s">
        <v>122</v>
      </c>
      <c r="BG129" s="1111"/>
      <c r="BH129" s="1111"/>
      <c r="BI129" s="1111"/>
      <c r="BJ129" s="1111"/>
      <c r="BK129" s="1111"/>
      <c r="BL129" s="1112"/>
      <c r="BM129" s="1110">
        <v>19.77</v>
      </c>
      <c r="BN129" s="1111"/>
      <c r="BO129" s="1111"/>
      <c r="BP129" s="1111"/>
      <c r="BQ129" s="1111"/>
      <c r="BR129" s="1111"/>
      <c r="BS129" s="1112"/>
      <c r="BT129" s="1110">
        <v>30</v>
      </c>
      <c r="BU129" s="1111"/>
      <c r="BV129" s="1111"/>
      <c r="BW129" s="1111"/>
      <c r="BX129" s="1111"/>
      <c r="BY129" s="1111"/>
      <c r="BZ129" s="111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8" t="s">
        <v>467</v>
      </c>
      <c r="B130" s="979"/>
      <c r="C130" s="979"/>
      <c r="D130" s="979"/>
      <c r="E130" s="979"/>
      <c r="F130" s="979"/>
      <c r="G130" s="979"/>
      <c r="H130" s="979"/>
      <c r="I130" s="979"/>
      <c r="J130" s="979"/>
      <c r="K130" s="979"/>
      <c r="L130" s="979"/>
      <c r="M130" s="979"/>
      <c r="N130" s="979"/>
      <c r="O130" s="979"/>
      <c r="P130" s="979"/>
      <c r="Q130" s="979"/>
      <c r="R130" s="979"/>
      <c r="S130" s="979"/>
      <c r="T130" s="979"/>
      <c r="U130" s="979"/>
      <c r="V130" s="979"/>
      <c r="W130" s="1114" t="s">
        <v>468</v>
      </c>
      <c r="X130" s="1115"/>
      <c r="Y130" s="1115"/>
      <c r="Z130" s="1116"/>
      <c r="AA130" s="1002">
        <v>401242</v>
      </c>
      <c r="AB130" s="1003"/>
      <c r="AC130" s="1003"/>
      <c r="AD130" s="1003"/>
      <c r="AE130" s="1004"/>
      <c r="AF130" s="1005">
        <v>386787</v>
      </c>
      <c r="AG130" s="1003"/>
      <c r="AH130" s="1003"/>
      <c r="AI130" s="1003"/>
      <c r="AJ130" s="1004"/>
      <c r="AK130" s="1005">
        <v>365481</v>
      </c>
      <c r="AL130" s="1003"/>
      <c r="AM130" s="1003"/>
      <c r="AN130" s="1003"/>
      <c r="AO130" s="1004"/>
      <c r="AP130" s="1117"/>
      <c r="AQ130" s="1118"/>
      <c r="AR130" s="1118"/>
      <c r="AS130" s="1118"/>
      <c r="AT130" s="1119"/>
      <c r="AU130" s="215"/>
      <c r="AV130" s="215"/>
      <c r="AW130" s="215"/>
      <c r="AX130" s="1109" t="s">
        <v>469</v>
      </c>
      <c r="AY130" s="967"/>
      <c r="AZ130" s="967"/>
      <c r="BA130" s="967"/>
      <c r="BB130" s="967"/>
      <c r="BC130" s="967"/>
      <c r="BD130" s="967"/>
      <c r="BE130" s="968"/>
      <c r="BF130" s="1145">
        <v>1.8</v>
      </c>
      <c r="BG130" s="1146"/>
      <c r="BH130" s="1146"/>
      <c r="BI130" s="1146"/>
      <c r="BJ130" s="1146"/>
      <c r="BK130" s="1146"/>
      <c r="BL130" s="1147"/>
      <c r="BM130" s="1145">
        <v>25</v>
      </c>
      <c r="BN130" s="1146"/>
      <c r="BO130" s="1146"/>
      <c r="BP130" s="1146"/>
      <c r="BQ130" s="1146"/>
      <c r="BR130" s="1146"/>
      <c r="BS130" s="1147"/>
      <c r="BT130" s="1145">
        <v>35</v>
      </c>
      <c r="BU130" s="1146"/>
      <c r="BV130" s="1146"/>
      <c r="BW130" s="1146"/>
      <c r="BX130" s="1146"/>
      <c r="BY130" s="1146"/>
      <c r="BZ130" s="114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9"/>
      <c r="B131" s="1150"/>
      <c r="C131" s="1150"/>
      <c r="D131" s="1150"/>
      <c r="E131" s="1150"/>
      <c r="F131" s="1150"/>
      <c r="G131" s="1150"/>
      <c r="H131" s="1150"/>
      <c r="I131" s="1150"/>
      <c r="J131" s="1150"/>
      <c r="K131" s="1150"/>
      <c r="L131" s="1150"/>
      <c r="M131" s="1150"/>
      <c r="N131" s="1150"/>
      <c r="O131" s="1150"/>
      <c r="P131" s="1150"/>
      <c r="Q131" s="1150"/>
      <c r="R131" s="1150"/>
      <c r="S131" s="1150"/>
      <c r="T131" s="1150"/>
      <c r="U131" s="1150"/>
      <c r="V131" s="1150"/>
      <c r="W131" s="1151" t="s">
        <v>470</v>
      </c>
      <c r="X131" s="1152"/>
      <c r="Y131" s="1152"/>
      <c r="Z131" s="1153"/>
      <c r="AA131" s="1048">
        <v>4722813</v>
      </c>
      <c r="AB131" s="1030"/>
      <c r="AC131" s="1030"/>
      <c r="AD131" s="1030"/>
      <c r="AE131" s="1031"/>
      <c r="AF131" s="1029">
        <v>4842818</v>
      </c>
      <c r="AG131" s="1030"/>
      <c r="AH131" s="1030"/>
      <c r="AI131" s="1030"/>
      <c r="AJ131" s="1031"/>
      <c r="AK131" s="1029">
        <v>5006164</v>
      </c>
      <c r="AL131" s="1030"/>
      <c r="AM131" s="1030"/>
      <c r="AN131" s="1030"/>
      <c r="AO131" s="1031"/>
      <c r="AP131" s="1154"/>
      <c r="AQ131" s="1155"/>
      <c r="AR131" s="1155"/>
      <c r="AS131" s="1155"/>
      <c r="AT131" s="1156"/>
      <c r="AU131" s="215"/>
      <c r="AV131" s="215"/>
      <c r="AW131" s="215"/>
      <c r="AX131" s="1127" t="s">
        <v>471</v>
      </c>
      <c r="AY131" s="770"/>
      <c r="AZ131" s="770"/>
      <c r="BA131" s="770"/>
      <c r="BB131" s="770"/>
      <c r="BC131" s="770"/>
      <c r="BD131" s="770"/>
      <c r="BE131" s="1080"/>
      <c r="BF131" s="1128">
        <v>21.1</v>
      </c>
      <c r="BG131" s="1129"/>
      <c r="BH131" s="1129"/>
      <c r="BI131" s="1129"/>
      <c r="BJ131" s="1129"/>
      <c r="BK131" s="1129"/>
      <c r="BL131" s="1130"/>
      <c r="BM131" s="1128">
        <v>350</v>
      </c>
      <c r="BN131" s="1129"/>
      <c r="BO131" s="1129"/>
      <c r="BP131" s="1129"/>
      <c r="BQ131" s="1129"/>
      <c r="BR131" s="1129"/>
      <c r="BS131" s="1130"/>
      <c r="BT131" s="1131"/>
      <c r="BU131" s="1132"/>
      <c r="BV131" s="1132"/>
      <c r="BW131" s="1132"/>
      <c r="BX131" s="1132"/>
      <c r="BY131" s="1132"/>
      <c r="BZ131" s="113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34" t="s">
        <v>472</v>
      </c>
      <c r="B132" s="1135"/>
      <c r="C132" s="1135"/>
      <c r="D132" s="1135"/>
      <c r="E132" s="1135"/>
      <c r="F132" s="1135"/>
      <c r="G132" s="1135"/>
      <c r="H132" s="1135"/>
      <c r="I132" s="1135"/>
      <c r="J132" s="1135"/>
      <c r="K132" s="1135"/>
      <c r="L132" s="1135"/>
      <c r="M132" s="1135"/>
      <c r="N132" s="1135"/>
      <c r="O132" s="1135"/>
      <c r="P132" s="1135"/>
      <c r="Q132" s="1135"/>
      <c r="R132" s="1135"/>
      <c r="S132" s="1135"/>
      <c r="T132" s="1135"/>
      <c r="U132" s="1135"/>
      <c r="V132" s="1138" t="s">
        <v>473</v>
      </c>
      <c r="W132" s="1138"/>
      <c r="X132" s="1138"/>
      <c r="Y132" s="1138"/>
      <c r="Z132" s="1139"/>
      <c r="AA132" s="1140">
        <v>1.6532096439999999</v>
      </c>
      <c r="AB132" s="1141"/>
      <c r="AC132" s="1141"/>
      <c r="AD132" s="1141"/>
      <c r="AE132" s="1142"/>
      <c r="AF132" s="1143">
        <v>1.22098332</v>
      </c>
      <c r="AG132" s="1141"/>
      <c r="AH132" s="1141"/>
      <c r="AI132" s="1141"/>
      <c r="AJ132" s="1142"/>
      <c r="AK132" s="1143">
        <v>2.7272924239999998</v>
      </c>
      <c r="AL132" s="1141"/>
      <c r="AM132" s="1141"/>
      <c r="AN132" s="1141"/>
      <c r="AO132" s="1142"/>
      <c r="AP132" s="1045"/>
      <c r="AQ132" s="1046"/>
      <c r="AR132" s="1046"/>
      <c r="AS132" s="1046"/>
      <c r="AT132" s="114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36"/>
      <c r="B133" s="1137"/>
      <c r="C133" s="1137"/>
      <c r="D133" s="1137"/>
      <c r="E133" s="1137"/>
      <c r="F133" s="1137"/>
      <c r="G133" s="1137"/>
      <c r="H133" s="1137"/>
      <c r="I133" s="1137"/>
      <c r="J133" s="1137"/>
      <c r="K133" s="1137"/>
      <c r="L133" s="1137"/>
      <c r="M133" s="1137"/>
      <c r="N133" s="1137"/>
      <c r="O133" s="1137"/>
      <c r="P133" s="1137"/>
      <c r="Q133" s="1137"/>
      <c r="R133" s="1137"/>
      <c r="S133" s="1137"/>
      <c r="T133" s="1137"/>
      <c r="U133" s="1137"/>
      <c r="V133" s="1121" t="s">
        <v>474</v>
      </c>
      <c r="W133" s="1121"/>
      <c r="X133" s="1121"/>
      <c r="Y133" s="1121"/>
      <c r="Z133" s="1122"/>
      <c r="AA133" s="1123">
        <v>1.7</v>
      </c>
      <c r="AB133" s="1124"/>
      <c r="AC133" s="1124"/>
      <c r="AD133" s="1124"/>
      <c r="AE133" s="1125"/>
      <c r="AF133" s="1123">
        <v>1.6</v>
      </c>
      <c r="AG133" s="1124"/>
      <c r="AH133" s="1124"/>
      <c r="AI133" s="1124"/>
      <c r="AJ133" s="1125"/>
      <c r="AK133" s="1123">
        <v>1.8</v>
      </c>
      <c r="AL133" s="1124"/>
      <c r="AM133" s="1124"/>
      <c r="AN133" s="1124"/>
      <c r="AO133" s="1125"/>
      <c r="AP133" s="1072"/>
      <c r="AQ133" s="1073"/>
      <c r="AR133" s="1073"/>
      <c r="AS133" s="1073"/>
      <c r="AT133" s="112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als5Sk7i3+vuWI5RLioEoii9C8dspfM1rW8tA7cdmxai51p9ewZUfO4FBV1ntbkIIgGEG3FZTvei+5SLiEa6A==" saltValue="8grZDIzSHbcrutBAKzep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3+cIQCzOtQa1wgR8ZNvBr5M4Q0wnv9eL8s++yE4VfmoGrqHcTJLrqEyzSiCBB8/KLTbYzE4fN5tV4926BYPdQ==" saltValue="u1jY5ykrf5TIAlvTM7L71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7V3nYW16IND4nJZQKn20PffzVBfkjB+hI7OLt8f2TJ6KdVMVq70UmzvnkRHPqEXi3SBYd0eEnN0JiFqYe1pxw==" saltValue="Lp9roN9SoPIINLBXGXAb+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58" t="s">
        <v>478</v>
      </c>
      <c r="AP7" s="253"/>
      <c r="AQ7" s="254" t="s">
        <v>479</v>
      </c>
      <c r="AR7" s="255"/>
    </row>
    <row r="8" spans="1:46" ht="13" x14ac:dyDescent="0.2">
      <c r="A8" s="247"/>
      <c r="AK8" s="256"/>
      <c r="AL8" s="257"/>
      <c r="AM8" s="257"/>
      <c r="AN8" s="258"/>
      <c r="AO8" s="1159"/>
      <c r="AP8" s="259" t="s">
        <v>480</v>
      </c>
      <c r="AQ8" s="260" t="s">
        <v>481</v>
      </c>
      <c r="AR8" s="261" t="s">
        <v>482</v>
      </c>
    </row>
    <row r="9" spans="1:46" ht="13" x14ac:dyDescent="0.2">
      <c r="A9" s="247"/>
      <c r="AK9" s="1160" t="s">
        <v>483</v>
      </c>
      <c r="AL9" s="1161"/>
      <c r="AM9" s="1161"/>
      <c r="AN9" s="1162"/>
      <c r="AO9" s="262">
        <v>1600573</v>
      </c>
      <c r="AP9" s="262">
        <v>104089</v>
      </c>
      <c r="AQ9" s="263">
        <v>118131</v>
      </c>
      <c r="AR9" s="264">
        <v>-11.9</v>
      </c>
    </row>
    <row r="10" spans="1:46" ht="13.5" customHeight="1" x14ac:dyDescent="0.2">
      <c r="A10" s="247"/>
      <c r="AK10" s="1160" t="s">
        <v>484</v>
      </c>
      <c r="AL10" s="1161"/>
      <c r="AM10" s="1161"/>
      <c r="AN10" s="1162"/>
      <c r="AO10" s="265">
        <v>192924</v>
      </c>
      <c r="AP10" s="265">
        <v>12546</v>
      </c>
      <c r="AQ10" s="266">
        <v>19338</v>
      </c>
      <c r="AR10" s="267">
        <v>-35.1</v>
      </c>
    </row>
    <row r="11" spans="1:46" ht="13.5" customHeight="1" x14ac:dyDescent="0.2">
      <c r="A11" s="247"/>
      <c r="AK11" s="1160" t="s">
        <v>485</v>
      </c>
      <c r="AL11" s="1161"/>
      <c r="AM11" s="1161"/>
      <c r="AN11" s="1162"/>
      <c r="AO11" s="265">
        <v>88723</v>
      </c>
      <c r="AP11" s="265">
        <v>5770</v>
      </c>
      <c r="AQ11" s="266">
        <v>1486</v>
      </c>
      <c r="AR11" s="267">
        <v>288.3</v>
      </c>
    </row>
    <row r="12" spans="1:46" ht="13.5" customHeight="1" x14ac:dyDescent="0.2">
      <c r="A12" s="247"/>
      <c r="AK12" s="1160" t="s">
        <v>486</v>
      </c>
      <c r="AL12" s="1161"/>
      <c r="AM12" s="1161"/>
      <c r="AN12" s="1162"/>
      <c r="AO12" s="265" t="s">
        <v>487</v>
      </c>
      <c r="AP12" s="265" t="s">
        <v>487</v>
      </c>
      <c r="AQ12" s="266" t="s">
        <v>487</v>
      </c>
      <c r="AR12" s="267" t="s">
        <v>487</v>
      </c>
    </row>
    <row r="13" spans="1:46" ht="13.5" customHeight="1" x14ac:dyDescent="0.2">
      <c r="A13" s="247"/>
      <c r="AK13" s="1160" t="s">
        <v>488</v>
      </c>
      <c r="AL13" s="1161"/>
      <c r="AM13" s="1161"/>
      <c r="AN13" s="1162"/>
      <c r="AO13" s="265" t="s">
        <v>487</v>
      </c>
      <c r="AP13" s="265" t="s">
        <v>487</v>
      </c>
      <c r="AQ13" s="266">
        <v>4880</v>
      </c>
      <c r="AR13" s="267" t="s">
        <v>487</v>
      </c>
    </row>
    <row r="14" spans="1:46" ht="13.5" customHeight="1" x14ac:dyDescent="0.2">
      <c r="A14" s="247"/>
      <c r="AK14" s="1160" t="s">
        <v>489</v>
      </c>
      <c r="AL14" s="1161"/>
      <c r="AM14" s="1161"/>
      <c r="AN14" s="1162"/>
      <c r="AO14" s="265">
        <v>28533</v>
      </c>
      <c r="AP14" s="265">
        <v>1856</v>
      </c>
      <c r="AQ14" s="266">
        <v>1912</v>
      </c>
      <c r="AR14" s="267">
        <v>-2.9</v>
      </c>
    </row>
    <row r="15" spans="1:46" ht="13.5" customHeight="1" x14ac:dyDescent="0.2">
      <c r="A15" s="247"/>
      <c r="AK15" s="1163" t="s">
        <v>490</v>
      </c>
      <c r="AL15" s="1164"/>
      <c r="AM15" s="1164"/>
      <c r="AN15" s="1165"/>
      <c r="AO15" s="265">
        <v>-107251</v>
      </c>
      <c r="AP15" s="265">
        <v>-6975</v>
      </c>
      <c r="AQ15" s="266">
        <v>-7094</v>
      </c>
      <c r="AR15" s="267">
        <v>-1.7</v>
      </c>
    </row>
    <row r="16" spans="1:46" ht="13" x14ac:dyDescent="0.2">
      <c r="A16" s="247"/>
      <c r="AK16" s="1163" t="s">
        <v>177</v>
      </c>
      <c r="AL16" s="1164"/>
      <c r="AM16" s="1164"/>
      <c r="AN16" s="1165"/>
      <c r="AO16" s="265">
        <v>1803502</v>
      </c>
      <c r="AP16" s="265">
        <v>117286</v>
      </c>
      <c r="AQ16" s="266">
        <v>138653</v>
      </c>
      <c r="AR16" s="267">
        <v>-15.4</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66" t="s">
        <v>495</v>
      </c>
      <c r="AL21" s="1167"/>
      <c r="AM21" s="1167"/>
      <c r="AN21" s="1168"/>
      <c r="AO21" s="277">
        <v>9.3000000000000007</v>
      </c>
      <c r="AP21" s="278">
        <v>11.03</v>
      </c>
      <c r="AQ21" s="279">
        <v>-1.73</v>
      </c>
      <c r="AS21" s="280"/>
      <c r="AT21" s="276"/>
    </row>
    <row r="22" spans="1:46" s="248" customFormat="1" ht="13" x14ac:dyDescent="0.2">
      <c r="A22" s="276"/>
      <c r="AK22" s="1166" t="s">
        <v>496</v>
      </c>
      <c r="AL22" s="1167"/>
      <c r="AM22" s="1167"/>
      <c r="AN22" s="1168"/>
      <c r="AO22" s="281">
        <v>99.3</v>
      </c>
      <c r="AP22" s="282">
        <v>96.9</v>
      </c>
      <c r="AQ22" s="283">
        <v>2.4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7" t="s">
        <v>497</v>
      </c>
      <c r="B26" s="1157"/>
      <c r="C26" s="1157"/>
      <c r="D26" s="1157"/>
      <c r="E26" s="1157"/>
      <c r="F26" s="1157"/>
      <c r="G26" s="1157"/>
      <c r="H26" s="1157"/>
      <c r="I26" s="1157"/>
      <c r="J26" s="1157"/>
      <c r="K26" s="1157"/>
      <c r="L26" s="1157"/>
      <c r="M26" s="1157"/>
      <c r="N26" s="1157"/>
      <c r="O26" s="1157"/>
      <c r="P26" s="1157"/>
      <c r="Q26" s="1157"/>
      <c r="R26" s="1157"/>
      <c r="S26" s="1157"/>
      <c r="T26" s="1157"/>
      <c r="U26" s="1157"/>
      <c r="V26" s="1157"/>
      <c r="W26" s="1157"/>
      <c r="X26" s="1157"/>
      <c r="Y26" s="1157"/>
      <c r="Z26" s="1157"/>
      <c r="AA26" s="1157"/>
      <c r="AB26" s="1157"/>
      <c r="AC26" s="1157"/>
      <c r="AD26" s="1157"/>
      <c r="AE26" s="1157"/>
      <c r="AF26" s="1157"/>
      <c r="AG26" s="1157"/>
      <c r="AH26" s="1157"/>
      <c r="AI26" s="1157"/>
      <c r="AJ26" s="1157"/>
      <c r="AK26" s="1157"/>
      <c r="AL26" s="1157"/>
      <c r="AM26" s="1157"/>
      <c r="AN26" s="1157"/>
      <c r="AO26" s="1157"/>
      <c r="AP26" s="1157"/>
      <c r="AQ26" s="1157"/>
      <c r="AR26" s="1157"/>
      <c r="AS26" s="1157"/>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58" t="s">
        <v>478</v>
      </c>
      <c r="AP30" s="253"/>
      <c r="AQ30" s="254" t="s">
        <v>479</v>
      </c>
      <c r="AR30" s="255"/>
    </row>
    <row r="31" spans="1:46" ht="13" x14ac:dyDescent="0.2">
      <c r="A31" s="247"/>
      <c r="AK31" s="256"/>
      <c r="AL31" s="257"/>
      <c r="AM31" s="257"/>
      <c r="AN31" s="258"/>
      <c r="AO31" s="1159"/>
      <c r="AP31" s="259" t="s">
        <v>480</v>
      </c>
      <c r="AQ31" s="260" t="s">
        <v>481</v>
      </c>
      <c r="AR31" s="261" t="s">
        <v>482</v>
      </c>
    </row>
    <row r="32" spans="1:46" ht="27" customHeight="1" x14ac:dyDescent="0.2">
      <c r="A32" s="247"/>
      <c r="AK32" s="1174" t="s">
        <v>500</v>
      </c>
      <c r="AL32" s="1175"/>
      <c r="AM32" s="1175"/>
      <c r="AN32" s="1176"/>
      <c r="AO32" s="291">
        <v>391170</v>
      </c>
      <c r="AP32" s="291">
        <v>25439</v>
      </c>
      <c r="AQ32" s="292">
        <v>59716</v>
      </c>
      <c r="AR32" s="293">
        <v>-57.4</v>
      </c>
    </row>
    <row r="33" spans="1:46" ht="13.5" customHeight="1" x14ac:dyDescent="0.2">
      <c r="A33" s="247"/>
      <c r="AK33" s="1174" t="s">
        <v>501</v>
      </c>
      <c r="AL33" s="1175"/>
      <c r="AM33" s="1175"/>
      <c r="AN33" s="1176"/>
      <c r="AO33" s="291" t="s">
        <v>487</v>
      </c>
      <c r="AP33" s="291" t="s">
        <v>487</v>
      </c>
      <c r="AQ33" s="292" t="s">
        <v>487</v>
      </c>
      <c r="AR33" s="293" t="s">
        <v>487</v>
      </c>
    </row>
    <row r="34" spans="1:46" ht="27" customHeight="1" x14ac:dyDescent="0.2">
      <c r="A34" s="247"/>
      <c r="AK34" s="1174" t="s">
        <v>502</v>
      </c>
      <c r="AL34" s="1175"/>
      <c r="AM34" s="1175"/>
      <c r="AN34" s="1176"/>
      <c r="AO34" s="291" t="s">
        <v>487</v>
      </c>
      <c r="AP34" s="291" t="s">
        <v>487</v>
      </c>
      <c r="AQ34" s="292" t="s">
        <v>487</v>
      </c>
      <c r="AR34" s="293" t="s">
        <v>487</v>
      </c>
    </row>
    <row r="35" spans="1:46" ht="27" customHeight="1" x14ac:dyDescent="0.2">
      <c r="A35" s="247"/>
      <c r="AK35" s="1174" t="s">
        <v>503</v>
      </c>
      <c r="AL35" s="1175"/>
      <c r="AM35" s="1175"/>
      <c r="AN35" s="1176"/>
      <c r="AO35" s="291">
        <v>172764</v>
      </c>
      <c r="AP35" s="291">
        <v>11235</v>
      </c>
      <c r="AQ35" s="292">
        <v>21226</v>
      </c>
      <c r="AR35" s="293">
        <v>-47.1</v>
      </c>
    </row>
    <row r="36" spans="1:46" ht="27" customHeight="1" x14ac:dyDescent="0.2">
      <c r="A36" s="247"/>
      <c r="AK36" s="1174" t="s">
        <v>504</v>
      </c>
      <c r="AL36" s="1175"/>
      <c r="AM36" s="1175"/>
      <c r="AN36" s="1176"/>
      <c r="AO36" s="291">
        <v>56602</v>
      </c>
      <c r="AP36" s="291">
        <v>3681</v>
      </c>
      <c r="AQ36" s="292">
        <v>5622</v>
      </c>
      <c r="AR36" s="293">
        <v>-34.5</v>
      </c>
    </row>
    <row r="37" spans="1:46" ht="13.5" customHeight="1" x14ac:dyDescent="0.2">
      <c r="A37" s="247"/>
      <c r="AK37" s="1174" t="s">
        <v>505</v>
      </c>
      <c r="AL37" s="1175"/>
      <c r="AM37" s="1175"/>
      <c r="AN37" s="1176"/>
      <c r="AO37" s="291">
        <v>17100</v>
      </c>
      <c r="AP37" s="291">
        <v>1112</v>
      </c>
      <c r="AQ37" s="292">
        <v>447</v>
      </c>
      <c r="AR37" s="293">
        <v>148.80000000000001</v>
      </c>
    </row>
    <row r="38" spans="1:46" ht="27" customHeight="1" x14ac:dyDescent="0.2">
      <c r="A38" s="247"/>
      <c r="AK38" s="1177" t="s">
        <v>506</v>
      </c>
      <c r="AL38" s="1178"/>
      <c r="AM38" s="1178"/>
      <c r="AN38" s="1179"/>
      <c r="AO38" s="294" t="s">
        <v>487</v>
      </c>
      <c r="AP38" s="294" t="s">
        <v>487</v>
      </c>
      <c r="AQ38" s="295">
        <v>23</v>
      </c>
      <c r="AR38" s="283" t="s">
        <v>487</v>
      </c>
      <c r="AS38" s="290"/>
    </row>
    <row r="39" spans="1:46" ht="13" x14ac:dyDescent="0.2">
      <c r="A39" s="247"/>
      <c r="AK39" s="1177" t="s">
        <v>507</v>
      </c>
      <c r="AL39" s="1178"/>
      <c r="AM39" s="1178"/>
      <c r="AN39" s="1179"/>
      <c r="AO39" s="291">
        <v>-135622</v>
      </c>
      <c r="AP39" s="291">
        <v>-8820</v>
      </c>
      <c r="AQ39" s="292">
        <v>-1646</v>
      </c>
      <c r="AR39" s="293">
        <v>435.8</v>
      </c>
      <c r="AS39" s="290"/>
    </row>
    <row r="40" spans="1:46" ht="27" customHeight="1" x14ac:dyDescent="0.2">
      <c r="A40" s="247"/>
      <c r="AK40" s="1174" t="s">
        <v>508</v>
      </c>
      <c r="AL40" s="1175"/>
      <c r="AM40" s="1175"/>
      <c r="AN40" s="1176"/>
      <c r="AO40" s="291">
        <v>-365481</v>
      </c>
      <c r="AP40" s="291">
        <v>-23768</v>
      </c>
      <c r="AQ40" s="292">
        <v>-57881</v>
      </c>
      <c r="AR40" s="293">
        <v>-58.9</v>
      </c>
      <c r="AS40" s="290"/>
    </row>
    <row r="41" spans="1:46" ht="13" x14ac:dyDescent="0.2">
      <c r="A41" s="247"/>
      <c r="AK41" s="1180" t="s">
        <v>287</v>
      </c>
      <c r="AL41" s="1181"/>
      <c r="AM41" s="1181"/>
      <c r="AN41" s="1182"/>
      <c r="AO41" s="291">
        <v>136533</v>
      </c>
      <c r="AP41" s="291">
        <v>8879</v>
      </c>
      <c r="AQ41" s="292">
        <v>27507</v>
      </c>
      <c r="AR41" s="293">
        <v>-67.7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69" t="s">
        <v>478</v>
      </c>
      <c r="AN49" s="1171" t="s">
        <v>511</v>
      </c>
      <c r="AO49" s="1172"/>
      <c r="AP49" s="1172"/>
      <c r="AQ49" s="1172"/>
      <c r="AR49" s="1173"/>
    </row>
    <row r="50" spans="1:44" ht="13" x14ac:dyDescent="0.2">
      <c r="A50" s="247"/>
      <c r="AK50" s="305"/>
      <c r="AL50" s="306"/>
      <c r="AM50" s="1170"/>
      <c r="AN50" s="307" t="s">
        <v>512</v>
      </c>
      <c r="AO50" s="308" t="s">
        <v>513</v>
      </c>
      <c r="AP50" s="309" t="s">
        <v>514</v>
      </c>
      <c r="AQ50" s="310" t="s">
        <v>515</v>
      </c>
      <c r="AR50" s="311" t="s">
        <v>516</v>
      </c>
    </row>
    <row r="51" spans="1:44" ht="13" x14ac:dyDescent="0.2">
      <c r="A51" s="247"/>
      <c r="AK51" s="303" t="s">
        <v>517</v>
      </c>
      <c r="AL51" s="304"/>
      <c r="AM51" s="312">
        <v>3157165</v>
      </c>
      <c r="AN51" s="313">
        <v>202227</v>
      </c>
      <c r="AO51" s="314">
        <v>166.3</v>
      </c>
      <c r="AP51" s="315">
        <v>120302</v>
      </c>
      <c r="AQ51" s="316">
        <v>6.1</v>
      </c>
      <c r="AR51" s="317">
        <v>160.19999999999999</v>
      </c>
    </row>
    <row r="52" spans="1:44" ht="13" x14ac:dyDescent="0.2">
      <c r="A52" s="247"/>
      <c r="AK52" s="318"/>
      <c r="AL52" s="319" t="s">
        <v>518</v>
      </c>
      <c r="AM52" s="320">
        <v>1221873</v>
      </c>
      <c r="AN52" s="321">
        <v>78265</v>
      </c>
      <c r="AO52" s="322">
        <v>129.9</v>
      </c>
      <c r="AP52" s="323">
        <v>59328</v>
      </c>
      <c r="AQ52" s="324">
        <v>1</v>
      </c>
      <c r="AR52" s="325">
        <v>128.9</v>
      </c>
    </row>
    <row r="53" spans="1:44" ht="13" x14ac:dyDescent="0.2">
      <c r="A53" s="247"/>
      <c r="AK53" s="303" t="s">
        <v>519</v>
      </c>
      <c r="AL53" s="304"/>
      <c r="AM53" s="312">
        <v>3350225</v>
      </c>
      <c r="AN53" s="313">
        <v>214058</v>
      </c>
      <c r="AO53" s="314">
        <v>5.9</v>
      </c>
      <c r="AP53" s="315">
        <v>85942</v>
      </c>
      <c r="AQ53" s="316">
        <v>-28.6</v>
      </c>
      <c r="AR53" s="317">
        <v>34.5</v>
      </c>
    </row>
    <row r="54" spans="1:44" ht="13" x14ac:dyDescent="0.2">
      <c r="A54" s="247"/>
      <c r="AK54" s="318"/>
      <c r="AL54" s="319" t="s">
        <v>518</v>
      </c>
      <c r="AM54" s="320">
        <v>1513668</v>
      </c>
      <c r="AN54" s="321">
        <v>96714</v>
      </c>
      <c r="AO54" s="322">
        <v>23.6</v>
      </c>
      <c r="AP54" s="323">
        <v>48630</v>
      </c>
      <c r="AQ54" s="324">
        <v>-18</v>
      </c>
      <c r="AR54" s="325">
        <v>41.6</v>
      </c>
    </row>
    <row r="55" spans="1:44" ht="13" x14ac:dyDescent="0.2">
      <c r="A55" s="247"/>
      <c r="AK55" s="303" t="s">
        <v>520</v>
      </c>
      <c r="AL55" s="304"/>
      <c r="AM55" s="312">
        <v>7371899</v>
      </c>
      <c r="AN55" s="313">
        <v>474108</v>
      </c>
      <c r="AO55" s="314">
        <v>121.5</v>
      </c>
      <c r="AP55" s="315">
        <v>95007</v>
      </c>
      <c r="AQ55" s="316">
        <v>10.5</v>
      </c>
      <c r="AR55" s="317">
        <v>111</v>
      </c>
    </row>
    <row r="56" spans="1:44" ht="13" x14ac:dyDescent="0.2">
      <c r="A56" s="247"/>
      <c r="AK56" s="318"/>
      <c r="AL56" s="319" t="s">
        <v>518</v>
      </c>
      <c r="AM56" s="320">
        <v>860909</v>
      </c>
      <c r="AN56" s="321">
        <v>55367</v>
      </c>
      <c r="AO56" s="322">
        <v>-42.8</v>
      </c>
      <c r="AP56" s="323">
        <v>48509</v>
      </c>
      <c r="AQ56" s="324">
        <v>-0.2</v>
      </c>
      <c r="AR56" s="325">
        <v>-42.6</v>
      </c>
    </row>
    <row r="57" spans="1:44" ht="13" x14ac:dyDescent="0.2">
      <c r="A57" s="247"/>
      <c r="AK57" s="303" t="s">
        <v>521</v>
      </c>
      <c r="AL57" s="304"/>
      <c r="AM57" s="312">
        <v>1078036</v>
      </c>
      <c r="AN57" s="313">
        <v>69528</v>
      </c>
      <c r="AO57" s="314">
        <v>-85.3</v>
      </c>
      <c r="AP57" s="315">
        <v>98176</v>
      </c>
      <c r="AQ57" s="316">
        <v>3.3</v>
      </c>
      <c r="AR57" s="317">
        <v>-88.6</v>
      </c>
    </row>
    <row r="58" spans="1:44" ht="13" x14ac:dyDescent="0.2">
      <c r="A58" s="247"/>
      <c r="AK58" s="318"/>
      <c r="AL58" s="319" t="s">
        <v>518</v>
      </c>
      <c r="AM58" s="320">
        <v>372675</v>
      </c>
      <c r="AN58" s="321">
        <v>24036</v>
      </c>
      <c r="AO58" s="322">
        <v>-56.6</v>
      </c>
      <c r="AP58" s="323">
        <v>58489</v>
      </c>
      <c r="AQ58" s="324">
        <v>20.6</v>
      </c>
      <c r="AR58" s="325">
        <v>-77.2</v>
      </c>
    </row>
    <row r="59" spans="1:44" ht="13" x14ac:dyDescent="0.2">
      <c r="A59" s="247"/>
      <c r="AK59" s="303" t="s">
        <v>522</v>
      </c>
      <c r="AL59" s="304"/>
      <c r="AM59" s="312">
        <v>815255</v>
      </c>
      <c r="AN59" s="313">
        <v>53018</v>
      </c>
      <c r="AO59" s="314">
        <v>-23.7</v>
      </c>
      <c r="AP59" s="315">
        <v>119283</v>
      </c>
      <c r="AQ59" s="316">
        <v>21.5</v>
      </c>
      <c r="AR59" s="317">
        <v>-45.2</v>
      </c>
    </row>
    <row r="60" spans="1:44" ht="13" x14ac:dyDescent="0.2">
      <c r="A60" s="247"/>
      <c r="AK60" s="318"/>
      <c r="AL60" s="319" t="s">
        <v>518</v>
      </c>
      <c r="AM60" s="320">
        <v>413508</v>
      </c>
      <c r="AN60" s="321">
        <v>26891</v>
      </c>
      <c r="AO60" s="322">
        <v>11.9</v>
      </c>
      <c r="AP60" s="323">
        <v>64747</v>
      </c>
      <c r="AQ60" s="324">
        <v>10.7</v>
      </c>
      <c r="AR60" s="325">
        <v>1.2</v>
      </c>
    </row>
    <row r="61" spans="1:44" ht="13" x14ac:dyDescent="0.2">
      <c r="A61" s="247"/>
      <c r="AK61" s="303" t="s">
        <v>523</v>
      </c>
      <c r="AL61" s="326"/>
      <c r="AM61" s="312">
        <v>3154516</v>
      </c>
      <c r="AN61" s="313">
        <v>202588</v>
      </c>
      <c r="AO61" s="314">
        <v>36.9</v>
      </c>
      <c r="AP61" s="315">
        <v>103742</v>
      </c>
      <c r="AQ61" s="327">
        <v>2.6</v>
      </c>
      <c r="AR61" s="317">
        <v>34.299999999999997</v>
      </c>
    </row>
    <row r="62" spans="1:44" ht="13" x14ac:dyDescent="0.2">
      <c r="A62" s="247"/>
      <c r="AK62" s="318"/>
      <c r="AL62" s="319" t="s">
        <v>518</v>
      </c>
      <c r="AM62" s="320">
        <v>876527</v>
      </c>
      <c r="AN62" s="321">
        <v>56255</v>
      </c>
      <c r="AO62" s="322">
        <v>13.2</v>
      </c>
      <c r="AP62" s="323">
        <v>55941</v>
      </c>
      <c r="AQ62" s="324">
        <v>2.8</v>
      </c>
      <c r="AR62" s="325">
        <v>10.4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EdlNw+AM/lZk2d/0vQpOzOXal+PWRI9x8/CjVzqKso+uzVvpXc39gHveKItVOc7fXRDEZ1MZGO79KeLTseELQ==" saltValue="P0nhlTU3twG71n/AEmGH5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1wrXI8J/fNOClWFnNX8B8eYl4Crdzy85iGBhI1Sk316vIk2AewZKdmenZllTEj93YtlXTa13dwFLVDpbNmsIaw==" saltValue="FogSPrRLj9PYwrKiIuAHQ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yYIVBrVUpBgdjPU9Uu8Od2hvZi5jNm38sE+JLKxOsy/T0zT9A9pnT6C0yVIgxARC3lGq2+apSlzg62VCBMYPw==" saltValue="Ag9NthZUoTLAzs0hneGRr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83" t="s">
        <v>3</v>
      </c>
      <c r="D47" s="1183"/>
      <c r="E47" s="1184"/>
      <c r="F47" s="11">
        <v>30.04</v>
      </c>
      <c r="G47" s="12">
        <v>26.95</v>
      </c>
      <c r="H47" s="12">
        <v>24.69</v>
      </c>
      <c r="I47" s="12">
        <v>24.42</v>
      </c>
      <c r="J47" s="13">
        <v>23.69</v>
      </c>
    </row>
    <row r="48" spans="2:10" ht="57.75" customHeight="1" x14ac:dyDescent="0.2">
      <c r="B48" s="14"/>
      <c r="C48" s="1185" t="s">
        <v>4</v>
      </c>
      <c r="D48" s="1185"/>
      <c r="E48" s="1186"/>
      <c r="F48" s="15">
        <v>8.35</v>
      </c>
      <c r="G48" s="16">
        <v>13.7</v>
      </c>
      <c r="H48" s="16">
        <v>11.38</v>
      </c>
      <c r="I48" s="16">
        <v>12.16</v>
      </c>
      <c r="J48" s="17">
        <v>10.81</v>
      </c>
    </row>
    <row r="49" spans="2:10" ht="57.75" customHeight="1" thickBot="1" x14ac:dyDescent="0.25">
      <c r="B49" s="18"/>
      <c r="C49" s="1187" t="s">
        <v>5</v>
      </c>
      <c r="D49" s="1187"/>
      <c r="E49" s="1188"/>
      <c r="F49" s="19" t="s">
        <v>530</v>
      </c>
      <c r="G49" s="20">
        <v>1.62</v>
      </c>
      <c r="H49" s="20" t="s">
        <v>531</v>
      </c>
      <c r="I49" s="20">
        <v>1.24</v>
      </c>
      <c r="J49" s="21" t="s">
        <v>532</v>
      </c>
    </row>
    <row r="50" spans="2:10" ht="13" x14ac:dyDescent="0.2"/>
  </sheetData>
  <sheetProtection algorithmName="SHA-512" hashValue="NhDjNi9LDZMm65pq4A0Cs4bTGMA8virG7Hz33vHUeGKoR8dyyvs/wXv5g1vPcwANH64k2YaOisdalXqnSM+Npw==" saltValue="/QmKeF8s9IyuxrLm8wX3/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93" t="s">
        <v>533</v>
      </c>
      <c r="D34" s="1193"/>
      <c r="E34" s="1194"/>
      <c r="F34" s="32">
        <v>8.24</v>
      </c>
      <c r="G34" s="33">
        <v>13.57</v>
      </c>
      <c r="H34" s="33">
        <v>11.35</v>
      </c>
      <c r="I34" s="33">
        <v>12.06</v>
      </c>
      <c r="J34" s="34">
        <v>10.7</v>
      </c>
      <c r="K34" s="22"/>
      <c r="L34" s="22"/>
      <c r="M34" s="22"/>
      <c r="N34" s="22"/>
      <c r="O34" s="22"/>
      <c r="P34" s="22"/>
    </row>
    <row r="35" spans="1:16" ht="39" customHeight="1" x14ac:dyDescent="0.2">
      <c r="A35" s="22"/>
      <c r="B35" s="35"/>
      <c r="C35" s="1189" t="s">
        <v>534</v>
      </c>
      <c r="D35" s="1189"/>
      <c r="E35" s="1190"/>
      <c r="F35" s="36">
        <v>2.71</v>
      </c>
      <c r="G35" s="37">
        <v>2.1800000000000002</v>
      </c>
      <c r="H35" s="37">
        <v>1.5</v>
      </c>
      <c r="I35" s="37">
        <v>1.53</v>
      </c>
      <c r="J35" s="38">
        <v>3.52</v>
      </c>
      <c r="K35" s="22"/>
      <c r="L35" s="22"/>
      <c r="M35" s="22"/>
      <c r="N35" s="22"/>
      <c r="O35" s="22"/>
      <c r="P35" s="22"/>
    </row>
    <row r="36" spans="1:16" ht="39" customHeight="1" x14ac:dyDescent="0.2">
      <c r="A36" s="22"/>
      <c r="B36" s="35"/>
      <c r="C36" s="1189" t="s">
        <v>535</v>
      </c>
      <c r="D36" s="1189"/>
      <c r="E36" s="1190"/>
      <c r="F36" s="36">
        <v>1.35</v>
      </c>
      <c r="G36" s="37">
        <v>2.1</v>
      </c>
      <c r="H36" s="37">
        <v>1.73</v>
      </c>
      <c r="I36" s="37">
        <v>1.65</v>
      </c>
      <c r="J36" s="38">
        <v>1.41</v>
      </c>
      <c r="K36" s="22"/>
      <c r="L36" s="22"/>
      <c r="M36" s="22"/>
      <c r="N36" s="22"/>
      <c r="O36" s="22"/>
      <c r="P36" s="22"/>
    </row>
    <row r="37" spans="1:16" ht="39" customHeight="1" x14ac:dyDescent="0.2">
      <c r="A37" s="22"/>
      <c r="B37" s="35"/>
      <c r="C37" s="1189" t="s">
        <v>536</v>
      </c>
      <c r="D37" s="1189"/>
      <c r="E37" s="1190"/>
      <c r="F37" s="36" t="s">
        <v>487</v>
      </c>
      <c r="G37" s="37" t="s">
        <v>487</v>
      </c>
      <c r="H37" s="37" t="s">
        <v>487</v>
      </c>
      <c r="I37" s="37" t="s">
        <v>487</v>
      </c>
      <c r="J37" s="38">
        <v>1.3</v>
      </c>
      <c r="K37" s="22"/>
      <c r="L37" s="22"/>
      <c r="M37" s="22"/>
      <c r="N37" s="22"/>
      <c r="O37" s="22"/>
      <c r="P37" s="22"/>
    </row>
    <row r="38" spans="1:16" ht="39" customHeight="1" x14ac:dyDescent="0.2">
      <c r="A38" s="22"/>
      <c r="B38" s="35"/>
      <c r="C38" s="1189" t="s">
        <v>537</v>
      </c>
      <c r="D38" s="1189"/>
      <c r="E38" s="1190"/>
      <c r="F38" s="36">
        <v>0.08</v>
      </c>
      <c r="G38" s="37">
        <v>7.0000000000000007E-2</v>
      </c>
      <c r="H38" s="37">
        <v>0.11</v>
      </c>
      <c r="I38" s="37">
        <v>0.13</v>
      </c>
      <c r="J38" s="38">
        <v>0.16</v>
      </c>
      <c r="K38" s="22"/>
      <c r="L38" s="22"/>
      <c r="M38" s="22"/>
      <c r="N38" s="22"/>
      <c r="O38" s="22"/>
      <c r="P38" s="22"/>
    </row>
    <row r="39" spans="1:16" ht="39" customHeight="1" x14ac:dyDescent="0.2">
      <c r="A39" s="22"/>
      <c r="B39" s="35"/>
      <c r="C39" s="1189" t="s">
        <v>538</v>
      </c>
      <c r="D39" s="1189"/>
      <c r="E39" s="1190"/>
      <c r="F39" s="36">
        <v>0.11</v>
      </c>
      <c r="G39" s="37">
        <v>0.11</v>
      </c>
      <c r="H39" s="37">
        <v>0.02</v>
      </c>
      <c r="I39" s="37">
        <v>0.09</v>
      </c>
      <c r="J39" s="38">
        <v>0.1</v>
      </c>
      <c r="K39" s="22"/>
      <c r="L39" s="22"/>
      <c r="M39" s="22"/>
      <c r="N39" s="22"/>
      <c r="O39" s="22"/>
      <c r="P39" s="22"/>
    </row>
    <row r="40" spans="1:16" ht="39" customHeight="1" x14ac:dyDescent="0.2">
      <c r="A40" s="22"/>
      <c r="B40" s="35"/>
      <c r="C40" s="1189" t="s">
        <v>539</v>
      </c>
      <c r="D40" s="1189"/>
      <c r="E40" s="1190"/>
      <c r="F40" s="36">
        <v>0.56999999999999995</v>
      </c>
      <c r="G40" s="37">
        <v>0.28999999999999998</v>
      </c>
      <c r="H40" s="37">
        <v>0.28000000000000003</v>
      </c>
      <c r="I40" s="37">
        <v>0.27</v>
      </c>
      <c r="J40" s="38">
        <v>0</v>
      </c>
      <c r="K40" s="22"/>
      <c r="L40" s="22"/>
      <c r="M40" s="22"/>
      <c r="N40" s="22"/>
      <c r="O40" s="22"/>
      <c r="P40" s="22"/>
    </row>
    <row r="41" spans="1:16" ht="39" customHeight="1" x14ac:dyDescent="0.2">
      <c r="A41" s="22"/>
      <c r="B41" s="35"/>
      <c r="C41" s="1189"/>
      <c r="D41" s="1189"/>
      <c r="E41" s="1190"/>
      <c r="F41" s="36"/>
      <c r="G41" s="37"/>
      <c r="H41" s="37"/>
      <c r="I41" s="37"/>
      <c r="J41" s="38"/>
      <c r="K41" s="22"/>
      <c r="L41" s="22"/>
      <c r="M41" s="22"/>
      <c r="N41" s="22"/>
      <c r="O41" s="22"/>
      <c r="P41" s="22"/>
    </row>
    <row r="42" spans="1:16" ht="39" customHeight="1" x14ac:dyDescent="0.2">
      <c r="A42" s="22"/>
      <c r="B42" s="39"/>
      <c r="C42" s="1189" t="s">
        <v>540</v>
      </c>
      <c r="D42" s="1189"/>
      <c r="E42" s="1190"/>
      <c r="F42" s="36" t="s">
        <v>487</v>
      </c>
      <c r="G42" s="37" t="s">
        <v>487</v>
      </c>
      <c r="H42" s="37" t="s">
        <v>487</v>
      </c>
      <c r="I42" s="37" t="s">
        <v>487</v>
      </c>
      <c r="J42" s="38" t="s">
        <v>487</v>
      </c>
      <c r="K42" s="22"/>
      <c r="L42" s="22"/>
      <c r="M42" s="22"/>
      <c r="N42" s="22"/>
      <c r="O42" s="22"/>
      <c r="P42" s="22"/>
    </row>
    <row r="43" spans="1:16" ht="39" customHeight="1" thickBot="1" x14ac:dyDescent="0.25">
      <c r="A43" s="22"/>
      <c r="B43" s="40"/>
      <c r="C43" s="1191" t="s">
        <v>541</v>
      </c>
      <c r="D43" s="1191"/>
      <c r="E43" s="1192"/>
      <c r="F43" s="41">
        <v>0.05</v>
      </c>
      <c r="G43" s="42">
        <v>0.17</v>
      </c>
      <c r="H43" s="42">
        <v>0.18</v>
      </c>
      <c r="I43" s="42">
        <v>7.19</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gnKQWkSv+t4NrzpJbQ1xTcFjjMm1Q1baeBkeDrlbuwZD24XzEfC60GwSchbd4yUjM+bVaufj0Tqp7UYlnOC6w==" saltValue="028Gko4/dV4CC6ZDKxu5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95" t="s">
        <v>9</v>
      </c>
      <c r="C45" s="1196"/>
      <c r="D45" s="56"/>
      <c r="E45" s="1201" t="s">
        <v>10</v>
      </c>
      <c r="F45" s="1201"/>
      <c r="G45" s="1201"/>
      <c r="H45" s="1201"/>
      <c r="I45" s="1201"/>
      <c r="J45" s="1202"/>
      <c r="K45" s="57">
        <v>375</v>
      </c>
      <c r="L45" s="58">
        <v>327</v>
      </c>
      <c r="M45" s="58">
        <v>285</v>
      </c>
      <c r="N45" s="58">
        <v>293</v>
      </c>
      <c r="O45" s="59">
        <v>391</v>
      </c>
      <c r="P45" s="46"/>
      <c r="Q45" s="46"/>
      <c r="R45" s="46"/>
      <c r="S45" s="46"/>
      <c r="T45" s="46"/>
      <c r="U45" s="46"/>
    </row>
    <row r="46" spans="1:21" ht="30.75" customHeight="1" x14ac:dyDescent="0.2">
      <c r="A46" s="46"/>
      <c r="B46" s="1197"/>
      <c r="C46" s="1198"/>
      <c r="D46" s="60"/>
      <c r="E46" s="1203" t="s">
        <v>11</v>
      </c>
      <c r="F46" s="1203"/>
      <c r="G46" s="1203"/>
      <c r="H46" s="1203"/>
      <c r="I46" s="1203"/>
      <c r="J46" s="1204"/>
      <c r="K46" s="61" t="s">
        <v>487</v>
      </c>
      <c r="L46" s="62" t="s">
        <v>487</v>
      </c>
      <c r="M46" s="62" t="s">
        <v>487</v>
      </c>
      <c r="N46" s="62" t="s">
        <v>487</v>
      </c>
      <c r="O46" s="63" t="s">
        <v>487</v>
      </c>
      <c r="P46" s="46"/>
      <c r="Q46" s="46"/>
      <c r="R46" s="46"/>
      <c r="S46" s="46"/>
      <c r="T46" s="46"/>
      <c r="U46" s="46"/>
    </row>
    <row r="47" spans="1:21" ht="30.75" customHeight="1" x14ac:dyDescent="0.2">
      <c r="A47" s="46"/>
      <c r="B47" s="1197"/>
      <c r="C47" s="1198"/>
      <c r="D47" s="60"/>
      <c r="E47" s="1203" t="s">
        <v>12</v>
      </c>
      <c r="F47" s="1203"/>
      <c r="G47" s="1203"/>
      <c r="H47" s="1203"/>
      <c r="I47" s="1203"/>
      <c r="J47" s="1204"/>
      <c r="K47" s="61" t="s">
        <v>487</v>
      </c>
      <c r="L47" s="62" t="s">
        <v>487</v>
      </c>
      <c r="M47" s="62" t="s">
        <v>487</v>
      </c>
      <c r="N47" s="62" t="s">
        <v>487</v>
      </c>
      <c r="O47" s="63" t="s">
        <v>487</v>
      </c>
      <c r="P47" s="46"/>
      <c r="Q47" s="46"/>
      <c r="R47" s="46"/>
      <c r="S47" s="46"/>
      <c r="T47" s="46"/>
      <c r="U47" s="46"/>
    </row>
    <row r="48" spans="1:21" ht="30.75" customHeight="1" x14ac:dyDescent="0.2">
      <c r="A48" s="46"/>
      <c r="B48" s="1197"/>
      <c r="C48" s="1198"/>
      <c r="D48" s="60"/>
      <c r="E48" s="1203" t="s">
        <v>13</v>
      </c>
      <c r="F48" s="1203"/>
      <c r="G48" s="1203"/>
      <c r="H48" s="1203"/>
      <c r="I48" s="1203"/>
      <c r="J48" s="1204"/>
      <c r="K48" s="61">
        <v>183</v>
      </c>
      <c r="L48" s="62">
        <v>196</v>
      </c>
      <c r="M48" s="62">
        <v>192</v>
      </c>
      <c r="N48" s="62">
        <v>199</v>
      </c>
      <c r="O48" s="63">
        <v>173</v>
      </c>
      <c r="P48" s="46"/>
      <c r="Q48" s="46"/>
      <c r="R48" s="46"/>
      <c r="S48" s="46"/>
      <c r="T48" s="46"/>
      <c r="U48" s="46"/>
    </row>
    <row r="49" spans="1:21" ht="30.75" customHeight="1" x14ac:dyDescent="0.2">
      <c r="A49" s="46"/>
      <c r="B49" s="1197"/>
      <c r="C49" s="1198"/>
      <c r="D49" s="60"/>
      <c r="E49" s="1203" t="s">
        <v>14</v>
      </c>
      <c r="F49" s="1203"/>
      <c r="G49" s="1203"/>
      <c r="H49" s="1203"/>
      <c r="I49" s="1203"/>
      <c r="J49" s="1204"/>
      <c r="K49" s="61">
        <v>38</v>
      </c>
      <c r="L49" s="62">
        <v>70</v>
      </c>
      <c r="M49" s="62">
        <v>79</v>
      </c>
      <c r="N49" s="62">
        <v>59</v>
      </c>
      <c r="O49" s="63">
        <v>57</v>
      </c>
      <c r="P49" s="46"/>
      <c r="Q49" s="46"/>
      <c r="R49" s="46"/>
      <c r="S49" s="46"/>
      <c r="T49" s="46"/>
      <c r="U49" s="46"/>
    </row>
    <row r="50" spans="1:21" ht="30.75" customHeight="1" x14ac:dyDescent="0.2">
      <c r="A50" s="46"/>
      <c r="B50" s="1197"/>
      <c r="C50" s="1198"/>
      <c r="D50" s="60"/>
      <c r="E50" s="1203" t="s">
        <v>15</v>
      </c>
      <c r="F50" s="1203"/>
      <c r="G50" s="1203"/>
      <c r="H50" s="1203"/>
      <c r="I50" s="1203"/>
      <c r="J50" s="1204"/>
      <c r="K50" s="61">
        <v>27</v>
      </c>
      <c r="L50" s="62">
        <v>52</v>
      </c>
      <c r="M50" s="62">
        <v>17</v>
      </c>
      <c r="N50" s="62">
        <v>16</v>
      </c>
      <c r="O50" s="63">
        <v>17</v>
      </c>
      <c r="P50" s="46"/>
      <c r="Q50" s="46"/>
      <c r="R50" s="46"/>
      <c r="S50" s="46"/>
      <c r="T50" s="46"/>
      <c r="U50" s="46"/>
    </row>
    <row r="51" spans="1:21" ht="30.75" customHeight="1" x14ac:dyDescent="0.2">
      <c r="A51" s="46"/>
      <c r="B51" s="1199"/>
      <c r="C51" s="1200"/>
      <c r="D51" s="64"/>
      <c r="E51" s="1203" t="s">
        <v>16</v>
      </c>
      <c r="F51" s="1203"/>
      <c r="G51" s="1203"/>
      <c r="H51" s="1203"/>
      <c r="I51" s="1203"/>
      <c r="J51" s="1204"/>
      <c r="K51" s="61" t="s">
        <v>487</v>
      </c>
      <c r="L51" s="62" t="s">
        <v>487</v>
      </c>
      <c r="M51" s="62">
        <v>2</v>
      </c>
      <c r="N51" s="62" t="s">
        <v>487</v>
      </c>
      <c r="O51" s="63" t="s">
        <v>487</v>
      </c>
      <c r="P51" s="46"/>
      <c r="Q51" s="46"/>
      <c r="R51" s="46"/>
      <c r="S51" s="46"/>
      <c r="T51" s="46"/>
      <c r="U51" s="46"/>
    </row>
    <row r="52" spans="1:21" ht="30.75" customHeight="1" x14ac:dyDescent="0.2">
      <c r="A52" s="46"/>
      <c r="B52" s="1205" t="s">
        <v>17</v>
      </c>
      <c r="C52" s="1206"/>
      <c r="D52" s="64"/>
      <c r="E52" s="1203" t="s">
        <v>18</v>
      </c>
      <c r="F52" s="1203"/>
      <c r="G52" s="1203"/>
      <c r="H52" s="1203"/>
      <c r="I52" s="1203"/>
      <c r="J52" s="1204"/>
      <c r="K52" s="61">
        <v>550</v>
      </c>
      <c r="L52" s="62">
        <v>542</v>
      </c>
      <c r="M52" s="62">
        <v>498</v>
      </c>
      <c r="N52" s="62">
        <v>508</v>
      </c>
      <c r="O52" s="63">
        <v>501</v>
      </c>
      <c r="P52" s="46"/>
      <c r="Q52" s="46"/>
      <c r="R52" s="46"/>
      <c r="S52" s="46"/>
      <c r="T52" s="46"/>
      <c r="U52" s="46"/>
    </row>
    <row r="53" spans="1:21" ht="30.75" customHeight="1" thickBot="1" x14ac:dyDescent="0.25">
      <c r="A53" s="46"/>
      <c r="B53" s="1207" t="s">
        <v>19</v>
      </c>
      <c r="C53" s="1208"/>
      <c r="D53" s="65"/>
      <c r="E53" s="1209" t="s">
        <v>20</v>
      </c>
      <c r="F53" s="1209"/>
      <c r="G53" s="1209"/>
      <c r="H53" s="1209"/>
      <c r="I53" s="1209"/>
      <c r="J53" s="1210"/>
      <c r="K53" s="66">
        <v>73</v>
      </c>
      <c r="L53" s="67">
        <v>103</v>
      </c>
      <c r="M53" s="67">
        <v>77</v>
      </c>
      <c r="N53" s="67">
        <v>59</v>
      </c>
      <c r="O53" s="68">
        <v>137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211" t="s">
        <v>24</v>
      </c>
      <c r="C58" s="1212"/>
      <c r="D58" s="1217" t="s">
        <v>25</v>
      </c>
      <c r="E58" s="1218"/>
      <c r="F58" s="1218"/>
      <c r="G58" s="1218"/>
      <c r="H58" s="1218"/>
      <c r="I58" s="1218"/>
      <c r="J58" s="1219"/>
      <c r="K58" s="81"/>
      <c r="L58" s="82"/>
      <c r="M58" s="82"/>
      <c r="N58" s="82"/>
      <c r="O58" s="83"/>
    </row>
    <row r="59" spans="1:21" ht="31.5" customHeight="1" x14ac:dyDescent="0.2">
      <c r="B59" s="1213"/>
      <c r="C59" s="1214"/>
      <c r="D59" s="1220" t="s">
        <v>26</v>
      </c>
      <c r="E59" s="1221"/>
      <c r="F59" s="1221"/>
      <c r="G59" s="1221"/>
      <c r="H59" s="1221"/>
      <c r="I59" s="1221"/>
      <c r="J59" s="1222"/>
      <c r="K59" s="84"/>
      <c r="L59" s="85"/>
      <c r="M59" s="85"/>
      <c r="N59" s="85"/>
      <c r="O59" s="86"/>
    </row>
    <row r="60" spans="1:21" ht="31.5" customHeight="1" thickBot="1" x14ac:dyDescent="0.25">
      <c r="B60" s="1215"/>
      <c r="C60" s="1216"/>
      <c r="D60" s="1223" t="s">
        <v>27</v>
      </c>
      <c r="E60" s="1224"/>
      <c r="F60" s="1224"/>
      <c r="G60" s="1224"/>
      <c r="H60" s="1224"/>
      <c r="I60" s="1224"/>
      <c r="J60" s="1225"/>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CG64Xrh25Rq+tX6nOi0f5ptIvoYvSwfW4MID4HbAkkxnL8SVPD08IazQ/fInziDDpAZqn14wwdUSFKKsVYZFQ==" saltValue="/FTcYHL3d16l1S3vr6bIb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26" t="s">
        <v>30</v>
      </c>
      <c r="C41" s="1227"/>
      <c r="D41" s="103"/>
      <c r="E41" s="1232" t="s">
        <v>31</v>
      </c>
      <c r="F41" s="1232"/>
      <c r="G41" s="1232"/>
      <c r="H41" s="1233"/>
      <c r="I41" s="330">
        <v>2622</v>
      </c>
      <c r="J41" s="331">
        <v>3631</v>
      </c>
      <c r="K41" s="331">
        <v>6650</v>
      </c>
      <c r="L41" s="331">
        <v>6781</v>
      </c>
      <c r="M41" s="332">
        <v>6629</v>
      </c>
    </row>
    <row r="42" spans="2:13" ht="27.75" customHeight="1" x14ac:dyDescent="0.2">
      <c r="B42" s="1228"/>
      <c r="C42" s="1229"/>
      <c r="D42" s="104"/>
      <c r="E42" s="1234" t="s">
        <v>32</v>
      </c>
      <c r="F42" s="1234"/>
      <c r="G42" s="1234"/>
      <c r="H42" s="1235"/>
      <c r="I42" s="333">
        <v>1226</v>
      </c>
      <c r="J42" s="334">
        <v>5088</v>
      </c>
      <c r="K42" s="334">
        <v>148</v>
      </c>
      <c r="L42" s="334">
        <v>144</v>
      </c>
      <c r="M42" s="335">
        <v>159</v>
      </c>
    </row>
    <row r="43" spans="2:13" ht="27.75" customHeight="1" x14ac:dyDescent="0.2">
      <c r="B43" s="1228"/>
      <c r="C43" s="1229"/>
      <c r="D43" s="104"/>
      <c r="E43" s="1234" t="s">
        <v>33</v>
      </c>
      <c r="F43" s="1234"/>
      <c r="G43" s="1234"/>
      <c r="H43" s="1235"/>
      <c r="I43" s="333">
        <v>2092</v>
      </c>
      <c r="J43" s="334">
        <v>1987</v>
      </c>
      <c r="K43" s="334">
        <v>1978</v>
      </c>
      <c r="L43" s="334">
        <v>2077</v>
      </c>
      <c r="M43" s="335">
        <v>2082</v>
      </c>
    </row>
    <row r="44" spans="2:13" ht="27.75" customHeight="1" x14ac:dyDescent="0.2">
      <c r="B44" s="1228"/>
      <c r="C44" s="1229"/>
      <c r="D44" s="104"/>
      <c r="E44" s="1234" t="s">
        <v>34</v>
      </c>
      <c r="F44" s="1234"/>
      <c r="G44" s="1234"/>
      <c r="H44" s="1235"/>
      <c r="I44" s="333">
        <v>400</v>
      </c>
      <c r="J44" s="334">
        <v>414</v>
      </c>
      <c r="K44" s="334">
        <v>357</v>
      </c>
      <c r="L44" s="334">
        <v>309</v>
      </c>
      <c r="M44" s="335">
        <v>308</v>
      </c>
    </row>
    <row r="45" spans="2:13" ht="27.75" customHeight="1" x14ac:dyDescent="0.2">
      <c r="B45" s="1228"/>
      <c r="C45" s="1229"/>
      <c r="D45" s="104"/>
      <c r="E45" s="1234" t="s">
        <v>35</v>
      </c>
      <c r="F45" s="1234"/>
      <c r="G45" s="1234"/>
      <c r="H45" s="1235"/>
      <c r="I45" s="333">
        <v>1150</v>
      </c>
      <c r="J45" s="334">
        <v>1139</v>
      </c>
      <c r="K45" s="334">
        <v>1108</v>
      </c>
      <c r="L45" s="334">
        <v>1076</v>
      </c>
      <c r="M45" s="335">
        <v>1084</v>
      </c>
    </row>
    <row r="46" spans="2:13" ht="27.75" customHeight="1" x14ac:dyDescent="0.2">
      <c r="B46" s="1228"/>
      <c r="C46" s="1229"/>
      <c r="D46" s="105"/>
      <c r="E46" s="1234" t="s">
        <v>36</v>
      </c>
      <c r="F46" s="1234"/>
      <c r="G46" s="1234"/>
      <c r="H46" s="1235"/>
      <c r="I46" s="333" t="s">
        <v>487</v>
      </c>
      <c r="J46" s="334" t="s">
        <v>487</v>
      </c>
      <c r="K46" s="334" t="s">
        <v>487</v>
      </c>
      <c r="L46" s="334" t="s">
        <v>487</v>
      </c>
      <c r="M46" s="335" t="s">
        <v>487</v>
      </c>
    </row>
    <row r="47" spans="2:13" ht="27.75" customHeight="1" x14ac:dyDescent="0.2">
      <c r="B47" s="1228"/>
      <c r="C47" s="1229"/>
      <c r="D47" s="106"/>
      <c r="E47" s="1236" t="s">
        <v>37</v>
      </c>
      <c r="F47" s="1237"/>
      <c r="G47" s="1237"/>
      <c r="H47" s="1238"/>
      <c r="I47" s="333" t="s">
        <v>487</v>
      </c>
      <c r="J47" s="334" t="s">
        <v>487</v>
      </c>
      <c r="K47" s="334" t="s">
        <v>487</v>
      </c>
      <c r="L47" s="334" t="s">
        <v>487</v>
      </c>
      <c r="M47" s="335" t="s">
        <v>487</v>
      </c>
    </row>
    <row r="48" spans="2:13" ht="27.75" customHeight="1" x14ac:dyDescent="0.2">
      <c r="B48" s="1228"/>
      <c r="C48" s="1229"/>
      <c r="D48" s="104"/>
      <c r="E48" s="1234" t="s">
        <v>38</v>
      </c>
      <c r="F48" s="1234"/>
      <c r="G48" s="1234"/>
      <c r="H48" s="1235"/>
      <c r="I48" s="333" t="s">
        <v>487</v>
      </c>
      <c r="J48" s="334" t="s">
        <v>487</v>
      </c>
      <c r="K48" s="334" t="s">
        <v>487</v>
      </c>
      <c r="L48" s="334" t="s">
        <v>487</v>
      </c>
      <c r="M48" s="335" t="s">
        <v>487</v>
      </c>
    </row>
    <row r="49" spans="2:13" ht="27.75" customHeight="1" x14ac:dyDescent="0.2">
      <c r="B49" s="1230"/>
      <c r="C49" s="1231"/>
      <c r="D49" s="104"/>
      <c r="E49" s="1234" t="s">
        <v>39</v>
      </c>
      <c r="F49" s="1234"/>
      <c r="G49" s="1234"/>
      <c r="H49" s="1235"/>
      <c r="I49" s="333" t="s">
        <v>487</v>
      </c>
      <c r="J49" s="334" t="s">
        <v>487</v>
      </c>
      <c r="K49" s="334" t="s">
        <v>487</v>
      </c>
      <c r="L49" s="334" t="s">
        <v>487</v>
      </c>
      <c r="M49" s="335" t="s">
        <v>487</v>
      </c>
    </row>
    <row r="50" spans="2:13" ht="27.75" customHeight="1" x14ac:dyDescent="0.2">
      <c r="B50" s="1239" t="s">
        <v>40</v>
      </c>
      <c r="C50" s="1240"/>
      <c r="D50" s="107"/>
      <c r="E50" s="1234" t="s">
        <v>41</v>
      </c>
      <c r="F50" s="1234"/>
      <c r="G50" s="1234"/>
      <c r="H50" s="1235"/>
      <c r="I50" s="333">
        <v>2928</v>
      </c>
      <c r="J50" s="334">
        <v>2802</v>
      </c>
      <c r="K50" s="334">
        <v>2433</v>
      </c>
      <c r="L50" s="334">
        <v>2349</v>
      </c>
      <c r="M50" s="335">
        <v>2442</v>
      </c>
    </row>
    <row r="51" spans="2:13" ht="27.75" customHeight="1" x14ac:dyDescent="0.2">
      <c r="B51" s="1228"/>
      <c r="C51" s="1229"/>
      <c r="D51" s="104"/>
      <c r="E51" s="1234" t="s">
        <v>42</v>
      </c>
      <c r="F51" s="1234"/>
      <c r="G51" s="1234"/>
      <c r="H51" s="1235"/>
      <c r="I51" s="333">
        <v>1602</v>
      </c>
      <c r="J51" s="334">
        <v>1568</v>
      </c>
      <c r="K51" s="334">
        <v>1639</v>
      </c>
      <c r="L51" s="334">
        <v>2839</v>
      </c>
      <c r="M51" s="335">
        <v>2679</v>
      </c>
    </row>
    <row r="52" spans="2:13" ht="27.75" customHeight="1" x14ac:dyDescent="0.2">
      <c r="B52" s="1230"/>
      <c r="C52" s="1231"/>
      <c r="D52" s="104"/>
      <c r="E52" s="1234" t="s">
        <v>43</v>
      </c>
      <c r="F52" s="1234"/>
      <c r="G52" s="1234"/>
      <c r="H52" s="1235"/>
      <c r="I52" s="333">
        <v>3924</v>
      </c>
      <c r="J52" s="334">
        <v>4318</v>
      </c>
      <c r="K52" s="334">
        <v>4332</v>
      </c>
      <c r="L52" s="334">
        <v>4176</v>
      </c>
      <c r="M52" s="335">
        <v>4078</v>
      </c>
    </row>
    <row r="53" spans="2:13" ht="27.75" customHeight="1" thickBot="1" x14ac:dyDescent="0.25">
      <c r="B53" s="1241" t="s">
        <v>19</v>
      </c>
      <c r="C53" s="1242"/>
      <c r="D53" s="108"/>
      <c r="E53" s="1243" t="s">
        <v>44</v>
      </c>
      <c r="F53" s="1243"/>
      <c r="G53" s="1243"/>
      <c r="H53" s="1244"/>
      <c r="I53" s="336">
        <v>-963</v>
      </c>
      <c r="J53" s="337">
        <v>3569</v>
      </c>
      <c r="K53" s="337">
        <v>1838</v>
      </c>
      <c r="L53" s="337">
        <v>1023</v>
      </c>
      <c r="M53" s="338">
        <v>1061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FFNfolvkdmh6JMoX0sXDEaySR9M8XLinfRyp3k8HnrXS2LqSnIuOS3s2lMczhi5QwlHVgPB2IvBq5Q51EcuaJw==" saltValue="5W9T/H6iB6j8HJSQxWfzX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53" t="s">
        <v>46</v>
      </c>
      <c r="D55" s="1253"/>
      <c r="E55" s="1254"/>
      <c r="F55" s="339">
        <v>1265</v>
      </c>
      <c r="G55" s="339">
        <v>1277</v>
      </c>
      <c r="H55" s="340">
        <v>1272</v>
      </c>
    </row>
    <row r="56" spans="2:8" ht="52.5" customHeight="1" x14ac:dyDescent="0.2">
      <c r="B56" s="120"/>
      <c r="C56" s="1255" t="s">
        <v>47</v>
      </c>
      <c r="D56" s="1255"/>
      <c r="E56" s="1256"/>
      <c r="F56" s="341">
        <v>100</v>
      </c>
      <c r="G56" s="341">
        <v>113</v>
      </c>
      <c r="H56" s="342">
        <v>128</v>
      </c>
    </row>
    <row r="57" spans="2:8" ht="53.25" customHeight="1" x14ac:dyDescent="0.2">
      <c r="B57" s="120"/>
      <c r="C57" s="1257" t="s">
        <v>48</v>
      </c>
      <c r="D57" s="1257"/>
      <c r="E57" s="1258"/>
      <c r="F57" s="343">
        <v>681</v>
      </c>
      <c r="G57" s="343">
        <v>668</v>
      </c>
      <c r="H57" s="344">
        <v>706</v>
      </c>
    </row>
    <row r="58" spans="2:8" ht="45.75" customHeight="1" x14ac:dyDescent="0.2">
      <c r="B58" s="121"/>
      <c r="C58" s="1245" t="s">
        <v>559</v>
      </c>
      <c r="D58" s="1246"/>
      <c r="E58" s="1247"/>
      <c r="F58" s="345">
        <v>364</v>
      </c>
      <c r="G58" s="345">
        <v>352</v>
      </c>
      <c r="H58" s="346">
        <v>402</v>
      </c>
    </row>
    <row r="59" spans="2:8" ht="45.75" customHeight="1" x14ac:dyDescent="0.2">
      <c r="B59" s="121"/>
      <c r="C59" s="1245" t="s">
        <v>560</v>
      </c>
      <c r="D59" s="1246"/>
      <c r="E59" s="1247"/>
      <c r="F59" s="345">
        <v>213</v>
      </c>
      <c r="G59" s="345">
        <v>213</v>
      </c>
      <c r="H59" s="346">
        <v>213</v>
      </c>
    </row>
    <row r="60" spans="2:8" ht="45.75" customHeight="1" x14ac:dyDescent="0.2">
      <c r="B60" s="121"/>
      <c r="C60" s="1245" t="s">
        <v>561</v>
      </c>
      <c r="D60" s="1246"/>
      <c r="E60" s="1247"/>
      <c r="F60" s="345">
        <v>62</v>
      </c>
      <c r="G60" s="345">
        <v>52</v>
      </c>
      <c r="H60" s="346">
        <v>41</v>
      </c>
    </row>
    <row r="61" spans="2:8" ht="45.75" customHeight="1" x14ac:dyDescent="0.2">
      <c r="B61" s="121"/>
      <c r="C61" s="1245" t="s">
        <v>562</v>
      </c>
      <c r="D61" s="1246"/>
      <c r="E61" s="1247"/>
      <c r="F61" s="345" t="s">
        <v>549</v>
      </c>
      <c r="G61" s="345" t="s">
        <v>549</v>
      </c>
      <c r="H61" s="346">
        <v>28</v>
      </c>
    </row>
    <row r="62" spans="2:8" ht="45.75" customHeight="1" thickBot="1" x14ac:dyDescent="0.25">
      <c r="B62" s="122"/>
      <c r="C62" s="1248" t="s">
        <v>563</v>
      </c>
      <c r="D62" s="1249"/>
      <c r="E62" s="1250"/>
      <c r="F62" s="347">
        <v>35</v>
      </c>
      <c r="G62" s="347">
        <v>45</v>
      </c>
      <c r="H62" s="348">
        <v>14</v>
      </c>
    </row>
    <row r="63" spans="2:8" ht="52.5" customHeight="1" thickBot="1" x14ac:dyDescent="0.25">
      <c r="B63" s="123"/>
      <c r="C63" s="1251" t="s">
        <v>49</v>
      </c>
      <c r="D63" s="1251"/>
      <c r="E63" s="1252"/>
      <c r="F63" s="349">
        <v>2046</v>
      </c>
      <c r="G63" s="349">
        <v>2058</v>
      </c>
      <c r="H63" s="350">
        <v>2107</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PPm+wvm8dhLI5q8JL6LH4qzYYPjLe5BineJprfYzNwRrmFYNQeXWvJNmexv97Hsu1PalmUZyuAXW6CpGGvYLOw==" saltValue="r6DUMZRZIsJbcFiaMIXP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1E063-8413-4C21-8288-1337DCEC5EE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568</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525</v>
      </c>
      <c r="BQ50" s="390"/>
      <c r="BR50" s="390"/>
      <c r="BS50" s="390"/>
      <c r="BT50" s="390"/>
      <c r="BU50" s="390"/>
      <c r="BV50" s="390"/>
      <c r="BW50" s="390"/>
      <c r="BX50" s="390" t="s">
        <v>526</v>
      </c>
      <c r="BY50" s="390"/>
      <c r="BZ50" s="390"/>
      <c r="CA50" s="390"/>
      <c r="CB50" s="390"/>
      <c r="CC50" s="390"/>
      <c r="CD50" s="390"/>
      <c r="CE50" s="390"/>
      <c r="CF50" s="390" t="s">
        <v>527</v>
      </c>
      <c r="CG50" s="390"/>
      <c r="CH50" s="390"/>
      <c r="CI50" s="390"/>
      <c r="CJ50" s="390"/>
      <c r="CK50" s="390"/>
      <c r="CL50" s="390"/>
      <c r="CM50" s="390"/>
      <c r="CN50" s="390" t="s">
        <v>528</v>
      </c>
      <c r="CO50" s="390"/>
      <c r="CP50" s="390"/>
      <c r="CQ50" s="390"/>
      <c r="CR50" s="390"/>
      <c r="CS50" s="390"/>
      <c r="CT50" s="390"/>
      <c r="CU50" s="390"/>
      <c r="CV50" s="390" t="s">
        <v>529</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570</v>
      </c>
      <c r="AO51" s="393"/>
      <c r="AP51" s="393"/>
      <c r="AQ51" s="393"/>
      <c r="AR51" s="393"/>
      <c r="AS51" s="393"/>
      <c r="AT51" s="393"/>
      <c r="AU51" s="393"/>
      <c r="AV51" s="393"/>
      <c r="AW51" s="393"/>
      <c r="AX51" s="393"/>
      <c r="AY51" s="393"/>
      <c r="AZ51" s="393"/>
      <c r="BA51" s="393"/>
      <c r="BB51" s="393" t="s">
        <v>571</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v>74.599999999999994</v>
      </c>
      <c r="BY51" s="391"/>
      <c r="BZ51" s="391"/>
      <c r="CA51" s="391"/>
      <c r="CB51" s="391"/>
      <c r="CC51" s="391"/>
      <c r="CD51" s="391"/>
      <c r="CE51" s="391"/>
      <c r="CF51" s="391">
        <v>38.9</v>
      </c>
      <c r="CG51" s="391"/>
      <c r="CH51" s="391"/>
      <c r="CI51" s="391"/>
      <c r="CJ51" s="391"/>
      <c r="CK51" s="391"/>
      <c r="CL51" s="391"/>
      <c r="CM51" s="391"/>
      <c r="CN51" s="391">
        <v>21.1</v>
      </c>
      <c r="CO51" s="391"/>
      <c r="CP51" s="391"/>
      <c r="CQ51" s="391"/>
      <c r="CR51" s="391"/>
      <c r="CS51" s="391"/>
      <c r="CT51" s="391"/>
      <c r="CU51" s="391"/>
      <c r="CV51" s="391">
        <v>21.1</v>
      </c>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572</v>
      </c>
      <c r="BC53" s="393"/>
      <c r="BD53" s="393"/>
      <c r="BE53" s="393"/>
      <c r="BF53" s="393"/>
      <c r="BG53" s="393"/>
      <c r="BH53" s="393"/>
      <c r="BI53" s="393"/>
      <c r="BJ53" s="393"/>
      <c r="BK53" s="393"/>
      <c r="BL53" s="393"/>
      <c r="BM53" s="393"/>
      <c r="BN53" s="393"/>
      <c r="BO53" s="393"/>
      <c r="BP53" s="391">
        <v>62.2</v>
      </c>
      <c r="BQ53" s="391"/>
      <c r="BR53" s="391"/>
      <c r="BS53" s="391"/>
      <c r="BT53" s="391"/>
      <c r="BU53" s="391"/>
      <c r="BV53" s="391"/>
      <c r="BW53" s="391"/>
      <c r="BX53" s="391">
        <v>63.7</v>
      </c>
      <c r="BY53" s="391"/>
      <c r="BZ53" s="391"/>
      <c r="CA53" s="391"/>
      <c r="CB53" s="391"/>
      <c r="CC53" s="391"/>
      <c r="CD53" s="391"/>
      <c r="CE53" s="391"/>
      <c r="CF53" s="391">
        <v>65.599999999999994</v>
      </c>
      <c r="CG53" s="391"/>
      <c r="CH53" s="391"/>
      <c r="CI53" s="391"/>
      <c r="CJ53" s="391"/>
      <c r="CK53" s="391"/>
      <c r="CL53" s="391"/>
      <c r="CM53" s="391"/>
      <c r="CN53" s="391">
        <v>67.599999999999994</v>
      </c>
      <c r="CO53" s="391"/>
      <c r="CP53" s="391"/>
      <c r="CQ53" s="391"/>
      <c r="CR53" s="391"/>
      <c r="CS53" s="391"/>
      <c r="CT53" s="391"/>
      <c r="CU53" s="391"/>
      <c r="CV53" s="391">
        <v>73</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573</v>
      </c>
      <c r="AO55" s="390"/>
      <c r="AP55" s="390"/>
      <c r="AQ55" s="390"/>
      <c r="AR55" s="390"/>
      <c r="AS55" s="390"/>
      <c r="AT55" s="390"/>
      <c r="AU55" s="390"/>
      <c r="AV55" s="390"/>
      <c r="AW55" s="390"/>
      <c r="AX55" s="390"/>
      <c r="AY55" s="390"/>
      <c r="AZ55" s="390"/>
      <c r="BA55" s="390"/>
      <c r="BB55" s="393" t="s">
        <v>571</v>
      </c>
      <c r="BC55" s="393"/>
      <c r="BD55" s="393"/>
      <c r="BE55" s="393"/>
      <c r="BF55" s="393"/>
      <c r="BG55" s="393"/>
      <c r="BH55" s="393"/>
      <c r="BI55" s="393"/>
      <c r="BJ55" s="393"/>
      <c r="BK55" s="393"/>
      <c r="BL55" s="393"/>
      <c r="BM55" s="393"/>
      <c r="BN55" s="393"/>
      <c r="BO55" s="393"/>
      <c r="BP55" s="391">
        <v>32.4</v>
      </c>
      <c r="BQ55" s="391"/>
      <c r="BR55" s="391"/>
      <c r="BS55" s="391"/>
      <c r="BT55" s="391"/>
      <c r="BU55" s="391"/>
      <c r="BV55" s="391"/>
      <c r="BW55" s="391"/>
      <c r="BX55" s="391">
        <v>8.5</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572</v>
      </c>
      <c r="BC57" s="393"/>
      <c r="BD57" s="393"/>
      <c r="BE57" s="393"/>
      <c r="BF57" s="393"/>
      <c r="BG57" s="393"/>
      <c r="BH57" s="393"/>
      <c r="BI57" s="393"/>
      <c r="BJ57" s="393"/>
      <c r="BK57" s="393"/>
      <c r="BL57" s="393"/>
      <c r="BM57" s="393"/>
      <c r="BN57" s="393"/>
      <c r="BO57" s="393"/>
      <c r="BP57" s="391">
        <v>64.2</v>
      </c>
      <c r="BQ57" s="391"/>
      <c r="BR57" s="391"/>
      <c r="BS57" s="391"/>
      <c r="BT57" s="391"/>
      <c r="BU57" s="391"/>
      <c r="BV57" s="391"/>
      <c r="BW57" s="391"/>
      <c r="BX57" s="391">
        <v>61.6</v>
      </c>
      <c r="BY57" s="391"/>
      <c r="BZ57" s="391"/>
      <c r="CA57" s="391"/>
      <c r="CB57" s="391"/>
      <c r="CC57" s="391"/>
      <c r="CD57" s="391"/>
      <c r="CE57" s="391"/>
      <c r="CF57" s="391">
        <v>63</v>
      </c>
      <c r="CG57" s="391"/>
      <c r="CH57" s="391"/>
      <c r="CI57" s="391"/>
      <c r="CJ57" s="391"/>
      <c r="CK57" s="391"/>
      <c r="CL57" s="391"/>
      <c r="CM57" s="391"/>
      <c r="CN57" s="391">
        <v>63.9</v>
      </c>
      <c r="CO57" s="391"/>
      <c r="CP57" s="391"/>
      <c r="CQ57" s="391"/>
      <c r="CR57" s="391"/>
      <c r="CS57" s="391"/>
      <c r="CT57" s="391"/>
      <c r="CU57" s="391"/>
      <c r="CV57" s="391">
        <v>64.2</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97" t="s">
        <v>576</v>
      </c>
      <c r="AO65" s="398"/>
      <c r="AP65" s="398"/>
      <c r="AQ65" s="398"/>
      <c r="AR65" s="398"/>
      <c r="AS65" s="398"/>
      <c r="AT65" s="398"/>
      <c r="AU65" s="398"/>
      <c r="AV65" s="398"/>
      <c r="AW65" s="398"/>
      <c r="AX65" s="398"/>
      <c r="AY65" s="398"/>
      <c r="AZ65" s="398"/>
      <c r="BA65" s="398"/>
      <c r="BB65" s="398"/>
      <c r="BC65" s="398"/>
      <c r="BD65" s="398"/>
      <c r="BE65" s="398"/>
      <c r="BF65" s="398"/>
      <c r="BG65" s="398"/>
      <c r="BH65" s="398"/>
      <c r="BI65" s="398"/>
      <c r="BJ65" s="398"/>
      <c r="BK65" s="398"/>
      <c r="BL65" s="398"/>
      <c r="BM65" s="398"/>
      <c r="BN65" s="398"/>
      <c r="BO65" s="398"/>
      <c r="BP65" s="398"/>
      <c r="BQ65" s="398"/>
      <c r="BR65" s="398"/>
      <c r="BS65" s="398"/>
      <c r="BT65" s="398"/>
      <c r="BU65" s="398"/>
      <c r="BV65" s="398"/>
      <c r="BW65" s="398"/>
      <c r="BX65" s="398"/>
      <c r="BY65" s="398"/>
      <c r="BZ65" s="398"/>
      <c r="CA65" s="398"/>
      <c r="CB65" s="398"/>
      <c r="CC65" s="398"/>
      <c r="CD65" s="398"/>
      <c r="CE65" s="398"/>
      <c r="CF65" s="398"/>
      <c r="CG65" s="398"/>
      <c r="CH65" s="398"/>
      <c r="CI65" s="398"/>
      <c r="CJ65" s="398"/>
      <c r="CK65" s="398"/>
      <c r="CL65" s="398"/>
      <c r="CM65" s="398"/>
      <c r="CN65" s="398"/>
      <c r="CO65" s="398"/>
      <c r="CP65" s="398"/>
      <c r="CQ65" s="398"/>
      <c r="CR65" s="398"/>
      <c r="CS65" s="398"/>
      <c r="CT65" s="398"/>
      <c r="CU65" s="398"/>
      <c r="CV65" s="398"/>
      <c r="CW65" s="398"/>
      <c r="CX65" s="398"/>
      <c r="CY65" s="398"/>
      <c r="CZ65" s="398"/>
      <c r="DA65" s="398"/>
      <c r="DB65" s="398"/>
      <c r="DC65" s="399"/>
    </row>
    <row r="66" spans="2:107" ht="13" x14ac:dyDescent="0.2">
      <c r="B66" s="247"/>
      <c r="AN66" s="400"/>
      <c r="AO66" s="401"/>
      <c r="AP66" s="401"/>
      <c r="AQ66" s="401"/>
      <c r="AR66" s="401"/>
      <c r="AS66" s="401"/>
      <c r="AT66" s="401"/>
      <c r="AU66" s="401"/>
      <c r="AV66" s="401"/>
      <c r="AW66" s="401"/>
      <c r="AX66" s="401"/>
      <c r="AY66" s="401"/>
      <c r="AZ66" s="401"/>
      <c r="BA66" s="401"/>
      <c r="BB66" s="401"/>
      <c r="BC66" s="401"/>
      <c r="BD66" s="401"/>
      <c r="BE66" s="401"/>
      <c r="BF66" s="401"/>
      <c r="BG66" s="401"/>
      <c r="BH66" s="401"/>
      <c r="BI66" s="401"/>
      <c r="BJ66" s="401"/>
      <c r="BK66" s="401"/>
      <c r="BL66" s="401"/>
      <c r="BM66" s="401"/>
      <c r="BN66" s="401"/>
      <c r="BO66" s="401"/>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2"/>
    </row>
    <row r="67" spans="2:107" ht="13" x14ac:dyDescent="0.2">
      <c r="B67" s="247"/>
      <c r="AN67" s="400"/>
      <c r="AO67" s="401"/>
      <c r="AP67" s="401"/>
      <c r="AQ67" s="401"/>
      <c r="AR67" s="401"/>
      <c r="AS67" s="401"/>
      <c r="AT67" s="401"/>
      <c r="AU67" s="401"/>
      <c r="AV67" s="401"/>
      <c r="AW67" s="401"/>
      <c r="AX67" s="401"/>
      <c r="AY67" s="401"/>
      <c r="AZ67" s="401"/>
      <c r="BA67" s="401"/>
      <c r="BB67" s="401"/>
      <c r="BC67" s="401"/>
      <c r="BD67" s="401"/>
      <c r="BE67" s="401"/>
      <c r="BF67" s="401"/>
      <c r="BG67" s="401"/>
      <c r="BH67" s="401"/>
      <c r="BI67" s="401"/>
      <c r="BJ67" s="401"/>
      <c r="BK67" s="401"/>
      <c r="BL67" s="401"/>
      <c r="BM67" s="401"/>
      <c r="BN67" s="401"/>
      <c r="BO67" s="401"/>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2"/>
    </row>
    <row r="68" spans="2:107" ht="13" x14ac:dyDescent="0.2">
      <c r="B68" s="247"/>
      <c r="AN68" s="400"/>
      <c r="AO68" s="401"/>
      <c r="AP68" s="401"/>
      <c r="AQ68" s="401"/>
      <c r="AR68" s="401"/>
      <c r="AS68" s="401"/>
      <c r="AT68" s="401"/>
      <c r="AU68" s="401"/>
      <c r="AV68" s="401"/>
      <c r="AW68" s="401"/>
      <c r="AX68" s="401"/>
      <c r="AY68" s="401"/>
      <c r="AZ68" s="401"/>
      <c r="BA68" s="401"/>
      <c r="BB68" s="401"/>
      <c r="BC68" s="401"/>
      <c r="BD68" s="401"/>
      <c r="BE68" s="401"/>
      <c r="BF68" s="401"/>
      <c r="BG68" s="401"/>
      <c r="BH68" s="401"/>
      <c r="BI68" s="401"/>
      <c r="BJ68" s="401"/>
      <c r="BK68" s="401"/>
      <c r="BL68" s="401"/>
      <c r="BM68" s="401"/>
      <c r="BN68" s="401"/>
      <c r="BO68" s="401"/>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2"/>
    </row>
    <row r="69" spans="2:107" ht="13" x14ac:dyDescent="0.2">
      <c r="B69" s="247"/>
      <c r="AN69" s="403"/>
      <c r="AO69" s="404"/>
      <c r="AP69" s="404"/>
      <c r="AQ69" s="404"/>
      <c r="AR69" s="404"/>
      <c r="AS69" s="404"/>
      <c r="AT69" s="404"/>
      <c r="AU69" s="404"/>
      <c r="AV69" s="404"/>
      <c r="AW69" s="404"/>
      <c r="AX69" s="404"/>
      <c r="AY69" s="404"/>
      <c r="AZ69" s="404"/>
      <c r="BA69" s="404"/>
      <c r="BB69" s="404"/>
      <c r="BC69" s="404"/>
      <c r="BD69" s="404"/>
      <c r="BE69" s="404"/>
      <c r="BF69" s="404"/>
      <c r="BG69" s="404"/>
      <c r="BH69" s="404"/>
      <c r="BI69" s="404"/>
      <c r="BJ69" s="404"/>
      <c r="BK69" s="404"/>
      <c r="BL69" s="404"/>
      <c r="BM69" s="404"/>
      <c r="BN69" s="404"/>
      <c r="BO69" s="404"/>
      <c r="BP69" s="404"/>
      <c r="BQ69" s="404"/>
      <c r="BR69" s="404"/>
      <c r="BS69" s="404"/>
      <c r="BT69" s="404"/>
      <c r="BU69" s="404"/>
      <c r="BV69" s="404"/>
      <c r="BW69" s="404"/>
      <c r="BX69" s="404"/>
      <c r="BY69" s="404"/>
      <c r="BZ69" s="404"/>
      <c r="CA69" s="404"/>
      <c r="CB69" s="404"/>
      <c r="CC69" s="404"/>
      <c r="CD69" s="404"/>
      <c r="CE69" s="404"/>
      <c r="CF69" s="404"/>
      <c r="CG69" s="404"/>
      <c r="CH69" s="404"/>
      <c r="CI69" s="404"/>
      <c r="CJ69" s="404"/>
      <c r="CK69" s="404"/>
      <c r="CL69" s="404"/>
      <c r="CM69" s="404"/>
      <c r="CN69" s="404"/>
      <c r="CO69" s="404"/>
      <c r="CP69" s="404"/>
      <c r="CQ69" s="404"/>
      <c r="CR69" s="404"/>
      <c r="CS69" s="404"/>
      <c r="CT69" s="404"/>
      <c r="CU69" s="404"/>
      <c r="CV69" s="404"/>
      <c r="CW69" s="404"/>
      <c r="CX69" s="404"/>
      <c r="CY69" s="404"/>
      <c r="CZ69" s="404"/>
      <c r="DA69" s="404"/>
      <c r="DB69" s="404"/>
      <c r="DC69" s="40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525</v>
      </c>
      <c r="BQ72" s="390"/>
      <c r="BR72" s="390"/>
      <c r="BS72" s="390"/>
      <c r="BT72" s="390"/>
      <c r="BU72" s="390"/>
      <c r="BV72" s="390"/>
      <c r="BW72" s="390"/>
      <c r="BX72" s="390" t="s">
        <v>526</v>
      </c>
      <c r="BY72" s="390"/>
      <c r="BZ72" s="390"/>
      <c r="CA72" s="390"/>
      <c r="CB72" s="390"/>
      <c r="CC72" s="390"/>
      <c r="CD72" s="390"/>
      <c r="CE72" s="390"/>
      <c r="CF72" s="390" t="s">
        <v>527</v>
      </c>
      <c r="CG72" s="390"/>
      <c r="CH72" s="390"/>
      <c r="CI72" s="390"/>
      <c r="CJ72" s="390"/>
      <c r="CK72" s="390"/>
      <c r="CL72" s="390"/>
      <c r="CM72" s="390"/>
      <c r="CN72" s="390" t="s">
        <v>528</v>
      </c>
      <c r="CO72" s="390"/>
      <c r="CP72" s="390"/>
      <c r="CQ72" s="390"/>
      <c r="CR72" s="390"/>
      <c r="CS72" s="390"/>
      <c r="CT72" s="390"/>
      <c r="CU72" s="390"/>
      <c r="CV72" s="390" t="s">
        <v>529</v>
      </c>
      <c r="CW72" s="390"/>
      <c r="CX72" s="390"/>
      <c r="CY72" s="390"/>
      <c r="CZ72" s="390"/>
      <c r="DA72" s="390"/>
      <c r="DB72" s="390"/>
      <c r="DC72" s="390"/>
    </row>
    <row r="73" spans="2:107" ht="13" x14ac:dyDescent="0.2">
      <c r="B73" s="247"/>
      <c r="G73" s="396"/>
      <c r="H73" s="396"/>
      <c r="I73" s="396"/>
      <c r="J73" s="396"/>
      <c r="K73" s="406"/>
      <c r="L73" s="406"/>
      <c r="M73" s="406"/>
      <c r="N73" s="406"/>
      <c r="AM73" s="359"/>
      <c r="AN73" s="393" t="s">
        <v>570</v>
      </c>
      <c r="AO73" s="393"/>
      <c r="AP73" s="393"/>
      <c r="AQ73" s="393"/>
      <c r="AR73" s="393"/>
      <c r="AS73" s="393"/>
      <c r="AT73" s="393"/>
      <c r="AU73" s="393"/>
      <c r="AV73" s="393"/>
      <c r="AW73" s="393"/>
      <c r="AX73" s="393"/>
      <c r="AY73" s="393"/>
      <c r="AZ73" s="393"/>
      <c r="BA73" s="393"/>
      <c r="BB73" s="393" t="s">
        <v>571</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v>74.599999999999994</v>
      </c>
      <c r="BY73" s="391"/>
      <c r="BZ73" s="391"/>
      <c r="CA73" s="391"/>
      <c r="CB73" s="391"/>
      <c r="CC73" s="391"/>
      <c r="CD73" s="391"/>
      <c r="CE73" s="391"/>
      <c r="CF73" s="391">
        <v>38.9</v>
      </c>
      <c r="CG73" s="391"/>
      <c r="CH73" s="391"/>
      <c r="CI73" s="391"/>
      <c r="CJ73" s="391"/>
      <c r="CK73" s="391"/>
      <c r="CL73" s="391"/>
      <c r="CM73" s="391"/>
      <c r="CN73" s="391">
        <v>21.1</v>
      </c>
      <c r="CO73" s="391"/>
      <c r="CP73" s="391"/>
      <c r="CQ73" s="391"/>
      <c r="CR73" s="391"/>
      <c r="CS73" s="391"/>
      <c r="CT73" s="391"/>
      <c r="CU73" s="391"/>
      <c r="CV73" s="391">
        <v>21.1</v>
      </c>
      <c r="CW73" s="391"/>
      <c r="CX73" s="391"/>
      <c r="CY73" s="391"/>
      <c r="CZ73" s="391"/>
      <c r="DA73" s="391"/>
      <c r="DB73" s="391"/>
      <c r="DC73" s="391"/>
    </row>
    <row r="74" spans="2:107" ht="13" x14ac:dyDescent="0.2">
      <c r="B74" s="247"/>
      <c r="G74" s="396"/>
      <c r="H74" s="396"/>
      <c r="I74" s="396"/>
      <c r="J74" s="396"/>
      <c r="K74" s="406"/>
      <c r="L74" s="406"/>
      <c r="M74" s="406"/>
      <c r="N74" s="406"/>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575</v>
      </c>
      <c r="BC75" s="393"/>
      <c r="BD75" s="393"/>
      <c r="BE75" s="393"/>
      <c r="BF75" s="393"/>
      <c r="BG75" s="393"/>
      <c r="BH75" s="393"/>
      <c r="BI75" s="393"/>
      <c r="BJ75" s="393"/>
      <c r="BK75" s="393"/>
      <c r="BL75" s="393"/>
      <c r="BM75" s="393"/>
      <c r="BN75" s="393"/>
      <c r="BO75" s="393"/>
      <c r="BP75" s="391">
        <v>1.8</v>
      </c>
      <c r="BQ75" s="391"/>
      <c r="BR75" s="391"/>
      <c r="BS75" s="391"/>
      <c r="BT75" s="391"/>
      <c r="BU75" s="391"/>
      <c r="BV75" s="391"/>
      <c r="BW75" s="391"/>
      <c r="BX75" s="391">
        <v>1.8</v>
      </c>
      <c r="BY75" s="391"/>
      <c r="BZ75" s="391"/>
      <c r="CA75" s="391"/>
      <c r="CB75" s="391"/>
      <c r="CC75" s="391"/>
      <c r="CD75" s="391"/>
      <c r="CE75" s="391"/>
      <c r="CF75" s="391">
        <v>1.7</v>
      </c>
      <c r="CG75" s="391"/>
      <c r="CH75" s="391"/>
      <c r="CI75" s="391"/>
      <c r="CJ75" s="391"/>
      <c r="CK75" s="391"/>
      <c r="CL75" s="391"/>
      <c r="CM75" s="391"/>
      <c r="CN75" s="391">
        <v>1.6</v>
      </c>
      <c r="CO75" s="391"/>
      <c r="CP75" s="391"/>
      <c r="CQ75" s="391"/>
      <c r="CR75" s="391"/>
      <c r="CS75" s="391"/>
      <c r="CT75" s="391"/>
      <c r="CU75" s="391"/>
      <c r="CV75" s="391">
        <v>1.8</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406"/>
      <c r="L77" s="406"/>
      <c r="M77" s="406"/>
      <c r="N77" s="406"/>
      <c r="AN77" s="390" t="s">
        <v>573</v>
      </c>
      <c r="AO77" s="390"/>
      <c r="AP77" s="390"/>
      <c r="AQ77" s="390"/>
      <c r="AR77" s="390"/>
      <c r="AS77" s="390"/>
      <c r="AT77" s="390"/>
      <c r="AU77" s="390"/>
      <c r="AV77" s="390"/>
      <c r="AW77" s="390"/>
      <c r="AX77" s="390"/>
      <c r="AY77" s="390"/>
      <c r="AZ77" s="390"/>
      <c r="BA77" s="390"/>
      <c r="BB77" s="393" t="s">
        <v>571</v>
      </c>
      <c r="BC77" s="393"/>
      <c r="BD77" s="393"/>
      <c r="BE77" s="393"/>
      <c r="BF77" s="393"/>
      <c r="BG77" s="393"/>
      <c r="BH77" s="393"/>
      <c r="BI77" s="393"/>
      <c r="BJ77" s="393"/>
      <c r="BK77" s="393"/>
      <c r="BL77" s="393"/>
      <c r="BM77" s="393"/>
      <c r="BN77" s="393"/>
      <c r="BO77" s="393"/>
      <c r="BP77" s="391">
        <v>32.4</v>
      </c>
      <c r="BQ77" s="391"/>
      <c r="BR77" s="391"/>
      <c r="BS77" s="391"/>
      <c r="BT77" s="391"/>
      <c r="BU77" s="391"/>
      <c r="BV77" s="391"/>
      <c r="BW77" s="391"/>
      <c r="BX77" s="391">
        <v>8.5</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 x14ac:dyDescent="0.2">
      <c r="B78" s="247"/>
      <c r="G78" s="386"/>
      <c r="H78" s="386"/>
      <c r="I78" s="386"/>
      <c r="J78" s="386"/>
      <c r="K78" s="406"/>
      <c r="L78" s="406"/>
      <c r="M78" s="406"/>
      <c r="N78" s="406"/>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407"/>
      <c r="L79" s="407"/>
      <c r="M79" s="407"/>
      <c r="N79" s="407"/>
      <c r="AN79" s="390"/>
      <c r="AO79" s="390"/>
      <c r="AP79" s="390"/>
      <c r="AQ79" s="390"/>
      <c r="AR79" s="390"/>
      <c r="AS79" s="390"/>
      <c r="AT79" s="390"/>
      <c r="AU79" s="390"/>
      <c r="AV79" s="390"/>
      <c r="AW79" s="390"/>
      <c r="AX79" s="390"/>
      <c r="AY79" s="390"/>
      <c r="AZ79" s="390"/>
      <c r="BA79" s="390"/>
      <c r="BB79" s="393" t="s">
        <v>575</v>
      </c>
      <c r="BC79" s="393"/>
      <c r="BD79" s="393"/>
      <c r="BE79" s="393"/>
      <c r="BF79" s="393"/>
      <c r="BG79" s="393"/>
      <c r="BH79" s="393"/>
      <c r="BI79" s="393"/>
      <c r="BJ79" s="393"/>
      <c r="BK79" s="393"/>
      <c r="BL79" s="393"/>
      <c r="BM79" s="393"/>
      <c r="BN79" s="393"/>
      <c r="BO79" s="393"/>
      <c r="BP79" s="391">
        <v>9.5</v>
      </c>
      <c r="BQ79" s="391"/>
      <c r="BR79" s="391"/>
      <c r="BS79" s="391"/>
      <c r="BT79" s="391"/>
      <c r="BU79" s="391"/>
      <c r="BV79" s="391"/>
      <c r="BW79" s="391"/>
      <c r="BX79" s="391">
        <v>8.1999999999999993</v>
      </c>
      <c r="BY79" s="391"/>
      <c r="BZ79" s="391"/>
      <c r="CA79" s="391"/>
      <c r="CB79" s="391"/>
      <c r="CC79" s="391"/>
      <c r="CD79" s="391"/>
      <c r="CE79" s="391"/>
      <c r="CF79" s="391">
        <v>8.4</v>
      </c>
      <c r="CG79" s="391"/>
      <c r="CH79" s="391"/>
      <c r="CI79" s="391"/>
      <c r="CJ79" s="391"/>
      <c r="CK79" s="391"/>
      <c r="CL79" s="391"/>
      <c r="CM79" s="391"/>
      <c r="CN79" s="391">
        <v>8.5</v>
      </c>
      <c r="CO79" s="391"/>
      <c r="CP79" s="391"/>
      <c r="CQ79" s="391"/>
      <c r="CR79" s="391"/>
      <c r="CS79" s="391"/>
      <c r="CT79" s="391"/>
      <c r="CU79" s="391"/>
      <c r="CV79" s="391">
        <v>8.1999999999999993</v>
      </c>
      <c r="CW79" s="391"/>
      <c r="CX79" s="391"/>
      <c r="CY79" s="391"/>
      <c r="CZ79" s="391"/>
      <c r="DA79" s="391"/>
      <c r="DB79" s="391"/>
      <c r="DC79" s="391"/>
    </row>
    <row r="80" spans="2:107" ht="13" x14ac:dyDescent="0.2">
      <c r="B80" s="247"/>
      <c r="G80" s="386"/>
      <c r="H80" s="386"/>
      <c r="I80" s="395"/>
      <c r="J80" s="395"/>
      <c r="K80" s="407"/>
      <c r="L80" s="407"/>
      <c r="M80" s="407"/>
      <c r="N80" s="407"/>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alashnCrek5MCBJEL2EKs2LYCovaSn6n/89VaNCNTo3J53zoPN8XMaF8qY5vTtWlsqqsHWH2xZWceV6jryEcw==" saltValue="efReZ6DuGFeMF8HK4D0CW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7C264-D7DB-4ADB-8E37-009B4747C9D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Q+SIUz+PDHK6wAlKLw6xliAx8TWuFYAv42osYKWJ/v2v16Ck5A4MwMNA5T2MA9wQr2TAYSN9NHpvypKSNdCxYQ==" saltValue="Y/LqIJbGLvc+R9nRu5p2Q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055B1-E019-485D-9173-C186F2E5F0E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t53sBAZku+iLEy7dpPxcyj4onVJaiaPzc61vc4Pyk0prwkmveXiPdZa338nlAyio9tVLjXHZvGtGvR/2GOQlw==" saltValue="h3J5y6y6IRTDwMM9jsQ+j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202227</v>
      </c>
      <c r="E3" s="142"/>
      <c r="F3" s="143">
        <v>120302</v>
      </c>
      <c r="G3" s="144"/>
      <c r="H3" s="145"/>
    </row>
    <row r="4" spans="1:8" x14ac:dyDescent="0.2">
      <c r="A4" s="146"/>
      <c r="B4" s="147"/>
      <c r="C4" s="148"/>
      <c r="D4" s="149">
        <v>78265</v>
      </c>
      <c r="E4" s="150"/>
      <c r="F4" s="151">
        <v>59328</v>
      </c>
      <c r="G4" s="152"/>
      <c r="H4" s="153"/>
    </row>
    <row r="5" spans="1:8" x14ac:dyDescent="0.2">
      <c r="A5" s="134" t="s">
        <v>519</v>
      </c>
      <c r="B5" s="139"/>
      <c r="C5" s="140"/>
      <c r="D5" s="141">
        <v>214058</v>
      </c>
      <c r="E5" s="142"/>
      <c r="F5" s="143">
        <v>85942</v>
      </c>
      <c r="G5" s="144"/>
      <c r="H5" s="145"/>
    </row>
    <row r="6" spans="1:8" x14ac:dyDescent="0.2">
      <c r="A6" s="146"/>
      <c r="B6" s="147"/>
      <c r="C6" s="148"/>
      <c r="D6" s="149">
        <v>96714</v>
      </c>
      <c r="E6" s="150"/>
      <c r="F6" s="151">
        <v>48630</v>
      </c>
      <c r="G6" s="152"/>
      <c r="H6" s="153"/>
    </row>
    <row r="7" spans="1:8" x14ac:dyDescent="0.2">
      <c r="A7" s="134" t="s">
        <v>520</v>
      </c>
      <c r="B7" s="139"/>
      <c r="C7" s="140"/>
      <c r="D7" s="141">
        <v>474108</v>
      </c>
      <c r="E7" s="142"/>
      <c r="F7" s="143">
        <v>95007</v>
      </c>
      <c r="G7" s="144"/>
      <c r="H7" s="145"/>
    </row>
    <row r="8" spans="1:8" x14ac:dyDescent="0.2">
      <c r="A8" s="146"/>
      <c r="B8" s="147"/>
      <c r="C8" s="148"/>
      <c r="D8" s="149">
        <v>55367</v>
      </c>
      <c r="E8" s="150"/>
      <c r="F8" s="151">
        <v>48509</v>
      </c>
      <c r="G8" s="152"/>
      <c r="H8" s="153"/>
    </row>
    <row r="9" spans="1:8" x14ac:dyDescent="0.2">
      <c r="A9" s="134" t="s">
        <v>521</v>
      </c>
      <c r="B9" s="139"/>
      <c r="C9" s="140"/>
      <c r="D9" s="141">
        <v>69528</v>
      </c>
      <c r="E9" s="142"/>
      <c r="F9" s="143">
        <v>98176</v>
      </c>
      <c r="G9" s="144"/>
      <c r="H9" s="145"/>
    </row>
    <row r="10" spans="1:8" x14ac:dyDescent="0.2">
      <c r="A10" s="146"/>
      <c r="B10" s="147"/>
      <c r="C10" s="148"/>
      <c r="D10" s="149">
        <v>24036</v>
      </c>
      <c r="E10" s="150"/>
      <c r="F10" s="151">
        <v>58489</v>
      </c>
      <c r="G10" s="152"/>
      <c r="H10" s="153"/>
    </row>
    <row r="11" spans="1:8" x14ac:dyDescent="0.2">
      <c r="A11" s="134" t="s">
        <v>522</v>
      </c>
      <c r="B11" s="139"/>
      <c r="C11" s="140"/>
      <c r="D11" s="141">
        <v>53018</v>
      </c>
      <c r="E11" s="142"/>
      <c r="F11" s="143">
        <v>119283</v>
      </c>
      <c r="G11" s="144"/>
      <c r="H11" s="145"/>
    </row>
    <row r="12" spans="1:8" x14ac:dyDescent="0.2">
      <c r="A12" s="146"/>
      <c r="B12" s="147"/>
      <c r="C12" s="154"/>
      <c r="D12" s="149">
        <v>26891</v>
      </c>
      <c r="E12" s="150"/>
      <c r="F12" s="151">
        <v>64747</v>
      </c>
      <c r="G12" s="152"/>
      <c r="H12" s="153"/>
    </row>
    <row r="13" spans="1:8" x14ac:dyDescent="0.2">
      <c r="A13" s="134"/>
      <c r="B13" s="139"/>
      <c r="C13" s="140"/>
      <c r="D13" s="141">
        <v>202588</v>
      </c>
      <c r="E13" s="142"/>
      <c r="F13" s="143">
        <v>103742</v>
      </c>
      <c r="G13" s="155"/>
      <c r="H13" s="145"/>
    </row>
    <row r="14" spans="1:8" x14ac:dyDescent="0.2">
      <c r="A14" s="146"/>
      <c r="B14" s="147"/>
      <c r="C14" s="148"/>
      <c r="D14" s="149">
        <v>56255</v>
      </c>
      <c r="E14" s="150"/>
      <c r="F14" s="151">
        <v>55941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8.35</v>
      </c>
      <c r="C19" s="156">
        <f>ROUND(VALUE(SUBSTITUTE(実質収支比率等に係る経年分析!G$48,"▲","-")),2)</f>
        <v>13.7</v>
      </c>
      <c r="D19" s="156">
        <f>ROUND(VALUE(SUBSTITUTE(実質収支比率等に係る経年分析!H$48,"▲","-")),2)</f>
        <v>11.38</v>
      </c>
      <c r="E19" s="156">
        <f>ROUND(VALUE(SUBSTITUTE(実質収支比率等に係る経年分析!I$48,"▲","-")),2)</f>
        <v>12.16</v>
      </c>
      <c r="F19" s="156">
        <f>ROUND(VALUE(SUBSTITUTE(実質収支比率等に係る経年分析!J$48,"▲","-")),2)</f>
        <v>10.81</v>
      </c>
    </row>
    <row r="20" spans="1:11" x14ac:dyDescent="0.2">
      <c r="A20" s="156" t="s">
        <v>53</v>
      </c>
      <c r="B20" s="156">
        <f>ROUND(VALUE(SUBSTITUTE(実質収支比率等に係る経年分析!F$47,"▲","-")),2)</f>
        <v>30.04</v>
      </c>
      <c r="C20" s="156">
        <f>ROUND(VALUE(SUBSTITUTE(実質収支比率等に係る経年分析!G$47,"▲","-")),2)</f>
        <v>26.95</v>
      </c>
      <c r="D20" s="156">
        <f>ROUND(VALUE(SUBSTITUTE(実質収支比率等に係る経年分析!H$47,"▲","-")),2)</f>
        <v>24.69</v>
      </c>
      <c r="E20" s="156">
        <f>ROUND(VALUE(SUBSTITUTE(実質収支比率等に係る経年分析!I$47,"▲","-")),2)</f>
        <v>24.42</v>
      </c>
      <c r="F20" s="156">
        <f>ROUND(VALUE(SUBSTITUTE(実質収支比率等に係る経年分析!J$47,"▲","-")),2)</f>
        <v>23.69</v>
      </c>
    </row>
    <row r="21" spans="1:11" x14ac:dyDescent="0.2">
      <c r="A21" s="156" t="s">
        <v>54</v>
      </c>
      <c r="B21" s="156">
        <f>IF(ISNUMBER(VALUE(SUBSTITUTE(実質収支比率等に係る経年分析!F$49,"▲","-"))),ROUND(VALUE(SUBSTITUTE(実質収支比率等に係る経年分析!F$49,"▲","-")),2),NA())</f>
        <v>-2.23</v>
      </c>
      <c r="C21" s="156">
        <f>IF(ISNUMBER(VALUE(SUBSTITUTE(実質収支比率等に係る経年分析!G$49,"▲","-"))),ROUND(VALUE(SUBSTITUTE(実質収支比率等に係る経年分析!G$49,"▲","-")),2),NA())</f>
        <v>1.62</v>
      </c>
      <c r="D21" s="156">
        <f>IF(ISNUMBER(VALUE(SUBSTITUTE(実質収支比率等に係る経年分析!H$49,"▲","-"))),ROUND(VALUE(SUBSTITUTE(実質収支比率等に係る経年分析!H$49,"▲","-")),2),NA())</f>
        <v>-5.33</v>
      </c>
      <c r="E21" s="156">
        <f>IF(ISNUMBER(VALUE(SUBSTITUTE(実質収支比率等に係る経年分析!I$49,"▲","-"))),ROUND(VALUE(SUBSTITUTE(実質収支比率等に係る経年分析!I$49,"▲","-")),2),NA())</f>
        <v>1.24</v>
      </c>
      <c r="F21" s="156">
        <f>IF(ISNUMBER(VALUE(SUBSTITUTE(実質収支比率等に係る経年分析!J$49,"▲","-"))),ROUND(VALUE(SUBSTITUTE(実質収支比率等に係る経年分析!J$49,"▲","-")),2),NA())</f>
        <v>-1.1100000000000001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7.19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芳賀町宅地造成事業特別会計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0.56999999999999995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0.28999999999999998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0.28000000000000003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芳賀工業団地排水処理センター特別会計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芳賀町後期高齢者医療特別会計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0.16</v>
      </c>
    </row>
    <row r="33" spans="1:16" x14ac:dyDescent="0.2">
      <c r="A33" s="157" t="str">
        <f>IF(連結実質赤字比率に係る赤字・黒字の構成分析!C$37="",NA(),連結実質赤字比率に係る赤字・黒字の構成分析!C$37)</f>
        <v>芳賀町下水道事業会計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v>
      </c>
    </row>
    <row r="34" spans="1:16" x14ac:dyDescent="0.2">
      <c r="A34" s="157" t="str">
        <f>IF(連結実質赤字比率に係る赤字・黒字の構成分析!C$36="",NA(),連結実質赤字比率に係る赤字・黒字の構成分析!C$36)</f>
        <v>芳賀町国民健康保険特別会計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1.41</v>
      </c>
    </row>
    <row r="35" spans="1:16" x14ac:dyDescent="0.2">
      <c r="A35" s="157" t="str">
        <f>IF(連結実質赤字比率に係る赤字・黒字の構成分析!C$35="",NA(),連結実質赤字比率に係る赤字・黒字の構成分析!C$35)</f>
        <v>芳賀町介護保険特別会計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2.1800000000000002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13.57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550</v>
      </c>
      <c r="E42" s="158"/>
      <c r="F42" s="158"/>
      <c r="G42" s="158">
        <f>'実質公債費比率（分子）の構造'!L$52</f>
        <v>542</v>
      </c>
      <c r="H42" s="158"/>
      <c r="I42" s="158"/>
      <c r="J42" s="158">
        <f>'実質公債費比率（分子）の構造'!M$52</f>
        <v>498</v>
      </c>
      <c r="K42" s="158"/>
      <c r="L42" s="158"/>
      <c r="M42" s="158">
        <f>'実質公債費比率（分子）の構造'!N$52</f>
        <v>508</v>
      </c>
      <c r="N42" s="158"/>
      <c r="O42" s="158"/>
      <c r="P42" s="158">
        <f>'実質公債費比率（分子）の構造'!O$52</f>
        <v>501</v>
      </c>
    </row>
    <row r="43" spans="1:16" x14ac:dyDescent="0.2">
      <c r="A43" s="158" t="s">
        <v>16</v>
      </c>
      <c r="B43" s="158" t="str">
        <f>'実質公債費比率（分子）の構造'!K$51</f>
        <v>-</v>
      </c>
      <c r="C43" s="158"/>
      <c r="D43" s="158"/>
      <c r="E43" s="158" t="str">
        <f>'実質公債費比率（分子）の構造'!L$51</f>
        <v>-</v>
      </c>
      <c r="F43" s="158"/>
      <c r="G43" s="158"/>
      <c r="H43" s="158">
        <f>'実質公債費比率（分子）の構造'!M$51</f>
        <v>2</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27</v>
      </c>
      <c r="C44" s="158"/>
      <c r="D44" s="158"/>
      <c r="E44" s="158">
        <f>'実質公債費比率（分子）の構造'!L$50</f>
        <v>52</v>
      </c>
      <c r="F44" s="158"/>
      <c r="G44" s="158"/>
      <c r="H44" s="158">
        <f>'実質公債費比率（分子）の構造'!M$50</f>
        <v>17</v>
      </c>
      <c r="I44" s="158"/>
      <c r="J44" s="158"/>
      <c r="K44" s="158">
        <f>'実質公債費比率（分子）の構造'!N$50</f>
        <v>16</v>
      </c>
      <c r="L44" s="158"/>
      <c r="M44" s="158"/>
      <c r="N44" s="158">
        <f>'実質公債費比率（分子）の構造'!O$50</f>
        <v>17</v>
      </c>
      <c r="O44" s="158"/>
      <c r="P44" s="158"/>
    </row>
    <row r="45" spans="1:16" x14ac:dyDescent="0.2">
      <c r="A45" s="158" t="s">
        <v>63</v>
      </c>
      <c r="B45" s="158">
        <f>'実質公債費比率（分子）の構造'!K$49</f>
        <v>38</v>
      </c>
      <c r="C45" s="158"/>
      <c r="D45" s="158"/>
      <c r="E45" s="158">
        <f>'実質公債費比率（分子）の構造'!L$49</f>
        <v>70</v>
      </c>
      <c r="F45" s="158"/>
      <c r="G45" s="158"/>
      <c r="H45" s="158">
        <f>'実質公債費比率（分子）の構造'!M$49</f>
        <v>79</v>
      </c>
      <c r="I45" s="158"/>
      <c r="J45" s="158"/>
      <c r="K45" s="158">
        <f>'実質公債費比率（分子）の構造'!N$49</f>
        <v>59</v>
      </c>
      <c r="L45" s="158"/>
      <c r="M45" s="158"/>
      <c r="N45" s="158">
        <f>'実質公債費比率（分子）の構造'!O$49</f>
        <v>57</v>
      </c>
      <c r="O45" s="158"/>
      <c r="P45" s="158"/>
    </row>
    <row r="46" spans="1:16" x14ac:dyDescent="0.2">
      <c r="A46" s="158" t="s">
        <v>64</v>
      </c>
      <c r="B46" s="158">
        <f>'実質公債費比率（分子）の構造'!K$48</f>
        <v>183</v>
      </c>
      <c r="C46" s="158"/>
      <c r="D46" s="158"/>
      <c r="E46" s="158">
        <f>'実質公債費比率（分子）の構造'!L$48</f>
        <v>196</v>
      </c>
      <c r="F46" s="158"/>
      <c r="G46" s="158"/>
      <c r="H46" s="158">
        <f>'実質公債費比率（分子）の構造'!M$48</f>
        <v>192</v>
      </c>
      <c r="I46" s="158"/>
      <c r="J46" s="158"/>
      <c r="K46" s="158">
        <f>'実質公債費比率（分子）の構造'!N$48</f>
        <v>199</v>
      </c>
      <c r="L46" s="158"/>
      <c r="M46" s="158"/>
      <c r="N46" s="158">
        <f>'実質公債費比率（分子）の構造'!O$48</f>
        <v>173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375</v>
      </c>
      <c r="C49" s="158"/>
      <c r="D49" s="158"/>
      <c r="E49" s="158">
        <f>'実質公債費比率（分子）の構造'!L$45</f>
        <v>327</v>
      </c>
      <c r="F49" s="158"/>
      <c r="G49" s="158"/>
      <c r="H49" s="158">
        <f>'実質公債費比率（分子）の構造'!M$45</f>
        <v>285</v>
      </c>
      <c r="I49" s="158"/>
      <c r="J49" s="158"/>
      <c r="K49" s="158">
        <f>'実質公債費比率（分子）の構造'!N$45</f>
        <v>293</v>
      </c>
      <c r="L49" s="158"/>
      <c r="M49" s="158"/>
      <c r="N49" s="158">
        <f>'実質公債費比率（分子）の構造'!O$45</f>
        <v>391</v>
      </c>
      <c r="O49" s="158"/>
      <c r="P49" s="158"/>
    </row>
    <row r="50" spans="1:16" x14ac:dyDescent="0.2">
      <c r="A50" s="158" t="s">
        <v>67</v>
      </c>
      <c r="B50" s="158" t="e">
        <f>NA()</f>
        <v>#N/A</v>
      </c>
      <c r="C50" s="158">
        <f>IF(ISNUMBER('実質公債費比率（分子）の構造'!K$53),'実質公債費比率（分子）の構造'!K$53,NA())</f>
        <v>73</v>
      </c>
      <c r="D50" s="158" t="e">
        <f>NA()</f>
        <v>#N/A</v>
      </c>
      <c r="E50" s="158" t="e">
        <f>NA()</f>
        <v>#N/A</v>
      </c>
      <c r="F50" s="158">
        <f>IF(ISNUMBER('実質公債費比率（分子）の構造'!L$53),'実質公債費比率（分子）の構造'!L$53,NA())</f>
        <v>103</v>
      </c>
      <c r="G50" s="158" t="e">
        <f>NA()</f>
        <v>#N/A</v>
      </c>
      <c r="H50" s="158" t="e">
        <f>NA()</f>
        <v>#N/A</v>
      </c>
      <c r="I50" s="158">
        <f>IF(ISNUMBER('実質公債費比率（分子）の構造'!M$53),'実質公債費比率（分子）の構造'!M$53,NA())</f>
        <v>77</v>
      </c>
      <c r="J50" s="158" t="e">
        <f>NA()</f>
        <v>#N/A</v>
      </c>
      <c r="K50" s="158" t="e">
        <f>NA()</f>
        <v>#N/A</v>
      </c>
      <c r="L50" s="158">
        <f>IF(ISNUMBER('実質公債費比率（分子）の構造'!N$53),'実質公債費比率（分子）の構造'!N$53,NA())</f>
        <v>59</v>
      </c>
      <c r="M50" s="158" t="e">
        <f>NA()</f>
        <v>#N/A</v>
      </c>
      <c r="N50" s="158" t="e">
        <f>NA()</f>
        <v>#N/A</v>
      </c>
      <c r="O50" s="158">
        <f>IF(ISNUMBER('実質公債費比率（分子）の構造'!O$53),'実質公債費比率（分子）の構造'!O$53,NA())</f>
        <v>137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3924</v>
      </c>
      <c r="E56" s="157"/>
      <c r="F56" s="157"/>
      <c r="G56" s="157">
        <f>'将来負担比率（分子）の構造'!J$52</f>
        <v>4318</v>
      </c>
      <c r="H56" s="157"/>
      <c r="I56" s="157"/>
      <c r="J56" s="157">
        <f>'将来負担比率（分子）の構造'!K$52</f>
        <v>4332</v>
      </c>
      <c r="K56" s="157"/>
      <c r="L56" s="157"/>
      <c r="M56" s="157">
        <f>'将来負担比率（分子）の構造'!L$52</f>
        <v>4176</v>
      </c>
      <c r="N56" s="157"/>
      <c r="O56" s="157"/>
      <c r="P56" s="157">
        <f>'将来負担比率（分子）の構造'!M$52</f>
        <v>4078</v>
      </c>
    </row>
    <row r="57" spans="1:16" x14ac:dyDescent="0.2">
      <c r="A57" s="157" t="s">
        <v>42</v>
      </c>
      <c r="B57" s="157"/>
      <c r="C57" s="157"/>
      <c r="D57" s="157">
        <f>'将来負担比率（分子）の構造'!I$51</f>
        <v>1602</v>
      </c>
      <c r="E57" s="157"/>
      <c r="F57" s="157"/>
      <c r="G57" s="157">
        <f>'将来負担比率（分子）の構造'!J$51</f>
        <v>1568</v>
      </c>
      <c r="H57" s="157"/>
      <c r="I57" s="157"/>
      <c r="J57" s="157">
        <f>'将来負担比率（分子）の構造'!K$51</f>
        <v>1639</v>
      </c>
      <c r="K57" s="157"/>
      <c r="L57" s="157"/>
      <c r="M57" s="157">
        <f>'将来負担比率（分子）の構造'!L$51</f>
        <v>2839</v>
      </c>
      <c r="N57" s="157"/>
      <c r="O57" s="157"/>
      <c r="P57" s="157">
        <f>'将来負担比率（分子）の構造'!M$51</f>
        <v>2679</v>
      </c>
    </row>
    <row r="58" spans="1:16" x14ac:dyDescent="0.2">
      <c r="A58" s="157" t="s">
        <v>41</v>
      </c>
      <c r="B58" s="157"/>
      <c r="C58" s="157"/>
      <c r="D58" s="157">
        <f>'将来負担比率（分子）の構造'!I$50</f>
        <v>2928</v>
      </c>
      <c r="E58" s="157"/>
      <c r="F58" s="157"/>
      <c r="G58" s="157">
        <f>'将来負担比率（分子）の構造'!J$50</f>
        <v>2802</v>
      </c>
      <c r="H58" s="157"/>
      <c r="I58" s="157"/>
      <c r="J58" s="157">
        <f>'将来負担比率（分子）の構造'!K$50</f>
        <v>2433</v>
      </c>
      <c r="K58" s="157"/>
      <c r="L58" s="157"/>
      <c r="M58" s="157">
        <f>'将来負担比率（分子）の構造'!L$50</f>
        <v>2349</v>
      </c>
      <c r="N58" s="157"/>
      <c r="O58" s="157"/>
      <c r="P58" s="157">
        <f>'将来負担比率（分子）の構造'!M$50</f>
        <v>2442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1150</v>
      </c>
      <c r="C62" s="157"/>
      <c r="D62" s="157"/>
      <c r="E62" s="157">
        <f>'将来負担比率（分子）の構造'!J$45</f>
        <v>1139</v>
      </c>
      <c r="F62" s="157"/>
      <c r="G62" s="157"/>
      <c r="H62" s="157">
        <f>'将来負担比率（分子）の構造'!K$45</f>
        <v>1108</v>
      </c>
      <c r="I62" s="157"/>
      <c r="J62" s="157"/>
      <c r="K62" s="157">
        <f>'将来負担比率（分子）の構造'!L$45</f>
        <v>1076</v>
      </c>
      <c r="L62" s="157"/>
      <c r="M62" s="157"/>
      <c r="N62" s="157">
        <f>'将来負担比率（分子）の構造'!M$45</f>
        <v>1084</v>
      </c>
      <c r="O62" s="157"/>
      <c r="P62" s="157"/>
    </row>
    <row r="63" spans="1:16" x14ac:dyDescent="0.2">
      <c r="A63" s="157" t="s">
        <v>34</v>
      </c>
      <c r="B63" s="157">
        <f>'将来負担比率（分子）の構造'!I$44</f>
        <v>400</v>
      </c>
      <c r="C63" s="157"/>
      <c r="D63" s="157"/>
      <c r="E63" s="157">
        <f>'将来負担比率（分子）の構造'!J$44</f>
        <v>414</v>
      </c>
      <c r="F63" s="157"/>
      <c r="G63" s="157"/>
      <c r="H63" s="157">
        <f>'将来負担比率（分子）の構造'!K$44</f>
        <v>357</v>
      </c>
      <c r="I63" s="157"/>
      <c r="J63" s="157"/>
      <c r="K63" s="157">
        <f>'将来負担比率（分子）の構造'!L$44</f>
        <v>309</v>
      </c>
      <c r="L63" s="157"/>
      <c r="M63" s="157"/>
      <c r="N63" s="157">
        <f>'将来負担比率（分子）の構造'!M$44</f>
        <v>308</v>
      </c>
      <c r="O63" s="157"/>
      <c r="P63" s="157"/>
    </row>
    <row r="64" spans="1:16" x14ac:dyDescent="0.2">
      <c r="A64" s="157" t="s">
        <v>33</v>
      </c>
      <c r="B64" s="157">
        <f>'将来負担比率（分子）の構造'!I$43</f>
        <v>2092</v>
      </c>
      <c r="C64" s="157"/>
      <c r="D64" s="157"/>
      <c r="E64" s="157">
        <f>'将来負担比率（分子）の構造'!J$43</f>
        <v>1987</v>
      </c>
      <c r="F64" s="157"/>
      <c r="G64" s="157"/>
      <c r="H64" s="157">
        <f>'将来負担比率（分子）の構造'!K$43</f>
        <v>1978</v>
      </c>
      <c r="I64" s="157"/>
      <c r="J64" s="157"/>
      <c r="K64" s="157">
        <f>'将来負担比率（分子）の構造'!L$43</f>
        <v>2077</v>
      </c>
      <c r="L64" s="157"/>
      <c r="M64" s="157"/>
      <c r="N64" s="157">
        <f>'将来負担比率（分子）の構造'!M$43</f>
        <v>2082</v>
      </c>
      <c r="O64" s="157"/>
      <c r="P64" s="157"/>
    </row>
    <row r="65" spans="1:16" x14ac:dyDescent="0.2">
      <c r="A65" s="157" t="s">
        <v>32</v>
      </c>
      <c r="B65" s="157">
        <f>'将来負担比率（分子）の構造'!I$42</f>
        <v>1226</v>
      </c>
      <c r="C65" s="157"/>
      <c r="D65" s="157"/>
      <c r="E65" s="157">
        <f>'将来負担比率（分子）の構造'!J$42</f>
        <v>5088</v>
      </c>
      <c r="F65" s="157"/>
      <c r="G65" s="157"/>
      <c r="H65" s="157">
        <f>'将来負担比率（分子）の構造'!K$42</f>
        <v>148</v>
      </c>
      <c r="I65" s="157"/>
      <c r="J65" s="157"/>
      <c r="K65" s="157">
        <f>'将来負担比率（分子）の構造'!L$42</f>
        <v>144</v>
      </c>
      <c r="L65" s="157"/>
      <c r="M65" s="157"/>
      <c r="N65" s="157">
        <f>'将来負担比率（分子）の構造'!M$42</f>
        <v>159</v>
      </c>
      <c r="O65" s="157"/>
      <c r="P65" s="157"/>
    </row>
    <row r="66" spans="1:16" x14ac:dyDescent="0.2">
      <c r="A66" s="157" t="s">
        <v>31</v>
      </c>
      <c r="B66" s="157">
        <f>'将来負担比率（分子）の構造'!I$41</f>
        <v>2622</v>
      </c>
      <c r="C66" s="157"/>
      <c r="D66" s="157"/>
      <c r="E66" s="157">
        <f>'将来負担比率（分子）の構造'!J$41</f>
        <v>3631</v>
      </c>
      <c r="F66" s="157"/>
      <c r="G66" s="157"/>
      <c r="H66" s="157">
        <f>'将来負担比率（分子）の構造'!K$41</f>
        <v>6650</v>
      </c>
      <c r="I66" s="157"/>
      <c r="J66" s="157"/>
      <c r="K66" s="157">
        <f>'将来負担比率（分子）の構造'!L$41</f>
        <v>6781</v>
      </c>
      <c r="L66" s="157"/>
      <c r="M66" s="157"/>
      <c r="N66" s="157">
        <f>'将来負担比率（分子）の構造'!M$41</f>
        <v>6629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3569</v>
      </c>
      <c r="G67" s="157" t="e">
        <f>NA()</f>
        <v>#N/A</v>
      </c>
      <c r="H67" s="157" t="e">
        <f>NA()</f>
        <v>#N/A</v>
      </c>
      <c r="I67" s="157">
        <f>IF(ISNUMBER('将来負担比率（分子）の構造'!K$53), IF('将来負担比率（分子）の構造'!K$53 &lt; 0, 0, '将来負担比率（分子）の構造'!K$53), NA())</f>
        <v>1838</v>
      </c>
      <c r="J67" s="157" t="e">
        <f>NA()</f>
        <v>#N/A</v>
      </c>
      <c r="K67" s="157" t="e">
        <f>NA()</f>
        <v>#N/A</v>
      </c>
      <c r="L67" s="157">
        <f>IF(ISNUMBER('将来負担比率（分子）の構造'!L$53), IF('将来負担比率（分子）の構造'!L$53 &lt; 0, 0, '将来負担比率（分子）の構造'!L$53), NA())</f>
        <v>1023</v>
      </c>
      <c r="M67" s="157" t="e">
        <f>NA()</f>
        <v>#N/A</v>
      </c>
      <c r="N67" s="157" t="e">
        <f>NA()</f>
        <v>#N/A</v>
      </c>
      <c r="O67" s="157">
        <f>IF(ISNUMBER('将来負担比率（分子）の構造'!M$53), IF('将来負担比率（分子）の構造'!M$53 &lt; 0, 0, '将来負担比率（分子）の構造'!M$53), NA())</f>
        <v>1061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1265</v>
      </c>
      <c r="C72" s="161">
        <f>基金残高に係る経年分析!G55</f>
        <v>1277</v>
      </c>
      <c r="D72" s="161">
        <f>基金残高に係る経年分析!H55</f>
        <v>1272</v>
      </c>
    </row>
    <row r="73" spans="1:16" x14ac:dyDescent="0.2">
      <c r="A73" s="160" t="s">
        <v>74</v>
      </c>
      <c r="B73" s="161">
        <f>基金残高に係る経年分析!F56</f>
        <v>100</v>
      </c>
      <c r="C73" s="161">
        <f>基金残高に係る経年分析!G56</f>
        <v>113</v>
      </c>
      <c r="D73" s="161">
        <f>基金残高に係る経年分析!H56</f>
        <v>128</v>
      </c>
    </row>
    <row r="74" spans="1:16" x14ac:dyDescent="0.2">
      <c r="A74" s="160" t="s">
        <v>75</v>
      </c>
      <c r="B74" s="161">
        <f>基金残高に係る経年分析!F57</f>
        <v>681</v>
      </c>
      <c r="C74" s="161">
        <f>基金残高に係る経年分析!G57</f>
        <v>668</v>
      </c>
      <c r="D74" s="161">
        <f>基金残高に係る経年分析!H57</f>
        <v>706</v>
      </c>
    </row>
  </sheetData>
  <sheetProtection algorithmName="SHA-512" hashValue="sEXSe1WujkLXtbMKgxxjK3k3OCX2YeGMkwCoALVfzbZQtXz0ew7FQiMVsD/KuBaZEdT0H40I1hA1sJBPYVhu+A==" saltValue="fJOzHSnAK//9fUWv3waW4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2026-08-18T04:41:11Z</cp:lastPrinted>
  <dcterms:created xsi:type="dcterms:W3CDTF">2026-02-23T05:15:12Z</dcterms:created>
  <dcterms:modified xsi:type="dcterms:W3CDTF">2026-09-29T04:10:25Z</dcterms:modified>
  <cp:category/>
</cp:coreProperties>
</file>