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mc:AlternateContent xmlns:mc="http://schemas.openxmlformats.org/markup-compatibility/2006">
    <mc:Choice Requires="x15">
      <x15ac:absPath xmlns:x15ac="http://schemas.microsoft.com/office/spreadsheetml/2010/11/ac" url="L:\05財政担当\R8（2026）\②財政運営\16財政状況資料集\令和７年度財政状況資料集の作成について（2回目・地方公会計関係）\06公開用\"/>
    </mc:Choice>
  </mc:AlternateContent>
  <xr:revisionPtr revIDLastSave="0" documentId="13_ncr:1_{DE46E19C-3A45-408D-8BC2-3B18653A207D}" xr6:coauthVersionLast="47" xr6:coauthVersionMax="47" xr10:uidLastSave="{00000000-0000-0000-0000-000000000000}"/>
  <bookViews>
    <workbookView xWindow="-110" yWindow="-110" windowWidth="19420" windowHeight="1150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G35" i="10" l="1"/>
  <c r="BG34"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E39" i="10"/>
  <c r="AM39" i="10"/>
  <c r="U39" i="10"/>
  <c r="C39" i="10"/>
  <c r="CO38" i="10"/>
  <c r="BE38" i="10"/>
  <c r="AM38" i="10"/>
  <c r="U38" i="10"/>
  <c r="C38" i="10"/>
  <c r="CO37" i="10"/>
  <c r="BE37" i="10"/>
  <c r="AM37" i="10"/>
  <c r="U37" i="10"/>
  <c r="C37" i="10"/>
  <c r="BE36" i="10"/>
  <c r="AM36" i="10"/>
  <c r="C36" i="10"/>
  <c r="C35" i="10"/>
  <c r="BW34" i="10"/>
  <c r="BW35" i="10" s="1"/>
  <c r="BW36" i="10" s="1"/>
  <c r="BW37" i="10" s="1"/>
  <c r="BW38" i="10" s="1"/>
  <c r="BW39" i="10" s="1"/>
  <c r="U34" i="10"/>
  <c r="U35" i="10" s="1"/>
  <c r="U36" i="10" s="1"/>
  <c r="C34" i="10"/>
  <c r="CO34" i="10" l="1"/>
  <c r="CO35" i="10" s="1"/>
  <c r="CO36" i="10" s="1"/>
  <c r="AM34" i="10"/>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E34" i="10" l="1"/>
  <c r="BE35" i="10" s="1"/>
</calcChain>
</file>

<file path=xl/sharedStrings.xml><?xml version="1.0" encoding="utf-8"?>
<sst xmlns="http://schemas.openxmlformats.org/spreadsheetml/2006/main" count="1113" uniqueCount="575">
  <si>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</si>
  <si>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</si>
  <si>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</si>
  <si>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</si>
  <si>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</si>
  <si>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</si>
  <si>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</si>
  <si>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</si>
  <si>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</si>
  <si>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</si>
  <si>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</si>
  <si>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</si>
  <si>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</si>
  <si>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</si>
  <si>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</si>
  <si>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</si>
  <si>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</si>
  <si>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</si>
  <si>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</si>
  <si>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</si>
  <si>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</si>
  <si>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</si>
  <si>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</si>
  <si>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</si>
  <si>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</si>
  <si>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</si>
  <si>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</si>
  <si>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</si>
  <si>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</si>
  <si>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</si>
  <si>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</si>
  <si>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</si>
  <si>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</si>
  <si>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</si>
  <si>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</si>
  <si>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</si>
  <si>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</si>
  <si>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</si>
  <si>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</si>
  <si>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</si>
  <si>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</si>
  <si>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</si>
  <si>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</si>
  <si>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</si>
  <si>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</si>
  <si>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</si>
  <si>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</si>
  <si>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</si>
  <si>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</si>
  <si>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</si>
  <si>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</si>
  <si>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</si>
  <si>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</si>
  <si>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</si>
  <si>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</si>
  <si>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</si>
  <si>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</si>
  <si>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</si>
  <si>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</si>
  <si>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</si>
  <si>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</si>
  <si>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</si>
  <si>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</si>
  <si>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</si>
  <si>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</si>
  <si>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</si>
  <si>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</si>
  <si>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</si>
  <si>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</si>
  <si>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</si>
  <si>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</si>
  <si>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</si>
  <si>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</si>
  <si>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</si>
  <si>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</si>
  <si>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</si>
  <si>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</si>
  <si>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</si>
  <si>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</si>
  <si>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栃木県</t>
    <phoneticPr fontId="5"/>
  </si>
  <si>
    <t>市町村類型</t>
    <phoneticPr fontId="5"/>
  </si>
  <si>
    <t>Ⅱ－３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</si>
  <si>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</si>
  <si>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</si>
  <si>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</si>
  <si>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</si>
  <si>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</si>
  <si>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</si>
  <si>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</si>
  <si>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</si>
  <si>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</si>
  <si>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</si>
  <si>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</si>
  <si>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</si>
  <si>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下野市</t>
    <phoneticPr fontId="5"/>
  </si>
  <si>
    <t>地方交付税種地</t>
    <rPh sb="0" eb="2">
      <t>チホウ</t>
    </rPh>
    <rPh sb="2" eb="5">
      <t>コウフゼイ</t>
    </rPh>
    <rPh sb="5" eb="6">
      <t>シュ</t>
    </rPh>
    <rPh sb="6" eb="7">
      <t>チ</t>
    </rPh>
    <phoneticPr fontId="5"/>
  </si>
  <si>
    <t>1-3</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</si>
  <si>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</si>
  <si>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</si>
  <si>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</si>
  <si>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</si>
  <si>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</si>
  <si>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</si>
  <si>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</si>
  <si>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</si>
  <si>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</si>
  <si>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</si>
  <si>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</si>
  <si>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</si>
  <si>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</si>
  <si>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</si>
  <si>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</si>
  <si>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</si>
  <si>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</si>
  <si>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</si>
  <si>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</si>
  <si>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</si>
  <si>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</si>
  <si>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0.1</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</si>
  <si>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</si>
  <si>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</si>
  <si>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</si>
  <si>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</si>
  <si>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</si>
  <si>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</si>
  <si>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</si>
  <si>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</si>
  <si>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</si>
  <si>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</si>
  <si>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</si>
  <si>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</si>
  <si>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</si>
  <si>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</si>
  <si>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</si>
  <si>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</si>
  <si>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</si>
  <si>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</si>
  <si>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</si>
  <si>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</si>
  <si>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</si>
  <si>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</si>
  <si>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-0.3</t>
    <phoneticPr fontId="5"/>
  </si>
  <si>
    <t>基準財政需要額</t>
    <phoneticPr fontId="25"/>
  </si>
  <si>
    <t>うち日本人(％)</t>
    <phoneticPr fontId="5"/>
  </si>
  <si>
    <t>-0.5</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</si>
  <si>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</si>
  <si>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</si>
  <si>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</si>
  <si>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</si>
  <si>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</si>
  <si>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</si>
  <si>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</si>
  <si>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</si>
  <si>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</si>
  <si>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</si>
  <si>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</si>
  <si>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</si>
  <si>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</si>
  <si>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</si>
  <si>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</si>
  <si>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</si>
  <si>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</si>
  <si>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</si>
  <si>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</si>
  <si>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</si>
  <si>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</si>
  <si>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</si>
  <si>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</si>
  <si>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</si>
  <si>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</si>
  <si>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</si>
  <si>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</si>
  <si>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</si>
  <si>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</si>
  <si>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</si>
  <si>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</si>
  <si>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</si>
  <si>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</si>
  <si>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</si>
  <si>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</si>
  <si>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</si>
  <si>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</si>
  <si>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</si>
  <si>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</si>
  <si>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</si>
  <si>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</si>
  <si>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</si>
  <si>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</si>
  <si>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</si>
  <si>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</si>
  <si>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</si>
  <si>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</si>
  <si>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</si>
  <si>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</si>
  <si>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</si>
  <si>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</si>
  <si>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</si>
  <si>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</si>
  <si>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</si>
  <si>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</si>
  <si>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</si>
  <si>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</si>
  <si>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</si>
  <si>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栃木県下野市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</si>
  <si>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</si>
  <si>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</si>
  <si>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</si>
  <si>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</si>
  <si>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</si>
  <si>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</si>
  <si>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</si>
  <si>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</si>
  <si>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</si>
  <si>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</si>
  <si>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</si>
  <si>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</si>
  <si>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</si>
  <si>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</si>
  <si>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</si>
  <si>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</si>
  <si>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</si>
  <si>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</si>
  <si>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</si>
  <si>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</si>
  <si>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</si>
  <si>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</si>
  <si>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</si>
  <si>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</si>
  <si>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</si>
  <si>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</si>
  <si>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</si>
  <si>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</si>
  <si>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</si>
  <si>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</si>
  <si>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</si>
  <si>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</si>
  <si>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</si>
  <si>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</si>
  <si>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</si>
  <si>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</si>
  <si>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</si>
  <si>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</si>
  <si>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</si>
  <si>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</si>
  <si>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</si>
  <si>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</si>
  <si>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</si>
  <si>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</si>
  <si>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</si>
  <si>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</si>
  <si>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</si>
  <si>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</si>
  <si>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</si>
  <si>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</si>
  <si>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</si>
  <si>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</si>
  <si>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</si>
  <si>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</si>
  <si>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</si>
  <si>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</si>
  <si>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</si>
  <si>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</si>
  <si>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</si>
  <si>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</si>
  <si>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</si>
  <si>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</si>
  <si>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</si>
  <si>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</si>
  <si>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</si>
  <si>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</si>
  <si>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</si>
  <si>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</si>
  <si>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</si>
  <si>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</si>
  <si>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</si>
  <si>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</si>
  <si>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</si>
  <si>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</si>
  <si>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</si>
  <si>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</si>
  <si>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</si>
  <si>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</si>
  <si>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</si>
  <si>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</si>
  <si>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</si>
  <si>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</si>
  <si>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</si>
  <si>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</si>
  <si>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</si>
  <si>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</si>
  <si>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</si>
  <si>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</si>
  <si>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</si>
  <si>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</si>
  <si>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</si>
  <si>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</si>
  <si>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</si>
  <si>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</si>
  <si>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</si>
  <si>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</si>
  <si>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</si>
  <si>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</si>
  <si>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</si>
  <si>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</si>
  <si>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</si>
  <si>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</si>
  <si>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</si>
  <si>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</si>
  <si>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</si>
  <si>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</si>
  <si>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</si>
  <si>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</si>
  <si>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</si>
  <si>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</si>
  <si>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</si>
  <si>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</si>
  <si>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</si>
  <si>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</si>
  <si>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</si>
  <si>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</si>
  <si>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</si>
  <si>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</si>
  <si>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</si>
  <si>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宅地造成</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</si>
  <si>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</si>
  <si>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</si>
  <si>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</si>
  <si>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</si>
  <si>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</si>
  <si>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</si>
  <si>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</si>
  <si>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</si>
  <si>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</si>
  <si>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</si>
  <si>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</si>
  <si>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</si>
  <si>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</si>
  <si>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</si>
  <si>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</si>
  <si>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</si>
  <si>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</si>
  <si>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</si>
  <si>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</si>
  <si>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</si>
  <si>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</si>
  <si>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</si>
  <si>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</si>
  <si>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</si>
  <si>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</si>
  <si>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</si>
  <si>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</si>
  <si>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</si>
  <si>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</si>
  <si>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</si>
  <si>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栃木県下野市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</si>
  <si>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</si>
  <si>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</si>
  <si>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</si>
  <si>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</si>
  <si>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</si>
  <si>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</si>
  <si>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</si>
  <si>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</si>
  <si>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</si>
  <si>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</si>
  <si>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</si>
  <si>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</si>
  <si>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</si>
  <si>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</si>
  <si>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</si>
  <si>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</si>
  <si>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</si>
  <si>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</si>
  <si>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</si>
  <si>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</si>
  <si>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</si>
  <si>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</si>
  <si>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</si>
  <si>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</si>
  <si>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</si>
  <si>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</si>
  <si>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</si>
  <si>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</si>
  <si>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</si>
  <si>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</si>
  <si>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</si>
  <si>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</si>
  <si>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</si>
  <si>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</si>
  <si>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</si>
  <si>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</si>
  <si>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</si>
  <si>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</si>
  <si>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下水道事業会計</t>
    <phoneticPr fontId="5"/>
  </si>
  <si>
    <t>小山栃木都市計画事業石橋駅周辺土地区画整理事業特別会計</t>
    <phoneticPr fontId="5"/>
  </si>
  <si>
    <t>法非適用企業</t>
    <phoneticPr fontId="5"/>
  </si>
  <si>
    <t>小山栃木都市計画事業仁良川地区土地区画整理事業特別会計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</si>
  <si>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</si>
  <si>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</si>
  <si>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</si>
  <si>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</si>
  <si>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</si>
  <si>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</si>
  <si>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</si>
  <si>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</si>
  <si>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</si>
  <si>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</si>
  <si>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</si>
  <si>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</si>
  <si>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</si>
  <si>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</si>
  <si>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</si>
  <si>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</si>
  <si>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</si>
  <si>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</si>
  <si>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</si>
  <si>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</si>
  <si>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</si>
  <si>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</si>
  <si>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</si>
  <si>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</si>
  <si>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</si>
  <si>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</si>
  <si>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</si>
  <si>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</si>
  <si>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</si>
  <si>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</si>
  <si>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</si>
  <si>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</si>
  <si>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</si>
  <si>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</si>
  <si>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</si>
  <si>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</si>
  <si>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</si>
  <si>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</si>
  <si>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</si>
  <si>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</si>
  <si>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</si>
  <si>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</si>
  <si>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</si>
  <si>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</si>
  <si>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</si>
  <si>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</si>
  <si>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</si>
  <si>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</si>
  <si>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</si>
  <si>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</si>
  <si>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</si>
  <si>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</si>
  <si>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</si>
  <si>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</si>
  <si>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</si>
  <si>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</si>
  <si>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</si>
  <si>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</si>
  <si>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</si>
  <si>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</si>
  <si>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</si>
  <si>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</si>
  <si>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</si>
  <si>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</si>
  <si>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</si>
  <si>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</si>
  <si>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</si>
  <si>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</si>
  <si>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</si>
  <si>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</si>
  <si>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</si>
  <si>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</si>
  <si>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</si>
  <si>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</si>
  <si>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</si>
  <si>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</si>
  <si>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</si>
  <si>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</si>
  <si>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</si>
  <si>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</si>
  <si>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</si>
  <si>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</si>
  <si>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</si>
  <si>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</si>
  <si>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</si>
  <si>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</si>
  <si>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</si>
  <si>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</si>
  <si>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</si>
  <si>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</si>
  <si>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</si>
  <si>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</si>
  <si>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</si>
  <si>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</si>
  <si>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</si>
  <si>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</si>
  <si>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</si>
  <si>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</si>
  <si>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</si>
  <si>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</si>
  <si>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</si>
  <si>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</si>
  <si>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</si>
  <si>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</si>
  <si>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</si>
  <si>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</si>
  <si>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</si>
  <si>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</si>
  <si>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</si>
  <si>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</si>
  <si>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</si>
  <si>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</si>
  <si>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</si>
  <si>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</si>
  <si>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</si>
  <si>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</si>
  <si>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</si>
  <si>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</si>
  <si>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</si>
  <si>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</si>
  <si>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</si>
  <si>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</si>
  <si>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</si>
  <si>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</si>
  <si>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</si>
  <si>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</si>
  <si>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</si>
  <si>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</si>
  <si>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</si>
  <si>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</si>
  <si>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</si>
  <si>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</si>
  <si>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</si>
  <si>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</si>
  <si>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</si>
  <si>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1.10</t>
  </si>
  <si>
    <t>一般会計</t>
  </si>
  <si>
    <t>水道事業会計</t>
  </si>
  <si>
    <t>下水道事業会計</t>
  </si>
  <si>
    <t>国民健康保険特別会計</t>
  </si>
  <si>
    <t>介護保険特別会計</t>
  </si>
  <si>
    <t>小山栃木都市計画事業仁良川地区土地区画整理事業特別会計</t>
  </si>
  <si>
    <t>小山栃木都市計画事業石橋駅周辺土地区画整理事業特別会計</t>
  </si>
  <si>
    <t>後期高齢者医療特別会計</t>
  </si>
  <si>
    <t>その他会計（赤字）</t>
  </si>
  <si>
    <t>その他会計（黒字）</t>
  </si>
  <si>
    <t>R02</t>
    <phoneticPr fontId="5"/>
  </si>
  <si>
    <t>R03</t>
    <phoneticPr fontId="5"/>
  </si>
  <si>
    <t>R04</t>
    <phoneticPr fontId="5"/>
  </si>
  <si>
    <t>R05</t>
    <phoneticPr fontId="5"/>
  </si>
  <si>
    <t>R06</t>
    <phoneticPr fontId="5"/>
  </si>
  <si>
    <t>（公財）下野市農業公社</t>
    <rPh sb="1" eb="3">
      <t>コウザイ</t>
    </rPh>
    <rPh sb="4" eb="11">
      <t>シモツケシノウギョウコウシャ</t>
    </rPh>
    <phoneticPr fontId="2"/>
  </si>
  <si>
    <t>（一財）グリムの里いしばし</t>
    <rPh sb="1" eb="2">
      <t>イチ</t>
    </rPh>
    <rPh sb="2" eb="3">
      <t>ザイ</t>
    </rPh>
    <rPh sb="8" eb="9">
      <t>サト</t>
    </rPh>
    <phoneticPr fontId="2"/>
  </si>
  <si>
    <t>（株）道の駅しもつけ</t>
    <rPh sb="1" eb="2">
      <t>カブ</t>
    </rPh>
    <rPh sb="3" eb="4">
      <t>ミチ</t>
    </rPh>
    <rPh sb="5" eb="6">
      <t>エキ</t>
    </rPh>
    <phoneticPr fontId="2"/>
  </si>
  <si>
    <t>-</t>
    <phoneticPr fontId="2"/>
  </si>
  <si>
    <t>小山広域保健衛生組合</t>
    <rPh sb="0" eb="2">
      <t>オヤマ</t>
    </rPh>
    <rPh sb="2" eb="4">
      <t>コウイキ</t>
    </rPh>
    <rPh sb="4" eb="6">
      <t>ホケン</t>
    </rPh>
    <rPh sb="6" eb="8">
      <t>エイセイ</t>
    </rPh>
    <rPh sb="8" eb="10">
      <t>クミアイ</t>
    </rPh>
    <phoneticPr fontId="2"/>
  </si>
  <si>
    <t>石橋地区消防組合</t>
    <rPh sb="0" eb="2">
      <t>イシバシ</t>
    </rPh>
    <rPh sb="2" eb="4">
      <t>チク</t>
    </rPh>
    <rPh sb="4" eb="6">
      <t>ショウボウ</t>
    </rPh>
    <rPh sb="6" eb="8">
      <t>クミアイ</t>
    </rPh>
    <phoneticPr fontId="2"/>
  </si>
  <si>
    <t>栃木県市町村総合事務組合一般会計</t>
    <rPh sb="0" eb="3">
      <t>トチギケン</t>
    </rPh>
    <rPh sb="3" eb="6">
      <t>シチョウソン</t>
    </rPh>
    <rPh sb="6" eb="8">
      <t>ソウゴウ</t>
    </rPh>
    <rPh sb="8" eb="10">
      <t>ジム</t>
    </rPh>
    <rPh sb="10" eb="12">
      <t>クミアイ</t>
    </rPh>
    <rPh sb="12" eb="14">
      <t>イッパン</t>
    </rPh>
    <rPh sb="14" eb="16">
      <t>カイケイ</t>
    </rPh>
    <phoneticPr fontId="2"/>
  </si>
  <si>
    <t>栃木県市町村総合事務組合特別会計</t>
    <rPh sb="0" eb="3">
      <t>トチギケン</t>
    </rPh>
    <rPh sb="3" eb="6">
      <t>シチョウソン</t>
    </rPh>
    <rPh sb="6" eb="8">
      <t>ソウゴウ</t>
    </rPh>
    <rPh sb="8" eb="10">
      <t>ジム</t>
    </rPh>
    <rPh sb="10" eb="12">
      <t>クミアイ</t>
    </rPh>
    <rPh sb="12" eb="14">
      <t>トクベツ</t>
    </rPh>
    <rPh sb="14" eb="16">
      <t>カイケイ</t>
    </rPh>
    <phoneticPr fontId="2"/>
  </si>
  <si>
    <t>栃木県後期高齢者医療広域連合一般会計</t>
    <rPh sb="0" eb="3">
      <t>トチギケン</t>
    </rPh>
    <rPh sb="3" eb="5">
      <t>コウキ</t>
    </rPh>
    <rPh sb="5" eb="7">
      <t>コウレイ</t>
    </rPh>
    <rPh sb="7" eb="8">
      <t>シャ</t>
    </rPh>
    <rPh sb="8" eb="10">
      <t>イリョウ</t>
    </rPh>
    <rPh sb="10" eb="12">
      <t>コウイキ</t>
    </rPh>
    <rPh sb="12" eb="14">
      <t>レンゴウ</t>
    </rPh>
    <rPh sb="14" eb="16">
      <t>イッパン</t>
    </rPh>
    <rPh sb="16" eb="18">
      <t>カイケイ</t>
    </rPh>
    <phoneticPr fontId="2"/>
  </si>
  <si>
    <t>栃木県後期高齢者医療広域連合特別会計</t>
    <rPh sb="0" eb="3">
      <t>トチギケン</t>
    </rPh>
    <rPh sb="3" eb="5">
      <t>コウキ</t>
    </rPh>
    <rPh sb="5" eb="7">
      <t>コウレイ</t>
    </rPh>
    <rPh sb="7" eb="8">
      <t>シャ</t>
    </rPh>
    <rPh sb="8" eb="10">
      <t>イリョウ</t>
    </rPh>
    <rPh sb="10" eb="12">
      <t>コウイキ</t>
    </rPh>
    <rPh sb="12" eb="14">
      <t>レンゴウ</t>
    </rPh>
    <rPh sb="14" eb="16">
      <t>トクベツ</t>
    </rPh>
    <rPh sb="16" eb="18">
      <t>カイケイ</t>
    </rPh>
    <phoneticPr fontId="2"/>
  </si>
  <si>
    <t>公共施設整備基金</t>
    <phoneticPr fontId="5"/>
  </si>
  <si>
    <t>地域振興基金</t>
    <phoneticPr fontId="5"/>
  </si>
  <si>
    <t>庁舎等整備基金</t>
    <phoneticPr fontId="5"/>
  </si>
  <si>
    <t>地域づくり事業推進基金</t>
    <phoneticPr fontId="5"/>
  </si>
  <si>
    <t>地域福祉基金</t>
    <phoneticPr fontId="5"/>
  </si>
  <si>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</si>
  <si>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</si>
  <si>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</si>
  <si>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は、償還可能基金への計画的な積立てとともに、繰上償還の実施など地方債残高の抑制に努めてきた結果、算定されていない。また、有形固定資産減価償却率は、類似団体内平均値を下回っている。今後も地方債発行を抑えながら、公共施設等総合管理計画に基づき、平準化を図った公共施設等の長寿命化、更新等を行っていく。</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</si>
  <si>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</si>
  <si>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</si>
  <si>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</si>
  <si>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</si>
  <si>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</si>
  <si>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</si>
  <si>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は算定されていない。実質公債費比率は合併特例事業債の償還が進んでいるほか、令和3年度に完了した義務教育学校整備事業に伴う起債の償還が令和7年度より開始されたことなどから前年度と比べ0.4ポイント増加した。類似団体内平均値は下回っているものの、合併特例事業債の償還がピークを迎えていること、スマートＩＣ整備等の大型事業が施工中であり、今後も公債費の高止まりが予想されることから、長期財政健全化計画等に基づき適正な財政運営に努めていく必要がある。</t>
    <rPh sb="32" eb="34">
      <t>ショウカン</t>
    </rPh>
    <rPh sb="35" eb="36">
      <t>スス</t>
    </rPh>
    <rPh sb="43" eb="45">
      <t>レイワ</t>
    </rPh>
    <rPh sb="46" eb="48">
      <t>ネンド</t>
    </rPh>
    <rPh sb="49" eb="51">
      <t>カンリョウ</t>
    </rPh>
    <rPh sb="53" eb="59">
      <t>ギムキョウイクガッコウ</t>
    </rPh>
    <rPh sb="59" eb="61">
      <t>セイビ</t>
    </rPh>
    <rPh sb="61" eb="63">
      <t>ジギョウ</t>
    </rPh>
    <rPh sb="64" eb="65">
      <t>トモナ</t>
    </rPh>
    <rPh sb="66" eb="68">
      <t>キサイ</t>
    </rPh>
    <rPh sb="69" eb="71">
      <t>ショウカン</t>
    </rPh>
    <rPh sb="72" eb="74">
      <t>レイワ</t>
    </rPh>
    <rPh sb="75" eb="76">
      <t>ネン</t>
    </rPh>
    <rPh sb="76" eb="77">
      <t>ド</t>
    </rPh>
    <rPh sb="79" eb="81">
      <t>カイシ</t>
    </rPh>
    <rPh sb="90" eb="93">
      <t>ゼンネンド</t>
    </rPh>
    <rPh sb="94" eb="95">
      <t>クラ</t>
    </rPh>
    <rPh sb="103" eb="105">
      <t>ゾウカ</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</si>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</sst>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49">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74208786-4EBE-4026-A41E-D53C70D421EA}"/>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45483</c:v>
                </c:pt>
                <c:pt idx="1">
                  <c:v>45945</c:v>
                </c:pt>
                <c:pt idx="2">
                  <c:v>44475</c:v>
                </c:pt>
                <c:pt idx="3">
                  <c:v>45982</c:v>
                </c:pt>
                <c:pt idx="4">
                  <c:v>50538</c:v>
                </c:pt>
              </c:numCache>
            </c:numRef>
          </c:val>
          <c:smooth val="0"/>
          <c:extLst>
            <c:ext xmlns:c16="http://schemas.microsoft.com/office/drawing/2014/chart" uri="{C3380CC4-5D6E-409C-BE32-E72D297353CC}">
              <c16:uniqueId val="{00000000-4677-468A-A8A3-D0F7746D44AD}"/>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79037</c:v>
                </c:pt>
                <c:pt idx="1">
                  <c:v>99808</c:v>
                </c:pt>
                <c:pt idx="2">
                  <c:v>50862</c:v>
                </c:pt>
                <c:pt idx="3">
                  <c:v>41262</c:v>
                </c:pt>
                <c:pt idx="4">
                  <c:v>40493</c:v>
                </c:pt>
              </c:numCache>
            </c:numRef>
          </c:val>
          <c:smooth val="0"/>
          <c:extLst>
            <c:ext xmlns:c16="http://schemas.microsoft.com/office/drawing/2014/chart" uri="{C3380CC4-5D6E-409C-BE32-E72D297353CC}">
              <c16:uniqueId val="{00000001-4677-468A-A8A3-D0F7746D44AD}"/>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11.39</c:v>
                </c:pt>
                <c:pt idx="1">
                  <c:v>14.61</c:v>
                </c:pt>
                <c:pt idx="2">
                  <c:v>13.86</c:v>
                </c:pt>
                <c:pt idx="3">
                  <c:v>14.34</c:v>
                </c:pt>
                <c:pt idx="4">
                  <c:v>14.14</c:v>
                </c:pt>
              </c:numCache>
            </c:numRef>
          </c:val>
          <c:extLst>
            <c:ext xmlns:c16="http://schemas.microsoft.com/office/drawing/2014/chart" uri="{C3380CC4-5D6E-409C-BE32-E72D297353CC}">
              <c16:uniqueId val="{00000000-D41A-4711-BBF9-FCBE4836C02A}"/>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14.81</c:v>
                </c:pt>
                <c:pt idx="1">
                  <c:v>14.1</c:v>
                </c:pt>
                <c:pt idx="2">
                  <c:v>14.18</c:v>
                </c:pt>
                <c:pt idx="3">
                  <c:v>15.02</c:v>
                </c:pt>
                <c:pt idx="4">
                  <c:v>15.85</c:v>
                </c:pt>
              </c:numCache>
            </c:numRef>
          </c:val>
          <c:extLst>
            <c:ext xmlns:c16="http://schemas.microsoft.com/office/drawing/2014/chart" uri="{C3380CC4-5D6E-409C-BE32-E72D297353CC}">
              <c16:uniqueId val="{00000001-D41A-4711-BBF9-FCBE4836C02A}"/>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8.11</c:v>
                </c:pt>
                <c:pt idx="1">
                  <c:v>3.73</c:v>
                </c:pt>
                <c:pt idx="2">
                  <c:v>-1.1000000000000001</c:v>
                </c:pt>
                <c:pt idx="3">
                  <c:v>1.43</c:v>
                </c:pt>
                <c:pt idx="4">
                  <c:v>1.1200000000000001</c:v>
                </c:pt>
              </c:numCache>
            </c:numRef>
          </c:val>
          <c:smooth val="0"/>
          <c:extLst>
            <c:ext xmlns:c16="http://schemas.microsoft.com/office/drawing/2014/chart" uri="{C3380CC4-5D6E-409C-BE32-E72D297353CC}">
              <c16:uniqueId val="{00000002-D41A-4711-BBF9-FCBE4836C02A}"/>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FF03-4D62-9DF1-0C95A368C6BA}"/>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FF03-4D62-9DF1-0C95A368C6BA}"/>
            </c:ext>
          </c:extLst>
        </c:ser>
        <c:ser>
          <c:idx val="2"/>
          <c:order val="2"/>
          <c:tx>
            <c:strRef>
              <c:f>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0.05</c:v>
                </c:pt>
                <c:pt idx="2">
                  <c:v>#N/A</c:v>
                </c:pt>
                <c:pt idx="3">
                  <c:v>0.03</c:v>
                </c:pt>
                <c:pt idx="4">
                  <c:v>#N/A</c:v>
                </c:pt>
                <c:pt idx="5">
                  <c:v>0.01</c:v>
                </c:pt>
                <c:pt idx="6">
                  <c:v>#N/A</c:v>
                </c:pt>
                <c:pt idx="7">
                  <c:v>0.1</c:v>
                </c:pt>
                <c:pt idx="8">
                  <c:v>#N/A</c:v>
                </c:pt>
                <c:pt idx="9">
                  <c:v>0.04</c:v>
                </c:pt>
              </c:numCache>
            </c:numRef>
          </c:val>
          <c:extLst>
            <c:ext xmlns:c16="http://schemas.microsoft.com/office/drawing/2014/chart" uri="{C3380CC4-5D6E-409C-BE32-E72D297353CC}">
              <c16:uniqueId val="{00000002-FF03-4D62-9DF1-0C95A368C6BA}"/>
            </c:ext>
          </c:extLst>
        </c:ser>
        <c:ser>
          <c:idx val="3"/>
          <c:order val="3"/>
          <c:tx>
            <c:strRef>
              <c:f>データシート!$A$30</c:f>
              <c:strCache>
                <c:ptCount val="1"/>
                <c:pt idx="0">
                  <c:v>小山栃木都市計画事業石橋駅周辺土地区画整理事業特別会計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0.06</c:v>
                </c:pt>
                <c:pt idx="2">
                  <c:v>#N/A</c:v>
                </c:pt>
                <c:pt idx="3">
                  <c:v>0.06</c:v>
                </c:pt>
                <c:pt idx="4">
                  <c:v>#N/A</c:v>
                </c:pt>
                <c:pt idx="5">
                  <c:v>0.02</c:v>
                </c:pt>
                <c:pt idx="6">
                  <c:v>#N/A</c:v>
                </c:pt>
                <c:pt idx="7">
                  <c:v>0.03</c:v>
                </c:pt>
                <c:pt idx="8">
                  <c:v>#N/A</c:v>
                </c:pt>
                <c:pt idx="9">
                  <c:v>0.08</c:v>
                </c:pt>
              </c:numCache>
            </c:numRef>
          </c:val>
          <c:extLst>
            <c:ext xmlns:c16="http://schemas.microsoft.com/office/drawing/2014/chart" uri="{C3380CC4-5D6E-409C-BE32-E72D297353CC}">
              <c16:uniqueId val="{00000003-FF03-4D62-9DF1-0C95A368C6BA}"/>
            </c:ext>
          </c:extLst>
        </c:ser>
        <c:ser>
          <c:idx val="4"/>
          <c:order val="4"/>
          <c:tx>
            <c:strRef>
              <c:f>データシート!$A$31</c:f>
              <c:strCache>
                <c:ptCount val="1"/>
                <c:pt idx="0">
                  <c:v>小山栃木都市計画事業仁良川地区土地区画整理事業特別会計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0.94</c:v>
                </c:pt>
                <c:pt idx="2">
                  <c:v>#N/A</c:v>
                </c:pt>
                <c:pt idx="3">
                  <c:v>0.86</c:v>
                </c:pt>
                <c:pt idx="4">
                  <c:v>#N/A</c:v>
                </c:pt>
                <c:pt idx="5">
                  <c:v>0.43</c:v>
                </c:pt>
                <c:pt idx="6">
                  <c:v>#N/A</c:v>
                </c:pt>
                <c:pt idx="7">
                  <c:v>0.3</c:v>
                </c:pt>
                <c:pt idx="8">
                  <c:v>#N/A</c:v>
                </c:pt>
                <c:pt idx="9">
                  <c:v>0.53</c:v>
                </c:pt>
              </c:numCache>
            </c:numRef>
          </c:val>
          <c:extLst>
            <c:ext xmlns:c16="http://schemas.microsoft.com/office/drawing/2014/chart" uri="{C3380CC4-5D6E-409C-BE32-E72D297353CC}">
              <c16:uniqueId val="{00000004-FF03-4D62-9DF1-0C95A368C6BA}"/>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1.71</c:v>
                </c:pt>
                <c:pt idx="2">
                  <c:v>#N/A</c:v>
                </c:pt>
                <c:pt idx="3">
                  <c:v>1.31</c:v>
                </c:pt>
                <c:pt idx="4">
                  <c:v>#N/A</c:v>
                </c:pt>
                <c:pt idx="5">
                  <c:v>1.5</c:v>
                </c:pt>
                <c:pt idx="6">
                  <c:v>#N/A</c:v>
                </c:pt>
                <c:pt idx="7">
                  <c:v>1.33</c:v>
                </c:pt>
                <c:pt idx="8">
                  <c:v>#N/A</c:v>
                </c:pt>
                <c:pt idx="9">
                  <c:v>1.4</c:v>
                </c:pt>
              </c:numCache>
            </c:numRef>
          </c:val>
          <c:extLst>
            <c:ext xmlns:c16="http://schemas.microsoft.com/office/drawing/2014/chart" uri="{C3380CC4-5D6E-409C-BE32-E72D297353CC}">
              <c16:uniqueId val="{00000005-FF03-4D62-9DF1-0C95A368C6BA}"/>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1.88</c:v>
                </c:pt>
                <c:pt idx="2">
                  <c:v>#N/A</c:v>
                </c:pt>
                <c:pt idx="3">
                  <c:v>2.0099999999999998</c:v>
                </c:pt>
                <c:pt idx="4">
                  <c:v>#N/A</c:v>
                </c:pt>
                <c:pt idx="5">
                  <c:v>1.36</c:v>
                </c:pt>
                <c:pt idx="6">
                  <c:v>#N/A</c:v>
                </c:pt>
                <c:pt idx="7">
                  <c:v>1.4</c:v>
                </c:pt>
                <c:pt idx="8">
                  <c:v>#N/A</c:v>
                </c:pt>
                <c:pt idx="9">
                  <c:v>1.51</c:v>
                </c:pt>
              </c:numCache>
            </c:numRef>
          </c:val>
          <c:extLst>
            <c:ext xmlns:c16="http://schemas.microsoft.com/office/drawing/2014/chart" uri="{C3380CC4-5D6E-409C-BE32-E72D297353CC}">
              <c16:uniqueId val="{00000006-FF03-4D62-9DF1-0C95A368C6BA}"/>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2.57</c:v>
                </c:pt>
                <c:pt idx="2">
                  <c:v>#N/A</c:v>
                </c:pt>
                <c:pt idx="3">
                  <c:v>3.55</c:v>
                </c:pt>
                <c:pt idx="4">
                  <c:v>#N/A</c:v>
                </c:pt>
                <c:pt idx="5">
                  <c:v>4.25</c:v>
                </c:pt>
                <c:pt idx="6">
                  <c:v>#N/A</c:v>
                </c:pt>
                <c:pt idx="7">
                  <c:v>3.95</c:v>
                </c:pt>
                <c:pt idx="8">
                  <c:v>#N/A</c:v>
                </c:pt>
                <c:pt idx="9">
                  <c:v>3.92</c:v>
                </c:pt>
              </c:numCache>
            </c:numRef>
          </c:val>
          <c:extLst>
            <c:ext xmlns:c16="http://schemas.microsoft.com/office/drawing/2014/chart" uri="{C3380CC4-5D6E-409C-BE32-E72D297353CC}">
              <c16:uniqueId val="{00000007-FF03-4D62-9DF1-0C95A368C6BA}"/>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5.7</c:v>
                </c:pt>
                <c:pt idx="2">
                  <c:v>#N/A</c:v>
                </c:pt>
                <c:pt idx="3">
                  <c:v>4.9800000000000004</c:v>
                </c:pt>
                <c:pt idx="4">
                  <c:v>#N/A</c:v>
                </c:pt>
                <c:pt idx="5">
                  <c:v>4.97</c:v>
                </c:pt>
                <c:pt idx="6">
                  <c:v>#N/A</c:v>
                </c:pt>
                <c:pt idx="7">
                  <c:v>5.0199999999999996</c:v>
                </c:pt>
                <c:pt idx="8">
                  <c:v>#N/A</c:v>
                </c:pt>
                <c:pt idx="9">
                  <c:v>5.14</c:v>
                </c:pt>
              </c:numCache>
            </c:numRef>
          </c:val>
          <c:extLst>
            <c:ext xmlns:c16="http://schemas.microsoft.com/office/drawing/2014/chart" uri="{C3380CC4-5D6E-409C-BE32-E72D297353CC}">
              <c16:uniqueId val="{00000008-FF03-4D62-9DF1-0C95A368C6BA}"/>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11.38</c:v>
                </c:pt>
                <c:pt idx="2">
                  <c:v>#N/A</c:v>
                </c:pt>
                <c:pt idx="3">
                  <c:v>14.6</c:v>
                </c:pt>
                <c:pt idx="4">
                  <c:v>#N/A</c:v>
                </c:pt>
                <c:pt idx="5">
                  <c:v>13.86</c:v>
                </c:pt>
                <c:pt idx="6">
                  <c:v>#N/A</c:v>
                </c:pt>
                <c:pt idx="7">
                  <c:v>14.34</c:v>
                </c:pt>
                <c:pt idx="8">
                  <c:v>#N/A</c:v>
                </c:pt>
                <c:pt idx="9">
                  <c:v>14.13</c:v>
                </c:pt>
              </c:numCache>
            </c:numRef>
          </c:val>
          <c:extLst>
            <c:ext xmlns:c16="http://schemas.microsoft.com/office/drawing/2014/chart" uri="{C3380CC4-5D6E-409C-BE32-E72D297353CC}">
              <c16:uniqueId val="{00000009-FF03-4D62-9DF1-0C95A368C6BA}"/>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3128</c:v>
                </c:pt>
                <c:pt idx="5">
                  <c:v>3185</c:v>
                </c:pt>
                <c:pt idx="8">
                  <c:v>3185</c:v>
                </c:pt>
                <c:pt idx="11">
                  <c:v>2997</c:v>
                </c:pt>
                <c:pt idx="14">
                  <c:v>2910</c:v>
                </c:pt>
              </c:numCache>
            </c:numRef>
          </c:val>
          <c:extLst>
            <c:ext xmlns:c16="http://schemas.microsoft.com/office/drawing/2014/chart" uri="{C3380CC4-5D6E-409C-BE32-E72D297353CC}">
              <c16:uniqueId val="{00000000-4EB6-4F73-B78E-01342170E5F5}"/>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4EB6-4F73-B78E-01342170E5F5}"/>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2</c:v>
                </c:pt>
                <c:pt idx="3">
                  <c:v>2</c:v>
                </c:pt>
                <c:pt idx="6">
                  <c:v>2</c:v>
                </c:pt>
                <c:pt idx="9">
                  <c:v>2</c:v>
                </c:pt>
                <c:pt idx="12">
                  <c:v>2</c:v>
                </c:pt>
              </c:numCache>
            </c:numRef>
          </c:val>
          <c:extLst>
            <c:ext xmlns:c16="http://schemas.microsoft.com/office/drawing/2014/chart" uri="{C3380CC4-5D6E-409C-BE32-E72D297353CC}">
              <c16:uniqueId val="{00000002-4EB6-4F73-B78E-01342170E5F5}"/>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150</c:v>
                </c:pt>
                <c:pt idx="3">
                  <c:v>142</c:v>
                </c:pt>
                <c:pt idx="6">
                  <c:v>171</c:v>
                </c:pt>
                <c:pt idx="9">
                  <c:v>237</c:v>
                </c:pt>
                <c:pt idx="12">
                  <c:v>183</c:v>
                </c:pt>
              </c:numCache>
            </c:numRef>
          </c:val>
          <c:extLst>
            <c:ext xmlns:c16="http://schemas.microsoft.com/office/drawing/2014/chart" uri="{C3380CC4-5D6E-409C-BE32-E72D297353CC}">
              <c16:uniqueId val="{00000003-4EB6-4F73-B78E-01342170E5F5}"/>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360</c:v>
                </c:pt>
                <c:pt idx="3">
                  <c:v>359</c:v>
                </c:pt>
                <c:pt idx="6">
                  <c:v>271</c:v>
                </c:pt>
                <c:pt idx="9">
                  <c:v>354</c:v>
                </c:pt>
                <c:pt idx="12">
                  <c:v>331</c:v>
                </c:pt>
              </c:numCache>
            </c:numRef>
          </c:val>
          <c:extLst>
            <c:ext xmlns:c16="http://schemas.microsoft.com/office/drawing/2014/chart" uri="{C3380CC4-5D6E-409C-BE32-E72D297353CC}">
              <c16:uniqueId val="{00000004-4EB6-4F73-B78E-01342170E5F5}"/>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EB6-4F73-B78E-01342170E5F5}"/>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4EB6-4F73-B78E-01342170E5F5}"/>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2870</c:v>
                </c:pt>
                <c:pt idx="3">
                  <c:v>3132</c:v>
                </c:pt>
                <c:pt idx="6">
                  <c:v>3163</c:v>
                </c:pt>
                <c:pt idx="9">
                  <c:v>3102</c:v>
                </c:pt>
                <c:pt idx="12">
                  <c:v>2996</c:v>
                </c:pt>
              </c:numCache>
            </c:numRef>
          </c:val>
          <c:extLst>
            <c:ext xmlns:c16="http://schemas.microsoft.com/office/drawing/2014/chart" uri="{C3380CC4-5D6E-409C-BE32-E72D297353CC}">
              <c16:uniqueId val="{00000007-4EB6-4F73-B78E-01342170E5F5}"/>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254</c:v>
                </c:pt>
                <c:pt idx="2">
                  <c:v>#N/A</c:v>
                </c:pt>
                <c:pt idx="3">
                  <c:v>#N/A</c:v>
                </c:pt>
                <c:pt idx="4">
                  <c:v>450</c:v>
                </c:pt>
                <c:pt idx="5">
                  <c:v>#N/A</c:v>
                </c:pt>
                <c:pt idx="6">
                  <c:v>#N/A</c:v>
                </c:pt>
                <c:pt idx="7">
                  <c:v>422</c:v>
                </c:pt>
                <c:pt idx="8">
                  <c:v>#N/A</c:v>
                </c:pt>
                <c:pt idx="9">
                  <c:v>#N/A</c:v>
                </c:pt>
                <c:pt idx="10">
                  <c:v>698</c:v>
                </c:pt>
                <c:pt idx="11">
                  <c:v>#N/A</c:v>
                </c:pt>
                <c:pt idx="12">
                  <c:v>#N/A</c:v>
                </c:pt>
                <c:pt idx="13">
                  <c:v>602</c:v>
                </c:pt>
                <c:pt idx="14">
                  <c:v>#N/A</c:v>
                </c:pt>
              </c:numCache>
            </c:numRef>
          </c:val>
          <c:smooth val="0"/>
          <c:extLst>
            <c:ext xmlns:c16="http://schemas.microsoft.com/office/drawing/2014/chart" uri="{C3380CC4-5D6E-409C-BE32-E72D297353CC}">
              <c16:uniqueId val="{00000008-4EB6-4F73-B78E-01342170E5F5}"/>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28570</c:v>
                </c:pt>
                <c:pt idx="5">
                  <c:v>27994</c:v>
                </c:pt>
                <c:pt idx="8">
                  <c:v>25941</c:v>
                </c:pt>
                <c:pt idx="11">
                  <c:v>23986</c:v>
                </c:pt>
                <c:pt idx="14">
                  <c:v>22188</c:v>
                </c:pt>
              </c:numCache>
            </c:numRef>
          </c:val>
          <c:extLst>
            <c:ext xmlns:c16="http://schemas.microsoft.com/office/drawing/2014/chart" uri="{C3380CC4-5D6E-409C-BE32-E72D297353CC}">
              <c16:uniqueId val="{00000000-DF88-45CA-8809-F83CC95A876D}"/>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1410</c:v>
                </c:pt>
                <c:pt idx="5">
                  <c:v>1060</c:v>
                </c:pt>
                <c:pt idx="8">
                  <c:v>1515</c:v>
                </c:pt>
                <c:pt idx="11">
                  <c:v>769</c:v>
                </c:pt>
                <c:pt idx="14">
                  <c:v>725</c:v>
                </c:pt>
              </c:numCache>
            </c:numRef>
          </c:val>
          <c:extLst>
            <c:ext xmlns:c16="http://schemas.microsoft.com/office/drawing/2014/chart" uri="{C3380CC4-5D6E-409C-BE32-E72D297353CC}">
              <c16:uniqueId val="{00000001-DF88-45CA-8809-F83CC95A876D}"/>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11697</c:v>
                </c:pt>
                <c:pt idx="5">
                  <c:v>11455</c:v>
                </c:pt>
                <c:pt idx="8">
                  <c:v>11597</c:v>
                </c:pt>
                <c:pt idx="11">
                  <c:v>11211</c:v>
                </c:pt>
                <c:pt idx="14">
                  <c:v>11017</c:v>
                </c:pt>
              </c:numCache>
            </c:numRef>
          </c:val>
          <c:extLst>
            <c:ext xmlns:c16="http://schemas.microsoft.com/office/drawing/2014/chart" uri="{C3380CC4-5D6E-409C-BE32-E72D297353CC}">
              <c16:uniqueId val="{00000002-DF88-45CA-8809-F83CC95A876D}"/>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DF88-45CA-8809-F83CC95A876D}"/>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DF88-45CA-8809-F83CC95A876D}"/>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F88-45CA-8809-F83CC95A876D}"/>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1063</c:v>
                </c:pt>
                <c:pt idx="3">
                  <c:v>1022</c:v>
                </c:pt>
                <c:pt idx="6">
                  <c:v>1005</c:v>
                </c:pt>
                <c:pt idx="9">
                  <c:v>1001</c:v>
                </c:pt>
                <c:pt idx="12">
                  <c:v>1066</c:v>
                </c:pt>
              </c:numCache>
            </c:numRef>
          </c:val>
          <c:extLst>
            <c:ext xmlns:c16="http://schemas.microsoft.com/office/drawing/2014/chart" uri="{C3380CC4-5D6E-409C-BE32-E72D297353CC}">
              <c16:uniqueId val="{00000006-DF88-45CA-8809-F83CC95A876D}"/>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1224</c:v>
                </c:pt>
                <c:pt idx="3">
                  <c:v>1435</c:v>
                </c:pt>
                <c:pt idx="6">
                  <c:v>1235</c:v>
                </c:pt>
                <c:pt idx="9">
                  <c:v>1226</c:v>
                </c:pt>
                <c:pt idx="12">
                  <c:v>1262</c:v>
                </c:pt>
              </c:numCache>
            </c:numRef>
          </c:val>
          <c:extLst>
            <c:ext xmlns:c16="http://schemas.microsoft.com/office/drawing/2014/chart" uri="{C3380CC4-5D6E-409C-BE32-E72D297353CC}">
              <c16:uniqueId val="{00000007-DF88-45CA-8809-F83CC95A876D}"/>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4691</c:v>
                </c:pt>
                <c:pt idx="3">
                  <c:v>4007</c:v>
                </c:pt>
                <c:pt idx="6">
                  <c:v>4517</c:v>
                </c:pt>
                <c:pt idx="9">
                  <c:v>4347</c:v>
                </c:pt>
                <c:pt idx="12">
                  <c:v>4212</c:v>
                </c:pt>
              </c:numCache>
            </c:numRef>
          </c:val>
          <c:extLst>
            <c:ext xmlns:c16="http://schemas.microsoft.com/office/drawing/2014/chart" uri="{C3380CC4-5D6E-409C-BE32-E72D297353CC}">
              <c16:uniqueId val="{00000008-DF88-45CA-8809-F83CC95A876D}"/>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6</c:v>
                </c:pt>
                <c:pt idx="3">
                  <c:v>5</c:v>
                </c:pt>
                <c:pt idx="6">
                  <c:v>3</c:v>
                </c:pt>
                <c:pt idx="9">
                  <c:v>2</c:v>
                </c:pt>
                <c:pt idx="12">
                  <c:v>0</c:v>
                </c:pt>
              </c:numCache>
            </c:numRef>
          </c:val>
          <c:extLst>
            <c:ext xmlns:c16="http://schemas.microsoft.com/office/drawing/2014/chart" uri="{C3380CC4-5D6E-409C-BE32-E72D297353CC}">
              <c16:uniqueId val="{00000009-DF88-45CA-8809-F83CC95A876D}"/>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28008</c:v>
                </c:pt>
                <c:pt idx="3">
                  <c:v>28896</c:v>
                </c:pt>
                <c:pt idx="6">
                  <c:v>26892</c:v>
                </c:pt>
                <c:pt idx="9">
                  <c:v>24907</c:v>
                </c:pt>
                <c:pt idx="12">
                  <c:v>22884</c:v>
                </c:pt>
              </c:numCache>
            </c:numRef>
          </c:val>
          <c:extLst>
            <c:ext xmlns:c16="http://schemas.microsoft.com/office/drawing/2014/chart" uri="{C3380CC4-5D6E-409C-BE32-E72D297353CC}">
              <c16:uniqueId val="{0000000A-DF88-45CA-8809-F83CC95A876D}"/>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DF88-45CA-8809-F83CC95A876D}"/>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2209</c:v>
                </c:pt>
                <c:pt idx="1">
                  <c:v>2350</c:v>
                </c:pt>
                <c:pt idx="2">
                  <c:v>2522</c:v>
                </c:pt>
              </c:numCache>
            </c:numRef>
          </c:val>
          <c:extLst>
            <c:ext xmlns:c16="http://schemas.microsoft.com/office/drawing/2014/chart" uri="{C3380CC4-5D6E-409C-BE32-E72D297353CC}">
              <c16:uniqueId val="{00000000-4477-47B2-94BA-992CAFDB2016}"/>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1848</c:v>
                </c:pt>
                <c:pt idx="1">
                  <c:v>1774</c:v>
                </c:pt>
                <c:pt idx="2">
                  <c:v>1843</c:v>
                </c:pt>
              </c:numCache>
            </c:numRef>
          </c:val>
          <c:extLst>
            <c:ext xmlns:c16="http://schemas.microsoft.com/office/drawing/2014/chart" uri="{C3380CC4-5D6E-409C-BE32-E72D297353CC}">
              <c16:uniqueId val="{00000001-4477-47B2-94BA-992CAFDB2016}"/>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6193</c:v>
                </c:pt>
                <c:pt idx="1">
                  <c:v>5395</c:v>
                </c:pt>
                <c:pt idx="2">
                  <c:v>4741</c:v>
                </c:pt>
              </c:numCache>
            </c:numRef>
          </c:val>
          <c:extLst>
            <c:ext xmlns:c16="http://schemas.microsoft.com/office/drawing/2014/chart" uri="{C3380CC4-5D6E-409C-BE32-E72D297353CC}">
              <c16:uniqueId val="{00000002-4477-47B2-94BA-992CAFDB2016}"/>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{9C283C7C-760C-4AF1-9E57-C10DD8F94E68}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A6CE-426D-AD36-C67FD52089F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{6101D268-F864-47CB-9A6A-67F2D99547EF}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6CE-426D-AD36-C67FD52089F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{D262C0EB-1A61-4955-8E4F-C40D65BE57EB}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6CE-426D-AD36-C67FD52089F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{9EE5008E-8250-4CCC-B312-318C730348CB}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6CE-426D-AD36-C67FD52089F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{DFA917C8-ADCC-4599-BD5F-8BBCB359ECB7}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6CE-426D-AD36-C67FD52089FD}"/>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{C5534914-AF84-4927-9DBB-211EC913BD7B}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A6CE-426D-AD36-C67FD52089FD}"/>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{1A678E43-93AA-41E7-9ABA-689CBAD1B27E}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A6CE-426D-AD36-C67FD52089FD}"/>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{302A77E8-CFA1-482A-8E8A-B7ED12E3B393}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A6CE-426D-AD36-C67FD52089FD}"/>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{5ABD71B5-0EE8-4DD0-82EC-54D4C7B20A9B}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A6CE-426D-AD36-C67FD52089F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59</c:v>
                </c:pt>
                <c:pt idx="8">
                  <c:v>58.5</c:v>
                </c:pt>
                <c:pt idx="16">
                  <c:v>59.4</c:v>
                </c:pt>
                <c:pt idx="24">
                  <c:v>61</c:v>
                </c:pt>
                <c:pt idx="32">
                  <c:v>62.4</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A6CE-426D-AD36-C67FD52089FD}"/>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{5630BFC2-A77F-4227-9345-E872517B101D}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A6CE-426D-AD36-C67FD52089FD}"/>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{E56C66C5-1779-4796-89AC-64C938E780F5}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6CE-426D-AD36-C67FD52089F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{D4CD429B-439B-48E7-947B-A707EF5D87C5}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6CE-426D-AD36-C67FD52089F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{83229A16-1E17-4BE3-8EF7-3AB3F73B8F15}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6CE-426D-AD36-C67FD52089F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{2C2A3D6C-ECF8-48D3-BA49-21B547FEF5CA}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6CE-426D-AD36-C67FD52089FD}"/>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{53E988E4-E1D5-43F2-842D-24F8C654349D}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A6CE-426D-AD36-C67FD52089FD}"/>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{956CF5A4-E346-4BBD-98D2-32F8D8DEDDBF}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A6CE-426D-AD36-C67FD52089FD}"/>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{C113155C-5F8B-443C-BFA5-63C73A5B59EC}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A6CE-426D-AD36-C67FD52089FD}"/>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{06116632-653B-4A1A-BB5F-92A5B0F15E4C}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A6CE-426D-AD36-C67FD52089F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63</c:v>
                </c:pt>
                <c:pt idx="8">
                  <c:v>63.7</c:v>
                </c:pt>
                <c:pt idx="16">
                  <c:v>64.2</c:v>
                </c:pt>
                <c:pt idx="24">
                  <c:v>65</c:v>
                </c:pt>
                <c:pt idx="32">
                  <c:v>66.099999999999994</c:v>
                </c:pt>
              </c:numCache>
            </c:numRef>
          </c:xVal>
          <c:yVal>
            <c:numRef>
              <c:f>公会計指標分析・財政指標組合せ分析表!$BP$55:$DC$55</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A6CE-426D-AD36-C67FD52089FD}"/>
            </c:ext>
          </c:extLst>
        </c:ser>
        <c:dLbls>
          <c:showLegendKey val="0"/>
          <c:showVal val="1"/>
          <c:showCatName val="0"/>
          <c:showSerName val="0"/>
          <c:showPercent val="0"/>
          <c:showBubbleSize val="0"/>
        </c:dLbls>
        <c:axId val="46179840"/>
        <c:axId val="46181760"/>
      </c:scatterChart>
      <c:valAx>
        <c:axId val="46179840"/>
        <c:scaling>
          <c:orientation val="maxMin"/>
          <c:max val="67"/>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{30C3DB86-78AC-432F-82BB-D13F2974C652}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3AB4-4785-B085-562B6B48B32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{DC1706BD-3C61-43E9-A458-3F53F8739AB3}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AB4-4785-B085-562B6B48B32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{39B0E30B-95B8-4471-B15C-4D2EF44ED7D6}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AB4-4785-B085-562B6B48B32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{2E458C14-4280-476B-9B7E-693DB36FB62F}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AB4-4785-B085-562B6B48B32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{2BCDF925-89D2-4059-85B5-0AD5FB8CB862}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AB4-4785-B085-562B6B48B32D}"/>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{42CDAB41-C0ED-41ED-BB9F-034972B6D4CC}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3AB4-4785-B085-562B6B48B32D}"/>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{B31CBD60-DFB0-4104-9A42-116B11DB1A4A}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3AB4-4785-B085-562B6B48B32D}"/>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{EE30BC3F-BAA9-471F-8102-37F06503E7CF}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3AB4-4785-B085-562B6B48B32D}"/>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{A0488516-9C6C-4C32-9114-DD7CCE265A25}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3AB4-4785-B085-562B6B48B32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1.6</c:v>
                </c:pt>
                <c:pt idx="8">
                  <c:v>2.1</c:v>
                </c:pt>
                <c:pt idx="16">
                  <c:v>2.9</c:v>
                </c:pt>
                <c:pt idx="24">
                  <c:v>4</c:v>
                </c:pt>
                <c:pt idx="32">
                  <c:v>4.4000000000000004</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3AB4-4785-B085-562B6B48B32D}"/>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{2FE0B542-BA6E-4FAB-A62E-6ECCBC4F62C8}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3AB4-4785-B085-562B6B48B32D}"/>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{3610129D-FF93-44FA-9378-E2243FC91166}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AB4-4785-B085-562B6B48B32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{A2AB7CD8-2632-46A5-9593-A4A08752F6AB}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AB4-4785-B085-562B6B48B32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{04B0DDF4-3A72-4D9D-AB0F-B51E31E8C6E2}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AB4-4785-B085-562B6B48B32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{91DD30D0-A31D-4F77-97AE-0890C9AE609D}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AB4-4785-B085-562B6B48B32D}"/>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{90DD32AF-89C4-42C2-92B0-5CF02CFE9CBC}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3AB4-4785-B085-562B6B48B32D}"/>
                </c:ext>
              </c:extLst>
            </c:dLbl>
            <c:dLbl>
              <c:idx val="16"/>
              <c:layout>
                <c:manualLayout>
                  <c:x val="-4.4905057365901176E-2"/>
                  <c:y val="-4.7391546173831664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{3A2716CF-C56F-4F01-AD72-36E4D366AA83}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3AB4-4785-B085-562B6B48B32D}"/>
                </c:ext>
              </c:extLst>
            </c:dLbl>
            <c:dLbl>
              <c:idx val="24"/>
              <c:layout>
                <c:manualLayout>
                  <c:x val="-1.8235628084250128E-2"/>
                  <c:y val="-7.744174800175628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{6B080463-27D0-4D12-B490-AD976A23D7D0}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3AB4-4785-B085-562B6B48B32D}"/>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{EA6ABF88-BA05-479A-B7B4-CA8D3BB45E32}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3AB4-4785-B085-562B6B48B32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6.2</c:v>
                </c:pt>
                <c:pt idx="8">
                  <c:v>5.7</c:v>
                </c:pt>
                <c:pt idx="16">
                  <c:v>5.8</c:v>
                </c:pt>
                <c:pt idx="24">
                  <c:v>5.8</c:v>
                </c:pt>
                <c:pt idx="32">
                  <c:v>5.7</c:v>
                </c:pt>
              </c:numCache>
            </c:numRef>
          </c:xVal>
          <c:yVal>
            <c:numRef>
              <c:f>公会計指標分析・財政指標組合せ分析表!$BP$77:$DC$77</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3AB4-4785-B085-562B6B48B32D}"/>
            </c:ext>
          </c:extLst>
        </c:ser>
        <c:dLbls>
          <c:showLegendKey val="0"/>
          <c:showVal val="1"/>
          <c:showCatName val="0"/>
          <c:showSerName val="0"/>
          <c:showPercent val="0"/>
          <c:showBubbleSize val="0"/>
        </c:dLbls>
        <c:axId val="84219776"/>
        <c:axId val="84234240"/>
      </c:scatterChart>
      <c:valAx>
        <c:axId val="84219776"/>
        <c:scaling>
          <c:orientation val="maxMin"/>
          <c:max val="6.3"/>
          <c:min val="5.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栃木県下野市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59,728
58,590
74.59
31,402,657
28,911,270
2,249,827
15,912,577
22,883,539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財政力指数は、前年と同程度の水準となり、県、類似団体平均値と同程度となっている。しかし今後の社会経済状況が不透明なうえ、産業団地整備やスマートＩＣ整備などの大型事業が施工中であることから、普通建設事業の峻別、起債事業の抑制、人件費の削減や市税の徴収強化による歳入の確保を図り、財政基盤の強化に努め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129117</xdr:rowOff>
    </xdr:from>
    <xdr:to>
      <xdr:col>23</xdr:col>
      <xdr:colOff>133350</xdr:colOff>
      <xdr:row>45</xdr:row>
      <xdr:rowOff>154517</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01317"/>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126594</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4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154517</xdr:rowOff>
    </xdr:from>
    <xdr:to>
      <xdr:col>24</xdr:col>
      <xdr:colOff>12700</xdr:colOff>
      <xdr:row>45</xdr:row>
      <xdr:rowOff>154517</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44044</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44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129117</xdr:rowOff>
    </xdr:from>
    <xdr:to>
      <xdr:col>24</xdr:col>
      <xdr:colOff>12700</xdr:colOff>
      <xdr:row>36</xdr:row>
      <xdr:rowOff>129117</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01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156633</xdr:rowOff>
    </xdr:from>
    <xdr:to>
      <xdr:col>23</xdr:col>
      <xdr:colOff>133350</xdr:colOff>
      <xdr:row>42</xdr:row>
      <xdr:rowOff>5292</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4114800" y="7186083"/>
          <a:ext cx="8382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77910</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107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105833</xdr:rowOff>
    </xdr:from>
    <xdr:to>
      <xdr:col>23</xdr:col>
      <xdr:colOff>184150</xdr:colOff>
      <xdr:row>42</xdr:row>
      <xdr:rowOff>35983</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156633</xdr:rowOff>
    </xdr:from>
    <xdr:to>
      <xdr:col>19</xdr:col>
      <xdr:colOff>133350</xdr:colOff>
      <xdr:row>42</xdr:row>
      <xdr:rowOff>5292</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186083"/>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105833</xdr:rowOff>
    </xdr:from>
    <xdr:to>
      <xdr:col>19</xdr:col>
      <xdr:colOff>184150</xdr:colOff>
      <xdr:row>42</xdr:row>
      <xdr:rowOff>35983</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46160</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9041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116417</xdr:rowOff>
    </xdr:from>
    <xdr:to>
      <xdr:col>15</xdr:col>
      <xdr:colOff>82550</xdr:colOff>
      <xdr:row>41</xdr:row>
      <xdr:rowOff>156633</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145867"/>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85725</xdr:rowOff>
    </xdr:from>
    <xdr:to>
      <xdr:col>15</xdr:col>
      <xdr:colOff>133350</xdr:colOff>
      <xdr:row>42</xdr:row>
      <xdr:rowOff>15875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1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26052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884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76200</xdr:rowOff>
    </xdr:from>
    <xdr:to>
      <xdr:col>11</xdr:col>
      <xdr:colOff>31750</xdr:colOff>
      <xdr:row>41</xdr:row>
      <xdr:rowOff>116417</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105650"/>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65617</xdr:rowOff>
    </xdr:from>
    <xdr:to>
      <xdr:col>11</xdr:col>
      <xdr:colOff>82550</xdr:colOff>
      <xdr:row>41</xdr:row>
      <xdr:rowOff>167217</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151994</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65617</xdr:rowOff>
    </xdr:from>
    <xdr:to>
      <xdr:col>7</xdr:col>
      <xdr:colOff>31750</xdr:colOff>
      <xdr:row>41</xdr:row>
      <xdr:rowOff>167217</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151994</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105833</xdr:rowOff>
    </xdr:from>
    <xdr:to>
      <xdr:col>23</xdr:col>
      <xdr:colOff>184150</xdr:colOff>
      <xdr:row>42</xdr:row>
      <xdr:rowOff>35983</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13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122360</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980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125942</xdr:rowOff>
    </xdr:from>
    <xdr:to>
      <xdr:col>19</xdr:col>
      <xdr:colOff>184150</xdr:colOff>
      <xdr:row>42</xdr:row>
      <xdr:rowOff>56092</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155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40869</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2417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105833</xdr:rowOff>
    </xdr:from>
    <xdr:to>
      <xdr:col>15</xdr:col>
      <xdr:colOff>133350</xdr:colOff>
      <xdr:row>42</xdr:row>
      <xdr:rowOff>35983</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13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20760</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22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65617</xdr:rowOff>
    </xdr:from>
    <xdr:to>
      <xdr:col>11</xdr:col>
      <xdr:colOff>82550</xdr:colOff>
      <xdr:row>41</xdr:row>
      <xdr:rowOff>167217</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09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5944</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863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25400</xdr:rowOff>
    </xdr:from>
    <xdr:to>
      <xdr:col>7</xdr:col>
      <xdr:colOff>31750</xdr:colOff>
      <xdr:row>41</xdr:row>
      <xdr:rowOff>127000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137177</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年度においては、対前年度比</a:t>
          </a:r>
          <a:r>
            <a:rPr kumimoji="1" lang="en-US" altLang="ja-JP" sz="1100">
              <a:solidFill>
                <a:schemeClr val="dk1"/>
              </a:solidFill>
              <a:effectLst/>
              <a:latin typeface="+mn-lt"/>
              <a:ea typeface="+mn-ea"/>
              <a:cs typeface="+mn-cs"/>
            </a:rPr>
            <a:t>2.6</a:t>
          </a:r>
          <a:r>
            <a:rPr kumimoji="1" lang="ja-JP" altLang="ja-JP" sz="1100">
              <a:solidFill>
                <a:schemeClr val="dk1"/>
              </a:solidFill>
              <a:effectLst/>
              <a:latin typeface="+mn-lt"/>
              <a:ea typeface="+mn-ea"/>
              <a:cs typeface="+mn-cs"/>
            </a:rPr>
            <a:t>ポイント上昇し、全国・県・類似団体平均値を上回った。</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この要因としては、臨時財政対策債が前年度から減少したことと、臨時給付金の支給や福祉サービス利用者の増加、子ども子育て支援に係る公定価格の増加等大幅な扶助費の増加があげられる。</a:t>
          </a:r>
          <a:endParaRPr lang="ja-JP" altLang="ja-JP" sz="1400">
            <a:effectLst/>
          </a:endParaRPr>
        </a:p>
        <a:p>
          <a:pPr eaLnBrk="1" fontAlgn="auto" latinLnBrk="0" hangingPunct="1"/>
          <a:r>
            <a:rPr lang="ja-JP" altLang="ja-JP" sz="1100">
              <a:solidFill>
                <a:schemeClr val="dk1"/>
              </a:solidFill>
              <a:effectLst/>
              <a:latin typeface="+mn-lt"/>
              <a:ea typeface="+mn-ea"/>
              <a:cs typeface="+mn-cs"/>
            </a:rPr>
            <a:t>　引き続き行財政改革による経常的経費の縮減や、事務事業評価等に基づいた予算措置を進めていく。</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19685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264140"/>
          <a:ext cx="0" cy="12426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163212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78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19685</xdr:rowOff>
    </xdr:from>
    <xdr:to>
      <xdr:col>24</xdr:col>
      <xdr:colOff>12700</xdr:colOff>
      <xdr:row>67</xdr:row>
      <xdr:rowOff>19685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506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33338</xdr:rowOff>
    </xdr:from>
    <xdr:to>
      <xdr:col>23</xdr:col>
      <xdr:colOff>133350</xdr:colOff>
      <xdr:row>65</xdr:row>
      <xdr:rowOff>18732</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1006138"/>
          <a:ext cx="838200" cy="156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35259</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836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18732</xdr:rowOff>
    </xdr:from>
    <xdr:to>
      <xdr:col>23</xdr:col>
      <xdr:colOff>184150</xdr:colOff>
      <xdr:row>64</xdr:row>
      <xdr:rowOff>120332</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99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153035</xdr:rowOff>
    </xdr:from>
    <xdr:to>
      <xdr:col>19</xdr:col>
      <xdr:colOff>133350</xdr:colOff>
      <xdr:row>64</xdr:row>
      <xdr:rowOff>33338</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782935"/>
          <a:ext cx="889000" cy="223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160020</xdr:rowOff>
    </xdr:from>
    <xdr:to>
      <xdr:col>19</xdr:col>
      <xdr:colOff>184150</xdr:colOff>
      <xdr:row>64</xdr:row>
      <xdr:rowOff>90170</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96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74947</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10477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4763</xdr:rowOff>
    </xdr:from>
    <xdr:to>
      <xdr:col>15</xdr:col>
      <xdr:colOff>82550</xdr:colOff>
      <xdr:row>62</xdr:row>
      <xdr:rowOff>153035</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463213"/>
          <a:ext cx="889000" cy="319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69532</xdr:rowOff>
    </xdr:from>
    <xdr:to>
      <xdr:col>15</xdr:col>
      <xdr:colOff>133350</xdr:colOff>
      <xdr:row>63</xdr:row>
      <xdr:rowOff>171132</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155909</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957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4763</xdr:rowOff>
    </xdr:from>
    <xdr:to>
      <xdr:col>11</xdr:col>
      <xdr:colOff>31750</xdr:colOff>
      <xdr:row>61</xdr:row>
      <xdr:rowOff>40957</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463213"/>
          <a:ext cx="889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23813</xdr:rowOff>
    </xdr:from>
    <xdr:to>
      <xdr:col>11</xdr:col>
      <xdr:colOff>82550</xdr:colOff>
      <xdr:row>62</xdr:row>
      <xdr:rowOff>125413</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653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110190</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740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153988</xdr:rowOff>
    </xdr:from>
    <xdr:to>
      <xdr:col>7</xdr:col>
      <xdr:colOff>31750</xdr:colOff>
      <xdr:row>64</xdr:row>
      <xdr:rowOff>84138</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95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68915</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1041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139382</xdr:rowOff>
    </xdr:from>
    <xdr:to>
      <xdr:col>23</xdr:col>
      <xdr:colOff>184150</xdr:colOff>
      <xdr:row>65</xdr:row>
      <xdr:rowOff>69532</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1112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111459</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1084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153988</xdr:rowOff>
    </xdr:from>
    <xdr:to>
      <xdr:col>19</xdr:col>
      <xdr:colOff>184150</xdr:colOff>
      <xdr:row>64</xdr:row>
      <xdr:rowOff>84138</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955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94315</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07242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102235</xdr:rowOff>
    </xdr:from>
    <xdr:to>
      <xdr:col>15</xdr:col>
      <xdr:colOff>133350</xdr:colOff>
      <xdr:row>63</xdr:row>
      <xdr:rowOff>32385</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732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42562</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5010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125413</xdr:rowOff>
    </xdr:from>
    <xdr:to>
      <xdr:col>11</xdr:col>
      <xdr:colOff>82550</xdr:colOff>
      <xdr:row>61</xdr:row>
      <xdr:rowOff>55563</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412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65740</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181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161607</xdr:rowOff>
    </xdr:from>
    <xdr:to>
      <xdr:col>7</xdr:col>
      <xdr:colOff>31750</xdr:colOff>
      <xdr:row>61</xdr:row>
      <xdr:rowOff>91757</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448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101934</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217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[137,936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定員適正化計画の推進に伴う人件費の削減及び事務的経費の縮減、指定管理者制度導入による物件費の削減を実施したことにより全国、県平均を下回っている。</a:t>
          </a:r>
          <a:endParaRPr lang="ja-JP" altLang="ja-JP" sz="1400">
            <a:effectLst/>
          </a:endParaRPr>
        </a:p>
        <a:p>
          <a:r>
            <a:rPr kumimoji="1" lang="ja-JP" altLang="ja-JP" sz="1100">
              <a:solidFill>
                <a:schemeClr val="dk1"/>
              </a:solidFill>
              <a:effectLst/>
              <a:latin typeface="+mn-lt"/>
              <a:ea typeface="+mn-ea"/>
              <a:cs typeface="+mn-cs"/>
            </a:rPr>
            <a:t>　しかし、会計年度任用職員制度の導入等により人件費が増加しており、今後も引き続き徹底した人件費及び物件費の削減に努め行政コストの縮減を図る。</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28259</xdr:rowOff>
    </xdr:from>
    <xdr:to>
      <xdr:col>23</xdr:col>
      <xdr:colOff>133350</xdr:colOff>
      <xdr:row>89</xdr:row>
      <xdr:rowOff>117235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744259"/>
          <a:ext cx="0" cy="16320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89312</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48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117235</xdr:rowOff>
    </xdr:from>
    <xdr:to>
      <xdr:col>24</xdr:col>
      <xdr:colOff>12700</xdr:colOff>
      <xdr:row>89</xdr:row>
      <xdr:rowOff>117235</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376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114636</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487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28259</xdr:rowOff>
    </xdr:from>
    <xdr:to>
      <xdr:col>24</xdr:col>
      <xdr:colOff>12700</xdr:colOff>
      <xdr:row>80</xdr:row>
      <xdr:rowOff>28259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744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113790</xdr:rowOff>
    </xdr:from>
    <xdr:to>
      <xdr:col>23</xdr:col>
      <xdr:colOff>133350</xdr:colOff>
      <xdr:row>80</xdr:row>
      <xdr:rowOff>157986</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3829790"/>
          <a:ext cx="838200" cy="44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112265</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38282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140188</xdr:rowOff>
    </xdr:from>
    <xdr:to>
      <xdr:col>23</xdr:col>
      <xdr:colOff>184150</xdr:colOff>
      <xdr:row>81</xdr:row>
      <xdr:rowOff>70338</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3856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113790</xdr:rowOff>
    </xdr:from>
    <xdr:to>
      <xdr:col>19</xdr:col>
      <xdr:colOff>133350</xdr:colOff>
      <xdr:row>80</xdr:row>
      <xdr:rowOff>121028</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3225800" y="13829790"/>
          <a:ext cx="889000" cy="7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101659</xdr:rowOff>
    </xdr:from>
    <xdr:to>
      <xdr:col>19</xdr:col>
      <xdr:colOff>184150</xdr:colOff>
      <xdr:row>81</xdr:row>
      <xdr:rowOff>31809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381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16586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39040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112875</xdr:rowOff>
    </xdr:from>
    <xdr:to>
      <xdr:col>15</xdr:col>
      <xdr:colOff>82550</xdr:colOff>
      <xdr:row>80</xdr:row>
      <xdr:rowOff>121028</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3828875"/>
          <a:ext cx="889000" cy="8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102538</xdr:rowOff>
    </xdr:from>
    <xdr:to>
      <xdr:col>15</xdr:col>
      <xdr:colOff>133350</xdr:colOff>
      <xdr:row>81</xdr:row>
      <xdr:rowOff>32688</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3818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17465</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3904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111711</xdr:rowOff>
    </xdr:from>
    <xdr:to>
      <xdr:col>11</xdr:col>
      <xdr:colOff>31750</xdr:colOff>
      <xdr:row>80</xdr:row>
      <xdr:rowOff>112875</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3827711"/>
          <a:ext cx="889000" cy="1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88947</xdr:rowOff>
    </xdr:from>
    <xdr:to>
      <xdr:col>11</xdr:col>
      <xdr:colOff>82550</xdr:colOff>
      <xdr:row>81</xdr:row>
      <xdr:rowOff>19097</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380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3874</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3891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61063</xdr:rowOff>
    </xdr:from>
    <xdr:to>
      <xdr:col>7</xdr:col>
      <xdr:colOff>31750</xdr:colOff>
      <xdr:row>80</xdr:row>
      <xdr:rowOff>162663</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3777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147440</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863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107186</xdr:rowOff>
    </xdr:from>
    <xdr:to>
      <xdr:col>23</xdr:col>
      <xdr:colOff>184150</xdr:colOff>
      <xdr:row>81</xdr:row>
      <xdr:rowOff>37336</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3823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79</xdr:row>
      <xdr:rowOff>123713</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3668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62990</xdr:rowOff>
    </xdr:from>
    <xdr:to>
      <xdr:col>19</xdr:col>
      <xdr:colOff>184150</xdr:colOff>
      <xdr:row>80</xdr:row>
      <xdr:rowOff>164590</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3778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3317</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5478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70228</xdr:rowOff>
    </xdr:from>
    <xdr:to>
      <xdr:col>15</xdr:col>
      <xdr:colOff>133350</xdr:colOff>
      <xdr:row>81</xdr:row>
      <xdr:rowOff>378</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3786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10555</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555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62075</xdr:rowOff>
    </xdr:from>
    <xdr:to>
      <xdr:col>11</xdr:col>
      <xdr:colOff>82550</xdr:colOff>
      <xdr:row>80</xdr:row>
      <xdr:rowOff>163675</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3778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2402</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546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60911</xdr:rowOff>
    </xdr:from>
    <xdr:to>
      <xdr:col>7</xdr:col>
      <xdr:colOff>31750</xdr:colOff>
      <xdr:row>80</xdr:row>
      <xdr:rowOff>162511</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3776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1238</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545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当該指数は、各年齢階層における職員構成の変動が数値に影響するものであ</a:t>
          </a:r>
          <a:r>
            <a:rPr kumimoji="1" lang="ja-JP" altLang="en-US" sz="1100">
              <a:solidFill>
                <a:schemeClr val="dk1"/>
              </a:solidFill>
              <a:effectLst/>
              <a:latin typeface="+mn-lt"/>
              <a:ea typeface="+mn-ea"/>
              <a:cs typeface="+mn-cs"/>
            </a:rPr>
            <a:t>る。</a:t>
          </a: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a:t>
          </a:r>
          <a:r>
            <a:rPr kumimoji="1" lang="ja-JP" altLang="en-US" sz="1100">
              <a:solidFill>
                <a:schemeClr val="dk1"/>
              </a:solidFill>
              <a:effectLst/>
              <a:latin typeface="+mn-lt"/>
              <a:ea typeface="+mn-ea"/>
              <a:cs typeface="+mn-cs"/>
            </a:rPr>
            <a:t>から</a:t>
          </a:r>
          <a:r>
            <a:rPr kumimoji="1" lang="ja-JP" altLang="ja-JP" sz="1100">
              <a:solidFill>
                <a:schemeClr val="dk1"/>
              </a:solidFill>
              <a:effectLst/>
              <a:latin typeface="+mn-lt"/>
              <a:ea typeface="+mn-ea"/>
              <a:cs typeface="+mn-cs"/>
            </a:rPr>
            <a:t>は、合併（</a:t>
          </a:r>
          <a:r>
            <a:rPr kumimoji="1" lang="en-US" altLang="ja-JP" sz="1100">
              <a:solidFill>
                <a:schemeClr val="dk1"/>
              </a:solidFill>
              <a:effectLst/>
              <a:latin typeface="+mn-lt"/>
              <a:ea typeface="+mn-ea"/>
              <a:cs typeface="+mn-cs"/>
            </a:rPr>
            <a:t>H17</a:t>
          </a:r>
          <a:r>
            <a:rPr kumimoji="1" lang="ja-JP" altLang="ja-JP" sz="1100">
              <a:solidFill>
                <a:schemeClr val="dk1"/>
              </a:solidFill>
              <a:effectLst/>
              <a:latin typeface="+mn-lt"/>
              <a:ea typeface="+mn-ea"/>
              <a:cs typeface="+mn-cs"/>
            </a:rPr>
            <a:t>）以降、若年職員を積極的に採用してきたことで、徐々に全体的な構成の若返りが数値に現れ、</a:t>
          </a:r>
          <a:r>
            <a:rPr kumimoji="1" lang="ja-JP" altLang="en-US" sz="1100">
              <a:solidFill>
                <a:schemeClr val="dk1"/>
              </a:solidFill>
              <a:effectLst/>
              <a:latin typeface="+mn-lt"/>
              <a:ea typeface="+mn-ea"/>
              <a:cs typeface="+mn-cs"/>
            </a:rPr>
            <a:t>全国及び</a:t>
          </a:r>
          <a:r>
            <a:rPr kumimoji="1" lang="ja-JP" altLang="ja-JP" sz="1100">
              <a:solidFill>
                <a:schemeClr val="dk1"/>
              </a:solidFill>
              <a:effectLst/>
              <a:latin typeface="+mn-lt"/>
              <a:ea typeface="+mn-ea"/>
              <a:cs typeface="+mn-cs"/>
            </a:rPr>
            <a:t>類似団体平均値を下回る数値になったと考えられる。</a:t>
          </a:r>
          <a:endParaRPr lang="ja-JP" altLang="ja-JP" sz="1400">
            <a:effectLst/>
          </a:endParaRPr>
        </a:p>
        <a:p>
          <a:r>
            <a:rPr kumimoji="1" lang="ja-JP" altLang="ja-JP" sz="1100">
              <a:solidFill>
                <a:schemeClr val="dk1"/>
              </a:solidFill>
              <a:effectLst/>
              <a:latin typeface="+mn-lt"/>
              <a:ea typeface="+mn-ea"/>
              <a:cs typeface="+mn-cs"/>
            </a:rPr>
            <a:t>　今後もラスパイレス指数の動向を注視しながら、国家公務員給与の措置、総合的見直し、職員階層変動、採用退職による影響を注視し、給与の適正化に努める。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164193</xdr:rowOff>
    </xdr:from>
    <xdr:to>
      <xdr:col>81</xdr:col>
      <xdr:colOff>44450</xdr:colOff>
      <xdr:row>89</xdr:row>
      <xdr:rowOff>121557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708743"/>
          <a:ext cx="0" cy="16718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93634</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352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121557</xdr:rowOff>
    </xdr:from>
    <xdr:to>
      <xdr:col>81</xdr:col>
      <xdr:colOff>133350</xdr:colOff>
      <xdr:row>89</xdr:row>
      <xdr:rowOff>121557</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380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79120</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45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164193</xdr:rowOff>
    </xdr:from>
    <xdr:to>
      <xdr:col>81</xdr:col>
      <xdr:colOff>133350</xdr:colOff>
      <xdr:row>79</xdr:row>
      <xdr:rowOff>164193</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70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98879</xdr:rowOff>
    </xdr:from>
    <xdr:to>
      <xdr:col>81</xdr:col>
      <xdr:colOff>44450</xdr:colOff>
      <xdr:row>84</xdr:row>
      <xdr:rowOff>13607</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6179800" y="14329229"/>
          <a:ext cx="838200" cy="86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3827</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405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13607</xdr:rowOff>
    </xdr:from>
    <xdr:to>
      <xdr:col>77</xdr:col>
      <xdr:colOff>44450</xdr:colOff>
      <xdr:row>84</xdr:row>
      <xdr:rowOff>151493</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290800" y="14415407"/>
          <a:ext cx="889000" cy="137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31750</xdr:rowOff>
    </xdr:from>
    <xdr:to>
      <xdr:col>77</xdr:col>
      <xdr:colOff>95250</xdr:colOff>
      <xdr:row>84</xdr:row>
      <xdr:rowOff>133350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118127</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519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151493</xdr:rowOff>
    </xdr:from>
    <xdr:to>
      <xdr:col>72</xdr:col>
      <xdr:colOff>203200</xdr:colOff>
      <xdr:row>85</xdr:row>
      <xdr:rowOff>48986</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4401800" y="14553293"/>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31750</xdr:rowOff>
    </xdr:from>
    <xdr:to>
      <xdr:col>73</xdr:col>
      <xdr:colOff>44450</xdr:colOff>
      <xdr:row>84</xdr:row>
      <xdr:rowOff>133350</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143527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20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168729</xdr:rowOff>
    </xdr:from>
    <xdr:to>
      <xdr:col>68</xdr:col>
      <xdr:colOff>152400</xdr:colOff>
      <xdr:row>85</xdr:row>
      <xdr:rowOff>48986</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3512800" y="14570529"/>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48986</xdr:rowOff>
    </xdr:from>
    <xdr:to>
      <xdr:col>68</xdr:col>
      <xdr:colOff>203200</xdr:colOff>
      <xdr:row>84</xdr:row>
      <xdr:rowOff>150586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160763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21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48986</xdr:rowOff>
    </xdr:from>
    <xdr:to>
      <xdr:col>64</xdr:col>
      <xdr:colOff>152400</xdr:colOff>
      <xdr:row>84</xdr:row>
      <xdr:rowOff>150586</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160763</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21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48079</xdr:rowOff>
    </xdr:from>
    <xdr:to>
      <xdr:col>81</xdr:col>
      <xdr:colOff>95250</xdr:colOff>
      <xdr:row>83</xdr:row>
      <xdr:rowOff>149679</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278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64606</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123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134257</xdr:rowOff>
    </xdr:from>
    <xdr:to>
      <xdr:col>77</xdr:col>
      <xdr:colOff>95250</xdr:colOff>
      <xdr:row>84</xdr:row>
      <xdr:rowOff>64407</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364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74584</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1334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100693</xdr:rowOff>
    </xdr:from>
    <xdr:to>
      <xdr:col>73</xdr:col>
      <xdr:colOff>44450</xdr:colOff>
      <xdr:row>85</xdr:row>
      <xdr:rowOff>30843</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502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15620</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5888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169636</xdr:rowOff>
    </xdr:from>
    <xdr:to>
      <xdr:col>68</xdr:col>
      <xdr:colOff>203200</xdr:colOff>
      <xdr:row>85</xdr:row>
      <xdr:rowOff>99786</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571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84563</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657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117929</xdr:rowOff>
    </xdr:from>
    <xdr:to>
      <xdr:col>64</xdr:col>
      <xdr:colOff>152400</xdr:colOff>
      <xdr:row>85</xdr:row>
      <xdr:rowOff>48079</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51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32856</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4606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[6.33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定員適正化計画に基づく職員数削減により、人口千人当たりの職員数は、全国、県平均を下回っている。</a:t>
          </a:r>
          <a:endParaRPr lang="ja-JP" altLang="ja-JP" sz="1400">
            <a:effectLst/>
          </a:endParaRPr>
        </a:p>
        <a:p>
          <a:r>
            <a:rPr kumimoji="1" lang="ja-JP" altLang="ja-JP" sz="1100">
              <a:solidFill>
                <a:schemeClr val="dk1"/>
              </a:solidFill>
              <a:effectLst/>
              <a:latin typeface="+mn-lt"/>
              <a:ea typeface="+mn-ea"/>
              <a:cs typeface="+mn-cs"/>
            </a:rPr>
            <a:t>　今後も簡素で効率的、効果的な行政組織体制づくりを行うとともに、適正な定員管理に努める。</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74719</xdr:rowOff>
    </xdr:from>
    <xdr:to>
      <xdr:col>81</xdr:col>
      <xdr:colOff>44450</xdr:colOff>
      <xdr:row>67</xdr:row>
      <xdr:rowOff>112183</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018819"/>
          <a:ext cx="0" cy="15805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84260</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57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112183</xdr:rowOff>
    </xdr:from>
    <xdr:to>
      <xdr:col>81</xdr:col>
      <xdr:colOff>133350</xdr:colOff>
      <xdr:row>67</xdr:row>
      <xdr:rowOff>112183</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59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161096</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762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74719</xdr:rowOff>
    </xdr:from>
    <xdr:to>
      <xdr:col>81</xdr:col>
      <xdr:colOff>133350</xdr:colOff>
      <xdr:row>58</xdr:row>
      <xdr:rowOff>74719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018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131974</xdr:rowOff>
    </xdr:from>
    <xdr:to>
      <xdr:col>81</xdr:col>
      <xdr:colOff>44450</xdr:colOff>
      <xdr:row>61</xdr:row>
      <xdr:rowOff>741</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0418974"/>
          <a:ext cx="8382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169880</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45688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26353</xdr:rowOff>
    </xdr:from>
    <xdr:to>
      <xdr:col>81</xdr:col>
      <xdr:colOff>95250</xdr:colOff>
      <xdr:row>61</xdr:row>
      <xdr:rowOff>127953</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48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129963</xdr:rowOff>
    </xdr:from>
    <xdr:to>
      <xdr:col>77</xdr:col>
      <xdr:colOff>44450</xdr:colOff>
      <xdr:row>60</xdr:row>
      <xdr:rowOff>131974</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0416963"/>
          <a:ext cx="8890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8255</xdr:rowOff>
    </xdr:from>
    <xdr:to>
      <xdr:col>77</xdr:col>
      <xdr:colOff>95250</xdr:colOff>
      <xdr:row>61</xdr:row>
      <xdr:rowOff>109855</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94632</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5530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121920</xdr:rowOff>
    </xdr:from>
    <xdr:to>
      <xdr:col>72</xdr:col>
      <xdr:colOff>203200</xdr:colOff>
      <xdr:row>60</xdr:row>
      <xdr:rowOff>129963</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0408920"/>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163619</xdr:rowOff>
    </xdr:from>
    <xdr:to>
      <xdr:col>73</xdr:col>
      <xdr:colOff>44450</xdr:colOff>
      <xdr:row>61</xdr:row>
      <xdr:rowOff>93769</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450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78546</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536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121920</xdr:rowOff>
    </xdr:from>
    <xdr:to>
      <xdr:col>68</xdr:col>
      <xdr:colOff>152400</xdr:colOff>
      <xdr:row>60</xdr:row>
      <xdr:rowOff>121920</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4089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157586</xdr:rowOff>
    </xdr:from>
    <xdr:to>
      <xdr:col>68</xdr:col>
      <xdr:colOff>203200</xdr:colOff>
      <xdr:row>61</xdr:row>
      <xdr:rowOff>87736</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444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72513</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530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131445</xdr:rowOff>
    </xdr:from>
    <xdr:to>
      <xdr:col>64</xdr:col>
      <xdr:colOff>152400</xdr:colOff>
      <xdr:row>61</xdr:row>
      <xdr:rowOff>61595</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418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46372</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504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121391</xdr:rowOff>
    </xdr:from>
    <xdr:to>
      <xdr:col>81</xdr:col>
      <xdr:colOff>95250</xdr:colOff>
      <xdr:row>61</xdr:row>
      <xdr:rowOff>51541</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408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137918</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2534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81174</xdr:rowOff>
    </xdr:from>
    <xdr:to>
      <xdr:col>77</xdr:col>
      <xdr:colOff>95250</xdr:colOff>
      <xdr:row>61</xdr:row>
      <xdr:rowOff>11324</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368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21501</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1370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79163</xdr:rowOff>
    </xdr:from>
    <xdr:to>
      <xdr:col>73</xdr:col>
      <xdr:colOff>44450</xdr:colOff>
      <xdr:row>61</xdr:row>
      <xdr:rowOff>9313</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366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19490</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135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71120</xdr:rowOff>
    </xdr:from>
    <xdr:to>
      <xdr:col>68</xdr:col>
      <xdr:colOff>203200</xdr:colOff>
      <xdr:row>61</xdr:row>
      <xdr:rowOff>1270</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35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11447</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126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71120</xdr:rowOff>
    </xdr:from>
    <xdr:to>
      <xdr:col>64</xdr:col>
      <xdr:colOff>152400</xdr:colOff>
      <xdr:row>61</xdr:row>
      <xdr:rowOff>1270</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35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11447</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126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これまでの繰上償還実施など地方債残高の縮減に努めたことにより、全国、県平均を下回っている。</a:t>
          </a:r>
          <a:endParaRPr lang="ja-JP" altLang="ja-JP" sz="1400">
            <a:effectLst/>
          </a:endParaRPr>
        </a:p>
        <a:p>
          <a:r>
            <a:rPr kumimoji="1" lang="ja-JP" altLang="ja-JP" sz="1100">
              <a:solidFill>
                <a:schemeClr val="dk1"/>
              </a:solidFill>
              <a:effectLst/>
              <a:latin typeface="+mn-lt"/>
              <a:ea typeface="+mn-ea"/>
              <a:cs typeface="+mn-cs"/>
            </a:rPr>
            <a:t>　しかし、これまで積極的に活用してきた合併特例事業債の償還がピークを迎えていることに加え、広域保健衛生組合の施設更新等により準元利金の増加が見込まれ、今後も公債費の高止まりが予想される。事業の峻別を行い実質公債費比率の抑制に努め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44</xdr:row>
      <xdr:rowOff>149013</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381750"/>
          <a:ext cx="0" cy="13110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121090</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664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149013</xdr:rowOff>
    </xdr:from>
    <xdr:to>
      <xdr:col>81</xdr:col>
      <xdr:colOff>133350</xdr:colOff>
      <xdr:row>44</xdr:row>
      <xdr:rowOff>149013</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6928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46567</xdr:rowOff>
    </xdr:from>
    <xdr:to>
      <xdr:col>81</xdr:col>
      <xdr:colOff>44450</xdr:colOff>
      <xdr:row>40</xdr:row>
      <xdr:rowOff>78740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6904567"/>
          <a:ext cx="8382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104581</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962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132504</xdr:rowOff>
    </xdr:from>
    <xdr:to>
      <xdr:col>81</xdr:col>
      <xdr:colOff>95250</xdr:colOff>
      <xdr:row>41</xdr:row>
      <xdr:rowOff>62654</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129540</xdr:rowOff>
    </xdr:from>
    <xdr:to>
      <xdr:col>77</xdr:col>
      <xdr:colOff>44450</xdr:colOff>
      <xdr:row>40</xdr:row>
      <xdr:rowOff>46567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816090"/>
          <a:ext cx="889000" cy="88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140546</xdr:rowOff>
    </xdr:from>
    <xdr:to>
      <xdr:col>77</xdr:col>
      <xdr:colOff>95250</xdr:colOff>
      <xdr:row>41</xdr:row>
      <xdr:rowOff>70696</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55473</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70849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65194</xdr:rowOff>
    </xdr:from>
    <xdr:to>
      <xdr:col>72</xdr:col>
      <xdr:colOff>203200</xdr:colOff>
      <xdr:row>39</xdr:row>
      <xdr:rowOff>129540</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6751744"/>
          <a:ext cx="889000" cy="64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140546</xdr:rowOff>
    </xdr:from>
    <xdr:to>
      <xdr:col>73</xdr:col>
      <xdr:colOff>44450</xdr:colOff>
      <xdr:row>41</xdr:row>
      <xdr:rowOff>70696</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55473</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7084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24977</xdr:rowOff>
    </xdr:from>
    <xdr:to>
      <xdr:col>68</xdr:col>
      <xdr:colOff>152400</xdr:colOff>
      <xdr:row>39</xdr:row>
      <xdr:rowOff>65194</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6711527"/>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132504</xdr:rowOff>
    </xdr:from>
    <xdr:to>
      <xdr:col>68</xdr:col>
      <xdr:colOff>203200</xdr:colOff>
      <xdr:row>41</xdr:row>
      <xdr:rowOff>62654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47431</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7076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1270</xdr:rowOff>
    </xdr:from>
    <xdr:to>
      <xdr:col>64</xdr:col>
      <xdr:colOff>152400</xdr:colOff>
      <xdr:row>41</xdr:row>
      <xdr:rowOff>102870</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03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87647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711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27940</xdr:rowOff>
    </xdr:from>
    <xdr:to>
      <xdr:col>81</xdr:col>
      <xdr:colOff>95250</xdr:colOff>
      <xdr:row>40</xdr:row>
      <xdr:rowOff>129540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88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44467</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731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167217</xdr:rowOff>
    </xdr:from>
    <xdr:to>
      <xdr:col>77</xdr:col>
      <xdr:colOff>95250</xdr:colOff>
      <xdr:row>40</xdr:row>
      <xdr:rowOff>97367</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85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107544</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6226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78740</xdr:rowOff>
    </xdr:from>
    <xdr:to>
      <xdr:col>73</xdr:col>
      <xdr:colOff>44450</xdr:colOff>
      <xdr:row>40</xdr:row>
      <xdr:rowOff>8890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76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19067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534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14394</xdr:rowOff>
    </xdr:from>
    <xdr:to>
      <xdr:col>68</xdr:col>
      <xdr:colOff>203200</xdr:colOff>
      <xdr:row>39</xdr:row>
      <xdr:rowOff>115994</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700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126171</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469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145627</xdr:rowOff>
    </xdr:from>
    <xdr:to>
      <xdr:col>64</xdr:col>
      <xdr:colOff>152400</xdr:colOff>
      <xdr:row>39</xdr:row>
      <xdr:rowOff>75777</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660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85954</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4296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平成</a:t>
          </a:r>
          <a:r>
            <a:rPr kumimoji="1" lang="en-US" altLang="ja-JP" sz="1100">
              <a:solidFill>
                <a:schemeClr val="dk1"/>
              </a:solidFill>
              <a:effectLst/>
              <a:latin typeface="+mn-lt"/>
              <a:ea typeface="+mn-ea"/>
              <a:cs typeface="+mn-cs"/>
            </a:rPr>
            <a:t>19</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21</a:t>
          </a:r>
          <a:r>
            <a:rPr kumimoji="1" lang="ja-JP" altLang="ja-JP" sz="1100">
              <a:solidFill>
                <a:schemeClr val="dk1"/>
              </a:solidFill>
              <a:effectLst/>
              <a:latin typeface="+mn-lt"/>
              <a:ea typeface="+mn-ea"/>
              <a:cs typeface="+mn-cs"/>
            </a:rPr>
            <a:t>年度（公的資金）、平成</a:t>
          </a:r>
          <a:r>
            <a:rPr kumimoji="1" lang="en-US" altLang="ja-JP" sz="1100">
              <a:solidFill>
                <a:schemeClr val="dk1"/>
              </a:solidFill>
              <a:effectLst/>
              <a:latin typeface="+mn-lt"/>
              <a:ea typeface="+mn-ea"/>
              <a:cs typeface="+mn-cs"/>
            </a:rPr>
            <a:t>24</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度（縁故債）に繰上償還を実施し利率の高い地方債残高の縮減に努めたこと、及び財政調整基金などへの積立てにより充当可能基金をある程度確保できていることにより、全国、県平均を大幅に下回り、良好な数値となっている。</a:t>
          </a:r>
          <a:endParaRPr lang="ja-JP" altLang="ja-JP" sz="1400">
            <a:effectLst/>
          </a:endParaRPr>
        </a:p>
        <a:p>
          <a:r>
            <a:rPr kumimoji="1" lang="ja-JP" altLang="ja-JP" sz="1100">
              <a:solidFill>
                <a:schemeClr val="dk1"/>
              </a:solidFill>
              <a:effectLst/>
              <a:latin typeface="+mn-lt"/>
              <a:ea typeface="+mn-ea"/>
              <a:cs typeface="+mn-cs"/>
            </a:rPr>
            <a:t>　今後も積極的な行財政改革に取組み財政の健全化に努める。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15542</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313214"/>
          <a:ext cx="0" cy="14742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159069</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759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15542</xdr:rowOff>
    </xdr:from>
    <xdr:to>
      <xdr:col>81</xdr:col>
      <xdr:colOff>133350</xdr:colOff>
      <xdr:row>22</xdr:row>
      <xdr:rowOff>15542</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787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47007</xdr:rowOff>
    </xdr:from>
    <xdr:ext cx="762000" cy="259045"/>
    <xdr:sp macro="" textlink="">
      <xdr:nvSpPr>
        <xdr:cNvPr id="445" name="将来負担の状況平均値テキスト">
          <a:extLst>
            <a:ext uri="{FF2B5EF4-FFF2-40B4-BE49-F238E27FC236}">
              <a16:creationId xmlns:a16="http://schemas.microsoft.com/office/drawing/2014/main" id="{00000000-0008-0000-0300-0000BD010000}"/>
            </a:ext>
          </a:extLst>
        </xdr:cNvPr>
        <xdr:cNvSpPr txBox="1"/>
      </xdr:nvSpPr>
      <xdr:spPr>
        <a:xfrm>
          <a:off x="17106900" y="2275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74930</xdr:rowOff>
    </xdr:from>
    <xdr:to>
      <xdr:col>81</xdr:col>
      <xdr:colOff>95250</xdr:colOff>
      <xdr:row>14</xdr:row>
      <xdr:rowOff>5080</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967200" y="230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81824</xdr:rowOff>
    </xdr:from>
    <xdr:to>
      <xdr:col>77</xdr:col>
      <xdr:colOff>95250</xdr:colOff>
      <xdr:row>14</xdr:row>
      <xdr:rowOff>11974</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310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22151</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0795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86421</xdr:rowOff>
    </xdr:from>
    <xdr:to>
      <xdr:col>73</xdr:col>
      <xdr:colOff>44450</xdr:colOff>
      <xdr:row>14</xdr:row>
      <xdr:rowOff>16571</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5240000" y="2315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26748</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909800" y="2084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162258</xdr:rowOff>
    </xdr:from>
    <xdr:to>
      <xdr:col>68</xdr:col>
      <xdr:colOff>203200</xdr:colOff>
      <xdr:row>14</xdr:row>
      <xdr:rowOff>92408</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4351000" y="239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102585</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020800" y="2159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96520</xdr:rowOff>
    </xdr:from>
    <xdr:to>
      <xdr:col>64</xdr:col>
      <xdr:colOff>152400</xdr:colOff>
      <xdr:row>15</xdr:row>
      <xdr:rowOff>26670</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3462000" y="2496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36847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131800" y="226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栃木県下野市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59,728
58,590
74.59
31,402,657
28,911,270
2,249,827
15,912,577
22,883,539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人件費に係る経常収支比率は、ごみ処理業務や消防業務について、一部事務組合で行っていることから全国、県平均を下回っている。</a:t>
          </a:r>
          <a:endParaRPr lang="ja-JP" altLang="ja-JP" sz="1400">
            <a:effectLst/>
          </a:endParaRPr>
        </a:p>
        <a:p>
          <a:r>
            <a:rPr kumimoji="1" lang="ja-JP" altLang="ja-JP" sz="1100">
              <a:solidFill>
                <a:schemeClr val="dk1"/>
              </a:solidFill>
              <a:effectLst/>
              <a:latin typeface="+mn-lt"/>
              <a:ea typeface="+mn-ea"/>
              <a:cs typeface="+mn-cs"/>
            </a:rPr>
            <a:t>　今後も定員適正化計画による定員管理や指定管理者制度導入推進による人件費全体の抑制に努める。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37846</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38596"/>
          <a:ext cx="0" cy="97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124223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82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37846</xdr:rowOff>
    </xdr:from>
    <xdr:to>
      <xdr:col>24</xdr:col>
      <xdr:colOff>114300</xdr:colOff>
      <xdr:row>35</xdr:row>
      <xdr:rowOff>37846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38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58420</xdr:rowOff>
    </xdr:from>
    <xdr:to>
      <xdr:col>24</xdr:col>
      <xdr:colOff>25400</xdr:colOff>
      <xdr:row>36</xdr:row>
      <xdr:rowOff>131572</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230620"/>
          <a:ext cx="8382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271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439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28194</xdr:rowOff>
    </xdr:from>
    <xdr:to>
      <xdr:col>24</xdr:col>
      <xdr:colOff>76200</xdr:colOff>
      <xdr:row>37</xdr:row>
      <xdr:rowOff>129794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26416</xdr:rowOff>
    </xdr:from>
    <xdr:to>
      <xdr:col>19</xdr:col>
      <xdr:colOff>187325</xdr:colOff>
      <xdr:row>36</xdr:row>
      <xdr:rowOff>58420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198616"/>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153924</xdr:rowOff>
    </xdr:from>
    <xdr:to>
      <xdr:col>20</xdr:col>
      <xdr:colOff>38100</xdr:colOff>
      <xdr:row>37</xdr:row>
      <xdr:rowOff>84074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68851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12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156718</xdr:rowOff>
    </xdr:from>
    <xdr:to>
      <xdr:col>15</xdr:col>
      <xdr:colOff>98425</xdr:colOff>
      <xdr:row>36</xdr:row>
      <xdr:rowOff>26416</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157468"/>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149352</xdr:rowOff>
    </xdr:from>
    <xdr:to>
      <xdr:col>15</xdr:col>
      <xdr:colOff>149225</xdr:colOff>
      <xdr:row>37</xdr:row>
      <xdr:rowOff>79502</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64279</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156718</xdr:rowOff>
    </xdr:from>
    <xdr:to>
      <xdr:col>11</xdr:col>
      <xdr:colOff>9525</xdr:colOff>
      <xdr:row>36</xdr:row>
      <xdr:rowOff>17272</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157468"/>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36847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5334</xdr:rowOff>
    </xdr:from>
    <xdr:to>
      <xdr:col>6</xdr:col>
      <xdr:colOff>171450</xdr:colOff>
      <xdr:row>37</xdr:row>
      <xdr:rowOff>106934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91711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35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80772</xdr:rowOff>
    </xdr:from>
    <xdr:to>
      <xdr:col>24</xdr:col>
      <xdr:colOff>76200</xdr:colOff>
      <xdr:row>37</xdr:row>
      <xdr:rowOff>10922</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252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97299</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098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7620</xdr:rowOff>
    </xdr:from>
    <xdr:to>
      <xdr:col>20</xdr:col>
      <xdr:colOff>38100</xdr:colOff>
      <xdr:row>36</xdr:row>
      <xdr:rowOff>109220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119397</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948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147066</xdr:rowOff>
    </xdr:from>
    <xdr:to>
      <xdr:col>15</xdr:col>
      <xdr:colOff>149225</xdr:colOff>
      <xdr:row>36</xdr:row>
      <xdr:rowOff>77216</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147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87393</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916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105918</xdr:rowOff>
    </xdr:from>
    <xdr:to>
      <xdr:col>11</xdr:col>
      <xdr:colOff>60325</xdr:colOff>
      <xdr:row>36</xdr:row>
      <xdr:rowOff>36068</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106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46245</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875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137922</xdr:rowOff>
    </xdr:from>
    <xdr:to>
      <xdr:col>6</xdr:col>
      <xdr:colOff>171450</xdr:colOff>
      <xdr:row>36</xdr:row>
      <xdr:rowOff>68072</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13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78249</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90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50">
              <a:solidFill>
                <a:schemeClr val="dk1"/>
              </a:solidFill>
              <a:effectLst/>
              <a:latin typeface="+mn-lt"/>
              <a:ea typeface="+mn-ea"/>
              <a:cs typeface="+mn-cs"/>
            </a:rPr>
            <a:t>　物件費に係る経常収支比率は、全国、県平均を上回っている。指定管理者制度の導入や公園施設管理業務、一般廃棄物収集業務などの民間委託の推進を積極的に行ってきたが、社会資本整備に伴う維持管理費や委託料に係る人件費が増加したことが主な要因となっている。</a:t>
          </a:r>
          <a:endParaRPr lang="ja-JP" altLang="ja-JP" sz="1050">
            <a:effectLst/>
          </a:endParaRPr>
        </a:p>
        <a:p>
          <a:r>
            <a:rPr kumimoji="1" lang="ja-JP" altLang="ja-JP" sz="1050">
              <a:solidFill>
                <a:schemeClr val="dk1"/>
              </a:solidFill>
              <a:effectLst/>
              <a:latin typeface="+mn-lt"/>
              <a:ea typeface="+mn-ea"/>
              <a:cs typeface="+mn-cs"/>
            </a:rPr>
            <a:t>　今後も、物価高騰等の影響による維持管理費、人件費の増などで物件費は増加することが想定されるが、公共施設等の適正な維持管理を図るとともに、委託内容や委託方法の見直しを行いコスト削減に努める。</a:t>
          </a:r>
          <a:endParaRPr lang="ja-JP" altLang="ja-JP" sz="105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00000000-0008-0000-0400-00007B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155575</xdr:rowOff>
    </xdr:from>
    <xdr:to>
      <xdr:col>82</xdr:col>
      <xdr:colOff>107950</xdr:colOff>
      <xdr:row>21</xdr:row>
      <xdr:rowOff>41275</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6510000" y="2212975"/>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13352</xdr:rowOff>
    </xdr:from>
    <xdr:ext cx="762000" cy="259045"/>
    <xdr:sp macro="" textlink="">
      <xdr:nvSpPr>
        <xdr:cNvPr id="125" name="物件費最小値テキスト">
          <a:extLst>
            <a:ext uri="{FF2B5EF4-FFF2-40B4-BE49-F238E27FC236}">
              <a16:creationId xmlns:a16="http://schemas.microsoft.com/office/drawing/2014/main" id="{00000000-0008-0000-0400-00007D000000}"/>
            </a:ext>
          </a:extLst>
        </xdr:cNvPr>
        <xdr:cNvSpPr txBox="1"/>
      </xdr:nvSpPr>
      <xdr:spPr>
        <a:xfrm>
          <a:off x="16598900" y="3613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41275</xdr:rowOff>
    </xdr:from>
    <xdr:to>
      <xdr:col>82</xdr:col>
      <xdr:colOff>196850</xdr:colOff>
      <xdr:row>21</xdr:row>
      <xdr:rowOff>41275</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3641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70502</xdr:rowOff>
    </xdr:from>
    <xdr:ext cx="762000" cy="259045"/>
    <xdr:sp macro="" textlink="">
      <xdr:nvSpPr>
        <xdr:cNvPr id="127" name="物件費最大値テキスト">
          <a:extLst>
            <a:ext uri="{FF2B5EF4-FFF2-40B4-BE49-F238E27FC236}">
              <a16:creationId xmlns:a16="http://schemas.microsoft.com/office/drawing/2014/main" id="{00000000-0008-0000-0400-00007F000000}"/>
            </a:ext>
          </a:extLst>
        </xdr:cNvPr>
        <xdr:cNvSpPr txBox="1"/>
      </xdr:nvSpPr>
      <xdr:spPr>
        <a:xfrm>
          <a:off x="16598900" y="1956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155575</xdr:rowOff>
    </xdr:from>
    <xdr:to>
      <xdr:col>82</xdr:col>
      <xdr:colOff>196850</xdr:colOff>
      <xdr:row>12</xdr:row>
      <xdr:rowOff>155575</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2212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127000</xdr:rowOff>
    </xdr:from>
    <xdr:to>
      <xdr:col>82</xdr:col>
      <xdr:colOff>107950</xdr:colOff>
      <xdr:row>18</xdr:row>
      <xdr:rowOff>107950</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5671800" y="3041650"/>
          <a:ext cx="8382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130827</xdr:rowOff>
    </xdr:from>
    <xdr:ext cx="762000" cy="259045"/>
    <xdr:sp macro="" textlink="">
      <xdr:nvSpPr>
        <xdr:cNvPr id="130" name="物件費平均値テキスト">
          <a:extLst>
            <a:ext uri="{FF2B5EF4-FFF2-40B4-BE49-F238E27FC236}">
              <a16:creationId xmlns:a16="http://schemas.microsoft.com/office/drawing/2014/main" id="{00000000-0008-0000-0400-000082000000}"/>
            </a:ext>
          </a:extLst>
        </xdr:cNvPr>
        <xdr:cNvSpPr txBox="1"/>
      </xdr:nvSpPr>
      <xdr:spPr>
        <a:xfrm>
          <a:off x="16598900" y="2702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117475</xdr:rowOff>
    </xdr:from>
    <xdr:to>
      <xdr:col>78</xdr:col>
      <xdr:colOff>69850</xdr:colOff>
      <xdr:row>17</xdr:row>
      <xdr:rowOff>127000</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4782800" y="303212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85725</xdr:rowOff>
    </xdr:from>
    <xdr:to>
      <xdr:col>78</xdr:col>
      <xdr:colOff>120650</xdr:colOff>
      <xdr:row>17</xdr:row>
      <xdr:rowOff>15875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5621000" y="2828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26052</xdr:rowOff>
    </xdr:from>
    <xdr:ext cx="7366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5290800" y="25978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136525</xdr:rowOff>
    </xdr:from>
    <xdr:to>
      <xdr:col>73</xdr:col>
      <xdr:colOff>180975</xdr:colOff>
      <xdr:row>17</xdr:row>
      <xdr:rowOff>117475</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a:off x="13893800" y="2879725"/>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38100</xdr:rowOff>
    </xdr:from>
    <xdr:to>
      <xdr:col>74</xdr:col>
      <xdr:colOff>31750</xdr:colOff>
      <xdr:row>16</xdr:row>
      <xdr:rowOff>139700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4732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149877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401800" y="255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136525</xdr:rowOff>
    </xdr:from>
    <xdr:to>
      <xdr:col>69</xdr:col>
      <xdr:colOff>92075</xdr:colOff>
      <xdr:row>16</xdr:row>
      <xdr:rowOff>165100</xdr:rowOff>
    </xdr:to>
    <xdr:cxnSp macro="">
      <xdr:nvCxnSpPr>
        <xdr:cNvPr id="138" name="直線コネクタ 137">
          <a:extLst>
            <a:ext uri="{FF2B5EF4-FFF2-40B4-BE49-F238E27FC236}">
              <a16:creationId xmlns:a16="http://schemas.microsoft.com/office/drawing/2014/main" id="{00000000-0008-0000-0400-00008A000000}"/>
            </a:ext>
          </a:extLst>
        </xdr:cNvPr>
        <xdr:cNvCxnSpPr/>
      </xdr:nvCxnSpPr>
      <xdr:spPr>
        <a:xfrm flipV="1">
          <a:off x="13004800" y="287972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95250</xdr:rowOff>
    </xdr:from>
    <xdr:to>
      <xdr:col>69</xdr:col>
      <xdr:colOff>142875</xdr:colOff>
      <xdr:row>16</xdr:row>
      <xdr:rowOff>25400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38430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35577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512800" y="243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123825</xdr:rowOff>
    </xdr:from>
    <xdr:to>
      <xdr:col>65</xdr:col>
      <xdr:colOff>53975</xdr:colOff>
      <xdr:row>16</xdr:row>
      <xdr:rowOff>53975</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2954000" y="2695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64152</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623800" y="2464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57150</xdr:rowOff>
    </xdr:from>
    <xdr:to>
      <xdr:col>82</xdr:col>
      <xdr:colOff>158750</xdr:colOff>
      <xdr:row>18</xdr:row>
      <xdr:rowOff>158750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6459200" y="3143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29227</xdr:rowOff>
    </xdr:from>
    <xdr:ext cx="762000" cy="259045"/>
    <xdr:sp macro="" textlink="">
      <xdr:nvSpPr>
        <xdr:cNvPr id="149" name="物件費該当値テキスト">
          <a:extLst>
            <a:ext uri="{FF2B5EF4-FFF2-40B4-BE49-F238E27FC236}">
              <a16:creationId xmlns:a16="http://schemas.microsoft.com/office/drawing/2014/main" id="{00000000-0008-0000-0400-000095000000}"/>
            </a:ext>
          </a:extLst>
        </xdr:cNvPr>
        <xdr:cNvSpPr txBox="1"/>
      </xdr:nvSpPr>
      <xdr:spPr>
        <a:xfrm>
          <a:off x="16598900" y="3115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76200</xdr:rowOff>
    </xdr:from>
    <xdr:to>
      <xdr:col>78</xdr:col>
      <xdr:colOff>120650</xdr:colOff>
      <xdr:row>18</xdr:row>
      <xdr:rowOff>6350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5621000" y="2990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162577</xdr:rowOff>
    </xdr:from>
    <xdr:ext cx="7366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5290800" y="3077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66675</xdr:rowOff>
    </xdr:from>
    <xdr:to>
      <xdr:col>74</xdr:col>
      <xdr:colOff>31750</xdr:colOff>
      <xdr:row>17</xdr:row>
      <xdr:rowOff>168275</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4732000" y="2981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153052</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4401800" y="3067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85725</xdr:rowOff>
    </xdr:from>
    <xdr:to>
      <xdr:col>69</xdr:col>
      <xdr:colOff>142875</xdr:colOff>
      <xdr:row>17</xdr:row>
      <xdr:rowOff>15875</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3843000" y="2828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652</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3512800" y="2915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114300</xdr:rowOff>
    </xdr:from>
    <xdr:to>
      <xdr:col>65</xdr:col>
      <xdr:colOff>53975</xdr:colOff>
      <xdr:row>17</xdr:row>
      <xdr:rowOff>44450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2954000" y="285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29227</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2623800" y="294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扶助費に係る経常収支比率は、全国、県平均を下回っているが、子ども子育て支援に係る給付単価増及び福祉サービスの利用者増などにより対前年度比</a:t>
          </a:r>
          <a:r>
            <a:rPr kumimoji="1" lang="en-US" altLang="ja-JP" sz="1100">
              <a:solidFill>
                <a:schemeClr val="dk1"/>
              </a:solidFill>
              <a:effectLst/>
              <a:latin typeface="+mn-lt"/>
              <a:ea typeface="+mn-ea"/>
              <a:cs typeface="+mn-cs"/>
            </a:rPr>
            <a:t>1.4</a:t>
          </a:r>
          <a:r>
            <a:rPr kumimoji="1" lang="ja-JP" altLang="ja-JP" sz="1100">
              <a:solidFill>
                <a:schemeClr val="dk1"/>
              </a:solidFill>
              <a:effectLst/>
              <a:latin typeface="+mn-lt"/>
              <a:ea typeface="+mn-ea"/>
              <a:cs typeface="+mn-cs"/>
            </a:rPr>
            <a:t>ポイント上昇した。今後も障害福祉サービスの介護給付費等の増が見込まれるため、資格審査の適正化を進め上昇傾向に歯止めをかけるよう努める。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69850</xdr:rowOff>
    </xdr:from>
    <xdr:to>
      <xdr:col>26</xdr:col>
      <xdr:colOff>184150</xdr:colOff>
      <xdr:row>62</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699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557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127000</xdr:rowOff>
    </xdr:from>
    <xdr:to>
      <xdr:col>26</xdr:col>
      <xdr:colOff>184150</xdr:colOff>
      <xdr:row>60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12700</xdr:rowOff>
    </xdr:from>
    <xdr:to>
      <xdr:col>26</xdr:col>
      <xdr:colOff>184150</xdr:colOff>
      <xdr:row>59</xdr:row>
      <xdr:rowOff>12700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128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41927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986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127000</xdr:rowOff>
    </xdr:from>
    <xdr:to>
      <xdr:col>26</xdr:col>
      <xdr:colOff>184150</xdr:colOff>
      <xdr:row>55</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556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414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12700</xdr:rowOff>
    </xdr:from>
    <xdr:to>
      <xdr:col>26</xdr:col>
      <xdr:colOff>184150</xdr:colOff>
      <xdr:row>54</xdr:row>
      <xdr:rowOff>12700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41927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69850</xdr:rowOff>
    </xdr:from>
    <xdr:to>
      <xdr:col>26</xdr:col>
      <xdr:colOff>184150</xdr:colOff>
      <xdr:row>52</xdr:row>
      <xdr:rowOff>69850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8985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99077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843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165100</xdr:rowOff>
    </xdr:from>
    <xdr:to>
      <xdr:col>24</xdr:col>
      <xdr:colOff>25400</xdr:colOff>
      <xdr:row>61</xdr:row>
      <xdr:rowOff>41275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826000" y="9080500"/>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13352</xdr:rowOff>
    </xdr:from>
    <xdr:ext cx="762000" cy="259045"/>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914900" y="10471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41275</xdr:rowOff>
    </xdr:from>
    <xdr:to>
      <xdr:col>24</xdr:col>
      <xdr:colOff>114300</xdr:colOff>
      <xdr:row>61</xdr:row>
      <xdr:rowOff>41275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10499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80027</xdr:rowOff>
    </xdr:from>
    <xdr:ext cx="762000" cy="259045"/>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914900" y="882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165100</xdr:rowOff>
    </xdr:from>
    <xdr:to>
      <xdr:col>24</xdr:col>
      <xdr:colOff>114300</xdr:colOff>
      <xdr:row>52</xdr:row>
      <xdr:rowOff>165100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908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136525</xdr:rowOff>
    </xdr:from>
    <xdr:to>
      <xdr:col>24</xdr:col>
      <xdr:colOff>25400</xdr:colOff>
      <xdr:row>55</xdr:row>
      <xdr:rowOff>98425</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3987800" y="9394825"/>
          <a:ext cx="8382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652</xdr:rowOff>
    </xdr:from>
    <xdr:ext cx="762000" cy="259045"/>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914900" y="96018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28575</xdr:rowOff>
    </xdr:from>
    <xdr:to>
      <xdr:col>24</xdr:col>
      <xdr:colOff>76200</xdr:colOff>
      <xdr:row>56</xdr:row>
      <xdr:rowOff>130175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775200" y="9629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136525</xdr:rowOff>
    </xdr:from>
    <xdr:to>
      <xdr:col>19</xdr:col>
      <xdr:colOff>187325</xdr:colOff>
      <xdr:row>55</xdr:row>
      <xdr:rowOff>3175</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3098800" y="939482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19050</xdr:rowOff>
    </xdr:from>
    <xdr:to>
      <xdr:col>20</xdr:col>
      <xdr:colOff>38100</xdr:colOff>
      <xdr:row>56</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937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105427</xdr:rowOff>
    </xdr:from>
    <xdr:ext cx="7366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606800" y="97066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41275</xdr:rowOff>
    </xdr:from>
    <xdr:to>
      <xdr:col>15</xdr:col>
      <xdr:colOff>98425</xdr:colOff>
      <xdr:row>55</xdr:row>
      <xdr:rowOff>3175</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a:off x="2209800" y="9299575"/>
          <a:ext cx="8890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114300</xdr:rowOff>
    </xdr:from>
    <xdr:to>
      <xdr:col>15</xdr:col>
      <xdr:colOff>149225</xdr:colOff>
      <xdr:row>56</xdr:row>
      <xdr:rowOff>44450</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3048000" y="954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29227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717800" y="9630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41275</xdr:rowOff>
    </xdr:from>
    <xdr:to>
      <xdr:col>11</xdr:col>
      <xdr:colOff>9525</xdr:colOff>
      <xdr:row>54</xdr:row>
      <xdr:rowOff>88900</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flipV="1">
          <a:off x="1320800" y="929957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66675</xdr:rowOff>
    </xdr:from>
    <xdr:to>
      <xdr:col>11</xdr:col>
      <xdr:colOff>60325</xdr:colOff>
      <xdr:row>55</xdr:row>
      <xdr:rowOff>168275</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2159000" y="9496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153052</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28800" y="9582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104775</xdr:rowOff>
    </xdr:from>
    <xdr:to>
      <xdr:col>6</xdr:col>
      <xdr:colOff>171450</xdr:colOff>
      <xdr:row>56</xdr:row>
      <xdr:rowOff>34925</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270000" y="953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19702</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939800" y="9620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47625</xdr:rowOff>
    </xdr:from>
    <xdr:to>
      <xdr:col>24</xdr:col>
      <xdr:colOff>76200</xdr:colOff>
      <xdr:row>55</xdr:row>
      <xdr:rowOff>149225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775200" y="9477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64152</xdr:rowOff>
    </xdr:from>
    <xdr:ext cx="762000" cy="259045"/>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914900" y="9322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85725</xdr:rowOff>
    </xdr:from>
    <xdr:to>
      <xdr:col>20</xdr:col>
      <xdr:colOff>38100</xdr:colOff>
      <xdr:row>55</xdr:row>
      <xdr:rowOff>15875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937000" y="9344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26052</xdr:rowOff>
    </xdr:from>
    <xdr:ext cx="7366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606800" y="91129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123825</xdr:rowOff>
    </xdr:from>
    <xdr:to>
      <xdr:col>15</xdr:col>
      <xdr:colOff>149225</xdr:colOff>
      <xdr:row>55</xdr:row>
      <xdr:rowOff>53975</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048000" y="9382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64152</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717800" y="9151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161925</xdr:rowOff>
    </xdr:from>
    <xdr:to>
      <xdr:col>11</xdr:col>
      <xdr:colOff>60325</xdr:colOff>
      <xdr:row>54</xdr:row>
      <xdr:rowOff>92075</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2159000" y="9248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102252</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828800" y="901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38100</xdr:rowOff>
    </xdr:from>
    <xdr:to>
      <xdr:col>6</xdr:col>
      <xdr:colOff>171450</xdr:colOff>
      <xdr:row>54</xdr:row>
      <xdr:rowOff>139700</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270000" y="929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149877</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939800" y="906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その他に係る経常収支比率については、全国、県平均を下回っている。これは令和元年度から公共下水道、農業集落排水特別会計が公営企業へ移行したことにより、大半を占めていた特別会計への繰出金が減少したからであ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しかし、未だその他に係る経常収支比率の大半を特別会計への繰出金が占めていることから、各特別会計の財政健全化に努め介護保険特別会計などへの繰出金の抑制を図る。</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122428</xdr:rowOff>
    </xdr:from>
    <xdr:to>
      <xdr:col>82</xdr:col>
      <xdr:colOff>107950</xdr:colOff>
      <xdr:row>60</xdr:row>
      <xdr:rowOff>131572</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6510000" y="9037828"/>
          <a:ext cx="0" cy="1380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103649</xdr:rowOff>
    </xdr:from>
    <xdr:ext cx="762000" cy="259045"/>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6598900" y="10390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131572</xdr:rowOff>
    </xdr:from>
    <xdr:to>
      <xdr:col>82</xdr:col>
      <xdr:colOff>196850</xdr:colOff>
      <xdr:row>60</xdr:row>
      <xdr:rowOff>131572</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10418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37355</xdr:rowOff>
    </xdr:from>
    <xdr:ext cx="762000" cy="259045"/>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6598900" y="8781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122428</xdr:rowOff>
    </xdr:from>
    <xdr:to>
      <xdr:col>82</xdr:col>
      <xdr:colOff>196850</xdr:colOff>
      <xdr:row>52</xdr:row>
      <xdr:rowOff>122428</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9037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30988</xdr:rowOff>
    </xdr:from>
    <xdr:to>
      <xdr:col>82</xdr:col>
      <xdr:colOff>107950</xdr:colOff>
      <xdr:row>56</xdr:row>
      <xdr:rowOff>40132</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5671800" y="9632188"/>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18559</xdr:rowOff>
    </xdr:from>
    <xdr:ext cx="762000" cy="259045"/>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6598900" y="9791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46482</xdr:rowOff>
    </xdr:from>
    <xdr:to>
      <xdr:col>82</xdr:col>
      <xdr:colOff>158750</xdr:colOff>
      <xdr:row>57</xdr:row>
      <xdr:rowOff>148082</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64592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147574</xdr:rowOff>
    </xdr:from>
    <xdr:to>
      <xdr:col>78</xdr:col>
      <xdr:colOff>69850</xdr:colOff>
      <xdr:row>56</xdr:row>
      <xdr:rowOff>40132</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4782800" y="9577324"/>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55626</xdr:rowOff>
    </xdr:from>
    <xdr:to>
      <xdr:col>78</xdr:col>
      <xdr:colOff>120650</xdr:colOff>
      <xdr:row>57</xdr:row>
      <xdr:rowOff>157226</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5621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142003</xdr:rowOff>
    </xdr:from>
    <xdr:ext cx="7366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290800" y="99146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101854</xdr:rowOff>
    </xdr:from>
    <xdr:to>
      <xdr:col>73</xdr:col>
      <xdr:colOff>180975</xdr:colOff>
      <xdr:row>55</xdr:row>
      <xdr:rowOff>147574</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3893800" y="953160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28194</xdr:rowOff>
    </xdr:from>
    <xdr:to>
      <xdr:col>74</xdr:col>
      <xdr:colOff>31750</xdr:colOff>
      <xdr:row>57</xdr:row>
      <xdr:rowOff>129794</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4732000" y="9800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114571</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401800" y="9887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101854</xdr:rowOff>
    </xdr:from>
    <xdr:to>
      <xdr:col>69</xdr:col>
      <xdr:colOff>92075</xdr:colOff>
      <xdr:row>56</xdr:row>
      <xdr:rowOff>12700</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flipV="1">
          <a:off x="13004800" y="9531604"/>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135636</xdr:rowOff>
    </xdr:from>
    <xdr:to>
      <xdr:col>69</xdr:col>
      <xdr:colOff>142875</xdr:colOff>
      <xdr:row>57</xdr:row>
      <xdr:rowOff>65786</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3843000" y="9736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50563</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9823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46482</xdr:rowOff>
    </xdr:from>
    <xdr:to>
      <xdr:col>65</xdr:col>
      <xdr:colOff>53975</xdr:colOff>
      <xdr:row>57</xdr:row>
      <xdr:rowOff>148082</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29540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132859</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9905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151638</xdr:rowOff>
    </xdr:from>
    <xdr:to>
      <xdr:col>82</xdr:col>
      <xdr:colOff>158750</xdr:colOff>
      <xdr:row>56</xdr:row>
      <xdr:rowOff>81788</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6459200" y="9581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168165</xdr:rowOff>
    </xdr:from>
    <xdr:ext cx="762000" cy="259045"/>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6598900" y="94264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160782</xdr:rowOff>
    </xdr:from>
    <xdr:to>
      <xdr:col>78</xdr:col>
      <xdr:colOff>120650</xdr:colOff>
      <xdr:row>56</xdr:row>
      <xdr:rowOff>90932</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5621000" y="9590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101109</xdr:rowOff>
    </xdr:from>
    <xdr:ext cx="7366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5290800" y="93594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96774</xdr:rowOff>
    </xdr:from>
    <xdr:to>
      <xdr:col>74</xdr:col>
      <xdr:colOff>31750</xdr:colOff>
      <xdr:row>56</xdr:row>
      <xdr:rowOff>26924</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4732000" y="9526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37101</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4401800" y="9295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51054</xdr:rowOff>
    </xdr:from>
    <xdr:to>
      <xdr:col>69</xdr:col>
      <xdr:colOff>142875</xdr:colOff>
      <xdr:row>55</xdr:row>
      <xdr:rowOff>152654</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3843000" y="9480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162831</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3512800" y="9249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133350</xdr:rowOff>
    </xdr:from>
    <xdr:to>
      <xdr:col>65</xdr:col>
      <xdr:colOff>53975</xdr:colOff>
      <xdr:row>56</xdr:row>
      <xdr:rowOff>63500</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2954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73677</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623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chemeClr val="dk1"/>
              </a:solidFill>
              <a:effectLst/>
              <a:latin typeface="+mn-lt"/>
              <a:ea typeface="+mn-ea"/>
              <a:cs typeface="+mn-cs"/>
            </a:rPr>
            <a:t>　補助費等に係る経常収支比率について、全国、県平均値を超える値となったが、前年度と比べ</a:t>
          </a:r>
          <a:r>
            <a:rPr kumimoji="1" lang="en-US" altLang="ja-JP" sz="1000">
              <a:solidFill>
                <a:schemeClr val="dk1"/>
              </a:solidFill>
              <a:effectLst/>
              <a:latin typeface="+mn-lt"/>
              <a:ea typeface="+mn-ea"/>
              <a:cs typeface="+mn-cs"/>
            </a:rPr>
            <a:t>0.9</a:t>
          </a:r>
          <a:r>
            <a:rPr kumimoji="1" lang="ja-JP" altLang="ja-JP" sz="1000">
              <a:solidFill>
                <a:schemeClr val="dk1"/>
              </a:solidFill>
              <a:effectLst/>
              <a:latin typeface="+mn-lt"/>
              <a:ea typeface="+mn-ea"/>
              <a:cs typeface="+mn-cs"/>
            </a:rPr>
            <a:t>ポイント減となった。この要因としては、広域保健衛生組合の施設更新に伴い同組合への負担金が増加した一方、ごみ処理施設負担金が減となったことがあげられる。今後、人件費や物価の高騰により、恒常的なごみ処理業務や消防業務に係る必要経費が増加し、これらを担う一部事務組合への負担金も増加していくことが想定されることから、市から支出する各補助費等については、見直しの基本方針に基づき、改善を図っていく必要がある。</a:t>
          </a:r>
          <a:endParaRPr lang="ja-JP" altLang="ja-JP" sz="1000">
            <a:effectLst/>
          </a:endParaRP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53848</xdr:rowOff>
    </xdr:from>
    <xdr:to>
      <xdr:col>82</xdr:col>
      <xdr:colOff>107950</xdr:colOff>
      <xdr:row>39</xdr:row>
      <xdr:rowOff>147574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6510000" y="5883148"/>
          <a:ext cx="0" cy="950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119651</xdr:rowOff>
    </xdr:from>
    <xdr:ext cx="762000" cy="259045"/>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6598900" y="6806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147574</xdr:rowOff>
    </xdr:from>
    <xdr:to>
      <xdr:col>82</xdr:col>
      <xdr:colOff>196850</xdr:colOff>
      <xdr:row>39</xdr:row>
      <xdr:rowOff>147574</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6834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140225</xdr:rowOff>
    </xdr:from>
    <xdr:ext cx="762000" cy="259045"/>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6598900" y="5626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53848</xdr:rowOff>
    </xdr:from>
    <xdr:to>
      <xdr:col>82</xdr:col>
      <xdr:colOff>196850</xdr:colOff>
      <xdr:row>34</xdr:row>
      <xdr:rowOff>53848</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5883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159004</xdr:rowOff>
    </xdr:from>
    <xdr:to>
      <xdr:col>82</xdr:col>
      <xdr:colOff>107950</xdr:colOff>
      <xdr:row>37</xdr:row>
      <xdr:rowOff>28702</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5671800" y="6331204"/>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88155</xdr:rowOff>
    </xdr:from>
    <xdr:ext cx="762000" cy="259045"/>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6598900" y="60889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71628</xdr:rowOff>
    </xdr:from>
    <xdr:to>
      <xdr:col>82</xdr:col>
      <xdr:colOff>158750</xdr:colOff>
      <xdr:row>37</xdr:row>
      <xdr:rowOff>1778</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64592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72136</xdr:rowOff>
    </xdr:from>
    <xdr:to>
      <xdr:col>78</xdr:col>
      <xdr:colOff>69850</xdr:colOff>
      <xdr:row>37</xdr:row>
      <xdr:rowOff>28702</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4782800" y="6244336"/>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71628</xdr:rowOff>
    </xdr:from>
    <xdr:to>
      <xdr:col>78</xdr:col>
      <xdr:colOff>120650</xdr:colOff>
      <xdr:row>37</xdr:row>
      <xdr:rowOff>1778</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621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11955</xdr:rowOff>
    </xdr:from>
    <xdr:ext cx="7366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290800" y="6012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58420</xdr:rowOff>
    </xdr:from>
    <xdr:to>
      <xdr:col>73</xdr:col>
      <xdr:colOff>180975</xdr:colOff>
      <xdr:row>36</xdr:row>
      <xdr:rowOff>72136</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3893800" y="623062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67056</xdr:rowOff>
    </xdr:from>
    <xdr:to>
      <xdr:col>74</xdr:col>
      <xdr:colOff>31750</xdr:colOff>
      <xdr:row>36</xdr:row>
      <xdr:rowOff>168656</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732000" y="623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153433</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6325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156718</xdr:rowOff>
    </xdr:from>
    <xdr:to>
      <xdr:col>69</xdr:col>
      <xdr:colOff>92075</xdr:colOff>
      <xdr:row>36</xdr:row>
      <xdr:rowOff>58420</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a:off x="13004800" y="6157468"/>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144289</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6316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103632</xdr:rowOff>
    </xdr:from>
    <xdr:to>
      <xdr:col>65</xdr:col>
      <xdr:colOff>53975</xdr:colOff>
      <xdr:row>37</xdr:row>
      <xdr:rowOff>33782</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954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18559</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6362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108204</xdr:rowOff>
    </xdr:from>
    <xdr:to>
      <xdr:col>82</xdr:col>
      <xdr:colOff>158750</xdr:colOff>
      <xdr:row>37</xdr:row>
      <xdr:rowOff>38354</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6459200" y="6280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80281</xdr:rowOff>
    </xdr:from>
    <xdr:ext cx="762000" cy="259045"/>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6598900" y="6252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149352</xdr:rowOff>
    </xdr:from>
    <xdr:to>
      <xdr:col>78</xdr:col>
      <xdr:colOff>120650</xdr:colOff>
      <xdr:row>37</xdr:row>
      <xdr:rowOff>79502</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5621000" y="6321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64279</xdr:rowOff>
    </xdr:from>
    <xdr:ext cx="7366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290800" y="64079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21336</xdr:rowOff>
    </xdr:from>
    <xdr:to>
      <xdr:col>74</xdr:col>
      <xdr:colOff>31750</xdr:colOff>
      <xdr:row>36</xdr:row>
      <xdr:rowOff>122936</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4732000" y="6193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133113</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4401800" y="5962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7620</xdr:rowOff>
    </xdr:from>
    <xdr:to>
      <xdr:col>69</xdr:col>
      <xdr:colOff>142875</xdr:colOff>
      <xdr:row>36</xdr:row>
      <xdr:rowOff>109220</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38430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119397</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512800" y="5948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105918</xdr:rowOff>
    </xdr:from>
    <xdr:to>
      <xdr:col>65</xdr:col>
      <xdr:colOff>53975</xdr:colOff>
      <xdr:row>36</xdr:row>
      <xdr:rowOff>36068</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2954000" y="6106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46245</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623800" y="5875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公債費に係る経常収支比率は、類似団体平均値、全国、県平均を大きく上回っている。これは義務教育施設の耐震補強や大規模改修事業、庁舎関連事業などで起債した合併特例事業債に係る償還がピークを迎えているからである。</a:t>
          </a:r>
          <a:endParaRPr lang="ja-JP" altLang="ja-JP" sz="1400">
            <a:effectLst/>
          </a:endParaRPr>
        </a:p>
        <a:p>
          <a:r>
            <a:rPr kumimoji="1" lang="ja-JP" altLang="ja-JP" sz="1100">
              <a:solidFill>
                <a:schemeClr val="dk1"/>
              </a:solidFill>
              <a:effectLst/>
              <a:latin typeface="+mn-lt"/>
              <a:ea typeface="+mn-ea"/>
              <a:cs typeface="+mn-cs"/>
            </a:rPr>
            <a:t>　スマートＩＣ整備など地方債を活用した大型事業が施工中であることから、今後も数値が上昇することが想定されるため事業の峻別を行いながら財政の健全化に努める。</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127000</xdr:rowOff>
    </xdr:from>
    <xdr:to>
      <xdr:col>24</xdr:col>
      <xdr:colOff>25400</xdr:colOff>
      <xdr:row>80</xdr:row>
      <xdr:rowOff>104139</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471400"/>
          <a:ext cx="0" cy="1348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41927</xdr:rowOff>
    </xdr:from>
    <xdr:ext cx="762000" cy="259045"/>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21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127000</xdr:rowOff>
    </xdr:from>
    <xdr:to>
      <xdr:col>24</xdr:col>
      <xdr:colOff>114300</xdr:colOff>
      <xdr:row>72</xdr:row>
      <xdr:rowOff>127000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471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142239</xdr:rowOff>
    </xdr:from>
    <xdr:to>
      <xdr:col>24</xdr:col>
      <xdr:colOff>25400</xdr:colOff>
      <xdr:row>79</xdr:row>
      <xdr:rowOff>46989</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987800" y="13515339"/>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69867</xdr:rowOff>
    </xdr:from>
    <xdr:ext cx="762000" cy="259045"/>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2928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53339</xdr:rowOff>
    </xdr:from>
    <xdr:to>
      <xdr:col>24</xdr:col>
      <xdr:colOff>76200</xdr:colOff>
      <xdr:row>76</xdr:row>
      <xdr:rowOff>154939</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46989</xdr:rowOff>
    </xdr:from>
    <xdr:to>
      <xdr:col>19</xdr:col>
      <xdr:colOff>187325</xdr:colOff>
      <xdr:row>79</xdr:row>
      <xdr:rowOff>62230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3098800" y="13591539"/>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114300</xdr:rowOff>
    </xdr:from>
    <xdr:to>
      <xdr:col>20</xdr:col>
      <xdr:colOff>38100</xdr:colOff>
      <xdr:row>77</xdr:row>
      <xdr:rowOff>44450</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54627</xdr:rowOff>
    </xdr:from>
    <xdr:ext cx="7366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291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79</xdr:row>
      <xdr:rowOff>16511</xdr:rowOff>
    </xdr:from>
    <xdr:to>
      <xdr:col>15</xdr:col>
      <xdr:colOff>98425</xdr:colOff>
      <xdr:row>79</xdr:row>
      <xdr:rowOff>62230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2209800" y="13561061"/>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137161</xdr:rowOff>
    </xdr:from>
    <xdr:to>
      <xdr:col>15</xdr:col>
      <xdr:colOff>149225</xdr:colOff>
      <xdr:row>77</xdr:row>
      <xdr:rowOff>67311</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77487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293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79</xdr:row>
      <xdr:rowOff>1270</xdr:rowOff>
    </xdr:from>
    <xdr:to>
      <xdr:col>11</xdr:col>
      <xdr:colOff>9525</xdr:colOff>
      <xdr:row>79</xdr:row>
      <xdr:rowOff>16511</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a:off x="1320800" y="13545820"/>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106680</xdr:rowOff>
    </xdr:from>
    <xdr:to>
      <xdr:col>11</xdr:col>
      <xdr:colOff>60325</xdr:colOff>
      <xdr:row>77</xdr:row>
      <xdr:rowOff>36830</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47007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290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26670</xdr:rowOff>
    </xdr:from>
    <xdr:to>
      <xdr:col>6</xdr:col>
      <xdr:colOff>171450</xdr:colOff>
      <xdr:row>77</xdr:row>
      <xdr:rowOff>128270</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228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138447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299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91439</xdr:rowOff>
    </xdr:from>
    <xdr:to>
      <xdr:col>24</xdr:col>
      <xdr:colOff>76200</xdr:colOff>
      <xdr:row>79</xdr:row>
      <xdr:rowOff>21589</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3464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63516</xdr:rowOff>
    </xdr:from>
    <xdr:ext cx="762000" cy="259045"/>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3436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167639</xdr:rowOff>
    </xdr:from>
    <xdr:to>
      <xdr:col>20</xdr:col>
      <xdr:colOff>38100</xdr:colOff>
      <xdr:row>79</xdr:row>
      <xdr:rowOff>97789</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3540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82566</xdr:rowOff>
    </xdr:from>
    <xdr:ext cx="7366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36271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79</xdr:row>
      <xdr:rowOff>11430</xdr:rowOff>
    </xdr:from>
    <xdr:to>
      <xdr:col>15</xdr:col>
      <xdr:colOff>149225</xdr:colOff>
      <xdr:row>79</xdr:row>
      <xdr:rowOff>113030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355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97807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364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137161</xdr:rowOff>
    </xdr:from>
    <xdr:to>
      <xdr:col>11</xdr:col>
      <xdr:colOff>60325</xdr:colOff>
      <xdr:row>79</xdr:row>
      <xdr:rowOff>67311</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3510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52088</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3596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121920</xdr:rowOff>
    </xdr:from>
    <xdr:to>
      <xdr:col>6</xdr:col>
      <xdr:colOff>171450</xdr:colOff>
      <xdr:row>79</xdr:row>
      <xdr:rowOff>52070</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349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36847</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3581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公債費以外に係る経常収支比率は全国、県平均を下回っている。これは、人件費や扶助費の義務的経費が低かったことによるが、上昇傾向にある。</a:t>
          </a:r>
          <a:endParaRPr lang="ja-JP" altLang="ja-JP" sz="1400">
            <a:effectLst/>
          </a:endParaRPr>
        </a:p>
        <a:p>
          <a:r>
            <a:rPr kumimoji="1" lang="ja-JP" altLang="ja-JP" sz="1100">
              <a:solidFill>
                <a:schemeClr val="dk1"/>
              </a:solidFill>
              <a:effectLst/>
              <a:latin typeface="+mn-lt"/>
              <a:ea typeface="+mn-ea"/>
              <a:cs typeface="+mn-cs"/>
            </a:rPr>
            <a:t>　今後も義務的経費の上昇を抑えるとともに行政コストの縮減に努める。</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7" name="公債費以外グラフ枠">
          <a:extLst>
            <a:ext uri="{FF2B5EF4-FFF2-40B4-BE49-F238E27FC236}">
              <a16:creationId xmlns:a16="http://schemas.microsoft.com/office/drawing/2014/main" id="{00000000-0008-0000-0400-0000AB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75</xdr:row>
      <xdr:rowOff>43180</xdr:rowOff>
    </xdr:from>
    <xdr:to>
      <xdr:col>82</xdr:col>
      <xdr:colOff>107950</xdr:colOff>
      <xdr:row>80</xdr:row>
      <xdr:rowOff>54611</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flipV="1">
          <a:off x="16510000" y="12901930"/>
          <a:ext cx="0" cy="8686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26688</xdr:rowOff>
    </xdr:from>
    <xdr:ext cx="762000" cy="259045"/>
    <xdr:sp macro="" textlink="">
      <xdr:nvSpPr>
        <xdr:cNvPr id="429" name="公債費以外最小値テキスト">
          <a:extLst>
            <a:ext uri="{FF2B5EF4-FFF2-40B4-BE49-F238E27FC236}">
              <a16:creationId xmlns:a16="http://schemas.microsoft.com/office/drawing/2014/main" id="{00000000-0008-0000-0400-0000AD010000}"/>
            </a:ext>
          </a:extLst>
        </xdr:cNvPr>
        <xdr:cNvSpPr txBox="1"/>
      </xdr:nvSpPr>
      <xdr:spPr>
        <a:xfrm>
          <a:off x="16598900" y="13742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54611</xdr:rowOff>
    </xdr:from>
    <xdr:to>
      <xdr:col>82</xdr:col>
      <xdr:colOff>196850</xdr:colOff>
      <xdr:row>80</xdr:row>
      <xdr:rowOff>54611</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3770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129557</xdr:rowOff>
    </xdr:from>
    <xdr:ext cx="762000" cy="259045"/>
    <xdr:sp macro="" textlink="">
      <xdr:nvSpPr>
        <xdr:cNvPr id="431" name="公債費以外最大値テキスト">
          <a:extLst>
            <a:ext uri="{FF2B5EF4-FFF2-40B4-BE49-F238E27FC236}">
              <a16:creationId xmlns:a16="http://schemas.microsoft.com/office/drawing/2014/main" id="{00000000-0008-0000-0400-0000AF010000}"/>
            </a:ext>
          </a:extLst>
        </xdr:cNvPr>
        <xdr:cNvSpPr txBox="1"/>
      </xdr:nvSpPr>
      <xdr:spPr>
        <a:xfrm>
          <a:off x="16598900" y="12645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75</xdr:row>
      <xdr:rowOff>43180</xdr:rowOff>
    </xdr:from>
    <xdr:to>
      <xdr:col>82</xdr:col>
      <xdr:colOff>196850</xdr:colOff>
      <xdr:row>75</xdr:row>
      <xdr:rowOff>43180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6421100" y="12901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24130</xdr:rowOff>
    </xdr:from>
    <xdr:to>
      <xdr:col>82</xdr:col>
      <xdr:colOff>107950</xdr:colOff>
      <xdr:row>76</xdr:row>
      <xdr:rowOff>161289</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5671800" y="13054330"/>
          <a:ext cx="838200" cy="137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25416</xdr:rowOff>
    </xdr:from>
    <xdr:ext cx="762000" cy="259045"/>
    <xdr:sp macro="" textlink="">
      <xdr:nvSpPr>
        <xdr:cNvPr id="434" name="公債費以外平均値テキスト">
          <a:extLst>
            <a:ext uri="{FF2B5EF4-FFF2-40B4-BE49-F238E27FC236}">
              <a16:creationId xmlns:a16="http://schemas.microsoft.com/office/drawing/2014/main" id="{00000000-0008-0000-0400-0000B2010000}"/>
            </a:ext>
          </a:extLst>
        </xdr:cNvPr>
        <xdr:cNvSpPr txBox="1"/>
      </xdr:nvSpPr>
      <xdr:spPr>
        <a:xfrm>
          <a:off x="16598900" y="132270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53339</xdr:rowOff>
    </xdr:from>
    <xdr:to>
      <xdr:col>82</xdr:col>
      <xdr:colOff>158750</xdr:colOff>
      <xdr:row>77</xdr:row>
      <xdr:rowOff>154939</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6459200" y="13254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46990</xdr:rowOff>
    </xdr:from>
    <xdr:to>
      <xdr:col>78</xdr:col>
      <xdr:colOff>69850</xdr:colOff>
      <xdr:row>76</xdr:row>
      <xdr:rowOff>24130</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4782800" y="12905740"/>
          <a:ext cx="889000" cy="148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3811</xdr:rowOff>
    </xdr:from>
    <xdr:to>
      <xdr:col>78</xdr:col>
      <xdr:colOff>120650</xdr:colOff>
      <xdr:row>77</xdr:row>
      <xdr:rowOff>105411</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5621000" y="13205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90188</xdr:rowOff>
    </xdr:from>
    <xdr:ext cx="7366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5290800" y="132918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39370</xdr:rowOff>
    </xdr:from>
    <xdr:to>
      <xdr:col>73</xdr:col>
      <xdr:colOff>180975</xdr:colOff>
      <xdr:row>75</xdr:row>
      <xdr:rowOff>46990</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a:off x="13893800" y="12726670"/>
          <a:ext cx="889000" cy="179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106680</xdr:rowOff>
    </xdr:from>
    <xdr:to>
      <xdr:col>74</xdr:col>
      <xdr:colOff>31750</xdr:colOff>
      <xdr:row>77</xdr:row>
      <xdr:rowOff>36830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4732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21607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401800" y="13223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39370</xdr:rowOff>
    </xdr:from>
    <xdr:to>
      <xdr:col>69</xdr:col>
      <xdr:colOff>92075</xdr:colOff>
      <xdr:row>74</xdr:row>
      <xdr:rowOff>69850</xdr:rowOff>
    </xdr:to>
    <xdr:cxnSp macro="">
      <xdr:nvCxnSpPr>
        <xdr:cNvPr id="442" name="直線コネクタ 441">
          <a:extLst>
            <a:ext uri="{FF2B5EF4-FFF2-40B4-BE49-F238E27FC236}">
              <a16:creationId xmlns:a16="http://schemas.microsoft.com/office/drawing/2014/main" id="{00000000-0008-0000-0400-0000BA010000}"/>
            </a:ext>
          </a:extLst>
        </xdr:cNvPr>
        <xdr:cNvCxnSpPr/>
      </xdr:nvCxnSpPr>
      <xdr:spPr>
        <a:xfrm flipV="1">
          <a:off x="13004800" y="1272667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156211</xdr:rowOff>
    </xdr:from>
    <xdr:to>
      <xdr:col>69</xdr:col>
      <xdr:colOff>142875</xdr:colOff>
      <xdr:row>76</xdr:row>
      <xdr:rowOff>86361</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3843000" y="13014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71138</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512800" y="13101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129539</xdr:rowOff>
    </xdr:from>
    <xdr:to>
      <xdr:col>65</xdr:col>
      <xdr:colOff>53975</xdr:colOff>
      <xdr:row>77</xdr:row>
      <xdr:rowOff>59689</xdr:rowOff>
    </xdr:to>
    <xdr:sp macro="" textlink="">
      <xdr:nvSpPr>
        <xdr:cNvPr id="445" name="フローチャート: 判断 444">
          <a:extLst>
            <a:ext uri="{FF2B5EF4-FFF2-40B4-BE49-F238E27FC236}">
              <a16:creationId xmlns:a16="http://schemas.microsoft.com/office/drawing/2014/main" id="{00000000-0008-0000-0400-0000BD010000}"/>
            </a:ext>
          </a:extLst>
        </xdr:cNvPr>
        <xdr:cNvSpPr/>
      </xdr:nvSpPr>
      <xdr:spPr>
        <a:xfrm>
          <a:off x="12954000" y="13159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44466</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623800" y="13246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110489</xdr:rowOff>
    </xdr:from>
    <xdr:to>
      <xdr:col>82</xdr:col>
      <xdr:colOff>158750</xdr:colOff>
      <xdr:row>77</xdr:row>
      <xdr:rowOff>40639</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6459200" y="13140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127016</xdr:rowOff>
    </xdr:from>
    <xdr:ext cx="762000" cy="259045"/>
    <xdr:sp macro="" textlink="">
      <xdr:nvSpPr>
        <xdr:cNvPr id="453" name="公債費以外該当値テキスト">
          <a:extLst>
            <a:ext uri="{FF2B5EF4-FFF2-40B4-BE49-F238E27FC236}">
              <a16:creationId xmlns:a16="http://schemas.microsoft.com/office/drawing/2014/main" id="{00000000-0008-0000-0400-0000C5010000}"/>
            </a:ext>
          </a:extLst>
        </xdr:cNvPr>
        <xdr:cNvSpPr txBox="1"/>
      </xdr:nvSpPr>
      <xdr:spPr>
        <a:xfrm>
          <a:off x="16598900" y="12985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144780</xdr:rowOff>
    </xdr:from>
    <xdr:to>
      <xdr:col>78</xdr:col>
      <xdr:colOff>120650</xdr:colOff>
      <xdr:row>76</xdr:row>
      <xdr:rowOff>74930</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5621000" y="13003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85107</xdr:rowOff>
    </xdr:from>
    <xdr:ext cx="7366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5290800" y="127724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167640</xdr:rowOff>
    </xdr:from>
    <xdr:to>
      <xdr:col>74</xdr:col>
      <xdr:colOff>31750</xdr:colOff>
      <xdr:row>75</xdr:row>
      <xdr:rowOff>97790</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4732000" y="12854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107967</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4401800" y="12623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160020</xdr:rowOff>
    </xdr:from>
    <xdr:to>
      <xdr:col>69</xdr:col>
      <xdr:colOff>142875</xdr:colOff>
      <xdr:row>74</xdr:row>
      <xdr:rowOff>90170</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3843000" y="12675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100347</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3512800" y="12444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19050</xdr:rowOff>
    </xdr:from>
    <xdr:to>
      <xdr:col>65</xdr:col>
      <xdr:colOff>53975</xdr:colOff>
      <xdr:row>74</xdr:row>
      <xdr:rowOff>120650</xdr:rowOff>
    </xdr:to>
    <xdr:sp macro="" textlink="">
      <xdr:nvSpPr>
        <xdr:cNvPr id="460" name="楕円 459">
          <a:extLst>
            <a:ext uri="{FF2B5EF4-FFF2-40B4-BE49-F238E27FC236}">
              <a16:creationId xmlns:a16="http://schemas.microsoft.com/office/drawing/2014/main" id="{00000000-0008-0000-0400-0000CC010000}"/>
            </a:ext>
          </a:extLst>
        </xdr:cNvPr>
        <xdr:cNvSpPr/>
      </xdr:nvSpPr>
      <xdr:spPr>
        <a:xfrm>
          <a:off x="12954000" y="12706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130827</xdr:rowOff>
    </xdr:from>
    <xdr:ext cx="762000" cy="259045"/>
    <xdr:sp macro="" textlink="">
      <xdr:nvSpPr>
        <xdr:cNvPr id="461" name="テキスト ボックス 460">
          <a:extLst>
            <a:ext uri="{FF2B5EF4-FFF2-40B4-BE49-F238E27FC236}">
              <a16:creationId xmlns:a16="http://schemas.microsoft.com/office/drawing/2014/main" id="{00000000-0008-0000-0400-0000CD010000}"/>
            </a:ext>
          </a:extLst>
        </xdr:cNvPr>
        <xdr:cNvSpPr txBox="1"/>
      </xdr:nvSpPr>
      <xdr:spPr>
        <a:xfrm>
          <a:off x="12623800" y="1247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栃木県下野市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27432</xdr:rowOff>
    </xdr:from>
    <xdr:to>
      <xdr:col>29</xdr:col>
      <xdr:colOff>127000</xdr:colOff>
      <xdr:row>20</xdr:row>
      <xdr:rowOff>109982</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32457"/>
          <a:ext cx="0" cy="14541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82059</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58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109982</xdr:rowOff>
    </xdr:from>
    <xdr:to>
      <xdr:col>30</xdr:col>
      <xdr:colOff>25400</xdr:colOff>
      <xdr:row>20</xdr:row>
      <xdr:rowOff>109982</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866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113809</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75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27432</xdr:rowOff>
    </xdr:from>
    <xdr:to>
      <xdr:col>30</xdr:col>
      <xdr:colOff>25400</xdr:colOff>
      <xdr:row>12</xdr:row>
      <xdr:rowOff>27432</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324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124003</xdr:rowOff>
    </xdr:from>
    <xdr:to>
      <xdr:col>29</xdr:col>
      <xdr:colOff>127000</xdr:colOff>
      <xdr:row>19</xdr:row>
      <xdr:rowOff>40475</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257728"/>
          <a:ext cx="647700" cy="879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108780</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2425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105893</xdr:rowOff>
    </xdr:from>
    <xdr:to>
      <xdr:col>29</xdr:col>
      <xdr:colOff>177800</xdr:colOff>
      <xdr:row>19</xdr:row>
      <xdr:rowOff>36043</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396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40475</xdr:rowOff>
    </xdr:from>
    <xdr:to>
      <xdr:col>26</xdr:col>
      <xdr:colOff>50800</xdr:colOff>
      <xdr:row>19</xdr:row>
      <xdr:rowOff>71920</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345650"/>
          <a:ext cx="698500" cy="314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7658</xdr:rowOff>
    </xdr:from>
    <xdr:to>
      <xdr:col>26</xdr:col>
      <xdr:colOff>101600</xdr:colOff>
      <xdr:row>19</xdr:row>
      <xdr:rowOff>109258</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3128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94035</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3992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71920</xdr:rowOff>
    </xdr:from>
    <xdr:to>
      <xdr:col>22</xdr:col>
      <xdr:colOff>114300</xdr:colOff>
      <xdr:row>19</xdr:row>
      <xdr:rowOff>77165</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377095"/>
          <a:ext cx="698500" cy="52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37592</xdr:rowOff>
    </xdr:from>
    <xdr:to>
      <xdr:col>22</xdr:col>
      <xdr:colOff>165100</xdr:colOff>
      <xdr:row>19</xdr:row>
      <xdr:rowOff>139192</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427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123969</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429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77165</xdr:rowOff>
    </xdr:from>
    <xdr:to>
      <xdr:col>18</xdr:col>
      <xdr:colOff>177800</xdr:colOff>
      <xdr:row>19</xdr:row>
      <xdr:rowOff>102730</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382340"/>
          <a:ext cx="698500" cy="2556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39815</xdr:rowOff>
    </xdr:from>
    <xdr:to>
      <xdr:col>19</xdr:col>
      <xdr:colOff>38100</xdr:colOff>
      <xdr:row>19</xdr:row>
      <xdr:rowOff>141415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449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126192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431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58445</xdr:rowOff>
    </xdr:from>
    <xdr:to>
      <xdr:col>15</xdr:col>
      <xdr:colOff>101600</xdr:colOff>
      <xdr:row>19</xdr:row>
      <xdr:rowOff>160045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636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144822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449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73203</xdr:rowOff>
    </xdr:from>
    <xdr:to>
      <xdr:col>29</xdr:col>
      <xdr:colOff>177800</xdr:colOff>
      <xdr:row>19</xdr:row>
      <xdr:rowOff>3353</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2069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89730</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052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161125</xdr:rowOff>
    </xdr:from>
    <xdr:to>
      <xdr:col>26</xdr:col>
      <xdr:colOff>101600</xdr:colOff>
      <xdr:row>19</xdr:row>
      <xdr:rowOff>91275</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2948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101452</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06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21120</xdr:rowOff>
    </xdr:from>
    <xdr:to>
      <xdr:col>22</xdr:col>
      <xdr:colOff>165100</xdr:colOff>
      <xdr:row>19</xdr:row>
      <xdr:rowOff>122720</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3262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132897</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095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26365</xdr:rowOff>
    </xdr:from>
    <xdr:to>
      <xdr:col>19</xdr:col>
      <xdr:colOff>38100</xdr:colOff>
      <xdr:row>19</xdr:row>
      <xdr:rowOff>127965</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3315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138142</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100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51930</xdr:rowOff>
    </xdr:from>
    <xdr:to>
      <xdr:col>15</xdr:col>
      <xdr:colOff>101600</xdr:colOff>
      <xdr:row>19</xdr:row>
      <xdr:rowOff>153530</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3571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163707</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125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2119</xdr:rowOff>
    </xdr:from>
    <xdr:to>
      <xdr:col>29</xdr:col>
      <xdr:colOff>127000</xdr:colOff>
      <xdr:row>37</xdr:row>
      <xdr:rowOff>291036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5926669"/>
          <a:ext cx="0" cy="148906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263113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387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291036</xdr:rowOff>
    </xdr:from>
    <xdr:to>
      <xdr:col>30</xdr:col>
      <xdr:colOff>25400</xdr:colOff>
      <xdr:row>37</xdr:row>
      <xdr:rowOff>291036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157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259946</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670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2119</xdr:rowOff>
    </xdr:from>
    <xdr:to>
      <xdr:col>30</xdr:col>
      <xdr:colOff>25400</xdr:colOff>
      <xdr:row>33</xdr:row>
      <xdr:rowOff>2119</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592666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293160</xdr:rowOff>
    </xdr:from>
    <xdr:to>
      <xdr:col>29</xdr:col>
      <xdr:colOff>127000</xdr:colOff>
      <xdr:row>36</xdr:row>
      <xdr:rowOff>2380</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003800" y="6903510"/>
          <a:ext cx="647700" cy="5212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77085</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6874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232008</xdr:rowOff>
    </xdr:from>
    <xdr:to>
      <xdr:col>29</xdr:col>
      <xdr:colOff>177800</xdr:colOff>
      <xdr:row>35</xdr:row>
      <xdr:rowOff>333608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8423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293160</xdr:rowOff>
    </xdr:from>
    <xdr:to>
      <xdr:col>26</xdr:col>
      <xdr:colOff>50800</xdr:colOff>
      <xdr:row>36</xdr:row>
      <xdr:rowOff>101756</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4305300" y="6903510"/>
          <a:ext cx="698500" cy="1514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225476</xdr:rowOff>
    </xdr:from>
    <xdr:to>
      <xdr:col>26</xdr:col>
      <xdr:colOff>101600</xdr:colOff>
      <xdr:row>35</xdr:row>
      <xdr:rowOff>327076</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8358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337253</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6047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86701</xdr:rowOff>
    </xdr:from>
    <xdr:to>
      <xdr:col>22</xdr:col>
      <xdr:colOff>114300</xdr:colOff>
      <xdr:row>36</xdr:row>
      <xdr:rowOff>101756</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a:off x="3606800" y="7039951"/>
          <a:ext cx="698500" cy="1505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219859</xdr:rowOff>
    </xdr:from>
    <xdr:to>
      <xdr:col>22</xdr:col>
      <xdr:colOff>165100</xdr:colOff>
      <xdr:row>35</xdr:row>
      <xdr:rowOff>321459</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830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331636</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5990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86701</xdr:rowOff>
    </xdr:from>
    <xdr:to>
      <xdr:col>18</xdr:col>
      <xdr:colOff>177800</xdr:colOff>
      <xdr:row>37</xdr:row>
      <xdr:rowOff>22726</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2908300" y="7039951"/>
          <a:ext cx="698500" cy="1074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234000</xdr:rowOff>
    </xdr:from>
    <xdr:to>
      <xdr:col>19</xdr:col>
      <xdr:colOff>38100</xdr:colOff>
      <xdr:row>35</xdr:row>
      <xdr:rowOff>335600</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84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2877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613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238768</xdr:rowOff>
    </xdr:from>
    <xdr:to>
      <xdr:col>15</xdr:col>
      <xdr:colOff>101600</xdr:colOff>
      <xdr:row>35</xdr:row>
      <xdr:rowOff>340368</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8491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7645</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6179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294480</xdr:rowOff>
    </xdr:from>
    <xdr:to>
      <xdr:col>29</xdr:col>
      <xdr:colOff>177800</xdr:colOff>
      <xdr:row>36</xdr:row>
      <xdr:rowOff>53180</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9048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266557</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876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242360</xdr:rowOff>
    </xdr:from>
    <xdr:to>
      <xdr:col>26</xdr:col>
      <xdr:colOff>101600</xdr:colOff>
      <xdr:row>36</xdr:row>
      <xdr:rowOff>1060</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8527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328737</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9390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50956</xdr:rowOff>
    </xdr:from>
    <xdr:to>
      <xdr:col>22</xdr:col>
      <xdr:colOff>165100</xdr:colOff>
      <xdr:row>36</xdr:row>
      <xdr:rowOff>152556</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70042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137333</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70905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35901</xdr:rowOff>
    </xdr:from>
    <xdr:to>
      <xdr:col>19</xdr:col>
      <xdr:colOff>38100</xdr:colOff>
      <xdr:row>36</xdr:row>
      <xdr:rowOff>137501</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9891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122278</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70755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143376</xdr:rowOff>
    </xdr:from>
    <xdr:to>
      <xdr:col>15</xdr:col>
      <xdr:colOff>101600</xdr:colOff>
      <xdr:row>37</xdr:row>
      <xdr:rowOff>73526</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70966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58303</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71830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栃木県下野市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59,728
58,590
74.59
31,402,657
28,911,270
2,249,827
15,912,577
22,883,539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116791</xdr:rowOff>
    </xdr:from>
    <xdr:to>
      <xdr:col>24</xdr:col>
      <xdr:colOff>62865</xdr:colOff>
      <xdr:row>38</xdr:row>
      <xdr:rowOff>146509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60291"/>
          <a:ext cx="1270" cy="1401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150336</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5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146509</xdr:rowOff>
    </xdr:from>
    <xdr:to>
      <xdr:col>24</xdr:col>
      <xdr:colOff>152400</xdr:colOff>
      <xdr:row>38</xdr:row>
      <xdr:rowOff>146509</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61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63468</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035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116791</xdr:rowOff>
    </xdr:from>
    <xdr:to>
      <xdr:col>24</xdr:col>
      <xdr:colOff>152400</xdr:colOff>
      <xdr:row>30</xdr:row>
      <xdr:rowOff>116791</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60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152077</xdr:rowOff>
    </xdr:from>
    <xdr:to>
      <xdr:col>24</xdr:col>
      <xdr:colOff>63500</xdr:colOff>
      <xdr:row>37</xdr:row>
      <xdr:rowOff>83742</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324277"/>
          <a:ext cx="838200" cy="103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57109</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578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34232</xdr:rowOff>
    </xdr:from>
    <xdr:to>
      <xdr:col>24</xdr:col>
      <xdr:colOff>114300</xdr:colOff>
      <xdr:row>36</xdr:row>
      <xdr:rowOff>135832</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0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83742</xdr:rowOff>
    </xdr:from>
    <xdr:to>
      <xdr:col>19</xdr:col>
      <xdr:colOff>177800</xdr:colOff>
      <xdr:row>37</xdr:row>
      <xdr:rowOff>110178</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427392"/>
          <a:ext cx="889000" cy="26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129950</xdr:rowOff>
    </xdr:from>
    <xdr:to>
      <xdr:col>20</xdr:col>
      <xdr:colOff>38100</xdr:colOff>
      <xdr:row>37</xdr:row>
      <xdr:rowOff>60100</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0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76627</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077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110178</xdr:rowOff>
    </xdr:from>
    <xdr:to>
      <xdr:col>15</xdr:col>
      <xdr:colOff>50800</xdr:colOff>
      <xdr:row>37</xdr:row>
      <xdr:rowOff>126964</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453828"/>
          <a:ext cx="889000" cy="16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149054</xdr:rowOff>
    </xdr:from>
    <xdr:to>
      <xdr:col>15</xdr:col>
      <xdr:colOff>101600</xdr:colOff>
      <xdr:row>37</xdr:row>
      <xdr:rowOff>79204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2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95731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09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126964</xdr:rowOff>
    </xdr:from>
    <xdr:to>
      <xdr:col>10</xdr:col>
      <xdr:colOff>114300</xdr:colOff>
      <xdr:row>37</xdr:row>
      <xdr:rowOff>144892</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470614"/>
          <a:ext cx="889000" cy="17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153806</xdr:rowOff>
    </xdr:from>
    <xdr:to>
      <xdr:col>10</xdr:col>
      <xdr:colOff>165100</xdr:colOff>
      <xdr:row>37</xdr:row>
      <xdr:rowOff>83956</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6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100483</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101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10294</xdr:rowOff>
    </xdr:from>
    <xdr:to>
      <xdr:col>6</xdr:col>
      <xdr:colOff>38100</xdr:colOff>
      <xdr:row>37</xdr:row>
      <xdr:rowOff>111894</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5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128421</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29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101277</xdr:rowOff>
    </xdr:from>
    <xdr:to>
      <xdr:col>24</xdr:col>
      <xdr:colOff>114300</xdr:colOff>
      <xdr:row>37</xdr:row>
      <xdr:rowOff>31427</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273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79704</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251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32942</xdr:rowOff>
    </xdr:from>
    <xdr:to>
      <xdr:col>20</xdr:col>
      <xdr:colOff>38100</xdr:colOff>
      <xdr:row>37</xdr:row>
      <xdr:rowOff>134542</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376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125669</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469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59378</xdr:rowOff>
    </xdr:from>
    <xdr:to>
      <xdr:col>15</xdr:col>
      <xdr:colOff>101600</xdr:colOff>
      <xdr:row>37</xdr:row>
      <xdr:rowOff>160978</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403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152105</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495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76164</xdr:rowOff>
    </xdr:from>
    <xdr:to>
      <xdr:col>10</xdr:col>
      <xdr:colOff>165100</xdr:colOff>
      <xdr:row>38</xdr:row>
      <xdr:rowOff>6314</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419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168891</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512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94092</xdr:rowOff>
    </xdr:from>
    <xdr:to>
      <xdr:col>6</xdr:col>
      <xdr:colOff>38100</xdr:colOff>
      <xdr:row>38</xdr:row>
      <xdr:rowOff>24242</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437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15370</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530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5" name="テキスト ボックス 114">
          <a:extLst>
            <a:ext uri="{FF2B5EF4-FFF2-40B4-BE49-F238E27FC236}">
              <a16:creationId xmlns:a16="http://schemas.microsoft.com/office/drawing/2014/main" id="{00000000-0008-0000-0600-000073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物件費グラフ枠">
          <a:extLst>
            <a:ext uri="{FF2B5EF4-FFF2-40B4-BE49-F238E27FC236}">
              <a16:creationId xmlns:a16="http://schemas.microsoft.com/office/drawing/2014/main" id="{00000000-0008-0000-0600-000074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128753</xdr:rowOff>
    </xdr:from>
    <xdr:to>
      <xdr:col>24</xdr:col>
      <xdr:colOff>62865</xdr:colOff>
      <xdr:row>58</xdr:row>
      <xdr:rowOff>131686</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4633595" y="8701253"/>
          <a:ext cx="1270" cy="1374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135513</xdr:rowOff>
    </xdr:from>
    <xdr:ext cx="534377" cy="259045"/>
    <xdr:sp macro="" textlink="">
      <xdr:nvSpPr>
        <xdr:cNvPr id="118" name="物件費最小値テキスト">
          <a:extLst>
            <a:ext uri="{FF2B5EF4-FFF2-40B4-BE49-F238E27FC236}">
              <a16:creationId xmlns:a16="http://schemas.microsoft.com/office/drawing/2014/main" id="{00000000-0008-0000-0600-000076000000}"/>
            </a:ext>
          </a:extLst>
        </xdr:cNvPr>
        <xdr:cNvSpPr txBox="1"/>
      </xdr:nvSpPr>
      <xdr:spPr>
        <a:xfrm>
          <a:off x="4686300" y="10079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131686</xdr:rowOff>
    </xdr:from>
    <xdr:to>
      <xdr:col>24</xdr:col>
      <xdr:colOff>152400</xdr:colOff>
      <xdr:row>58</xdr:row>
      <xdr:rowOff>131686</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546600" y="10075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75430</xdr:rowOff>
    </xdr:from>
    <xdr:ext cx="599010" cy="259045"/>
    <xdr:sp macro="" textlink="">
      <xdr:nvSpPr>
        <xdr:cNvPr id="120" name="物件費最大値テキスト">
          <a:extLst>
            <a:ext uri="{FF2B5EF4-FFF2-40B4-BE49-F238E27FC236}">
              <a16:creationId xmlns:a16="http://schemas.microsoft.com/office/drawing/2014/main" id="{00000000-0008-0000-0600-000078000000}"/>
            </a:ext>
          </a:extLst>
        </xdr:cNvPr>
        <xdr:cNvSpPr txBox="1"/>
      </xdr:nvSpPr>
      <xdr:spPr>
        <a:xfrm>
          <a:off x="4686300" y="8476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128753</xdr:rowOff>
    </xdr:from>
    <xdr:to>
      <xdr:col>24</xdr:col>
      <xdr:colOff>152400</xdr:colOff>
      <xdr:row>50</xdr:row>
      <xdr:rowOff>128753</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4546600" y="870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43914</xdr:rowOff>
    </xdr:from>
    <xdr:to>
      <xdr:col>24</xdr:col>
      <xdr:colOff>63500</xdr:colOff>
      <xdr:row>58</xdr:row>
      <xdr:rowOff>65353</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3797300" y="9988014"/>
          <a:ext cx="838200" cy="2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4884</xdr:rowOff>
    </xdr:from>
    <xdr:ext cx="534377" cy="259045"/>
    <xdr:sp macro="" textlink="">
      <xdr:nvSpPr>
        <xdr:cNvPr id="123" name="物件費平均値テキスト">
          <a:extLst>
            <a:ext uri="{FF2B5EF4-FFF2-40B4-BE49-F238E27FC236}">
              <a16:creationId xmlns:a16="http://schemas.microsoft.com/office/drawing/2014/main" id="{00000000-0008-0000-0600-00007B000000}"/>
            </a:ext>
          </a:extLst>
        </xdr:cNvPr>
        <xdr:cNvSpPr txBox="1"/>
      </xdr:nvSpPr>
      <xdr:spPr>
        <a:xfrm>
          <a:off x="4686300" y="97775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153457</xdr:rowOff>
    </xdr:from>
    <xdr:to>
      <xdr:col>24</xdr:col>
      <xdr:colOff>114300</xdr:colOff>
      <xdr:row>58</xdr:row>
      <xdr:rowOff>83607</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4584700" y="9926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54344</xdr:rowOff>
    </xdr:from>
    <xdr:to>
      <xdr:col>19</xdr:col>
      <xdr:colOff>177800</xdr:colOff>
      <xdr:row>58</xdr:row>
      <xdr:rowOff>65353</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2908300" y="9998444"/>
          <a:ext cx="889000" cy="11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618</xdr:rowOff>
    </xdr:from>
    <xdr:to>
      <xdr:col>20</xdr:col>
      <xdr:colOff>38100</xdr:colOff>
      <xdr:row>58</xdr:row>
      <xdr:rowOff>102218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3746500" y="9944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118745</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3530111" y="9719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54344</xdr:rowOff>
    </xdr:from>
    <xdr:to>
      <xdr:col>15</xdr:col>
      <xdr:colOff>50800</xdr:colOff>
      <xdr:row>58</xdr:row>
      <xdr:rowOff>63054</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2019300" y="9998444"/>
          <a:ext cx="889000" cy="8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163714</xdr:rowOff>
    </xdr:from>
    <xdr:to>
      <xdr:col>15</xdr:col>
      <xdr:colOff>101600</xdr:colOff>
      <xdr:row>58</xdr:row>
      <xdr:rowOff>93864</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2857500" y="9936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110391</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2641111" y="9711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59351</xdr:rowOff>
    </xdr:from>
    <xdr:to>
      <xdr:col>10</xdr:col>
      <xdr:colOff>114300</xdr:colOff>
      <xdr:row>58</xdr:row>
      <xdr:rowOff>63054</xdr:rowOff>
    </xdr:to>
    <xdr:cxnSp macro="">
      <xdr:nvCxnSpPr>
        <xdr:cNvPr id="131" name="直線コネクタ 130">
          <a:extLst>
            <a:ext uri="{FF2B5EF4-FFF2-40B4-BE49-F238E27FC236}">
              <a16:creationId xmlns:a16="http://schemas.microsoft.com/office/drawing/2014/main" id="{00000000-0008-0000-0600-000083000000}"/>
            </a:ext>
          </a:extLst>
        </xdr:cNvPr>
        <xdr:cNvCxnSpPr/>
      </xdr:nvCxnSpPr>
      <xdr:spPr>
        <a:xfrm>
          <a:off x="1130300" y="10003451"/>
          <a:ext cx="889000" cy="3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4518</xdr:rowOff>
    </xdr:from>
    <xdr:to>
      <xdr:col>10</xdr:col>
      <xdr:colOff>165100</xdr:colOff>
      <xdr:row>58</xdr:row>
      <xdr:rowOff>106118</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968500" y="9948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122645</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752111" y="972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25953</xdr:rowOff>
    </xdr:from>
    <xdr:to>
      <xdr:col>6</xdr:col>
      <xdr:colOff>38100</xdr:colOff>
      <xdr:row>58</xdr:row>
      <xdr:rowOff>127553</xdr:rowOff>
    </xdr:to>
    <xdr:sp macro="" textlink="">
      <xdr:nvSpPr>
        <xdr:cNvPr id="134" name="フローチャート: 判断 133">
          <a:extLst>
            <a:ext uri="{FF2B5EF4-FFF2-40B4-BE49-F238E27FC236}">
              <a16:creationId xmlns:a16="http://schemas.microsoft.com/office/drawing/2014/main" id="{00000000-0008-0000-0600-000086000000}"/>
            </a:ext>
          </a:extLst>
        </xdr:cNvPr>
        <xdr:cNvSpPr/>
      </xdr:nvSpPr>
      <xdr:spPr>
        <a:xfrm>
          <a:off x="1079500" y="9970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118680</xdr:rowOff>
    </xdr:from>
    <xdr:ext cx="534377"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863111" y="10062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164564</xdr:rowOff>
    </xdr:from>
    <xdr:to>
      <xdr:col>24</xdr:col>
      <xdr:colOff>114300</xdr:colOff>
      <xdr:row>58</xdr:row>
      <xdr:rowOff>94714</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4584700" y="9937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131884</xdr:rowOff>
    </xdr:from>
    <xdr:ext cx="534377" cy="259045"/>
    <xdr:sp macro="" textlink="">
      <xdr:nvSpPr>
        <xdr:cNvPr id="142" name="物件費該当値テキスト">
          <a:extLst>
            <a:ext uri="{FF2B5EF4-FFF2-40B4-BE49-F238E27FC236}">
              <a16:creationId xmlns:a16="http://schemas.microsoft.com/office/drawing/2014/main" id="{00000000-0008-0000-0600-00008E000000}"/>
            </a:ext>
          </a:extLst>
        </xdr:cNvPr>
        <xdr:cNvSpPr txBox="1"/>
      </xdr:nvSpPr>
      <xdr:spPr>
        <a:xfrm>
          <a:off x="4686300" y="9904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14553</xdr:rowOff>
    </xdr:from>
    <xdr:to>
      <xdr:col>20</xdr:col>
      <xdr:colOff>38100</xdr:colOff>
      <xdr:row>58</xdr:row>
      <xdr:rowOff>116153</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3746500" y="9958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107280</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3530111" y="10051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3544</xdr:rowOff>
    </xdr:from>
    <xdr:to>
      <xdr:col>15</xdr:col>
      <xdr:colOff>101600</xdr:colOff>
      <xdr:row>58</xdr:row>
      <xdr:rowOff>105144</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2857500" y="9947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96271</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2641111" y="10040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12254</xdr:rowOff>
    </xdr:from>
    <xdr:to>
      <xdr:col>10</xdr:col>
      <xdr:colOff>165100</xdr:colOff>
      <xdr:row>58</xdr:row>
      <xdr:rowOff>113854</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968500" y="9956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104981</xdr:rowOff>
    </xdr:from>
    <xdr:ext cx="534377" cy="259045"/>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1752111" y="10049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8551</xdr:rowOff>
    </xdr:from>
    <xdr:to>
      <xdr:col>6</xdr:col>
      <xdr:colOff>38100</xdr:colOff>
      <xdr:row>58</xdr:row>
      <xdr:rowOff>110151</xdr:rowOff>
    </xdr:to>
    <xdr:sp macro="" textlink="">
      <xdr:nvSpPr>
        <xdr:cNvPr id="149" name="楕円 148">
          <a:extLst>
            <a:ext uri="{FF2B5EF4-FFF2-40B4-BE49-F238E27FC236}">
              <a16:creationId xmlns:a16="http://schemas.microsoft.com/office/drawing/2014/main" id="{00000000-0008-0000-0600-000095000000}"/>
            </a:ext>
          </a:extLst>
        </xdr:cNvPr>
        <xdr:cNvSpPr/>
      </xdr:nvSpPr>
      <xdr:spPr>
        <a:xfrm>
          <a:off x="1079500" y="9952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126678</xdr:rowOff>
    </xdr:from>
    <xdr:ext cx="534377" cy="259045"/>
    <xdr:sp macro="" textlink="">
      <xdr:nvSpPr>
        <xdr:cNvPr id="150" name="テキスト ボックス 149">
          <a:extLst>
            <a:ext uri="{FF2B5EF4-FFF2-40B4-BE49-F238E27FC236}">
              <a16:creationId xmlns:a16="http://schemas.microsoft.com/office/drawing/2014/main" id="{00000000-0008-0000-0600-000096000000}"/>
            </a:ext>
          </a:extLst>
        </xdr:cNvPr>
        <xdr:cNvSpPr txBox="1"/>
      </xdr:nvSpPr>
      <xdr:spPr>
        <a:xfrm>
          <a:off x="863111" y="9727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2" name="テキスト ボックス 171">
          <a:extLst>
            <a:ext uri="{FF2B5EF4-FFF2-40B4-BE49-F238E27FC236}">
              <a16:creationId xmlns:a16="http://schemas.microsoft.com/office/drawing/2014/main" id="{00000000-0008-0000-0600-0000AC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維持補修費グラフ枠">
          <a:extLst>
            <a:ext uri="{FF2B5EF4-FFF2-40B4-BE49-F238E27FC236}">
              <a16:creationId xmlns:a16="http://schemas.microsoft.com/office/drawing/2014/main" id="{00000000-0008-0000-0600-0000AD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103048</xdr:rowOff>
    </xdr:from>
    <xdr:to>
      <xdr:col>24</xdr:col>
      <xdr:colOff>62865</xdr:colOff>
      <xdr:row>79</xdr:row>
      <xdr:rowOff>24333</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4633595" y="12104548"/>
          <a:ext cx="1270" cy="1464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28160</xdr:rowOff>
    </xdr:from>
    <xdr:ext cx="378565" cy="259045"/>
    <xdr:sp macro="" textlink="">
      <xdr:nvSpPr>
        <xdr:cNvPr id="175" name="維持補修費最小値テキスト">
          <a:extLst>
            <a:ext uri="{FF2B5EF4-FFF2-40B4-BE49-F238E27FC236}">
              <a16:creationId xmlns:a16="http://schemas.microsoft.com/office/drawing/2014/main" id="{00000000-0008-0000-0600-0000AF000000}"/>
            </a:ext>
          </a:extLst>
        </xdr:cNvPr>
        <xdr:cNvSpPr txBox="1"/>
      </xdr:nvSpPr>
      <xdr:spPr>
        <a:xfrm>
          <a:off x="4686300" y="135727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24333</xdr:rowOff>
    </xdr:from>
    <xdr:to>
      <xdr:col>24</xdr:col>
      <xdr:colOff>152400</xdr:colOff>
      <xdr:row>79</xdr:row>
      <xdr:rowOff>24333</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3568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49725</xdr:rowOff>
    </xdr:from>
    <xdr:ext cx="534377" cy="259045"/>
    <xdr:sp macro="" textlink="">
      <xdr:nvSpPr>
        <xdr:cNvPr id="177" name="維持補修費最大値テキスト">
          <a:extLst>
            <a:ext uri="{FF2B5EF4-FFF2-40B4-BE49-F238E27FC236}">
              <a16:creationId xmlns:a16="http://schemas.microsoft.com/office/drawing/2014/main" id="{00000000-0008-0000-0600-0000B1000000}"/>
            </a:ext>
          </a:extLst>
        </xdr:cNvPr>
        <xdr:cNvSpPr txBox="1"/>
      </xdr:nvSpPr>
      <xdr:spPr>
        <a:xfrm>
          <a:off x="4686300" y="11879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103048</xdr:rowOff>
    </xdr:from>
    <xdr:to>
      <xdr:col>24</xdr:col>
      <xdr:colOff>152400</xdr:colOff>
      <xdr:row>70</xdr:row>
      <xdr:rowOff>103048</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4546600" y="121045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84759</xdr:rowOff>
    </xdr:from>
    <xdr:to>
      <xdr:col>24</xdr:col>
      <xdr:colOff>63500</xdr:colOff>
      <xdr:row>78</xdr:row>
      <xdr:rowOff>98628</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3797300" y="13457859"/>
          <a:ext cx="838200" cy="13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6621</xdr:rowOff>
    </xdr:from>
    <xdr:ext cx="469744" cy="259045"/>
    <xdr:sp macro="" textlink="">
      <xdr:nvSpPr>
        <xdr:cNvPr id="180" name="維持補修費平均値テキスト">
          <a:extLst>
            <a:ext uri="{FF2B5EF4-FFF2-40B4-BE49-F238E27FC236}">
              <a16:creationId xmlns:a16="http://schemas.microsoft.com/office/drawing/2014/main" id="{00000000-0008-0000-0600-0000B4000000}"/>
            </a:ext>
          </a:extLst>
        </xdr:cNvPr>
        <xdr:cNvSpPr txBox="1"/>
      </xdr:nvSpPr>
      <xdr:spPr>
        <a:xfrm>
          <a:off x="4686300" y="132082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155194</xdr:rowOff>
    </xdr:from>
    <xdr:to>
      <xdr:col>24</xdr:col>
      <xdr:colOff>114300</xdr:colOff>
      <xdr:row>78</xdr:row>
      <xdr:rowOff>85344</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4584700" y="1335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98628</xdr:rowOff>
    </xdr:from>
    <xdr:to>
      <xdr:col>19</xdr:col>
      <xdr:colOff>177800</xdr:colOff>
      <xdr:row>78</xdr:row>
      <xdr:rowOff>104724</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908300" y="13471728"/>
          <a:ext cx="8890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165785</xdr:rowOff>
    </xdr:from>
    <xdr:to>
      <xdr:col>20</xdr:col>
      <xdr:colOff>38100</xdr:colOff>
      <xdr:row>78</xdr:row>
      <xdr:rowOff>95935</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3746500" y="1336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112462</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3562428" y="13142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104724</xdr:rowOff>
    </xdr:from>
    <xdr:to>
      <xdr:col>15</xdr:col>
      <xdr:colOff>50800</xdr:colOff>
      <xdr:row>78</xdr:row>
      <xdr:rowOff>106477</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2019300" y="13477824"/>
          <a:ext cx="889000" cy="1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433</xdr:rowOff>
    </xdr:from>
    <xdr:to>
      <xdr:col>15</xdr:col>
      <xdr:colOff>101600</xdr:colOff>
      <xdr:row>78</xdr:row>
      <xdr:rowOff>102033</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2857500" y="13373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118560</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2673428" y="13148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106477</xdr:rowOff>
    </xdr:from>
    <xdr:to>
      <xdr:col>10</xdr:col>
      <xdr:colOff>114300</xdr:colOff>
      <xdr:row>78</xdr:row>
      <xdr:rowOff>106668</xdr:rowOff>
    </xdr:to>
    <xdr:cxnSp macro="">
      <xdr:nvCxnSpPr>
        <xdr:cNvPr id="188" name="直線コネクタ 187">
          <a:extLst>
            <a:ext uri="{FF2B5EF4-FFF2-40B4-BE49-F238E27FC236}">
              <a16:creationId xmlns:a16="http://schemas.microsoft.com/office/drawing/2014/main" id="{00000000-0008-0000-0600-0000BC000000}"/>
            </a:ext>
          </a:extLst>
        </xdr:cNvPr>
        <xdr:cNvCxnSpPr/>
      </xdr:nvCxnSpPr>
      <xdr:spPr>
        <a:xfrm flipV="1">
          <a:off x="1130300" y="13479577"/>
          <a:ext cx="889000" cy="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171386</xdr:rowOff>
    </xdr:from>
    <xdr:to>
      <xdr:col>10</xdr:col>
      <xdr:colOff>165100</xdr:colOff>
      <xdr:row>78</xdr:row>
      <xdr:rowOff>101536</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968500" y="13373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118063</xdr:rowOff>
    </xdr:from>
    <xdr:ext cx="469744"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784428" y="13148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167920</xdr:rowOff>
    </xdr:from>
    <xdr:to>
      <xdr:col>6</xdr:col>
      <xdr:colOff>38100</xdr:colOff>
      <xdr:row>78</xdr:row>
      <xdr:rowOff>98070</xdr:rowOff>
    </xdr:to>
    <xdr:sp macro="" textlink="">
      <xdr:nvSpPr>
        <xdr:cNvPr id="191" name="フローチャート: 判断 190">
          <a:extLst>
            <a:ext uri="{FF2B5EF4-FFF2-40B4-BE49-F238E27FC236}">
              <a16:creationId xmlns:a16="http://schemas.microsoft.com/office/drawing/2014/main" id="{00000000-0008-0000-0600-0000BF000000}"/>
            </a:ext>
          </a:extLst>
        </xdr:cNvPr>
        <xdr:cNvSpPr/>
      </xdr:nvSpPr>
      <xdr:spPr>
        <a:xfrm>
          <a:off x="1079500" y="13369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114597</xdr:rowOff>
    </xdr:from>
    <xdr:ext cx="469744"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895428" y="1314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33959</xdr:rowOff>
    </xdr:from>
    <xdr:to>
      <xdr:col>24</xdr:col>
      <xdr:colOff>114300</xdr:colOff>
      <xdr:row>78</xdr:row>
      <xdr:rowOff>135559</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4584700" y="13407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133620</xdr:rowOff>
    </xdr:from>
    <xdr:ext cx="469744" cy="259045"/>
    <xdr:sp macro="" textlink="">
      <xdr:nvSpPr>
        <xdr:cNvPr id="199" name="維持補修費該当値テキスト">
          <a:extLst>
            <a:ext uri="{FF2B5EF4-FFF2-40B4-BE49-F238E27FC236}">
              <a16:creationId xmlns:a16="http://schemas.microsoft.com/office/drawing/2014/main" id="{00000000-0008-0000-0600-0000C7000000}"/>
            </a:ext>
          </a:extLst>
        </xdr:cNvPr>
        <xdr:cNvSpPr txBox="1"/>
      </xdr:nvSpPr>
      <xdr:spPr>
        <a:xfrm>
          <a:off x="4686300" y="13335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47828</xdr:rowOff>
    </xdr:from>
    <xdr:to>
      <xdr:col>20</xdr:col>
      <xdr:colOff>38100</xdr:colOff>
      <xdr:row>78</xdr:row>
      <xdr:rowOff>149428</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3746500" y="13420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140555</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3562428" y="13513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53924</xdr:rowOff>
    </xdr:from>
    <xdr:to>
      <xdr:col>15</xdr:col>
      <xdr:colOff>101600</xdr:colOff>
      <xdr:row>78</xdr:row>
      <xdr:rowOff>155524</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2857500" y="13427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146651</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2673428" y="13519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55677</xdr:rowOff>
    </xdr:from>
    <xdr:to>
      <xdr:col>10</xdr:col>
      <xdr:colOff>165100</xdr:colOff>
      <xdr:row>78</xdr:row>
      <xdr:rowOff>157277</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968500" y="13428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148404</xdr:rowOff>
    </xdr:from>
    <xdr:ext cx="469744"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1784428" y="13521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55868</xdr:rowOff>
    </xdr:from>
    <xdr:to>
      <xdr:col>6</xdr:col>
      <xdr:colOff>38100</xdr:colOff>
      <xdr:row>78</xdr:row>
      <xdr:rowOff>157468</xdr:rowOff>
    </xdr:to>
    <xdr:sp macro="" textlink="">
      <xdr:nvSpPr>
        <xdr:cNvPr id="206" name="楕円 205">
          <a:extLst>
            <a:ext uri="{FF2B5EF4-FFF2-40B4-BE49-F238E27FC236}">
              <a16:creationId xmlns:a16="http://schemas.microsoft.com/office/drawing/2014/main" id="{00000000-0008-0000-0600-0000CE000000}"/>
            </a:ext>
          </a:extLst>
        </xdr:cNvPr>
        <xdr:cNvSpPr/>
      </xdr:nvSpPr>
      <xdr:spPr>
        <a:xfrm>
          <a:off x="1079500" y="13428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148595</xdr:rowOff>
    </xdr:from>
    <xdr:ext cx="469744" cy="259045"/>
    <xdr:sp macro="" textlink="">
      <xdr:nvSpPr>
        <xdr:cNvPr id="207" name="テキスト ボックス 206">
          <a:extLst>
            <a:ext uri="{FF2B5EF4-FFF2-40B4-BE49-F238E27FC236}">
              <a16:creationId xmlns:a16="http://schemas.microsoft.com/office/drawing/2014/main" id="{00000000-0008-0000-0600-0000CF000000}"/>
            </a:ext>
          </a:extLst>
        </xdr:cNvPr>
        <xdr:cNvSpPr txBox="1"/>
      </xdr:nvSpPr>
      <xdr:spPr>
        <a:xfrm>
          <a:off x="895428" y="13521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0" name="テキスト ボックス 229">
          <a:extLst>
            <a:ext uri="{FF2B5EF4-FFF2-40B4-BE49-F238E27FC236}">
              <a16:creationId xmlns:a16="http://schemas.microsoft.com/office/drawing/2014/main" id="{00000000-0008-0000-0600-0000E6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2" name="テキスト ボックス 231">
          <a:extLst>
            <a:ext uri="{FF2B5EF4-FFF2-40B4-BE49-F238E27FC236}">
              <a16:creationId xmlns:a16="http://schemas.microsoft.com/office/drawing/2014/main" id="{00000000-0008-0000-0600-0000E8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扶助費グラフ枠">
          <a:extLst>
            <a:ext uri="{FF2B5EF4-FFF2-40B4-BE49-F238E27FC236}">
              <a16:creationId xmlns:a16="http://schemas.microsoft.com/office/drawing/2014/main" id="{00000000-0008-0000-0600-0000E9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129011</xdr:rowOff>
    </xdr:from>
    <xdr:to>
      <xdr:col>24</xdr:col>
      <xdr:colOff>62865</xdr:colOff>
      <xdr:row>99</xdr:row>
      <xdr:rowOff>168700</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4633595" y="15559511"/>
          <a:ext cx="1270" cy="1582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100</xdr:row>
      <xdr:rowOff>1077</xdr:rowOff>
    </xdr:from>
    <xdr:ext cx="534377" cy="259045"/>
    <xdr:sp macro="" textlink="">
      <xdr:nvSpPr>
        <xdr:cNvPr id="235" name="扶助費最小値テキスト">
          <a:extLst>
            <a:ext uri="{FF2B5EF4-FFF2-40B4-BE49-F238E27FC236}">
              <a16:creationId xmlns:a16="http://schemas.microsoft.com/office/drawing/2014/main" id="{00000000-0008-0000-0600-0000EB000000}"/>
            </a:ext>
          </a:extLst>
        </xdr:cNvPr>
        <xdr:cNvSpPr txBox="1"/>
      </xdr:nvSpPr>
      <xdr:spPr>
        <a:xfrm>
          <a:off x="4686300" y="17146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168700</xdr:rowOff>
    </xdr:from>
    <xdr:to>
      <xdr:col>24</xdr:col>
      <xdr:colOff>152400</xdr:colOff>
      <xdr:row>99</xdr:row>
      <xdr:rowOff>168700</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4546600" y="17142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75688</xdr:rowOff>
    </xdr:from>
    <xdr:ext cx="599010" cy="259045"/>
    <xdr:sp macro="" textlink="">
      <xdr:nvSpPr>
        <xdr:cNvPr id="237" name="扶助費最大値テキスト">
          <a:extLst>
            <a:ext uri="{FF2B5EF4-FFF2-40B4-BE49-F238E27FC236}">
              <a16:creationId xmlns:a16="http://schemas.microsoft.com/office/drawing/2014/main" id="{00000000-0008-0000-0600-0000ED000000}"/>
            </a:ext>
          </a:extLst>
        </xdr:cNvPr>
        <xdr:cNvSpPr txBox="1"/>
      </xdr:nvSpPr>
      <xdr:spPr>
        <a:xfrm>
          <a:off x="4686300" y="15334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129011</xdr:rowOff>
    </xdr:from>
    <xdr:to>
      <xdr:col>24</xdr:col>
      <xdr:colOff>152400</xdr:colOff>
      <xdr:row>90</xdr:row>
      <xdr:rowOff>129011</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4546600" y="15559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133441</xdr:rowOff>
    </xdr:from>
    <xdr:to>
      <xdr:col>24</xdr:col>
      <xdr:colOff>63500</xdr:colOff>
      <xdr:row>98</xdr:row>
      <xdr:rowOff>127422</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3797300" y="16764091"/>
          <a:ext cx="838200" cy="165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129238</xdr:rowOff>
    </xdr:from>
    <xdr:ext cx="599010" cy="259045"/>
    <xdr:sp macro="" textlink="">
      <xdr:nvSpPr>
        <xdr:cNvPr id="240" name="扶助費平均値テキスト">
          <a:extLst>
            <a:ext uri="{FF2B5EF4-FFF2-40B4-BE49-F238E27FC236}">
              <a16:creationId xmlns:a16="http://schemas.microsoft.com/office/drawing/2014/main" id="{00000000-0008-0000-0600-0000F0000000}"/>
            </a:ext>
          </a:extLst>
        </xdr:cNvPr>
        <xdr:cNvSpPr txBox="1"/>
      </xdr:nvSpPr>
      <xdr:spPr>
        <a:xfrm>
          <a:off x="4686300" y="164169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106361</xdr:rowOff>
    </xdr:from>
    <xdr:to>
      <xdr:col>24</xdr:col>
      <xdr:colOff>114300</xdr:colOff>
      <xdr:row>97</xdr:row>
      <xdr:rowOff>36511</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4584700" y="1656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127422</xdr:rowOff>
    </xdr:from>
    <xdr:to>
      <xdr:col>19</xdr:col>
      <xdr:colOff>177800</xdr:colOff>
      <xdr:row>99</xdr:row>
      <xdr:rowOff>17921</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2908300" y="16929522"/>
          <a:ext cx="889000" cy="61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40525</xdr:rowOff>
    </xdr:from>
    <xdr:to>
      <xdr:col>20</xdr:col>
      <xdr:colOff>38100</xdr:colOff>
      <xdr:row>97</xdr:row>
      <xdr:rowOff>142125</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3746500" y="16671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158652</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3497795" y="16446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51656</xdr:rowOff>
    </xdr:from>
    <xdr:to>
      <xdr:col>15</xdr:col>
      <xdr:colOff>50800</xdr:colOff>
      <xdr:row>99</xdr:row>
      <xdr:rowOff>17921</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a:off x="2019300" y="16853756"/>
          <a:ext cx="889000" cy="137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130744</xdr:rowOff>
    </xdr:from>
    <xdr:to>
      <xdr:col>15</xdr:col>
      <xdr:colOff>101600</xdr:colOff>
      <xdr:row>98</xdr:row>
      <xdr:rowOff>60894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2857500" y="16761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77421</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608795" y="16536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51656</xdr:rowOff>
    </xdr:from>
    <xdr:to>
      <xdr:col>10</xdr:col>
      <xdr:colOff>114300</xdr:colOff>
      <xdr:row>99</xdr:row>
      <xdr:rowOff>140864</xdr:rowOff>
    </xdr:to>
    <xdr:cxnSp macro="">
      <xdr:nvCxnSpPr>
        <xdr:cNvPr id="248" name="直線コネクタ 247">
          <a:extLst>
            <a:ext uri="{FF2B5EF4-FFF2-40B4-BE49-F238E27FC236}">
              <a16:creationId xmlns:a16="http://schemas.microsoft.com/office/drawing/2014/main" id="{00000000-0008-0000-0600-0000F8000000}"/>
            </a:ext>
          </a:extLst>
        </xdr:cNvPr>
        <xdr:cNvCxnSpPr/>
      </xdr:nvCxnSpPr>
      <xdr:spPr>
        <a:xfrm flipV="1">
          <a:off x="1130300" y="16853756"/>
          <a:ext cx="889000" cy="260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164805</xdr:rowOff>
    </xdr:from>
    <xdr:to>
      <xdr:col>10</xdr:col>
      <xdr:colOff>165100</xdr:colOff>
      <xdr:row>97</xdr:row>
      <xdr:rowOff>94955</xdr:rowOff>
    </xdr:to>
    <xdr:sp macro="" textlink="">
      <xdr:nvSpPr>
        <xdr:cNvPr id="249" name="フローチャート: 判断 248">
          <a:extLst>
            <a:ext uri="{FF2B5EF4-FFF2-40B4-BE49-F238E27FC236}">
              <a16:creationId xmlns:a16="http://schemas.microsoft.com/office/drawing/2014/main" id="{00000000-0008-0000-0600-0000F9000000}"/>
            </a:ext>
          </a:extLst>
        </xdr:cNvPr>
        <xdr:cNvSpPr/>
      </xdr:nvSpPr>
      <xdr:spPr>
        <a:xfrm>
          <a:off x="1968500" y="16624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111482</xdr:rowOff>
    </xdr:from>
    <xdr:ext cx="59901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719795" y="16399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104640</xdr:rowOff>
    </xdr:from>
    <xdr:to>
      <xdr:col>6</xdr:col>
      <xdr:colOff>38100</xdr:colOff>
      <xdr:row>99</xdr:row>
      <xdr:rowOff>34790</xdr:rowOff>
    </xdr:to>
    <xdr:sp macro="" textlink="">
      <xdr:nvSpPr>
        <xdr:cNvPr id="251" name="フローチャート: 判断 250">
          <a:extLst>
            <a:ext uri="{FF2B5EF4-FFF2-40B4-BE49-F238E27FC236}">
              <a16:creationId xmlns:a16="http://schemas.microsoft.com/office/drawing/2014/main" id="{00000000-0008-0000-0600-0000FB000000}"/>
            </a:ext>
          </a:extLst>
        </xdr:cNvPr>
        <xdr:cNvSpPr/>
      </xdr:nvSpPr>
      <xdr:spPr>
        <a:xfrm>
          <a:off x="1079500" y="1690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51317</xdr:rowOff>
    </xdr:from>
    <xdr:ext cx="59901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830795" y="166819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82641</xdr:rowOff>
    </xdr:from>
    <xdr:to>
      <xdr:col>24</xdr:col>
      <xdr:colOff>114300</xdr:colOff>
      <xdr:row>98</xdr:row>
      <xdr:rowOff>12791</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4584700" y="16713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61068</xdr:rowOff>
    </xdr:from>
    <xdr:ext cx="599010" cy="259045"/>
    <xdr:sp macro="" textlink="">
      <xdr:nvSpPr>
        <xdr:cNvPr id="259" name="扶助費該当値テキスト">
          <a:extLst>
            <a:ext uri="{FF2B5EF4-FFF2-40B4-BE49-F238E27FC236}">
              <a16:creationId xmlns:a16="http://schemas.microsoft.com/office/drawing/2014/main" id="{00000000-0008-0000-0600-000003010000}"/>
            </a:ext>
          </a:extLst>
        </xdr:cNvPr>
        <xdr:cNvSpPr txBox="1"/>
      </xdr:nvSpPr>
      <xdr:spPr>
        <a:xfrm>
          <a:off x="4686300" y="166917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76622</xdr:rowOff>
    </xdr:from>
    <xdr:to>
      <xdr:col>20</xdr:col>
      <xdr:colOff>38100</xdr:colOff>
      <xdr:row>99</xdr:row>
      <xdr:rowOff>6772</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3746500" y="16878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98</xdr:row>
      <xdr:rowOff>169349</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3497795" y="169714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138571</xdr:rowOff>
    </xdr:from>
    <xdr:to>
      <xdr:col>15</xdr:col>
      <xdr:colOff>101600</xdr:colOff>
      <xdr:row>99</xdr:row>
      <xdr:rowOff>68721</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2857500" y="16940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59848</xdr:rowOff>
    </xdr:from>
    <xdr:ext cx="534377"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2641111" y="17033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856</xdr:rowOff>
    </xdr:from>
    <xdr:to>
      <xdr:col>10</xdr:col>
      <xdr:colOff>165100</xdr:colOff>
      <xdr:row>98</xdr:row>
      <xdr:rowOff>102456</xdr:rowOff>
    </xdr:to>
    <xdr:sp macro="" textlink="">
      <xdr:nvSpPr>
        <xdr:cNvPr id="264" name="楕円 263">
          <a:extLst>
            <a:ext uri="{FF2B5EF4-FFF2-40B4-BE49-F238E27FC236}">
              <a16:creationId xmlns:a16="http://schemas.microsoft.com/office/drawing/2014/main" id="{00000000-0008-0000-0600-000008010000}"/>
            </a:ext>
          </a:extLst>
        </xdr:cNvPr>
        <xdr:cNvSpPr/>
      </xdr:nvSpPr>
      <xdr:spPr>
        <a:xfrm>
          <a:off x="1968500" y="16802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98</xdr:row>
      <xdr:rowOff>93583</xdr:rowOff>
    </xdr:from>
    <xdr:ext cx="599010" cy="259045"/>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1719795" y="168956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90064</xdr:rowOff>
    </xdr:from>
    <xdr:to>
      <xdr:col>6</xdr:col>
      <xdr:colOff>38100</xdr:colOff>
      <xdr:row>100</xdr:row>
      <xdr:rowOff>20214</xdr:rowOff>
    </xdr:to>
    <xdr:sp macro="" textlink="">
      <xdr:nvSpPr>
        <xdr:cNvPr id="266" name="楕円 265">
          <a:extLst>
            <a:ext uri="{FF2B5EF4-FFF2-40B4-BE49-F238E27FC236}">
              <a16:creationId xmlns:a16="http://schemas.microsoft.com/office/drawing/2014/main" id="{00000000-0008-0000-0600-00000A010000}"/>
            </a:ext>
          </a:extLst>
        </xdr:cNvPr>
        <xdr:cNvSpPr/>
      </xdr:nvSpPr>
      <xdr:spPr>
        <a:xfrm>
          <a:off x="1079500" y="17063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100</xdr:row>
      <xdr:rowOff>11341</xdr:rowOff>
    </xdr:from>
    <xdr:ext cx="534377" cy="259045"/>
    <xdr:sp macro="" textlink="">
      <xdr:nvSpPr>
        <xdr:cNvPr id="267" name="テキスト ボックス 266">
          <a:extLst>
            <a:ext uri="{FF2B5EF4-FFF2-40B4-BE49-F238E27FC236}">
              <a16:creationId xmlns:a16="http://schemas.microsoft.com/office/drawing/2014/main" id="{00000000-0008-0000-0600-00000B010000}"/>
            </a:ext>
          </a:extLst>
        </xdr:cNvPr>
        <xdr:cNvSpPr txBox="1"/>
      </xdr:nvSpPr>
      <xdr:spPr>
        <a:xfrm>
          <a:off x="863111" y="17156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a:extLst>
            <a:ext uri="{FF2B5EF4-FFF2-40B4-BE49-F238E27FC236}">
              <a16:creationId xmlns:a16="http://schemas.microsoft.com/office/drawing/2014/main" id="{00000000-0008-0000-0600-000013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a:extLst>
            <a:ext uri="{FF2B5EF4-FFF2-40B4-BE49-F238E27FC236}">
              <a16:creationId xmlns:a16="http://schemas.microsoft.com/office/drawing/2014/main" id="{00000000-0008-0000-06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168146</xdr:rowOff>
    </xdr:from>
    <xdr:to>
      <xdr:col>54</xdr:col>
      <xdr:colOff>189865</xdr:colOff>
      <xdr:row>38</xdr:row>
      <xdr:rowOff>77750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10475595" y="5140196"/>
          <a:ext cx="1270" cy="1452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81577</xdr:rowOff>
    </xdr:from>
    <xdr:ext cx="534377" cy="259045"/>
    <xdr:sp macro="" textlink="">
      <xdr:nvSpPr>
        <xdr:cNvPr id="292" name="補助費等最小値テキスト">
          <a:extLst>
            <a:ext uri="{FF2B5EF4-FFF2-40B4-BE49-F238E27FC236}">
              <a16:creationId xmlns:a16="http://schemas.microsoft.com/office/drawing/2014/main" id="{00000000-0008-0000-0600-000024010000}"/>
            </a:ext>
          </a:extLst>
        </xdr:cNvPr>
        <xdr:cNvSpPr txBox="1"/>
      </xdr:nvSpPr>
      <xdr:spPr>
        <a:xfrm>
          <a:off x="10528300" y="6596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77750</xdr:rowOff>
    </xdr:from>
    <xdr:to>
      <xdr:col>55</xdr:col>
      <xdr:colOff>88900</xdr:colOff>
      <xdr:row>38</xdr:row>
      <xdr:rowOff>77750</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6592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114823</xdr:rowOff>
    </xdr:from>
    <xdr:ext cx="599010" cy="259045"/>
    <xdr:sp macro="" textlink="">
      <xdr:nvSpPr>
        <xdr:cNvPr id="294" name="補助費等最大値テキスト">
          <a:extLst>
            <a:ext uri="{FF2B5EF4-FFF2-40B4-BE49-F238E27FC236}">
              <a16:creationId xmlns:a16="http://schemas.microsoft.com/office/drawing/2014/main" id="{00000000-0008-0000-0600-000026010000}"/>
            </a:ext>
          </a:extLst>
        </xdr:cNvPr>
        <xdr:cNvSpPr txBox="1"/>
      </xdr:nvSpPr>
      <xdr:spPr>
        <a:xfrm>
          <a:off x="10528300" y="4915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168146</xdr:rowOff>
    </xdr:from>
    <xdr:to>
      <xdr:col>55</xdr:col>
      <xdr:colOff>88900</xdr:colOff>
      <xdr:row>29</xdr:row>
      <xdr:rowOff>168146</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51401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620</xdr:rowOff>
    </xdr:from>
    <xdr:to>
      <xdr:col>55</xdr:col>
      <xdr:colOff>0</xdr:colOff>
      <xdr:row>36</xdr:row>
      <xdr:rowOff>34742</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9639300" y="6172820"/>
          <a:ext cx="838200" cy="34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64180</xdr:rowOff>
    </xdr:from>
    <xdr:ext cx="534377" cy="259045"/>
    <xdr:sp macro="" textlink="">
      <xdr:nvSpPr>
        <xdr:cNvPr id="297" name="補助費等平均値テキスト">
          <a:extLst>
            <a:ext uri="{FF2B5EF4-FFF2-40B4-BE49-F238E27FC236}">
              <a16:creationId xmlns:a16="http://schemas.microsoft.com/office/drawing/2014/main" id="{00000000-0008-0000-0600-000029010000}"/>
            </a:ext>
          </a:extLst>
        </xdr:cNvPr>
        <xdr:cNvSpPr txBox="1"/>
      </xdr:nvSpPr>
      <xdr:spPr>
        <a:xfrm>
          <a:off x="10528300" y="62363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85753</xdr:rowOff>
    </xdr:from>
    <xdr:to>
      <xdr:col>55</xdr:col>
      <xdr:colOff>50800</xdr:colOff>
      <xdr:row>37</xdr:row>
      <xdr:rowOff>15903</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10426700" y="6257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620</xdr:rowOff>
    </xdr:from>
    <xdr:to>
      <xdr:col>50</xdr:col>
      <xdr:colOff>114300</xdr:colOff>
      <xdr:row>36</xdr:row>
      <xdr:rowOff>31481</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8750300" y="6172820"/>
          <a:ext cx="889000" cy="30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84351</xdr:rowOff>
    </xdr:from>
    <xdr:to>
      <xdr:col>50</xdr:col>
      <xdr:colOff>165100</xdr:colOff>
      <xdr:row>37</xdr:row>
      <xdr:rowOff>14501</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9588500" y="625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5628</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9372111" y="6349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31481</xdr:rowOff>
    </xdr:from>
    <xdr:to>
      <xdr:col>45</xdr:col>
      <xdr:colOff>177800</xdr:colOff>
      <xdr:row>36</xdr:row>
      <xdr:rowOff>108519</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flipV="1">
          <a:off x="7861300" y="6203681"/>
          <a:ext cx="889000" cy="77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73630</xdr:rowOff>
    </xdr:from>
    <xdr:to>
      <xdr:col>46</xdr:col>
      <xdr:colOff>38100</xdr:colOff>
      <xdr:row>37</xdr:row>
      <xdr:rowOff>3780</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8699500" y="624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166357</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483111" y="6338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60963</xdr:rowOff>
    </xdr:from>
    <xdr:to>
      <xdr:col>41</xdr:col>
      <xdr:colOff>50800</xdr:colOff>
      <xdr:row>36</xdr:row>
      <xdr:rowOff>108519</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a:off x="6972300" y="5547363"/>
          <a:ext cx="889000" cy="733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113391</xdr:rowOff>
    </xdr:from>
    <xdr:to>
      <xdr:col>41</xdr:col>
      <xdr:colOff>101600</xdr:colOff>
      <xdr:row>37</xdr:row>
      <xdr:rowOff>43541</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7810500" y="6285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34668</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594111" y="6378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16053</xdr:rowOff>
    </xdr:from>
    <xdr:to>
      <xdr:col>36</xdr:col>
      <xdr:colOff>165100</xdr:colOff>
      <xdr:row>32</xdr:row>
      <xdr:rowOff>117653</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6921500" y="5502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108780</xdr:rowOff>
    </xdr:from>
    <xdr:ext cx="59901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672795" y="55951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155392</xdr:rowOff>
    </xdr:from>
    <xdr:to>
      <xdr:col>55</xdr:col>
      <xdr:colOff>50800</xdr:colOff>
      <xdr:row>36</xdr:row>
      <xdr:rowOff>85542</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10426700" y="6156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6819</xdr:rowOff>
    </xdr:from>
    <xdr:ext cx="534377" cy="259045"/>
    <xdr:sp macro="" textlink="">
      <xdr:nvSpPr>
        <xdr:cNvPr id="316" name="補助費等該当値テキスト">
          <a:extLst>
            <a:ext uri="{FF2B5EF4-FFF2-40B4-BE49-F238E27FC236}">
              <a16:creationId xmlns:a16="http://schemas.microsoft.com/office/drawing/2014/main" id="{00000000-0008-0000-0600-00003C010000}"/>
            </a:ext>
          </a:extLst>
        </xdr:cNvPr>
        <xdr:cNvSpPr txBox="1"/>
      </xdr:nvSpPr>
      <xdr:spPr>
        <a:xfrm>
          <a:off x="10528300" y="6007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121270</xdr:rowOff>
    </xdr:from>
    <xdr:to>
      <xdr:col>50</xdr:col>
      <xdr:colOff>165100</xdr:colOff>
      <xdr:row>36</xdr:row>
      <xdr:rowOff>51420</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9588500" y="612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67947</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9372111" y="5897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152131</xdr:rowOff>
    </xdr:from>
    <xdr:to>
      <xdr:col>46</xdr:col>
      <xdr:colOff>38100</xdr:colOff>
      <xdr:row>36</xdr:row>
      <xdr:rowOff>82281</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8699500" y="6152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98808</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8483111" y="5928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57719</xdr:rowOff>
    </xdr:from>
    <xdr:to>
      <xdr:col>41</xdr:col>
      <xdr:colOff>101600</xdr:colOff>
      <xdr:row>36</xdr:row>
      <xdr:rowOff>159319</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7810500" y="6229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4396</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7594111" y="6005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10163</xdr:rowOff>
    </xdr:from>
    <xdr:to>
      <xdr:col>36</xdr:col>
      <xdr:colOff>165100</xdr:colOff>
      <xdr:row>32</xdr:row>
      <xdr:rowOff>111763</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6921500" y="5496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128290</xdr:rowOff>
    </xdr:from>
    <xdr:ext cx="599010"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672795" y="5271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9" name="普通建設事業費グラフ枠">
          <a:extLst>
            <a:ext uri="{FF2B5EF4-FFF2-40B4-BE49-F238E27FC236}">
              <a16:creationId xmlns:a16="http://schemas.microsoft.com/office/drawing/2014/main" id="{00000000-0008-0000-0600-00005D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130132</xdr:rowOff>
    </xdr:from>
    <xdr:to>
      <xdr:col>54</xdr:col>
      <xdr:colOff>189865</xdr:colOff>
      <xdr:row>59</xdr:row>
      <xdr:rowOff>11281</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10475595" y="8531182"/>
          <a:ext cx="1270" cy="1595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15108</xdr:rowOff>
    </xdr:from>
    <xdr:ext cx="469744" cy="259045"/>
    <xdr:sp macro="" textlink="">
      <xdr:nvSpPr>
        <xdr:cNvPr id="351" name="普通建設事業費最小値テキスト">
          <a:extLst>
            <a:ext uri="{FF2B5EF4-FFF2-40B4-BE49-F238E27FC236}">
              <a16:creationId xmlns:a16="http://schemas.microsoft.com/office/drawing/2014/main" id="{00000000-0008-0000-0600-00005F010000}"/>
            </a:ext>
          </a:extLst>
        </xdr:cNvPr>
        <xdr:cNvSpPr txBox="1"/>
      </xdr:nvSpPr>
      <xdr:spPr>
        <a:xfrm>
          <a:off x="10528300" y="10130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11281</xdr:rowOff>
    </xdr:from>
    <xdr:to>
      <xdr:col>55</xdr:col>
      <xdr:colOff>88900</xdr:colOff>
      <xdr:row>59</xdr:row>
      <xdr:rowOff>11281</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10388600" y="10126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76809</xdr:rowOff>
    </xdr:from>
    <xdr:ext cx="599010" cy="259045"/>
    <xdr:sp macro="" textlink="">
      <xdr:nvSpPr>
        <xdr:cNvPr id="353" name="普通建設事業費最大値テキスト">
          <a:extLst>
            <a:ext uri="{FF2B5EF4-FFF2-40B4-BE49-F238E27FC236}">
              <a16:creationId xmlns:a16="http://schemas.microsoft.com/office/drawing/2014/main" id="{00000000-0008-0000-0600-000061010000}"/>
            </a:ext>
          </a:extLst>
        </xdr:cNvPr>
        <xdr:cNvSpPr txBox="1"/>
      </xdr:nvSpPr>
      <xdr:spPr>
        <a:xfrm>
          <a:off x="10528300" y="8306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154,629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130132</xdr:rowOff>
    </xdr:from>
    <xdr:to>
      <xdr:col>55</xdr:col>
      <xdr:colOff>88900</xdr:colOff>
      <xdr:row>49</xdr:row>
      <xdr:rowOff>130132</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10388600" y="8531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164062</xdr:rowOff>
    </xdr:from>
    <xdr:to>
      <xdr:col>55</xdr:col>
      <xdr:colOff>0</xdr:colOff>
      <xdr:row>57</xdr:row>
      <xdr:rowOff>984</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9639300" y="9765262"/>
          <a:ext cx="838200" cy="8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35163</xdr:rowOff>
    </xdr:from>
    <xdr:ext cx="534377" cy="259045"/>
    <xdr:sp macro="" textlink="">
      <xdr:nvSpPr>
        <xdr:cNvPr id="356" name="普通建設事業費平均値テキスト">
          <a:extLst>
            <a:ext uri="{FF2B5EF4-FFF2-40B4-BE49-F238E27FC236}">
              <a16:creationId xmlns:a16="http://schemas.microsoft.com/office/drawing/2014/main" id="{00000000-0008-0000-0600-000064010000}"/>
            </a:ext>
          </a:extLst>
        </xdr:cNvPr>
        <xdr:cNvSpPr txBox="1"/>
      </xdr:nvSpPr>
      <xdr:spPr>
        <a:xfrm>
          <a:off x="10528300" y="94649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12286</xdr:rowOff>
    </xdr:from>
    <xdr:to>
      <xdr:col>55</xdr:col>
      <xdr:colOff>50800</xdr:colOff>
      <xdr:row>56</xdr:row>
      <xdr:rowOff>113886</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10426700" y="9613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59559</xdr:rowOff>
    </xdr:from>
    <xdr:to>
      <xdr:col>50</xdr:col>
      <xdr:colOff>114300</xdr:colOff>
      <xdr:row>56</xdr:row>
      <xdr:rowOff>164062</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a:off x="8750300" y="9660759"/>
          <a:ext cx="889000" cy="104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61881</xdr:rowOff>
    </xdr:from>
    <xdr:to>
      <xdr:col>50</xdr:col>
      <xdr:colOff>165100</xdr:colOff>
      <xdr:row>56</xdr:row>
      <xdr:rowOff>163481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9588500" y="9663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8558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372111" y="9438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53</xdr:row>
      <xdr:rowOff>41097</xdr:rowOff>
    </xdr:from>
    <xdr:to>
      <xdr:col>45</xdr:col>
      <xdr:colOff>177800</xdr:colOff>
      <xdr:row>56</xdr:row>
      <xdr:rowOff>59559</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a:off x="7861300" y="9127947"/>
          <a:ext cx="889000" cy="532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78287</xdr:rowOff>
    </xdr:from>
    <xdr:to>
      <xdr:col>46</xdr:col>
      <xdr:colOff>38100</xdr:colOff>
      <xdr:row>57</xdr:row>
      <xdr:rowOff>8437</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8699500" y="9679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171014</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483111" y="9772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53</xdr:row>
      <xdr:rowOff>41097</xdr:rowOff>
    </xdr:from>
    <xdr:to>
      <xdr:col>41</xdr:col>
      <xdr:colOff>50800</xdr:colOff>
      <xdr:row>54</xdr:row>
      <xdr:rowOff>95755</xdr:rowOff>
    </xdr:to>
    <xdr:cxnSp macro="">
      <xdr:nvCxnSpPr>
        <xdr:cNvPr id="364" name="直線コネクタ 363">
          <a:extLst>
            <a:ext uri="{FF2B5EF4-FFF2-40B4-BE49-F238E27FC236}">
              <a16:creationId xmlns:a16="http://schemas.microsoft.com/office/drawing/2014/main" id="{00000000-0008-0000-0600-00006C010000}"/>
            </a:ext>
          </a:extLst>
        </xdr:cNvPr>
        <xdr:cNvCxnSpPr/>
      </xdr:nvCxnSpPr>
      <xdr:spPr>
        <a:xfrm flipV="1">
          <a:off x="6972300" y="9127947"/>
          <a:ext cx="889000" cy="226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62285</xdr:rowOff>
    </xdr:from>
    <xdr:to>
      <xdr:col>41</xdr:col>
      <xdr:colOff>101600</xdr:colOff>
      <xdr:row>56</xdr:row>
      <xdr:rowOff>163885</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7810500" y="9663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155012</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594111" y="9756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67314</xdr:rowOff>
    </xdr:from>
    <xdr:to>
      <xdr:col>36</xdr:col>
      <xdr:colOff>165100</xdr:colOff>
      <xdr:row>56</xdr:row>
      <xdr:rowOff>168914</xdr:rowOff>
    </xdr:to>
    <xdr:sp macro=""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6921500" y="966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160041</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05111" y="9761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121634</xdr:rowOff>
    </xdr:from>
    <xdr:to>
      <xdr:col>55</xdr:col>
      <xdr:colOff>50800</xdr:colOff>
      <xdr:row>57</xdr:row>
      <xdr:rowOff>51784</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10426700" y="9722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100061</xdr:rowOff>
    </xdr:from>
    <xdr:ext cx="534377" cy="259045"/>
    <xdr:sp macro="" textlink="">
      <xdr:nvSpPr>
        <xdr:cNvPr id="375" name="普通建設事業費該当値テキスト">
          <a:extLst>
            <a:ext uri="{FF2B5EF4-FFF2-40B4-BE49-F238E27FC236}">
              <a16:creationId xmlns:a16="http://schemas.microsoft.com/office/drawing/2014/main" id="{00000000-0008-0000-0600-000077010000}"/>
            </a:ext>
          </a:extLst>
        </xdr:cNvPr>
        <xdr:cNvSpPr txBox="1"/>
      </xdr:nvSpPr>
      <xdr:spPr>
        <a:xfrm>
          <a:off x="10528300" y="9701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113262</xdr:rowOff>
    </xdr:from>
    <xdr:to>
      <xdr:col>50</xdr:col>
      <xdr:colOff>165100</xdr:colOff>
      <xdr:row>57</xdr:row>
      <xdr:rowOff>43412</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9588500" y="9714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34539</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9372111" y="9807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8759</xdr:rowOff>
    </xdr:from>
    <xdr:to>
      <xdr:col>46</xdr:col>
      <xdr:colOff>38100</xdr:colOff>
      <xdr:row>56</xdr:row>
      <xdr:rowOff>110359</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8699500" y="9609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126886</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8483111" y="9385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52</xdr:row>
      <xdr:rowOff>161747</xdr:rowOff>
    </xdr:from>
    <xdr:to>
      <xdr:col>41</xdr:col>
      <xdr:colOff>101600</xdr:colOff>
      <xdr:row>53</xdr:row>
      <xdr:rowOff>91897</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7810500" y="9077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51</xdr:row>
      <xdr:rowOff>108424</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7594111" y="8852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44955</xdr:rowOff>
    </xdr:from>
    <xdr:to>
      <xdr:col>36</xdr:col>
      <xdr:colOff>165100</xdr:colOff>
      <xdr:row>54</xdr:row>
      <xdr:rowOff>146555</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6921500" y="9303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52</xdr:row>
      <xdr:rowOff>163082</xdr:rowOff>
    </xdr:from>
    <xdr:ext cx="534377"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705111" y="9078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6" name="普通建設事業費 （ うち新規整備　）グラフ枠">
          <a:extLst>
            <a:ext uri="{FF2B5EF4-FFF2-40B4-BE49-F238E27FC236}">
              <a16:creationId xmlns:a16="http://schemas.microsoft.com/office/drawing/2014/main" id="{00000000-0008-0000-0600-000096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2787</xdr:rowOff>
    </xdr:from>
    <xdr:to>
      <xdr:col>54</xdr:col>
      <xdr:colOff>189865</xdr:colOff>
      <xdr:row>79</xdr:row>
      <xdr:rowOff>44450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10475595" y="12004287"/>
          <a:ext cx="1270" cy="15847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8" name="普通建設事業費 （ うち新規整備　）最小値テキスト">
          <a:extLst>
            <a:ext uri="{FF2B5EF4-FFF2-40B4-BE49-F238E27FC236}">
              <a16:creationId xmlns:a16="http://schemas.microsoft.com/office/drawing/2014/main" id="{00000000-0008-0000-0600-000098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120914</xdr:rowOff>
    </xdr:from>
    <xdr:ext cx="534377" cy="259045"/>
    <xdr:sp macro="" textlink="">
      <xdr:nvSpPr>
        <xdr:cNvPr id="410" name="普通建設事業費 （ うち新規整備　）最大値テキスト">
          <a:extLst>
            <a:ext uri="{FF2B5EF4-FFF2-40B4-BE49-F238E27FC236}">
              <a16:creationId xmlns:a16="http://schemas.microsoft.com/office/drawing/2014/main" id="{00000000-0008-0000-0600-00009A010000}"/>
            </a:ext>
          </a:extLst>
        </xdr:cNvPr>
        <xdr:cNvSpPr txBox="1"/>
      </xdr:nvSpPr>
      <xdr:spPr>
        <a:xfrm>
          <a:off x="10528300" y="11779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2787</xdr:rowOff>
    </xdr:from>
    <xdr:to>
      <xdr:col>55</xdr:col>
      <xdr:colOff>88900</xdr:colOff>
      <xdr:row>70</xdr:row>
      <xdr:rowOff>2787</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10388600" y="12004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75864</xdr:rowOff>
    </xdr:from>
    <xdr:to>
      <xdr:col>55</xdr:col>
      <xdr:colOff>0</xdr:colOff>
      <xdr:row>77</xdr:row>
      <xdr:rowOff>106457</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9639300" y="13277514"/>
          <a:ext cx="838200" cy="30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51325</xdr:rowOff>
    </xdr:from>
    <xdr:ext cx="534377" cy="259045"/>
    <xdr:sp macro="" textlink="">
      <xdr:nvSpPr>
        <xdr:cNvPr id="413" name="普通建設事業費 （ うち新規整備　）平均値テキスト">
          <a:extLst>
            <a:ext uri="{FF2B5EF4-FFF2-40B4-BE49-F238E27FC236}">
              <a16:creationId xmlns:a16="http://schemas.microsoft.com/office/drawing/2014/main" id="{00000000-0008-0000-0600-00009D010000}"/>
            </a:ext>
          </a:extLst>
        </xdr:cNvPr>
        <xdr:cNvSpPr txBox="1"/>
      </xdr:nvSpPr>
      <xdr:spPr>
        <a:xfrm>
          <a:off x="10528300" y="132529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72898</xdr:rowOff>
    </xdr:from>
    <xdr:to>
      <xdr:col>55</xdr:col>
      <xdr:colOff>50800</xdr:colOff>
      <xdr:row>78</xdr:row>
      <xdr:rowOff>3048</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10426700" y="1327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75367</xdr:rowOff>
    </xdr:from>
    <xdr:to>
      <xdr:col>50</xdr:col>
      <xdr:colOff>114300</xdr:colOff>
      <xdr:row>77</xdr:row>
      <xdr:rowOff>106457</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8750300" y="13105567"/>
          <a:ext cx="889000" cy="20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119875</xdr:rowOff>
    </xdr:from>
    <xdr:to>
      <xdr:col>50</xdr:col>
      <xdr:colOff>165100</xdr:colOff>
      <xdr:row>78</xdr:row>
      <xdr:rowOff>50025</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9588500" y="13321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41152</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9372111" y="13414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70</xdr:row>
      <xdr:rowOff>160922</xdr:rowOff>
    </xdr:from>
    <xdr:to>
      <xdr:col>45</xdr:col>
      <xdr:colOff>177800</xdr:colOff>
      <xdr:row>76</xdr:row>
      <xdr:rowOff>75367</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a:off x="7861300" y="12162422"/>
          <a:ext cx="889000" cy="943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143535</xdr:rowOff>
    </xdr:from>
    <xdr:to>
      <xdr:col>46</xdr:col>
      <xdr:colOff>38100</xdr:colOff>
      <xdr:row>78</xdr:row>
      <xdr:rowOff>73685</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8699500" y="133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64812</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483111" y="13437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70</xdr:row>
      <xdr:rowOff>160922</xdr:rowOff>
    </xdr:from>
    <xdr:to>
      <xdr:col>41</xdr:col>
      <xdr:colOff>50800</xdr:colOff>
      <xdr:row>75</xdr:row>
      <xdr:rowOff>54013</xdr:rowOff>
    </xdr:to>
    <xdr:cxnSp macro="">
      <xdr:nvCxnSpPr>
        <xdr:cNvPr id="421" name="直線コネクタ 420">
          <a:extLst>
            <a:ext uri="{FF2B5EF4-FFF2-40B4-BE49-F238E27FC236}">
              <a16:creationId xmlns:a16="http://schemas.microsoft.com/office/drawing/2014/main" id="{00000000-0008-0000-0600-0000A5010000}"/>
            </a:ext>
          </a:extLst>
        </xdr:cNvPr>
        <xdr:cNvCxnSpPr/>
      </xdr:nvCxnSpPr>
      <xdr:spPr>
        <a:xfrm flipV="1">
          <a:off x="6972300" y="12162422"/>
          <a:ext cx="889000" cy="750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121438</xdr:rowOff>
    </xdr:from>
    <xdr:to>
      <xdr:col>41</xdr:col>
      <xdr:colOff>101600</xdr:colOff>
      <xdr:row>78</xdr:row>
      <xdr:rowOff>51588</xdr:rowOff>
    </xdr:to>
    <xdr:sp macro="" textlink="">
      <xdr:nvSpPr>
        <xdr:cNvPr id="422" name="フローチャート: 判断 421">
          <a:extLst>
            <a:ext uri="{FF2B5EF4-FFF2-40B4-BE49-F238E27FC236}">
              <a16:creationId xmlns:a16="http://schemas.microsoft.com/office/drawing/2014/main" id="{00000000-0008-0000-0600-0000A6010000}"/>
            </a:ext>
          </a:extLst>
        </xdr:cNvPr>
        <xdr:cNvSpPr/>
      </xdr:nvSpPr>
      <xdr:spPr>
        <a:xfrm>
          <a:off x="7810500" y="1332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42715</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594111" y="13415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129972</xdr:rowOff>
    </xdr:from>
    <xdr:to>
      <xdr:col>36</xdr:col>
      <xdr:colOff>165100</xdr:colOff>
      <xdr:row>78</xdr:row>
      <xdr:rowOff>60122</xdr:rowOff>
    </xdr:to>
    <xdr:sp macro="" textlink="">
      <xdr:nvSpPr>
        <xdr:cNvPr id="424" name="フローチャート: 判断 423">
          <a:extLst>
            <a:ext uri="{FF2B5EF4-FFF2-40B4-BE49-F238E27FC236}">
              <a16:creationId xmlns:a16="http://schemas.microsoft.com/office/drawing/2014/main" id="{00000000-0008-0000-0600-0000A8010000}"/>
            </a:ext>
          </a:extLst>
        </xdr:cNvPr>
        <xdr:cNvSpPr/>
      </xdr:nvSpPr>
      <xdr:spPr>
        <a:xfrm>
          <a:off x="6921500" y="13331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51249</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05111" y="13424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25064</xdr:rowOff>
    </xdr:from>
    <xdr:to>
      <xdr:col>55</xdr:col>
      <xdr:colOff>50800</xdr:colOff>
      <xdr:row>77</xdr:row>
      <xdr:rowOff>126664</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10426700" y="13226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47941</xdr:rowOff>
    </xdr:from>
    <xdr:ext cx="534377" cy="259045"/>
    <xdr:sp macro="" textlink="">
      <xdr:nvSpPr>
        <xdr:cNvPr id="432" name="普通建設事業費 （ うち新規整備　）該当値テキスト">
          <a:extLst>
            <a:ext uri="{FF2B5EF4-FFF2-40B4-BE49-F238E27FC236}">
              <a16:creationId xmlns:a16="http://schemas.microsoft.com/office/drawing/2014/main" id="{00000000-0008-0000-0600-0000B0010000}"/>
            </a:ext>
          </a:extLst>
        </xdr:cNvPr>
        <xdr:cNvSpPr txBox="1"/>
      </xdr:nvSpPr>
      <xdr:spPr>
        <a:xfrm>
          <a:off x="10528300" y="13078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55657</xdr:rowOff>
    </xdr:from>
    <xdr:to>
      <xdr:col>50</xdr:col>
      <xdr:colOff>165100</xdr:colOff>
      <xdr:row>77</xdr:row>
      <xdr:rowOff>157257</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9588500" y="13257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2334</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9372111" y="13032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24567</xdr:rowOff>
    </xdr:from>
    <xdr:to>
      <xdr:col>46</xdr:col>
      <xdr:colOff>38100</xdr:colOff>
      <xdr:row>76</xdr:row>
      <xdr:rowOff>126167</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8699500" y="13054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142695</xdr:rowOff>
    </xdr:from>
    <xdr:ext cx="534377"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8483111" y="12829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70</xdr:row>
      <xdr:rowOff>110122</xdr:rowOff>
    </xdr:from>
    <xdr:to>
      <xdr:col>41</xdr:col>
      <xdr:colOff>101600</xdr:colOff>
      <xdr:row>71</xdr:row>
      <xdr:rowOff>40272</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7810500" y="12111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69</xdr:row>
      <xdr:rowOff>56799</xdr:rowOff>
    </xdr:from>
    <xdr:ext cx="534377"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7594111" y="11886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3213</xdr:rowOff>
    </xdr:from>
    <xdr:to>
      <xdr:col>36</xdr:col>
      <xdr:colOff>165100</xdr:colOff>
      <xdr:row>75</xdr:row>
      <xdr:rowOff>104813</xdr:rowOff>
    </xdr:to>
    <xdr:sp macro="" textlink="">
      <xdr:nvSpPr>
        <xdr:cNvPr id="439" name="楕円 438">
          <a:extLst>
            <a:ext uri="{FF2B5EF4-FFF2-40B4-BE49-F238E27FC236}">
              <a16:creationId xmlns:a16="http://schemas.microsoft.com/office/drawing/2014/main" id="{00000000-0008-0000-0600-0000B7010000}"/>
            </a:ext>
          </a:extLst>
        </xdr:cNvPr>
        <xdr:cNvSpPr/>
      </xdr:nvSpPr>
      <xdr:spPr>
        <a:xfrm>
          <a:off x="6921500" y="12861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121340</xdr:rowOff>
    </xdr:from>
    <xdr:ext cx="534377"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705111" y="12637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普通建設事業費 （ うち更新整備　）グラフ枠">
          <a:extLst>
            <a:ext uri="{FF2B5EF4-FFF2-40B4-BE49-F238E27FC236}">
              <a16:creationId xmlns:a16="http://schemas.microsoft.com/office/drawing/2014/main" id="{00000000-0008-0000-0600-0000C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116967</xdr:rowOff>
    </xdr:from>
    <xdr:to>
      <xdr:col>54</xdr:col>
      <xdr:colOff>189865</xdr:colOff>
      <xdr:row>98</xdr:row>
      <xdr:rowOff>167399</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10475595" y="15547467"/>
          <a:ext cx="1270" cy="1422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171226</xdr:rowOff>
    </xdr:from>
    <xdr:ext cx="469744" cy="259045"/>
    <xdr:sp macro="" textlink="">
      <xdr:nvSpPr>
        <xdr:cNvPr id="465" name="普通建設事業費 （ うち更新整備　）最小値テキスト">
          <a:extLst>
            <a:ext uri="{FF2B5EF4-FFF2-40B4-BE49-F238E27FC236}">
              <a16:creationId xmlns:a16="http://schemas.microsoft.com/office/drawing/2014/main" id="{00000000-0008-0000-0600-0000D1010000}"/>
            </a:ext>
          </a:extLst>
        </xdr:cNvPr>
        <xdr:cNvSpPr txBox="1"/>
      </xdr:nvSpPr>
      <xdr:spPr>
        <a:xfrm>
          <a:off x="10528300" y="16973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167399</xdr:rowOff>
    </xdr:from>
    <xdr:to>
      <xdr:col>55</xdr:col>
      <xdr:colOff>88900</xdr:colOff>
      <xdr:row>98</xdr:row>
      <xdr:rowOff>167399</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10388600" y="16969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63644</xdr:rowOff>
    </xdr:from>
    <xdr:ext cx="599010" cy="259045"/>
    <xdr:sp macro="" textlink="">
      <xdr:nvSpPr>
        <xdr:cNvPr id="467" name="普通建設事業費 （ うち更新整備　）最大値テキスト">
          <a:extLst>
            <a:ext uri="{FF2B5EF4-FFF2-40B4-BE49-F238E27FC236}">
              <a16:creationId xmlns:a16="http://schemas.microsoft.com/office/drawing/2014/main" id="{00000000-0008-0000-0600-0000D3010000}"/>
            </a:ext>
          </a:extLst>
        </xdr:cNvPr>
        <xdr:cNvSpPr txBox="1"/>
      </xdr:nvSpPr>
      <xdr:spPr>
        <a:xfrm>
          <a:off x="10528300" y="15322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116967</xdr:rowOff>
    </xdr:from>
    <xdr:to>
      <xdr:col>55</xdr:col>
      <xdr:colOff>88900</xdr:colOff>
      <xdr:row>90</xdr:row>
      <xdr:rowOff>116967</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5547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87274</xdr:rowOff>
    </xdr:from>
    <xdr:to>
      <xdr:col>55</xdr:col>
      <xdr:colOff>0</xdr:colOff>
      <xdr:row>97</xdr:row>
      <xdr:rowOff>137401</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9639300" y="16717924"/>
          <a:ext cx="838200" cy="50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162222</xdr:rowOff>
    </xdr:from>
    <xdr:ext cx="534377" cy="259045"/>
    <xdr:sp macro="" textlink="">
      <xdr:nvSpPr>
        <xdr:cNvPr id="470" name="普通建設事業費 （ うち更新整備　）平均値テキスト">
          <a:extLst>
            <a:ext uri="{FF2B5EF4-FFF2-40B4-BE49-F238E27FC236}">
              <a16:creationId xmlns:a16="http://schemas.microsoft.com/office/drawing/2014/main" id="{00000000-0008-0000-0600-0000D6010000}"/>
            </a:ext>
          </a:extLst>
        </xdr:cNvPr>
        <xdr:cNvSpPr txBox="1"/>
      </xdr:nvSpPr>
      <xdr:spPr>
        <a:xfrm>
          <a:off x="10528300" y="164499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139345</xdr:rowOff>
    </xdr:from>
    <xdr:to>
      <xdr:col>55</xdr:col>
      <xdr:colOff>50800</xdr:colOff>
      <xdr:row>97</xdr:row>
      <xdr:rowOff>69495</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10426700" y="1659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87274</xdr:rowOff>
    </xdr:from>
    <xdr:to>
      <xdr:col>50</xdr:col>
      <xdr:colOff>114300</xdr:colOff>
      <xdr:row>98</xdr:row>
      <xdr:rowOff>32893</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8750300" y="16717924"/>
          <a:ext cx="889000" cy="117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168987</xdr:rowOff>
    </xdr:from>
    <xdr:to>
      <xdr:col>50</xdr:col>
      <xdr:colOff>165100</xdr:colOff>
      <xdr:row>97</xdr:row>
      <xdr:rowOff>99137</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9588500" y="1662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115664</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372111" y="1640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29223</xdr:rowOff>
    </xdr:from>
    <xdr:to>
      <xdr:col>45</xdr:col>
      <xdr:colOff>177800</xdr:colOff>
      <xdr:row>98</xdr:row>
      <xdr:rowOff>32893</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a:off x="7861300" y="16831323"/>
          <a:ext cx="889000" cy="3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2756</xdr:rowOff>
    </xdr:from>
    <xdr:to>
      <xdr:col>46</xdr:col>
      <xdr:colOff>38100</xdr:colOff>
      <xdr:row>97</xdr:row>
      <xdr:rowOff>104356</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8699500" y="16633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120883</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483111" y="16408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96228</xdr:rowOff>
    </xdr:from>
    <xdr:to>
      <xdr:col>41</xdr:col>
      <xdr:colOff>50800</xdr:colOff>
      <xdr:row>98</xdr:row>
      <xdr:rowOff>29223</xdr:rowOff>
    </xdr:to>
    <xdr:cxnSp macro="">
      <xdr:nvCxnSpPr>
        <xdr:cNvPr id="478" name="直線コネクタ 477">
          <a:extLst>
            <a:ext uri="{FF2B5EF4-FFF2-40B4-BE49-F238E27FC236}">
              <a16:creationId xmlns:a16="http://schemas.microsoft.com/office/drawing/2014/main" id="{00000000-0008-0000-0600-0000DE010000}"/>
            </a:ext>
          </a:extLst>
        </xdr:cNvPr>
        <xdr:cNvCxnSpPr/>
      </xdr:nvCxnSpPr>
      <xdr:spPr>
        <a:xfrm>
          <a:off x="6972300" y="16555428"/>
          <a:ext cx="889000" cy="275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5893</xdr:rowOff>
    </xdr:from>
    <xdr:to>
      <xdr:col>41</xdr:col>
      <xdr:colOff>101600</xdr:colOff>
      <xdr:row>97</xdr:row>
      <xdr:rowOff>107493</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7810500" y="16636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124020</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411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433</xdr:rowOff>
    </xdr:from>
    <xdr:to>
      <xdr:col>36</xdr:col>
      <xdr:colOff>165100</xdr:colOff>
      <xdr:row>97</xdr:row>
      <xdr:rowOff>102033</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6921500" y="16631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93160</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723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86601</xdr:rowOff>
    </xdr:from>
    <xdr:to>
      <xdr:col>55</xdr:col>
      <xdr:colOff>50800</xdr:colOff>
      <xdr:row>98</xdr:row>
      <xdr:rowOff>16751</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10426700" y="16717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65028</xdr:rowOff>
    </xdr:from>
    <xdr:ext cx="534377" cy="259045"/>
    <xdr:sp macro="" textlink="">
      <xdr:nvSpPr>
        <xdr:cNvPr id="489" name="普通建設事業費 （ うち更新整備　）該当値テキスト">
          <a:extLst>
            <a:ext uri="{FF2B5EF4-FFF2-40B4-BE49-F238E27FC236}">
              <a16:creationId xmlns:a16="http://schemas.microsoft.com/office/drawing/2014/main" id="{00000000-0008-0000-0600-0000E9010000}"/>
            </a:ext>
          </a:extLst>
        </xdr:cNvPr>
        <xdr:cNvSpPr txBox="1"/>
      </xdr:nvSpPr>
      <xdr:spPr>
        <a:xfrm>
          <a:off x="10528300" y="16695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36474</xdr:rowOff>
    </xdr:from>
    <xdr:to>
      <xdr:col>50</xdr:col>
      <xdr:colOff>165100</xdr:colOff>
      <xdr:row>97</xdr:row>
      <xdr:rowOff>138074</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9588500" y="16667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129201</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9372111" y="16759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153543</xdr:rowOff>
    </xdr:from>
    <xdr:to>
      <xdr:col>46</xdr:col>
      <xdr:colOff>38100</xdr:colOff>
      <xdr:row>98</xdr:row>
      <xdr:rowOff>83693</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8699500" y="16784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74820</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8483111" y="16876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149873</xdr:rowOff>
    </xdr:from>
    <xdr:to>
      <xdr:col>41</xdr:col>
      <xdr:colOff>101600</xdr:colOff>
      <xdr:row>98</xdr:row>
      <xdr:rowOff>80023</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7810500" y="16780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71150</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7594111" y="16873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45428</xdr:rowOff>
    </xdr:from>
    <xdr:to>
      <xdr:col>36</xdr:col>
      <xdr:colOff>165100</xdr:colOff>
      <xdr:row>96</xdr:row>
      <xdr:rowOff>147028</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6921500" y="1650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163555</xdr:rowOff>
    </xdr:from>
    <xdr:ext cx="534377"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6705111" y="16279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2" name="災害復旧事業費グラフ枠">
          <a:extLst>
            <a:ext uri="{FF2B5EF4-FFF2-40B4-BE49-F238E27FC236}">
              <a16:creationId xmlns:a16="http://schemas.microsoft.com/office/drawing/2014/main" id="{00000000-0008-0000-0600-00000A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30799</xdr:rowOff>
    </xdr:from>
    <xdr:to>
      <xdr:col>85</xdr:col>
      <xdr:colOff>126364</xdr:colOff>
      <xdr:row>39</xdr:row>
      <xdr:rowOff>98878</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6317595" y="5345749"/>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136077</xdr:rowOff>
    </xdr:from>
    <xdr:ext cx="249299" cy="259045"/>
    <xdr:sp macro="" textlink="">
      <xdr:nvSpPr>
        <xdr:cNvPr id="524" name="災害復旧事業費最小値テキスト">
          <a:extLst>
            <a:ext uri="{FF2B5EF4-FFF2-40B4-BE49-F238E27FC236}">
              <a16:creationId xmlns:a16="http://schemas.microsoft.com/office/drawing/2014/main" id="{00000000-0008-0000-0600-00000C020000}"/>
            </a:ext>
          </a:extLst>
        </xdr:cNvPr>
        <xdr:cNvSpPr txBox="1"/>
      </xdr:nvSpPr>
      <xdr:spPr>
        <a:xfrm>
          <a:off x="16370300" y="6822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148926</xdr:rowOff>
    </xdr:from>
    <xdr:ext cx="599010" cy="259045"/>
    <xdr:sp macro="" textlink="">
      <xdr:nvSpPr>
        <xdr:cNvPr id="526" name="災害復旧事業費最大値テキスト">
          <a:extLst>
            <a:ext uri="{FF2B5EF4-FFF2-40B4-BE49-F238E27FC236}">
              <a16:creationId xmlns:a16="http://schemas.microsoft.com/office/drawing/2014/main" id="{00000000-0008-0000-0600-00000E020000}"/>
            </a:ext>
          </a:extLst>
        </xdr:cNvPr>
        <xdr:cNvSpPr txBox="1"/>
      </xdr:nvSpPr>
      <xdr:spPr>
        <a:xfrm>
          <a:off x="16370300" y="5120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30799</xdr:rowOff>
    </xdr:from>
    <xdr:to>
      <xdr:col>86</xdr:col>
      <xdr:colOff>25400</xdr:colOff>
      <xdr:row>31</xdr:row>
      <xdr:rowOff>30799</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6230600" y="5345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98878</xdr:rowOff>
    </xdr:from>
    <xdr:to>
      <xdr:col>85</xdr:col>
      <xdr:colOff>127000</xdr:colOff>
      <xdr:row>39</xdr:row>
      <xdr:rowOff>98878</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5481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53528</xdr:rowOff>
    </xdr:from>
    <xdr:ext cx="469744" cy="259045"/>
    <xdr:sp macro="" textlink="">
      <xdr:nvSpPr>
        <xdr:cNvPr id="529" name="災害復旧事業費平均値テキスト">
          <a:extLst>
            <a:ext uri="{FF2B5EF4-FFF2-40B4-BE49-F238E27FC236}">
              <a16:creationId xmlns:a16="http://schemas.microsoft.com/office/drawing/2014/main" id="{00000000-0008-0000-0600-000011020000}"/>
            </a:ext>
          </a:extLst>
        </xdr:cNvPr>
        <xdr:cNvSpPr txBox="1"/>
      </xdr:nvSpPr>
      <xdr:spPr>
        <a:xfrm>
          <a:off x="16370300" y="6568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30651</xdr:rowOff>
    </xdr:from>
    <xdr:to>
      <xdr:col>85</xdr:col>
      <xdr:colOff>177800</xdr:colOff>
      <xdr:row>39</xdr:row>
      <xdr:rowOff>132251</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6268700" y="671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98878</xdr:rowOff>
    </xdr:from>
    <xdr:to>
      <xdr:col>81</xdr:col>
      <xdr:colOff>50800</xdr:colOff>
      <xdr:row>39</xdr:row>
      <xdr:rowOff>98878</xdr:rowOff>
    </xdr:to>
    <xdr:cxnSp macro="">
      <xdr:nvCxnSpPr>
        <xdr:cNvPr id="531" name="直線コネクタ 530">
          <a:extLst>
            <a:ext uri="{FF2B5EF4-FFF2-40B4-BE49-F238E27FC236}">
              <a16:creationId xmlns:a16="http://schemas.microsoft.com/office/drawing/2014/main" id="{00000000-0008-0000-0600-000013020000}"/>
            </a:ext>
          </a:extLst>
        </xdr:cNvPr>
        <xdr:cNvCxnSpPr/>
      </xdr:nvCxnSpPr>
      <xdr:spPr>
        <a:xfrm>
          <a:off x="1459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37650</xdr:rowOff>
    </xdr:from>
    <xdr:to>
      <xdr:col>81</xdr:col>
      <xdr:colOff>101600</xdr:colOff>
      <xdr:row>39</xdr:row>
      <xdr:rowOff>139250</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5430500" y="67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37</xdr:row>
      <xdr:rowOff>155777</xdr:rowOff>
    </xdr:from>
    <xdr:ext cx="378565"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2017" y="6499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98878</xdr:rowOff>
    </xdr:from>
    <xdr:to>
      <xdr:col>76</xdr:col>
      <xdr:colOff>114300</xdr:colOff>
      <xdr:row>39</xdr:row>
      <xdr:rowOff>98878</xdr:rowOff>
    </xdr:to>
    <xdr:cxnSp macro="">
      <xdr:nvCxnSpPr>
        <xdr:cNvPr id="534" name="直線コネクタ 533">
          <a:extLst>
            <a:ext uri="{FF2B5EF4-FFF2-40B4-BE49-F238E27FC236}">
              <a16:creationId xmlns:a16="http://schemas.microsoft.com/office/drawing/2014/main" id="{00000000-0008-0000-0600-000016020000}"/>
            </a:ext>
          </a:extLst>
        </xdr:cNvPr>
        <xdr:cNvCxnSpPr/>
      </xdr:nvCxnSpPr>
      <xdr:spPr>
        <a:xfrm>
          <a:off x="13703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36844</xdr:rowOff>
    </xdr:from>
    <xdr:to>
      <xdr:col>76</xdr:col>
      <xdr:colOff>165100</xdr:colOff>
      <xdr:row>39</xdr:row>
      <xdr:rowOff>138444</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4541500" y="6723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154971</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357428" y="6498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80819</xdr:rowOff>
    </xdr:from>
    <xdr:to>
      <xdr:col>71</xdr:col>
      <xdr:colOff>177800</xdr:colOff>
      <xdr:row>39</xdr:row>
      <xdr:rowOff>98878</xdr:rowOff>
    </xdr:to>
    <xdr:cxnSp macro="">
      <xdr:nvCxnSpPr>
        <xdr:cNvPr id="537" name="直線コネクタ 536">
          <a:extLst>
            <a:ext uri="{FF2B5EF4-FFF2-40B4-BE49-F238E27FC236}">
              <a16:creationId xmlns:a16="http://schemas.microsoft.com/office/drawing/2014/main" id="{00000000-0008-0000-0600-000019020000}"/>
            </a:ext>
          </a:extLst>
        </xdr:cNvPr>
        <xdr:cNvCxnSpPr/>
      </xdr:nvCxnSpPr>
      <xdr:spPr>
        <a:xfrm>
          <a:off x="12814300" y="6767369"/>
          <a:ext cx="889000" cy="18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36376</xdr:rowOff>
    </xdr:from>
    <xdr:to>
      <xdr:col>72</xdr:col>
      <xdr:colOff>38100</xdr:colOff>
      <xdr:row>39</xdr:row>
      <xdr:rowOff>137976</xdr:rowOff>
    </xdr:to>
    <xdr:sp macro="" textlink="">
      <xdr:nvSpPr>
        <xdr:cNvPr id="538" name="フローチャート: 判断 537">
          <a:extLst>
            <a:ext uri="{FF2B5EF4-FFF2-40B4-BE49-F238E27FC236}">
              <a16:creationId xmlns:a16="http://schemas.microsoft.com/office/drawing/2014/main" id="{00000000-0008-0000-0600-00001A020000}"/>
            </a:ext>
          </a:extLst>
        </xdr:cNvPr>
        <xdr:cNvSpPr/>
      </xdr:nvSpPr>
      <xdr:spPr>
        <a:xfrm>
          <a:off x="13652500" y="672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154503</xdr:rowOff>
    </xdr:from>
    <xdr:ext cx="469744"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3468428" y="6498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37258</xdr:rowOff>
    </xdr:from>
    <xdr:to>
      <xdr:col>67</xdr:col>
      <xdr:colOff>101600</xdr:colOff>
      <xdr:row>39</xdr:row>
      <xdr:rowOff>138858</xdr:rowOff>
    </xdr:to>
    <xdr:sp macro="" textlink="">
      <xdr:nvSpPr>
        <xdr:cNvPr id="540" name="フローチャート: 判断 539">
          <a:extLst>
            <a:ext uri="{FF2B5EF4-FFF2-40B4-BE49-F238E27FC236}">
              <a16:creationId xmlns:a16="http://schemas.microsoft.com/office/drawing/2014/main" id="{00000000-0008-0000-0600-00001C020000}"/>
            </a:ext>
          </a:extLst>
        </xdr:cNvPr>
        <xdr:cNvSpPr/>
      </xdr:nvSpPr>
      <xdr:spPr>
        <a:xfrm>
          <a:off x="12763500" y="6723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129985</xdr:rowOff>
    </xdr:from>
    <xdr:ext cx="378565"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5017" y="68165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39</xdr:row>
      <xdr:rowOff>9077</xdr:rowOff>
    </xdr:from>
    <xdr:ext cx="249299" cy="259045"/>
    <xdr:sp macro="" textlink="">
      <xdr:nvSpPr>
        <xdr:cNvPr id="548" name="災害復旧事業費該当値テキスト">
          <a:extLst>
            <a:ext uri="{FF2B5EF4-FFF2-40B4-BE49-F238E27FC236}">
              <a16:creationId xmlns:a16="http://schemas.microsoft.com/office/drawing/2014/main" id="{00000000-0008-0000-0600-000024020000}"/>
            </a:ext>
          </a:extLst>
        </xdr:cNvPr>
        <xdr:cNvSpPr txBox="1"/>
      </xdr:nvSpPr>
      <xdr:spPr>
        <a:xfrm>
          <a:off x="16370300" y="6695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30019</xdr:rowOff>
    </xdr:from>
    <xdr:to>
      <xdr:col>67</xdr:col>
      <xdr:colOff>101600</xdr:colOff>
      <xdr:row>39</xdr:row>
      <xdr:rowOff>131619</xdr:rowOff>
    </xdr:to>
    <xdr:sp macro="" textlink="">
      <xdr:nvSpPr>
        <xdr:cNvPr id="555" name="楕円 554">
          <a:extLst>
            <a:ext uri="{FF2B5EF4-FFF2-40B4-BE49-F238E27FC236}">
              <a16:creationId xmlns:a16="http://schemas.microsoft.com/office/drawing/2014/main" id="{00000000-0008-0000-0600-00002B020000}"/>
            </a:ext>
          </a:extLst>
        </xdr:cNvPr>
        <xdr:cNvSpPr/>
      </xdr:nvSpPr>
      <xdr:spPr>
        <a:xfrm>
          <a:off x="12763500" y="6716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148146</xdr:rowOff>
    </xdr:from>
    <xdr:ext cx="469744"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579428" y="6491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00000000-0008-0000-06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3" name="失業対策事業費最小値テキスト">
          <a:extLst>
            <a:ext uri="{FF2B5EF4-FFF2-40B4-BE49-F238E27FC236}">
              <a16:creationId xmlns:a16="http://schemas.microsoft.com/office/drawing/2014/main" id="{00000000-0008-0000-0600-00003D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5" name="失業対策事業費最大値テキスト">
          <a:extLst>
            <a:ext uri="{FF2B5EF4-FFF2-40B4-BE49-F238E27FC236}">
              <a16:creationId xmlns:a16="http://schemas.microsoft.com/office/drawing/2014/main" id="{00000000-0008-0000-0600-00003F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8" name="失業対策事業費平均値テキスト">
          <a:extLst>
            <a:ext uri="{FF2B5EF4-FFF2-40B4-BE49-F238E27FC236}">
              <a16:creationId xmlns:a16="http://schemas.microsoft.com/office/drawing/2014/main" id="{00000000-0008-0000-0600-000042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6" name="直線コネクタ 585">
          <a:extLst>
            <a:ext uri="{FF2B5EF4-FFF2-40B4-BE49-F238E27FC236}">
              <a16:creationId xmlns:a16="http://schemas.microsoft.com/office/drawing/2014/main" id="{00000000-0008-0000-0600-00004A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7" name="失業対策事業費該当値テキスト">
          <a:extLst>
            <a:ext uri="{FF2B5EF4-FFF2-40B4-BE49-F238E27FC236}">
              <a16:creationId xmlns:a16="http://schemas.microsoft.com/office/drawing/2014/main" id="{00000000-0008-0000-0600-000055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00000000-0008-0000-06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90488</xdr:rowOff>
    </xdr:from>
    <xdr:to>
      <xdr:col>85</xdr:col>
      <xdr:colOff>126364</xdr:colOff>
      <xdr:row>78</xdr:row>
      <xdr:rowOff>83375</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6317595" y="12091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87202</xdr:rowOff>
    </xdr:from>
    <xdr:ext cx="534377" cy="259045"/>
    <xdr:sp macro="" textlink="">
      <xdr:nvSpPr>
        <xdr:cNvPr id="630" name="公債費最小値テキスト">
          <a:extLst>
            <a:ext uri="{FF2B5EF4-FFF2-40B4-BE49-F238E27FC236}">
              <a16:creationId xmlns:a16="http://schemas.microsoft.com/office/drawing/2014/main" id="{00000000-0008-0000-0600-000076020000}"/>
            </a:ext>
          </a:extLst>
        </xdr:cNvPr>
        <xdr:cNvSpPr txBox="1"/>
      </xdr:nvSpPr>
      <xdr:spPr>
        <a:xfrm>
          <a:off x="16370300" y="13460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83375</xdr:rowOff>
    </xdr:from>
    <xdr:to>
      <xdr:col>86</xdr:col>
      <xdr:colOff>25400</xdr:colOff>
      <xdr:row>78</xdr:row>
      <xdr:rowOff>83375</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3456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37165</xdr:rowOff>
    </xdr:from>
    <xdr:ext cx="599010" cy="259045"/>
    <xdr:sp macro="" textlink="">
      <xdr:nvSpPr>
        <xdr:cNvPr id="632" name="公債費最大値テキスト">
          <a:extLst>
            <a:ext uri="{FF2B5EF4-FFF2-40B4-BE49-F238E27FC236}">
              <a16:creationId xmlns:a16="http://schemas.microsoft.com/office/drawing/2014/main" id="{00000000-0008-0000-0600-000078020000}"/>
            </a:ext>
          </a:extLst>
        </xdr:cNvPr>
        <xdr:cNvSpPr txBox="1"/>
      </xdr:nvSpPr>
      <xdr:spPr>
        <a:xfrm>
          <a:off x="16370300" y="11867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90488</xdr:rowOff>
    </xdr:from>
    <xdr:to>
      <xdr:col>86</xdr:col>
      <xdr:colOff>25400</xdr:colOff>
      <xdr:row>70</xdr:row>
      <xdr:rowOff>90488</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6230600" y="1209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72251</xdr:rowOff>
    </xdr:from>
    <xdr:to>
      <xdr:col>85</xdr:col>
      <xdr:colOff>127000</xdr:colOff>
      <xdr:row>75</xdr:row>
      <xdr:rowOff>93116</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5481300" y="12931001"/>
          <a:ext cx="838200" cy="20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38688</xdr:rowOff>
    </xdr:from>
    <xdr:ext cx="534377" cy="259045"/>
    <xdr:sp macro="" textlink="">
      <xdr:nvSpPr>
        <xdr:cNvPr id="635" name="公債費平均値テキスト">
          <a:extLst>
            <a:ext uri="{FF2B5EF4-FFF2-40B4-BE49-F238E27FC236}">
              <a16:creationId xmlns:a16="http://schemas.microsoft.com/office/drawing/2014/main" id="{00000000-0008-0000-0600-00007B020000}"/>
            </a:ext>
          </a:extLst>
        </xdr:cNvPr>
        <xdr:cNvSpPr txBox="1"/>
      </xdr:nvSpPr>
      <xdr:spPr>
        <a:xfrm>
          <a:off x="16370300" y="130688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60261</xdr:rowOff>
    </xdr:from>
    <xdr:to>
      <xdr:col>85</xdr:col>
      <xdr:colOff>177800</xdr:colOff>
      <xdr:row>76</xdr:row>
      <xdr:rowOff>161861</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6268700" y="13090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62268</xdr:rowOff>
    </xdr:from>
    <xdr:to>
      <xdr:col>81</xdr:col>
      <xdr:colOff>50800</xdr:colOff>
      <xdr:row>75</xdr:row>
      <xdr:rowOff>72251</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a:off x="14592300" y="12921018"/>
          <a:ext cx="889000" cy="9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56007</xdr:rowOff>
    </xdr:from>
    <xdr:to>
      <xdr:col>81</xdr:col>
      <xdr:colOff>101600</xdr:colOff>
      <xdr:row>76</xdr:row>
      <xdr:rowOff>157607</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5430500" y="13086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148734</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214111" y="13178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62268</xdr:rowOff>
    </xdr:from>
    <xdr:to>
      <xdr:col>76</xdr:col>
      <xdr:colOff>114300</xdr:colOff>
      <xdr:row>75</xdr:row>
      <xdr:rowOff>69444</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flipV="1">
          <a:off x="13703300" y="12921018"/>
          <a:ext cx="889000" cy="7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48654</xdr:rowOff>
    </xdr:from>
    <xdr:to>
      <xdr:col>76</xdr:col>
      <xdr:colOff>165100</xdr:colOff>
      <xdr:row>76</xdr:row>
      <xdr:rowOff>150254</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4541500" y="13078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141381</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325111" y="13171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69444</xdr:rowOff>
    </xdr:from>
    <xdr:to>
      <xdr:col>71</xdr:col>
      <xdr:colOff>177800</xdr:colOff>
      <xdr:row>75</xdr:row>
      <xdr:rowOff>124473</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flipV="1">
          <a:off x="12814300" y="12928194"/>
          <a:ext cx="889000" cy="5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53087</xdr:rowOff>
    </xdr:from>
    <xdr:to>
      <xdr:col>72</xdr:col>
      <xdr:colOff>38100</xdr:colOff>
      <xdr:row>76</xdr:row>
      <xdr:rowOff>154687</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3652500" y="13083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145814</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436111" y="13176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49518</xdr:rowOff>
    </xdr:from>
    <xdr:to>
      <xdr:col>67</xdr:col>
      <xdr:colOff>101600</xdr:colOff>
      <xdr:row>76</xdr:row>
      <xdr:rowOff>151118</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2763500" y="13079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142245</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547111" y="13172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42316</xdr:rowOff>
    </xdr:from>
    <xdr:to>
      <xdr:col>85</xdr:col>
      <xdr:colOff>177800</xdr:colOff>
      <xdr:row>75</xdr:row>
      <xdr:rowOff>143916</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6268700" y="12901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65193</xdr:rowOff>
    </xdr:from>
    <xdr:ext cx="534377" cy="259045"/>
    <xdr:sp macro="" textlink="">
      <xdr:nvSpPr>
        <xdr:cNvPr id="654" name="公債費該当値テキスト">
          <a:extLst>
            <a:ext uri="{FF2B5EF4-FFF2-40B4-BE49-F238E27FC236}">
              <a16:creationId xmlns:a16="http://schemas.microsoft.com/office/drawing/2014/main" id="{00000000-0008-0000-0600-00008E020000}"/>
            </a:ext>
          </a:extLst>
        </xdr:cNvPr>
        <xdr:cNvSpPr txBox="1"/>
      </xdr:nvSpPr>
      <xdr:spPr>
        <a:xfrm>
          <a:off x="16370300" y="12752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21451</xdr:rowOff>
    </xdr:from>
    <xdr:to>
      <xdr:col>81</xdr:col>
      <xdr:colOff>101600</xdr:colOff>
      <xdr:row>75</xdr:row>
      <xdr:rowOff>123051</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5430500" y="12880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139578</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5214111" y="12655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11468</xdr:rowOff>
    </xdr:from>
    <xdr:to>
      <xdr:col>76</xdr:col>
      <xdr:colOff>165100</xdr:colOff>
      <xdr:row>75</xdr:row>
      <xdr:rowOff>113068</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4541500" y="12870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129595</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4325111" y="12645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18644</xdr:rowOff>
    </xdr:from>
    <xdr:to>
      <xdr:col>72</xdr:col>
      <xdr:colOff>38100</xdr:colOff>
      <xdr:row>75</xdr:row>
      <xdr:rowOff>120244</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3652500" y="12877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136771</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3436111" y="12652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73673</xdr:rowOff>
    </xdr:from>
    <xdr:to>
      <xdr:col>67</xdr:col>
      <xdr:colOff>101600</xdr:colOff>
      <xdr:row>76</xdr:row>
      <xdr:rowOff>3823</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2763500" y="12932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20350</xdr:rowOff>
    </xdr:from>
    <xdr:ext cx="534377"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547111" y="12707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49851</xdr:rowOff>
    </xdr:from>
    <xdr:to>
      <xdr:col>85</xdr:col>
      <xdr:colOff>126364</xdr:colOff>
      <xdr:row>98</xdr:row>
      <xdr:rowOff>136564</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480351"/>
          <a:ext cx="1269" cy="1458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140391</xdr:rowOff>
    </xdr:from>
    <xdr:ext cx="378565"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69424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136564</xdr:rowOff>
    </xdr:from>
    <xdr:to>
      <xdr:col>86</xdr:col>
      <xdr:colOff>25400</xdr:colOff>
      <xdr:row>98</xdr:row>
      <xdr:rowOff>136564</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6938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167978</xdr:rowOff>
    </xdr:from>
    <xdr:ext cx="599010"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255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49851</xdr:rowOff>
    </xdr:from>
    <xdr:to>
      <xdr:col>86</xdr:col>
      <xdr:colOff>25400</xdr:colOff>
      <xdr:row>90</xdr:row>
      <xdr:rowOff>49851</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48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100921</xdr:rowOff>
    </xdr:from>
    <xdr:to>
      <xdr:col>85</xdr:col>
      <xdr:colOff>127000</xdr:colOff>
      <xdr:row>97</xdr:row>
      <xdr:rowOff>120470</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5481300" y="16731571"/>
          <a:ext cx="838200" cy="19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38048</xdr:rowOff>
    </xdr:from>
    <xdr:ext cx="534377"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6686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59621</xdr:rowOff>
    </xdr:from>
    <xdr:to>
      <xdr:col>85</xdr:col>
      <xdr:colOff>177800</xdr:colOff>
      <xdr:row>97</xdr:row>
      <xdr:rowOff>161221</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690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94309</xdr:rowOff>
    </xdr:from>
    <xdr:to>
      <xdr:col>81</xdr:col>
      <xdr:colOff>50800</xdr:colOff>
      <xdr:row>97</xdr:row>
      <xdr:rowOff>120470</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4592300" y="16724959"/>
          <a:ext cx="889000" cy="26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84547</xdr:rowOff>
    </xdr:from>
    <xdr:to>
      <xdr:col>81</xdr:col>
      <xdr:colOff>101600</xdr:colOff>
      <xdr:row>98</xdr:row>
      <xdr:rowOff>14697</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715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5824</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14111" y="16807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94309</xdr:rowOff>
    </xdr:from>
    <xdr:to>
      <xdr:col>76</xdr:col>
      <xdr:colOff>114300</xdr:colOff>
      <xdr:row>98</xdr:row>
      <xdr:rowOff>3070</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3703300" y="16724959"/>
          <a:ext cx="889000" cy="80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69954</xdr:rowOff>
    </xdr:from>
    <xdr:to>
      <xdr:col>76</xdr:col>
      <xdr:colOff>165100</xdr:colOff>
      <xdr:row>98</xdr:row>
      <xdr:rowOff>104</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700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162681</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325111" y="16793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40094</xdr:rowOff>
    </xdr:from>
    <xdr:to>
      <xdr:col>71</xdr:col>
      <xdr:colOff>177800</xdr:colOff>
      <xdr:row>98</xdr:row>
      <xdr:rowOff>3070</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a:off x="12814300" y="16670744"/>
          <a:ext cx="889000" cy="134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52488</xdr:rowOff>
    </xdr:from>
    <xdr:to>
      <xdr:col>72</xdr:col>
      <xdr:colOff>38100</xdr:colOff>
      <xdr:row>97</xdr:row>
      <xdr:rowOff>154088</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683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170615</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36111" y="16458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120630</xdr:rowOff>
    </xdr:from>
    <xdr:to>
      <xdr:col>67</xdr:col>
      <xdr:colOff>101600</xdr:colOff>
      <xdr:row>98</xdr:row>
      <xdr:rowOff>50780</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75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41907</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844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50121</xdr:rowOff>
    </xdr:from>
    <xdr:to>
      <xdr:col>85</xdr:col>
      <xdr:colOff>177800</xdr:colOff>
      <xdr:row>97</xdr:row>
      <xdr:rowOff>151721</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680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72998</xdr:rowOff>
    </xdr:from>
    <xdr:ext cx="534377"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532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69670</xdr:rowOff>
    </xdr:from>
    <xdr:to>
      <xdr:col>81</xdr:col>
      <xdr:colOff>101600</xdr:colOff>
      <xdr:row>97</xdr:row>
      <xdr:rowOff>171270</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70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16347</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214111" y="16475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43509</xdr:rowOff>
    </xdr:from>
    <xdr:to>
      <xdr:col>76</xdr:col>
      <xdr:colOff>165100</xdr:colOff>
      <xdr:row>97</xdr:row>
      <xdr:rowOff>145109</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674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161636</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325111" y="16449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123720</xdr:rowOff>
    </xdr:from>
    <xdr:to>
      <xdr:col>72</xdr:col>
      <xdr:colOff>38100</xdr:colOff>
      <xdr:row>98</xdr:row>
      <xdr:rowOff>53870</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754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44997</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36111" y="16847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160744</xdr:rowOff>
    </xdr:from>
    <xdr:to>
      <xdr:col>67</xdr:col>
      <xdr:colOff>101600</xdr:colOff>
      <xdr:row>97</xdr:row>
      <xdr:rowOff>90894</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619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107421</xdr:rowOff>
    </xdr:from>
    <xdr:ext cx="534377"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47111" y="16395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投資及び出資金グラフ枠">
          <a:extLst>
            <a:ext uri="{FF2B5EF4-FFF2-40B4-BE49-F238E27FC236}">
              <a16:creationId xmlns:a16="http://schemas.microsoft.com/office/drawing/2014/main" id="{00000000-0008-0000-06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89281</xdr:rowOff>
    </xdr:from>
    <xdr:to>
      <xdr:col>116</xdr:col>
      <xdr:colOff>62864</xdr:colOff>
      <xdr:row>39</xdr:row>
      <xdr:rowOff>44450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2159595" y="5404231"/>
          <a:ext cx="1269" cy="13267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2" name="投資及び出資金最小値テキスト">
          <a:extLst>
            <a:ext uri="{FF2B5EF4-FFF2-40B4-BE49-F238E27FC236}">
              <a16:creationId xmlns:a16="http://schemas.microsoft.com/office/drawing/2014/main" id="{00000000-0008-0000-0600-0000E6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35958</xdr:rowOff>
    </xdr:from>
    <xdr:ext cx="534377" cy="259045"/>
    <xdr:sp macro="" textlink="">
      <xdr:nvSpPr>
        <xdr:cNvPr id="744" name="投資及び出資金最大値テキスト">
          <a:extLst>
            <a:ext uri="{FF2B5EF4-FFF2-40B4-BE49-F238E27FC236}">
              <a16:creationId xmlns:a16="http://schemas.microsoft.com/office/drawing/2014/main" id="{00000000-0008-0000-0600-0000E8020000}"/>
            </a:ext>
          </a:extLst>
        </xdr:cNvPr>
        <xdr:cNvSpPr txBox="1"/>
      </xdr:nvSpPr>
      <xdr:spPr>
        <a:xfrm>
          <a:off x="22212300" y="5179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89281</xdr:rowOff>
    </xdr:from>
    <xdr:to>
      <xdr:col>116</xdr:col>
      <xdr:colOff>152400</xdr:colOff>
      <xdr:row>31</xdr:row>
      <xdr:rowOff>89281</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2072600" y="54042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49928</xdr:rowOff>
    </xdr:from>
    <xdr:ext cx="469744" cy="259045"/>
    <xdr:sp macro="" textlink="">
      <xdr:nvSpPr>
        <xdr:cNvPr id="747" name="投資及び出資金平均値テキスト">
          <a:extLst>
            <a:ext uri="{FF2B5EF4-FFF2-40B4-BE49-F238E27FC236}">
              <a16:creationId xmlns:a16="http://schemas.microsoft.com/office/drawing/2014/main" id="{00000000-0008-0000-0600-0000EB020000}"/>
            </a:ext>
          </a:extLst>
        </xdr:cNvPr>
        <xdr:cNvSpPr txBox="1"/>
      </xdr:nvSpPr>
      <xdr:spPr>
        <a:xfrm>
          <a:off x="22212300" y="63935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27051</xdr:rowOff>
    </xdr:from>
    <xdr:to>
      <xdr:col>116</xdr:col>
      <xdr:colOff>114300</xdr:colOff>
      <xdr:row>38</xdr:row>
      <xdr:rowOff>128651</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2110700" y="654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6223</xdr:rowOff>
    </xdr:from>
    <xdr:to>
      <xdr:col>112</xdr:col>
      <xdr:colOff>38100</xdr:colOff>
      <xdr:row>38</xdr:row>
      <xdr:rowOff>107823</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1272500" y="6521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124350</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088428" y="6296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4699</xdr:rowOff>
    </xdr:from>
    <xdr:to>
      <xdr:col>107</xdr:col>
      <xdr:colOff>101600</xdr:colOff>
      <xdr:row>38</xdr:row>
      <xdr:rowOff>106299</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20383500" y="6519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122826</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199428" y="6295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5" name="直線コネクタ 754">
          <a:extLst>
            <a:ext uri="{FF2B5EF4-FFF2-40B4-BE49-F238E27FC236}">
              <a16:creationId xmlns:a16="http://schemas.microsoft.com/office/drawing/2014/main" id="{00000000-0008-0000-0600-0000F3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162560</xdr:rowOff>
    </xdr:from>
    <xdr:to>
      <xdr:col>102</xdr:col>
      <xdr:colOff>165100</xdr:colOff>
      <xdr:row>38</xdr:row>
      <xdr:rowOff>92710</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9494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109237</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9310428" y="6281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5207</xdr:rowOff>
    </xdr:from>
    <xdr:to>
      <xdr:col>98</xdr:col>
      <xdr:colOff>38100</xdr:colOff>
      <xdr:row>38</xdr:row>
      <xdr:rowOff>106807</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8605500" y="652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123334</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21428" y="6295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66" name="投資及び出資金該当値テキスト">
          <a:extLst>
            <a:ext uri="{FF2B5EF4-FFF2-40B4-BE49-F238E27FC236}">
              <a16:creationId xmlns:a16="http://schemas.microsoft.com/office/drawing/2014/main" id="{00000000-0008-0000-0600-0000FE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貸付金グラフ枠">
          <a:extLst>
            <a:ext uri="{FF2B5EF4-FFF2-40B4-BE49-F238E27FC236}">
              <a16:creationId xmlns:a16="http://schemas.microsoft.com/office/drawing/2014/main" id="{00000000-0008-0000-0600-00001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112816</xdr:rowOff>
    </xdr:from>
    <xdr:to>
      <xdr:col>116</xdr:col>
      <xdr:colOff>62864</xdr:colOff>
      <xdr:row>58</xdr:row>
      <xdr:rowOff>139700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22159595" y="8856766"/>
          <a:ext cx="1269" cy="1227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143966</xdr:rowOff>
    </xdr:from>
    <xdr:ext cx="249299" cy="259045"/>
    <xdr:sp macro="" textlink="">
      <xdr:nvSpPr>
        <xdr:cNvPr id="797" name="貸付金最小値テキスト">
          <a:extLst>
            <a:ext uri="{FF2B5EF4-FFF2-40B4-BE49-F238E27FC236}">
              <a16:creationId xmlns:a16="http://schemas.microsoft.com/office/drawing/2014/main" id="{00000000-0008-0000-0600-00001D030000}"/>
            </a:ext>
          </a:extLst>
        </xdr:cNvPr>
        <xdr:cNvSpPr txBox="1"/>
      </xdr:nvSpPr>
      <xdr:spPr>
        <a:xfrm>
          <a:off x="22212300" y="100880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59493</xdr:rowOff>
    </xdr:from>
    <xdr:ext cx="534377" cy="259045"/>
    <xdr:sp macro="" textlink="">
      <xdr:nvSpPr>
        <xdr:cNvPr id="799" name="貸付金最大値テキスト">
          <a:extLst>
            <a:ext uri="{FF2B5EF4-FFF2-40B4-BE49-F238E27FC236}">
              <a16:creationId xmlns:a16="http://schemas.microsoft.com/office/drawing/2014/main" id="{00000000-0008-0000-0600-00001F030000}"/>
            </a:ext>
          </a:extLst>
        </xdr:cNvPr>
        <xdr:cNvSpPr txBox="1"/>
      </xdr:nvSpPr>
      <xdr:spPr>
        <a:xfrm>
          <a:off x="22212300" y="8631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112816</xdr:rowOff>
    </xdr:from>
    <xdr:to>
      <xdr:col>116</xdr:col>
      <xdr:colOff>152400</xdr:colOff>
      <xdr:row>51</xdr:row>
      <xdr:rowOff>112816</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22072600" y="8856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111171</xdr:rowOff>
    </xdr:from>
    <xdr:to>
      <xdr:col>116</xdr:col>
      <xdr:colOff>63500</xdr:colOff>
      <xdr:row>57</xdr:row>
      <xdr:rowOff>112108</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21323300" y="9883821"/>
          <a:ext cx="838200" cy="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16967</xdr:rowOff>
    </xdr:from>
    <xdr:ext cx="469744" cy="259045"/>
    <xdr:sp macro="" textlink="">
      <xdr:nvSpPr>
        <xdr:cNvPr id="802" name="貸付金平均値テキスト">
          <a:extLst>
            <a:ext uri="{FF2B5EF4-FFF2-40B4-BE49-F238E27FC236}">
              <a16:creationId xmlns:a16="http://schemas.microsoft.com/office/drawing/2014/main" id="{00000000-0008-0000-0600-000022030000}"/>
            </a:ext>
          </a:extLst>
        </xdr:cNvPr>
        <xdr:cNvSpPr txBox="1"/>
      </xdr:nvSpPr>
      <xdr:spPr>
        <a:xfrm>
          <a:off x="22212300" y="9961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38540</xdr:rowOff>
    </xdr:from>
    <xdr:to>
      <xdr:col>116</xdr:col>
      <xdr:colOff>114300</xdr:colOff>
      <xdr:row>58</xdr:row>
      <xdr:rowOff>140140</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2110700" y="998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112108</xdr:rowOff>
    </xdr:from>
    <xdr:to>
      <xdr:col>111</xdr:col>
      <xdr:colOff>177800</xdr:colOff>
      <xdr:row>57</xdr:row>
      <xdr:rowOff>114028</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20434300" y="9884758"/>
          <a:ext cx="889000" cy="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39819</xdr:rowOff>
    </xdr:from>
    <xdr:to>
      <xdr:col>112</xdr:col>
      <xdr:colOff>38100</xdr:colOff>
      <xdr:row>58</xdr:row>
      <xdr:rowOff>141419</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1272500" y="9983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132546</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088428" y="10076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99398</xdr:rowOff>
    </xdr:from>
    <xdr:to>
      <xdr:col>107</xdr:col>
      <xdr:colOff>50800</xdr:colOff>
      <xdr:row>57</xdr:row>
      <xdr:rowOff>114028</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19545300" y="9872048"/>
          <a:ext cx="889000" cy="14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41488</xdr:rowOff>
    </xdr:from>
    <xdr:to>
      <xdr:col>107</xdr:col>
      <xdr:colOff>101600</xdr:colOff>
      <xdr:row>58</xdr:row>
      <xdr:rowOff>143088</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0383500" y="998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134215</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0199428" y="10078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99398</xdr:rowOff>
    </xdr:from>
    <xdr:to>
      <xdr:col>102</xdr:col>
      <xdr:colOff>114300</xdr:colOff>
      <xdr:row>57</xdr:row>
      <xdr:rowOff>114119</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flipV="1">
          <a:off x="18656300" y="9872048"/>
          <a:ext cx="889000" cy="14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37099</xdr:rowOff>
    </xdr:from>
    <xdr:to>
      <xdr:col>102</xdr:col>
      <xdr:colOff>165100</xdr:colOff>
      <xdr:row>58</xdr:row>
      <xdr:rowOff>138699</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9494500" y="9981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129826</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10428" y="10073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25509</xdr:rowOff>
    </xdr:from>
    <xdr:to>
      <xdr:col>98</xdr:col>
      <xdr:colOff>38100</xdr:colOff>
      <xdr:row>58</xdr:row>
      <xdr:rowOff>127109</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18605500" y="9969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118236</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21428" y="10062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60371</xdr:rowOff>
    </xdr:from>
    <xdr:to>
      <xdr:col>116</xdr:col>
      <xdr:colOff>114300</xdr:colOff>
      <xdr:row>57</xdr:row>
      <xdr:rowOff>161971</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2110700" y="9833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83248</xdr:rowOff>
    </xdr:from>
    <xdr:ext cx="469744" cy="259045"/>
    <xdr:sp macro="" textlink="">
      <xdr:nvSpPr>
        <xdr:cNvPr id="821" name="貸付金該当値テキスト">
          <a:extLst>
            <a:ext uri="{FF2B5EF4-FFF2-40B4-BE49-F238E27FC236}">
              <a16:creationId xmlns:a16="http://schemas.microsoft.com/office/drawing/2014/main" id="{00000000-0008-0000-0600-000035030000}"/>
            </a:ext>
          </a:extLst>
        </xdr:cNvPr>
        <xdr:cNvSpPr txBox="1"/>
      </xdr:nvSpPr>
      <xdr:spPr>
        <a:xfrm>
          <a:off x="22212300" y="9684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61308</xdr:rowOff>
    </xdr:from>
    <xdr:to>
      <xdr:col>112</xdr:col>
      <xdr:colOff>38100</xdr:colOff>
      <xdr:row>57</xdr:row>
      <xdr:rowOff>162908</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1272500" y="9833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7985</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1088428" y="9609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63228</xdr:rowOff>
    </xdr:from>
    <xdr:to>
      <xdr:col>107</xdr:col>
      <xdr:colOff>101600</xdr:colOff>
      <xdr:row>57</xdr:row>
      <xdr:rowOff>164828</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0383500" y="9835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9905</xdr:rowOff>
    </xdr:from>
    <xdr:ext cx="469744"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20199428" y="9611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48598</xdr:rowOff>
    </xdr:from>
    <xdr:to>
      <xdr:col>102</xdr:col>
      <xdr:colOff>165100</xdr:colOff>
      <xdr:row>57</xdr:row>
      <xdr:rowOff>150198</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9494500" y="9821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166725</xdr:rowOff>
    </xdr:from>
    <xdr:ext cx="469744"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9310428" y="9596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63319</xdr:rowOff>
    </xdr:from>
    <xdr:to>
      <xdr:col>98</xdr:col>
      <xdr:colOff>38100</xdr:colOff>
      <xdr:row>57</xdr:row>
      <xdr:rowOff>164919</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18605500" y="9835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9996</xdr:rowOff>
    </xdr:from>
    <xdr:ext cx="469744"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8421428" y="9611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a:extLst>
            <a:ext uri="{FF2B5EF4-FFF2-40B4-BE49-F238E27FC236}">
              <a16:creationId xmlns:a16="http://schemas.microsoft.com/office/drawing/2014/main" id="{00000000-0008-0000-0600-00005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120307</xdr:rowOff>
    </xdr:from>
    <xdr:to>
      <xdr:col>116</xdr:col>
      <xdr:colOff>62864</xdr:colOff>
      <xdr:row>79</xdr:row>
      <xdr:rowOff>84035</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2159595" y="12121807"/>
          <a:ext cx="1269" cy="1506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87862</xdr:rowOff>
    </xdr:from>
    <xdr:ext cx="534377" cy="259045"/>
    <xdr:sp macro="" textlink="">
      <xdr:nvSpPr>
        <xdr:cNvPr id="855" name="繰出金最小値テキスト">
          <a:extLst>
            <a:ext uri="{FF2B5EF4-FFF2-40B4-BE49-F238E27FC236}">
              <a16:creationId xmlns:a16="http://schemas.microsoft.com/office/drawing/2014/main" id="{00000000-0008-0000-0600-000057030000}"/>
            </a:ext>
          </a:extLst>
        </xdr:cNvPr>
        <xdr:cNvSpPr txBox="1"/>
      </xdr:nvSpPr>
      <xdr:spPr>
        <a:xfrm>
          <a:off x="22212300" y="13632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84035</xdr:rowOff>
    </xdr:from>
    <xdr:to>
      <xdr:col>116</xdr:col>
      <xdr:colOff>152400</xdr:colOff>
      <xdr:row>79</xdr:row>
      <xdr:rowOff>84035</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3628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66984</xdr:rowOff>
    </xdr:from>
    <xdr:ext cx="534377" cy="259045"/>
    <xdr:sp macro="" textlink="">
      <xdr:nvSpPr>
        <xdr:cNvPr id="857" name="繰出金最大値テキスト">
          <a:extLst>
            <a:ext uri="{FF2B5EF4-FFF2-40B4-BE49-F238E27FC236}">
              <a16:creationId xmlns:a16="http://schemas.microsoft.com/office/drawing/2014/main" id="{00000000-0008-0000-0600-000059030000}"/>
            </a:ext>
          </a:extLst>
        </xdr:cNvPr>
        <xdr:cNvSpPr txBox="1"/>
      </xdr:nvSpPr>
      <xdr:spPr>
        <a:xfrm>
          <a:off x="22212300" y="11897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120307</xdr:rowOff>
    </xdr:from>
    <xdr:to>
      <xdr:col>116</xdr:col>
      <xdr:colOff>152400</xdr:colOff>
      <xdr:row>70</xdr:row>
      <xdr:rowOff>120307</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2072600" y="12121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60147</xdr:rowOff>
    </xdr:from>
    <xdr:to>
      <xdr:col>116</xdr:col>
      <xdr:colOff>63500</xdr:colOff>
      <xdr:row>76</xdr:row>
      <xdr:rowOff>43154</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1323300" y="12918897"/>
          <a:ext cx="838200" cy="154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136123</xdr:rowOff>
    </xdr:from>
    <xdr:ext cx="534377" cy="259045"/>
    <xdr:sp macro="" textlink="">
      <xdr:nvSpPr>
        <xdr:cNvPr id="860" name="繰出金平均値テキスト">
          <a:extLst>
            <a:ext uri="{FF2B5EF4-FFF2-40B4-BE49-F238E27FC236}">
              <a16:creationId xmlns:a16="http://schemas.microsoft.com/office/drawing/2014/main" id="{00000000-0008-0000-0600-00005C030000}"/>
            </a:ext>
          </a:extLst>
        </xdr:cNvPr>
        <xdr:cNvSpPr txBox="1"/>
      </xdr:nvSpPr>
      <xdr:spPr>
        <a:xfrm>
          <a:off x="22212300" y="126519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113246</xdr:rowOff>
    </xdr:from>
    <xdr:to>
      <xdr:col>116</xdr:col>
      <xdr:colOff>114300</xdr:colOff>
      <xdr:row>75</xdr:row>
      <xdr:rowOff>43396</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2110700" y="12800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60147</xdr:rowOff>
    </xdr:from>
    <xdr:to>
      <xdr:col>111</xdr:col>
      <xdr:colOff>177800</xdr:colOff>
      <xdr:row>76</xdr:row>
      <xdr:rowOff>73101</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0434300" y="12918897"/>
          <a:ext cx="889000" cy="184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138468</xdr:rowOff>
    </xdr:from>
    <xdr:to>
      <xdr:col>112</xdr:col>
      <xdr:colOff>38100</xdr:colOff>
      <xdr:row>75</xdr:row>
      <xdr:rowOff>68618</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1272500" y="12825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85145</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056111" y="12600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73101</xdr:rowOff>
    </xdr:from>
    <xdr:to>
      <xdr:col>107</xdr:col>
      <xdr:colOff>50800</xdr:colOff>
      <xdr:row>76</xdr:row>
      <xdr:rowOff>102705</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19545300" y="13103301"/>
          <a:ext cx="889000" cy="29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46533</xdr:rowOff>
    </xdr:from>
    <xdr:to>
      <xdr:col>107</xdr:col>
      <xdr:colOff>101600</xdr:colOff>
      <xdr:row>75</xdr:row>
      <xdr:rowOff>148134</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0383500" y="129052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164660</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2680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102705</xdr:rowOff>
    </xdr:from>
    <xdr:to>
      <xdr:col>102</xdr:col>
      <xdr:colOff>114300</xdr:colOff>
      <xdr:row>76</xdr:row>
      <xdr:rowOff>103124</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flipV="1">
          <a:off x="18656300" y="13132905"/>
          <a:ext cx="889000" cy="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80099</xdr:rowOff>
    </xdr:from>
    <xdr:to>
      <xdr:col>102</xdr:col>
      <xdr:colOff>165100</xdr:colOff>
      <xdr:row>76</xdr:row>
      <xdr:rowOff>10249</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9494500" y="12938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26776</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2714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114656</xdr:rowOff>
    </xdr:from>
    <xdr:to>
      <xdr:col>98</xdr:col>
      <xdr:colOff>38100</xdr:colOff>
      <xdr:row>76</xdr:row>
      <xdr:rowOff>44807</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18605500" y="1297340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61333</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2748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163804</xdr:rowOff>
    </xdr:from>
    <xdr:to>
      <xdr:col>116</xdr:col>
      <xdr:colOff>114300</xdr:colOff>
      <xdr:row>76</xdr:row>
      <xdr:rowOff>93954</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2110700" y="13022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142231</xdr:rowOff>
    </xdr:from>
    <xdr:ext cx="534377" cy="259045"/>
    <xdr:sp macro="" textlink="">
      <xdr:nvSpPr>
        <xdr:cNvPr id="879" name="繰出金該当値テキスト">
          <a:extLst>
            <a:ext uri="{FF2B5EF4-FFF2-40B4-BE49-F238E27FC236}">
              <a16:creationId xmlns:a16="http://schemas.microsoft.com/office/drawing/2014/main" id="{00000000-0008-0000-0600-00006F030000}"/>
            </a:ext>
          </a:extLst>
        </xdr:cNvPr>
        <xdr:cNvSpPr txBox="1"/>
      </xdr:nvSpPr>
      <xdr:spPr>
        <a:xfrm>
          <a:off x="22212300" y="13000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9347</xdr:rowOff>
    </xdr:from>
    <xdr:to>
      <xdr:col>112</xdr:col>
      <xdr:colOff>38100</xdr:colOff>
      <xdr:row>75</xdr:row>
      <xdr:rowOff>110947</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1272500" y="12868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102074</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1056111" y="12960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22301</xdr:rowOff>
    </xdr:from>
    <xdr:to>
      <xdr:col>107</xdr:col>
      <xdr:colOff>101600</xdr:colOff>
      <xdr:row>76</xdr:row>
      <xdr:rowOff>123901</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0383500" y="13052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115028</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20167111" y="13145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51905</xdr:rowOff>
    </xdr:from>
    <xdr:to>
      <xdr:col>102</xdr:col>
      <xdr:colOff>165100</xdr:colOff>
      <xdr:row>76</xdr:row>
      <xdr:rowOff>153505</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9494500" y="13082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144632</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9278111" y="13174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52324</xdr:rowOff>
    </xdr:from>
    <xdr:to>
      <xdr:col>98</xdr:col>
      <xdr:colOff>38100</xdr:colOff>
      <xdr:row>76</xdr:row>
      <xdr:rowOff>153924</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18605500" y="13082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145051</xdr:rowOff>
    </xdr:from>
    <xdr:ext cx="534377"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389111" y="13175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a:extLst>
            <a:ext uri="{FF2B5EF4-FFF2-40B4-BE49-F238E27FC236}">
              <a16:creationId xmlns:a16="http://schemas.microsoft.com/office/drawing/2014/main" id="{00000000-0008-0000-0600-00008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4" name="前年度繰上充用金最小値テキスト">
          <a:extLst>
            <a:ext uri="{FF2B5EF4-FFF2-40B4-BE49-F238E27FC236}">
              <a16:creationId xmlns:a16="http://schemas.microsoft.com/office/drawing/2014/main" id="{00000000-0008-0000-0600-00008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6" name="前年度繰上充用金最大値テキスト">
          <a:extLst>
            <a:ext uri="{FF2B5EF4-FFF2-40B4-BE49-F238E27FC236}">
              <a16:creationId xmlns:a16="http://schemas.microsoft.com/office/drawing/2014/main" id="{00000000-0008-0000-0600-00008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9" name="前年度繰上充用金平均値テキスト">
          <a:extLst>
            <a:ext uri="{FF2B5EF4-FFF2-40B4-BE49-F238E27FC236}">
              <a16:creationId xmlns:a16="http://schemas.microsoft.com/office/drawing/2014/main" id="{00000000-0008-0000-0600-00008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8" name="前年度繰上充用金該当値テキスト">
          <a:extLst>
            <a:ext uri="{FF2B5EF4-FFF2-40B4-BE49-F238E27FC236}">
              <a16:creationId xmlns:a16="http://schemas.microsoft.com/office/drawing/2014/main" id="{00000000-0008-0000-0600-0000A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主な性質別歳出を見ると人件費は、定員適正化計画による定員管理や指定管理者制度導入推進により人件費全体の抑制に努めた結果、全国、県平均を下回っている。物件費、維持補修費、扶助費についても、全国、県平均を下回っており適正な水準にあると言える。補助費等については、令和元年度から下水道事業が公営企業へ移行したことによる負担金増が影響し全国、県平均を上回っている状況となっている。普通建設事業費による更新整備は全国、県平均を下回っているが、新規整備は上回っている。主な要因としては、新規整備として学校教育サポートセンターの整備があげられる。公債費は、全国、県平均を上回っている。主な要因としては、義務教育施設の耐震補強や大規模改修事業、庁舎関連事業などで起債した合併特例事業債や臨時財政対策債に係る償還がピークを迎えていることがあげられる。繰出金は、令和元年度から公共下水道、農業集落排水特別会計が公営企業へ移行したことにより繰出金が大きく減少したことが影響し全国、県平均を下回っている。また前年度と比べ減となった主な要因としては、特別会計で施行する区画整理事業において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年度で基盤整備が概ね完了し、令和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年度からは換地に向けた事務的作業・管理業務に移行したことがあげられる。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栃木県下野市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59,728
58,590
74.59
31,402,657
28,911,270
2,249,827
15,912,577
22,883,539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103124</xdr:rowOff>
    </xdr:from>
    <xdr:to>
      <xdr:col>24</xdr:col>
      <xdr:colOff>62865</xdr:colOff>
      <xdr:row>38</xdr:row>
      <xdr:rowOff>10313</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246624"/>
          <a:ext cx="1270" cy="1278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14140</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29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10313</xdr:rowOff>
    </xdr:from>
    <xdr:to>
      <xdr:col>24</xdr:col>
      <xdr:colOff>152400</xdr:colOff>
      <xdr:row>38</xdr:row>
      <xdr:rowOff>10313</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25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49801</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021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103124</xdr:rowOff>
    </xdr:from>
    <xdr:to>
      <xdr:col>24</xdr:col>
      <xdr:colOff>152400</xdr:colOff>
      <xdr:row>30</xdr:row>
      <xdr:rowOff>103124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246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90322</xdr:rowOff>
    </xdr:from>
    <xdr:to>
      <xdr:col>24</xdr:col>
      <xdr:colOff>63500</xdr:colOff>
      <xdr:row>35</xdr:row>
      <xdr:rowOff>133299</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3797300" y="6091072"/>
          <a:ext cx="838200" cy="42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13936</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8432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162509</xdr:rowOff>
    </xdr:from>
    <xdr:to>
      <xdr:col>24</xdr:col>
      <xdr:colOff>114300</xdr:colOff>
      <xdr:row>35</xdr:row>
      <xdr:rowOff>92659</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9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90322</xdr:rowOff>
    </xdr:from>
    <xdr:to>
      <xdr:col>19</xdr:col>
      <xdr:colOff>177800</xdr:colOff>
      <xdr:row>35</xdr:row>
      <xdr:rowOff>165303</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6091072"/>
          <a:ext cx="889000" cy="74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3861</xdr:rowOff>
    </xdr:from>
    <xdr:to>
      <xdr:col>20</xdr:col>
      <xdr:colOff>38100</xdr:colOff>
      <xdr:row>35</xdr:row>
      <xdr:rowOff>105461</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0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121988</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779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165303</xdr:rowOff>
    </xdr:from>
    <xdr:to>
      <xdr:col>15</xdr:col>
      <xdr:colOff>50800</xdr:colOff>
      <xdr:row>36</xdr:row>
      <xdr:rowOff>35458</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6166053"/>
          <a:ext cx="889000" cy="41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29007</xdr:rowOff>
    </xdr:from>
    <xdr:to>
      <xdr:col>15</xdr:col>
      <xdr:colOff>101600</xdr:colOff>
      <xdr:row>35</xdr:row>
      <xdr:rowOff>130607</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2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147134</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804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35458</xdr:rowOff>
    </xdr:from>
    <xdr:to>
      <xdr:col>10</xdr:col>
      <xdr:colOff>114300</xdr:colOff>
      <xdr:row>36</xdr:row>
      <xdr:rowOff>48260</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1130300" y="6207658"/>
          <a:ext cx="889000" cy="12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16205</xdr:rowOff>
    </xdr:from>
    <xdr:to>
      <xdr:col>10</xdr:col>
      <xdr:colOff>165100</xdr:colOff>
      <xdr:row>35</xdr:row>
      <xdr:rowOff>117805</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1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134332</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792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36779</xdr:rowOff>
    </xdr:from>
    <xdr:to>
      <xdr:col>6</xdr:col>
      <xdr:colOff>38100</xdr:colOff>
      <xdr:row>35</xdr:row>
      <xdr:rowOff>138379</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037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154906</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5812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82499</xdr:rowOff>
    </xdr:from>
    <xdr:to>
      <xdr:col>24</xdr:col>
      <xdr:colOff>114300</xdr:colOff>
      <xdr:row>36</xdr:row>
      <xdr:rowOff>12649</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6083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60926</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6061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39522</xdr:rowOff>
    </xdr:from>
    <xdr:to>
      <xdr:col>20</xdr:col>
      <xdr:colOff>38100</xdr:colOff>
      <xdr:row>35</xdr:row>
      <xdr:rowOff>141122</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6040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132249</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6132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114503</xdr:rowOff>
    </xdr:from>
    <xdr:to>
      <xdr:col>15</xdr:col>
      <xdr:colOff>101600</xdr:colOff>
      <xdr:row>36</xdr:row>
      <xdr:rowOff>44653</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6115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35780</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6207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156108</xdr:rowOff>
    </xdr:from>
    <xdr:to>
      <xdr:col>10</xdr:col>
      <xdr:colOff>165100</xdr:colOff>
      <xdr:row>36</xdr:row>
      <xdr:rowOff>86258</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6156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77385</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6249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168910</xdr:rowOff>
    </xdr:from>
    <xdr:to>
      <xdr:col>6</xdr:col>
      <xdr:colOff>38100</xdr:colOff>
      <xdr:row>36</xdr:row>
      <xdr:rowOff>99060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6169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90187</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6262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63524</xdr:rowOff>
    </xdr:from>
    <xdr:to>
      <xdr:col>24</xdr:col>
      <xdr:colOff>62865</xdr:colOff>
      <xdr:row>58</xdr:row>
      <xdr:rowOff>64843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07474"/>
          <a:ext cx="1270" cy="1201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68670</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12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64843</xdr:rowOff>
    </xdr:from>
    <xdr:to>
      <xdr:col>24</xdr:col>
      <xdr:colOff>152400</xdr:colOff>
      <xdr:row>58</xdr:row>
      <xdr:rowOff>64843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08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10201</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82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215,413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63524</xdr:rowOff>
    </xdr:from>
    <xdr:to>
      <xdr:col>24</xdr:col>
      <xdr:colOff>152400</xdr:colOff>
      <xdr:row>51</xdr:row>
      <xdr:rowOff>63524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07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60226</xdr:rowOff>
    </xdr:from>
    <xdr:to>
      <xdr:col>24</xdr:col>
      <xdr:colOff>63500</xdr:colOff>
      <xdr:row>57</xdr:row>
      <xdr:rowOff>102504</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832876"/>
          <a:ext cx="838200" cy="42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128458</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5582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105581</xdr:rowOff>
    </xdr:from>
    <xdr:to>
      <xdr:col>24</xdr:col>
      <xdr:colOff>114300</xdr:colOff>
      <xdr:row>57</xdr:row>
      <xdr:rowOff>35731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06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84790</xdr:rowOff>
    </xdr:from>
    <xdr:to>
      <xdr:col>19</xdr:col>
      <xdr:colOff>177800</xdr:colOff>
      <xdr:row>57</xdr:row>
      <xdr:rowOff>102504</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857440"/>
          <a:ext cx="889000" cy="17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147800</xdr:rowOff>
    </xdr:from>
    <xdr:to>
      <xdr:col>20</xdr:col>
      <xdr:colOff>38100</xdr:colOff>
      <xdr:row>57</xdr:row>
      <xdr:rowOff>77950</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4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94477</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524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84790</xdr:rowOff>
    </xdr:from>
    <xdr:to>
      <xdr:col>15</xdr:col>
      <xdr:colOff>50800</xdr:colOff>
      <xdr:row>57</xdr:row>
      <xdr:rowOff>139889</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857440"/>
          <a:ext cx="889000" cy="55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126305</xdr:rowOff>
    </xdr:from>
    <xdr:to>
      <xdr:col>15</xdr:col>
      <xdr:colOff>101600</xdr:colOff>
      <xdr:row>57</xdr:row>
      <xdr:rowOff>56455</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27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72982</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502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81845</xdr:rowOff>
    </xdr:from>
    <xdr:to>
      <xdr:col>10</xdr:col>
      <xdr:colOff>114300</xdr:colOff>
      <xdr:row>57</xdr:row>
      <xdr:rowOff>139889</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168695"/>
          <a:ext cx="889000" cy="743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121942</xdr:rowOff>
    </xdr:from>
    <xdr:to>
      <xdr:col>10</xdr:col>
      <xdr:colOff>165100</xdr:colOff>
      <xdr:row>57</xdr:row>
      <xdr:rowOff>52092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2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68619</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498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53134</xdr:rowOff>
    </xdr:from>
    <xdr:to>
      <xdr:col>6</xdr:col>
      <xdr:colOff>38100</xdr:colOff>
      <xdr:row>53</xdr:row>
      <xdr:rowOff>154734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139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145861</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2327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9426</xdr:rowOff>
    </xdr:from>
    <xdr:to>
      <xdr:col>24</xdr:col>
      <xdr:colOff>114300</xdr:colOff>
      <xdr:row>57</xdr:row>
      <xdr:rowOff>111026</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782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159303</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760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51704</xdr:rowOff>
    </xdr:from>
    <xdr:to>
      <xdr:col>20</xdr:col>
      <xdr:colOff>38100</xdr:colOff>
      <xdr:row>57</xdr:row>
      <xdr:rowOff>153304</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824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144431</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917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33990</xdr:rowOff>
    </xdr:from>
    <xdr:to>
      <xdr:col>15</xdr:col>
      <xdr:colOff>101600</xdr:colOff>
      <xdr:row>57</xdr:row>
      <xdr:rowOff>135590</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06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126717</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899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89089</xdr:rowOff>
    </xdr:from>
    <xdr:to>
      <xdr:col>10</xdr:col>
      <xdr:colOff>165100</xdr:colOff>
      <xdr:row>58</xdr:row>
      <xdr:rowOff>19239</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61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10366</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954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31045</xdr:rowOff>
    </xdr:from>
    <xdr:to>
      <xdr:col>6</xdr:col>
      <xdr:colOff>38100</xdr:colOff>
      <xdr:row>53</xdr:row>
      <xdr:rowOff>132645</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117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149172</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88931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110082</xdr:rowOff>
    </xdr:from>
    <xdr:to>
      <xdr:col>24</xdr:col>
      <xdr:colOff>62865</xdr:colOff>
      <xdr:row>78</xdr:row>
      <xdr:rowOff>135621</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11582"/>
          <a:ext cx="1270" cy="1397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139448</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512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150,446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135621</xdr:rowOff>
    </xdr:from>
    <xdr:to>
      <xdr:col>24</xdr:col>
      <xdr:colOff>152400</xdr:colOff>
      <xdr:row>78</xdr:row>
      <xdr:rowOff>135621</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508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56759</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886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303,239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110082</xdr:rowOff>
    </xdr:from>
    <xdr:to>
      <xdr:col>24</xdr:col>
      <xdr:colOff>152400</xdr:colOff>
      <xdr:row>70</xdr:row>
      <xdr:rowOff>110082</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11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2431</xdr:rowOff>
    </xdr:from>
    <xdr:to>
      <xdr:col>24</xdr:col>
      <xdr:colOff>63500</xdr:colOff>
      <xdr:row>78</xdr:row>
      <xdr:rowOff>10669</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204081"/>
          <a:ext cx="838200" cy="179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143387</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8306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202,793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120510</xdr:rowOff>
    </xdr:from>
    <xdr:to>
      <xdr:col>24</xdr:col>
      <xdr:colOff>114300</xdr:colOff>
      <xdr:row>76</xdr:row>
      <xdr:rowOff>50660</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2979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10669</xdr:rowOff>
    </xdr:from>
    <xdr:to>
      <xdr:col>19</xdr:col>
      <xdr:colOff>177800</xdr:colOff>
      <xdr:row>78</xdr:row>
      <xdr:rowOff>68980</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383769"/>
          <a:ext cx="889000" cy="58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69816</xdr:rowOff>
    </xdr:from>
    <xdr:to>
      <xdr:col>20</xdr:col>
      <xdr:colOff>38100</xdr:colOff>
      <xdr:row>76</xdr:row>
      <xdr:rowOff>171416</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100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16494</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28752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162551</xdr:rowOff>
    </xdr:from>
    <xdr:to>
      <xdr:col>15</xdr:col>
      <xdr:colOff>50800</xdr:colOff>
      <xdr:row>78</xdr:row>
      <xdr:rowOff>68980</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3364201"/>
          <a:ext cx="889000" cy="77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163131</xdr:rowOff>
    </xdr:from>
    <xdr:to>
      <xdr:col>15</xdr:col>
      <xdr:colOff>101600</xdr:colOff>
      <xdr:row>77</xdr:row>
      <xdr:rowOff>93281</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193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109808</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29685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162551</xdr:rowOff>
    </xdr:from>
    <xdr:to>
      <xdr:col>10</xdr:col>
      <xdr:colOff>114300</xdr:colOff>
      <xdr:row>79</xdr:row>
      <xdr:rowOff>47126</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364201"/>
          <a:ext cx="889000" cy="227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86010</xdr:rowOff>
    </xdr:from>
    <xdr:to>
      <xdr:col>10</xdr:col>
      <xdr:colOff>165100</xdr:colOff>
      <xdr:row>77</xdr:row>
      <xdr:rowOff>16160</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1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32687</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28914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164255</xdr:rowOff>
    </xdr:from>
    <xdr:to>
      <xdr:col>6</xdr:col>
      <xdr:colOff>38100</xdr:colOff>
      <xdr:row>78</xdr:row>
      <xdr:rowOff>94405</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365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110932</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1411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123081</xdr:rowOff>
    </xdr:from>
    <xdr:to>
      <xdr:col>24</xdr:col>
      <xdr:colOff>114300</xdr:colOff>
      <xdr:row>77</xdr:row>
      <xdr:rowOff>53231</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153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101508</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31317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131319</xdr:rowOff>
    </xdr:from>
    <xdr:to>
      <xdr:col>20</xdr:col>
      <xdr:colOff>38100</xdr:colOff>
      <xdr:row>78</xdr:row>
      <xdr:rowOff>61469</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332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52596</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34256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18180</xdr:rowOff>
    </xdr:from>
    <xdr:to>
      <xdr:col>15</xdr:col>
      <xdr:colOff>101600</xdr:colOff>
      <xdr:row>78</xdr:row>
      <xdr:rowOff>119780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39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110907</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34840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111751</xdr:rowOff>
    </xdr:from>
    <xdr:to>
      <xdr:col>10</xdr:col>
      <xdr:colOff>165100</xdr:colOff>
      <xdr:row>78</xdr:row>
      <xdr:rowOff>41901</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313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33028</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3406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167776</xdr:rowOff>
    </xdr:from>
    <xdr:to>
      <xdr:col>6</xdr:col>
      <xdr:colOff>38100</xdr:colOff>
      <xdr:row>79</xdr:row>
      <xdr:rowOff>97926</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540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89053</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6336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144630</xdr:rowOff>
    </xdr:from>
    <xdr:to>
      <xdr:col>24</xdr:col>
      <xdr:colOff>62865</xdr:colOff>
      <xdr:row>98</xdr:row>
      <xdr:rowOff>127874</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403680"/>
          <a:ext cx="1270" cy="1526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131701</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33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127874</xdr:rowOff>
    </xdr:from>
    <xdr:to>
      <xdr:col>24</xdr:col>
      <xdr:colOff>152400</xdr:colOff>
      <xdr:row>98</xdr:row>
      <xdr:rowOff>127874</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29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91307</xdr:rowOff>
    </xdr:from>
    <xdr:ext cx="599010"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178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423,706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144630</xdr:rowOff>
    </xdr:from>
    <xdr:to>
      <xdr:col>24</xdr:col>
      <xdr:colOff>152400</xdr:colOff>
      <xdr:row>89</xdr:row>
      <xdr:rowOff>144630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40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60844</xdr:rowOff>
    </xdr:from>
    <xdr:to>
      <xdr:col>24</xdr:col>
      <xdr:colOff>63500</xdr:colOff>
      <xdr:row>98</xdr:row>
      <xdr:rowOff>70197</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3797300" y="16862944"/>
          <a:ext cx="838200" cy="9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14964</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6456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163537</xdr:rowOff>
    </xdr:from>
    <xdr:to>
      <xdr:col>24</xdr:col>
      <xdr:colOff>114300</xdr:colOff>
      <xdr:row>98</xdr:row>
      <xdr:rowOff>93687</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79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60844</xdr:rowOff>
    </xdr:from>
    <xdr:to>
      <xdr:col>19</xdr:col>
      <xdr:colOff>177800</xdr:colOff>
      <xdr:row>98</xdr:row>
      <xdr:rowOff>75662</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2908300" y="16862944"/>
          <a:ext cx="889000" cy="14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908</xdr:rowOff>
    </xdr:from>
    <xdr:to>
      <xdr:col>20</xdr:col>
      <xdr:colOff>38100</xdr:colOff>
      <xdr:row>98</xdr:row>
      <xdr:rowOff>102508</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03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119035</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578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75662</xdr:rowOff>
    </xdr:from>
    <xdr:to>
      <xdr:col>15</xdr:col>
      <xdr:colOff>50800</xdr:colOff>
      <xdr:row>98</xdr:row>
      <xdr:rowOff>88601</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019300" y="16877762"/>
          <a:ext cx="889000" cy="12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165610</xdr:rowOff>
    </xdr:from>
    <xdr:to>
      <xdr:col>15</xdr:col>
      <xdr:colOff>101600</xdr:colOff>
      <xdr:row>98</xdr:row>
      <xdr:rowOff>95760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79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112287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571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88601</xdr:rowOff>
    </xdr:from>
    <xdr:to>
      <xdr:col>10</xdr:col>
      <xdr:colOff>114300</xdr:colOff>
      <xdr:row>98</xdr:row>
      <xdr:rowOff>116726</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890701"/>
          <a:ext cx="889000" cy="28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170910</xdr:rowOff>
    </xdr:from>
    <xdr:to>
      <xdr:col>10</xdr:col>
      <xdr:colOff>165100</xdr:colOff>
      <xdr:row>98</xdr:row>
      <xdr:rowOff>101060</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01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117587</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576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29324</xdr:rowOff>
    </xdr:from>
    <xdr:to>
      <xdr:col>6</xdr:col>
      <xdr:colOff>38100</xdr:colOff>
      <xdr:row>98</xdr:row>
      <xdr:rowOff>130924</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831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147451</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606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19397</xdr:rowOff>
    </xdr:from>
    <xdr:to>
      <xdr:col>24</xdr:col>
      <xdr:colOff>114300</xdr:colOff>
      <xdr:row>98</xdr:row>
      <xdr:rowOff>120997</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821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141964</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772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10044</xdr:rowOff>
    </xdr:from>
    <xdr:to>
      <xdr:col>20</xdr:col>
      <xdr:colOff>38100</xdr:colOff>
      <xdr:row>98</xdr:row>
      <xdr:rowOff>111644</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812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102771</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904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24862</xdr:rowOff>
    </xdr:from>
    <xdr:to>
      <xdr:col>15</xdr:col>
      <xdr:colOff>101600</xdr:colOff>
      <xdr:row>98</xdr:row>
      <xdr:rowOff>126462</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826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117589</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919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37801</xdr:rowOff>
    </xdr:from>
    <xdr:to>
      <xdr:col>10</xdr:col>
      <xdr:colOff>165100</xdr:colOff>
      <xdr:row>98</xdr:row>
      <xdr:rowOff>139401</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839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130528</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932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65926</xdr:rowOff>
    </xdr:from>
    <xdr:to>
      <xdr:col>6</xdr:col>
      <xdr:colOff>38100</xdr:colOff>
      <xdr:row>98</xdr:row>
      <xdr:rowOff>167526</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868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158653</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960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153797</xdr:rowOff>
    </xdr:from>
    <xdr:to>
      <xdr:col>54</xdr:col>
      <xdr:colOff>189865</xdr:colOff>
      <xdr:row>39</xdr:row>
      <xdr:rowOff>44450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297297"/>
          <a:ext cx="1270" cy="1433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100474</xdr:rowOff>
    </xdr:from>
    <xdr:ext cx="534377" cy="25904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5072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153797</xdr:rowOff>
    </xdr:from>
    <xdr:to>
      <xdr:col>55</xdr:col>
      <xdr:colOff>88900</xdr:colOff>
      <xdr:row>30</xdr:row>
      <xdr:rowOff>153797</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297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42672</xdr:rowOff>
    </xdr:from>
    <xdr:to>
      <xdr:col>55</xdr:col>
      <xdr:colOff>0</xdr:colOff>
      <xdr:row>39</xdr:row>
      <xdr:rowOff>43053</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9639300" y="6729222"/>
          <a:ext cx="8382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103649</xdr:rowOff>
    </xdr:from>
    <xdr:ext cx="378565" cy="25904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44729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80772</xdr:rowOff>
    </xdr:from>
    <xdr:to>
      <xdr:col>55</xdr:col>
      <xdr:colOff>50800</xdr:colOff>
      <xdr:row>39</xdr:row>
      <xdr:rowOff>10922</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595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41656</xdr:rowOff>
    </xdr:from>
    <xdr:to>
      <xdr:col>50</xdr:col>
      <xdr:colOff>114300</xdr:colOff>
      <xdr:row>39</xdr:row>
      <xdr:rowOff>42672</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8750300" y="6728206"/>
          <a:ext cx="889000" cy="1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91313</xdr:rowOff>
    </xdr:from>
    <xdr:to>
      <xdr:col>50</xdr:col>
      <xdr:colOff>165100</xdr:colOff>
      <xdr:row>39</xdr:row>
      <xdr:rowOff>21463</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6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37990</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17" y="63816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41656</xdr:rowOff>
    </xdr:from>
    <xdr:to>
      <xdr:col>45</xdr:col>
      <xdr:colOff>177800</xdr:colOff>
      <xdr:row>39</xdr:row>
      <xdr:rowOff>43053</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7861300" y="6728206"/>
          <a:ext cx="889000" cy="1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92456</xdr:rowOff>
    </xdr:from>
    <xdr:to>
      <xdr:col>46</xdr:col>
      <xdr:colOff>38100</xdr:colOff>
      <xdr:row>39</xdr:row>
      <xdr:rowOff>22606</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607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39133</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3827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40005</xdr:rowOff>
    </xdr:from>
    <xdr:to>
      <xdr:col>41</xdr:col>
      <xdr:colOff>50800</xdr:colOff>
      <xdr:row>39</xdr:row>
      <xdr:rowOff>43053</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6972300" y="6726555"/>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90170</xdr:rowOff>
    </xdr:from>
    <xdr:to>
      <xdr:col>41</xdr:col>
      <xdr:colOff>101600</xdr:colOff>
      <xdr:row>39</xdr:row>
      <xdr:rowOff>20320</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60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36847</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17" y="63804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86106</xdr:rowOff>
    </xdr:from>
    <xdr:to>
      <xdr:col>36</xdr:col>
      <xdr:colOff>165100</xdr:colOff>
      <xdr:row>39</xdr:row>
      <xdr:rowOff>16256</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60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32783</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83017" y="63764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163703</xdr:rowOff>
    </xdr:from>
    <xdr:to>
      <xdr:col>55</xdr:col>
      <xdr:colOff>50800</xdr:colOff>
      <xdr:row>39</xdr:row>
      <xdr:rowOff>93853</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6678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78630</xdr:rowOff>
    </xdr:from>
    <xdr:ext cx="313932" cy="25904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659373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163322</xdr:rowOff>
    </xdr:from>
    <xdr:to>
      <xdr:col>50</xdr:col>
      <xdr:colOff>165100</xdr:colOff>
      <xdr:row>39</xdr:row>
      <xdr:rowOff>93472</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6678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147833</xdr:colOff>
      <xdr:row>39</xdr:row>
      <xdr:rowOff>84599</xdr:rowOff>
    </xdr:from>
    <xdr:ext cx="313932"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82333" y="677114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162306</xdr:rowOff>
    </xdr:from>
    <xdr:to>
      <xdr:col>46</xdr:col>
      <xdr:colOff>38100</xdr:colOff>
      <xdr:row>39</xdr:row>
      <xdr:rowOff>92456</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6677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20833</xdr:colOff>
      <xdr:row>39</xdr:row>
      <xdr:rowOff>83583</xdr:rowOff>
    </xdr:from>
    <xdr:ext cx="313932"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93333" y="677013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163703</xdr:rowOff>
    </xdr:from>
    <xdr:to>
      <xdr:col>41</xdr:col>
      <xdr:colOff>101600</xdr:colOff>
      <xdr:row>39</xdr:row>
      <xdr:rowOff>93853</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6678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84333</xdr:colOff>
      <xdr:row>39</xdr:row>
      <xdr:rowOff>84980</xdr:rowOff>
    </xdr:from>
    <xdr:ext cx="313932"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704333" y="677153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160655</xdr:rowOff>
    </xdr:from>
    <xdr:to>
      <xdr:col>36</xdr:col>
      <xdr:colOff>165100</xdr:colOff>
      <xdr:row>39</xdr:row>
      <xdr:rowOff>90805</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6675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147833</xdr:colOff>
      <xdr:row>39</xdr:row>
      <xdr:rowOff>81932</xdr:rowOff>
    </xdr:from>
    <xdr:ext cx="313932"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815333" y="676848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136309</xdr:rowOff>
    </xdr:from>
    <xdr:to>
      <xdr:col>54</xdr:col>
      <xdr:colOff>189865</xdr:colOff>
      <xdr:row>59</xdr:row>
      <xdr:rowOff>40183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708809"/>
          <a:ext cx="1270" cy="144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44010</xdr:rowOff>
    </xdr:from>
    <xdr:ext cx="378565"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595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40183</xdr:rowOff>
    </xdr:from>
    <xdr:to>
      <xdr:col>55</xdr:col>
      <xdr:colOff>88900</xdr:colOff>
      <xdr:row>59</xdr:row>
      <xdr:rowOff>40183</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55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82986</xdr:rowOff>
    </xdr:from>
    <xdr:ext cx="534377"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484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136309</xdr:rowOff>
    </xdr:from>
    <xdr:to>
      <xdr:col>55</xdr:col>
      <xdr:colOff>88900</xdr:colOff>
      <xdr:row>50</xdr:row>
      <xdr:rowOff>136309</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708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155092</xdr:rowOff>
    </xdr:from>
    <xdr:to>
      <xdr:col>55</xdr:col>
      <xdr:colOff>0</xdr:colOff>
      <xdr:row>57</xdr:row>
      <xdr:rowOff>49213</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9639300" y="9756292"/>
          <a:ext cx="838200" cy="65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84738</xdr:rowOff>
    </xdr:from>
    <xdr:ext cx="469744"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857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106311</xdr:rowOff>
    </xdr:from>
    <xdr:to>
      <xdr:col>55</xdr:col>
      <xdr:colOff>50800</xdr:colOff>
      <xdr:row>58</xdr:row>
      <xdr:rowOff>36461</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45288</xdr:rowOff>
    </xdr:from>
    <xdr:to>
      <xdr:col>50</xdr:col>
      <xdr:colOff>114300</xdr:colOff>
      <xdr:row>56</xdr:row>
      <xdr:rowOff>155092</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8750300" y="9646488"/>
          <a:ext cx="889000" cy="109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96253</xdr:rowOff>
    </xdr:from>
    <xdr:to>
      <xdr:col>50</xdr:col>
      <xdr:colOff>165100</xdr:colOff>
      <xdr:row>58</xdr:row>
      <xdr:rowOff>26403</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868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17530</xdr:rowOff>
    </xdr:from>
    <xdr:ext cx="469744"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404428" y="9961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45288</xdr:rowOff>
    </xdr:from>
    <xdr:to>
      <xdr:col>45</xdr:col>
      <xdr:colOff>177800</xdr:colOff>
      <xdr:row>56</xdr:row>
      <xdr:rowOff>104077</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7861300" y="9646488"/>
          <a:ext cx="889000" cy="58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98387</xdr:rowOff>
    </xdr:from>
    <xdr:to>
      <xdr:col>46</xdr:col>
      <xdr:colOff>38100</xdr:colOff>
      <xdr:row>58</xdr:row>
      <xdr:rowOff>28537</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87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19664</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515428" y="9963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21971</xdr:rowOff>
    </xdr:from>
    <xdr:to>
      <xdr:col>41</xdr:col>
      <xdr:colOff>50800</xdr:colOff>
      <xdr:row>56</xdr:row>
      <xdr:rowOff>104077</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6972300" y="9623171"/>
          <a:ext cx="889000" cy="82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90653</xdr:rowOff>
    </xdr:from>
    <xdr:to>
      <xdr:col>41</xdr:col>
      <xdr:colOff>101600</xdr:colOff>
      <xdr:row>58</xdr:row>
      <xdr:rowOff>20803</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863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11930</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626428" y="9956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111493</xdr:rowOff>
    </xdr:from>
    <xdr:to>
      <xdr:col>36</xdr:col>
      <xdr:colOff>165100</xdr:colOff>
      <xdr:row>58</xdr:row>
      <xdr:rowOff>41643</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884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32770</xdr:rowOff>
    </xdr:from>
    <xdr:ext cx="469744"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37428" y="9976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169863</xdr:rowOff>
    </xdr:from>
    <xdr:to>
      <xdr:col>55</xdr:col>
      <xdr:colOff>50800</xdr:colOff>
      <xdr:row>57</xdr:row>
      <xdr:rowOff>100013</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9771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21290</xdr:rowOff>
    </xdr:from>
    <xdr:ext cx="469744"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9622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104292</xdr:rowOff>
    </xdr:from>
    <xdr:to>
      <xdr:col>50</xdr:col>
      <xdr:colOff>165100</xdr:colOff>
      <xdr:row>57</xdr:row>
      <xdr:rowOff>34442</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9705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50969</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372111" y="9480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165938</xdr:rowOff>
    </xdr:from>
    <xdr:to>
      <xdr:col>46</xdr:col>
      <xdr:colOff>38100</xdr:colOff>
      <xdr:row>56</xdr:row>
      <xdr:rowOff>96088</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9595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112615</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483111" y="9370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53277</xdr:rowOff>
    </xdr:from>
    <xdr:to>
      <xdr:col>41</xdr:col>
      <xdr:colOff>101600</xdr:colOff>
      <xdr:row>56</xdr:row>
      <xdr:rowOff>154877</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9654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171404</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594111" y="9429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142621</xdr:rowOff>
    </xdr:from>
    <xdr:to>
      <xdr:col>36</xdr:col>
      <xdr:colOff>165100</xdr:colOff>
      <xdr:row>56</xdr:row>
      <xdr:rowOff>72771</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9572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89298</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05111" y="9347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8636</xdr:rowOff>
    </xdr:from>
    <xdr:to>
      <xdr:col>54</xdr:col>
      <xdr:colOff>189865</xdr:colOff>
      <xdr:row>79</xdr:row>
      <xdr:rowOff>15342</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010136"/>
          <a:ext cx="1270" cy="1549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19169</xdr:rowOff>
    </xdr:from>
    <xdr:ext cx="378565"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5637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15342</xdr:rowOff>
    </xdr:from>
    <xdr:to>
      <xdr:col>55</xdr:col>
      <xdr:colOff>88900</xdr:colOff>
      <xdr:row>79</xdr:row>
      <xdr:rowOff>15342</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559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126763</xdr:rowOff>
    </xdr:from>
    <xdr:ext cx="534377"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785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41,440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8636</xdr:rowOff>
    </xdr:from>
    <xdr:to>
      <xdr:col>55</xdr:col>
      <xdr:colOff>88900</xdr:colOff>
      <xdr:row>70</xdr:row>
      <xdr:rowOff>8636</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010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126784</xdr:rowOff>
    </xdr:from>
    <xdr:to>
      <xdr:col>55</xdr:col>
      <xdr:colOff>0</xdr:colOff>
      <xdr:row>75</xdr:row>
      <xdr:rowOff>112001</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9639300" y="12814084"/>
          <a:ext cx="838200" cy="156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14177</xdr:rowOff>
    </xdr:from>
    <xdr:ext cx="469744"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215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35750</xdr:rowOff>
    </xdr:from>
    <xdr:to>
      <xdr:col>55</xdr:col>
      <xdr:colOff>50800</xdr:colOff>
      <xdr:row>77</xdr:row>
      <xdr:rowOff>137350</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3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126784</xdr:rowOff>
    </xdr:from>
    <xdr:to>
      <xdr:col>50</xdr:col>
      <xdr:colOff>114300</xdr:colOff>
      <xdr:row>75</xdr:row>
      <xdr:rowOff>54089</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8750300" y="12814084"/>
          <a:ext cx="889000" cy="98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28397</xdr:rowOff>
    </xdr:from>
    <xdr:to>
      <xdr:col>50</xdr:col>
      <xdr:colOff>165100</xdr:colOff>
      <xdr:row>77</xdr:row>
      <xdr:rowOff>129997</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30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121124</xdr:rowOff>
    </xdr:from>
    <xdr:ext cx="469744"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404428" y="13322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54089</xdr:rowOff>
    </xdr:from>
    <xdr:to>
      <xdr:col>45</xdr:col>
      <xdr:colOff>177800</xdr:colOff>
      <xdr:row>75</xdr:row>
      <xdr:rowOff>99847</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861300" y="12912839"/>
          <a:ext cx="889000" cy="45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128181</xdr:rowOff>
    </xdr:from>
    <xdr:to>
      <xdr:col>46</xdr:col>
      <xdr:colOff>38100</xdr:colOff>
      <xdr:row>77</xdr:row>
      <xdr:rowOff>58331</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158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49458</xdr:rowOff>
    </xdr:from>
    <xdr:ext cx="469744"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515428" y="13251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99847</xdr:rowOff>
    </xdr:from>
    <xdr:to>
      <xdr:col>41</xdr:col>
      <xdr:colOff>50800</xdr:colOff>
      <xdr:row>75</xdr:row>
      <xdr:rowOff>108153</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6972300" y="12958597"/>
          <a:ext cx="889000" cy="8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129400</xdr:rowOff>
    </xdr:from>
    <xdr:to>
      <xdr:col>41</xdr:col>
      <xdr:colOff>101600</xdr:colOff>
      <xdr:row>77</xdr:row>
      <xdr:rowOff>59550</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15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50677</xdr:rowOff>
    </xdr:from>
    <xdr:ext cx="469744"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626428" y="1325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47980</xdr:rowOff>
    </xdr:from>
    <xdr:to>
      <xdr:col>36</xdr:col>
      <xdr:colOff>165100</xdr:colOff>
      <xdr:row>76</xdr:row>
      <xdr:rowOff>149580</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078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140707</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3170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61201</xdr:rowOff>
    </xdr:from>
    <xdr:to>
      <xdr:col>55</xdr:col>
      <xdr:colOff>50800</xdr:colOff>
      <xdr:row>75</xdr:row>
      <xdr:rowOff>162801</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2919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84078</xdr:rowOff>
    </xdr:from>
    <xdr:ext cx="534377"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2771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74</xdr:row>
      <xdr:rowOff>75984</xdr:rowOff>
    </xdr:from>
    <xdr:to>
      <xdr:col>50</xdr:col>
      <xdr:colOff>165100</xdr:colOff>
      <xdr:row>75</xdr:row>
      <xdr:rowOff>6134</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2763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73</xdr:row>
      <xdr:rowOff>22661</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72111" y="12538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3289</xdr:rowOff>
    </xdr:from>
    <xdr:to>
      <xdr:col>46</xdr:col>
      <xdr:colOff>38100</xdr:colOff>
      <xdr:row>75</xdr:row>
      <xdr:rowOff>104889</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2862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121416</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2637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49047</xdr:rowOff>
    </xdr:from>
    <xdr:to>
      <xdr:col>41</xdr:col>
      <xdr:colOff>101600</xdr:colOff>
      <xdr:row>75</xdr:row>
      <xdr:rowOff>150648</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290779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167174</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4111" y="12683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57353</xdr:rowOff>
    </xdr:from>
    <xdr:to>
      <xdr:col>36</xdr:col>
      <xdr:colOff>165100</xdr:colOff>
      <xdr:row>75</xdr:row>
      <xdr:rowOff>158953</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2916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4030</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2691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138176</xdr:rowOff>
    </xdr:from>
    <xdr:to>
      <xdr:col>54</xdr:col>
      <xdr:colOff>189865</xdr:colOff>
      <xdr:row>99</xdr:row>
      <xdr:rowOff>104857</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568676"/>
          <a:ext cx="1270" cy="1509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108684</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7082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104857</xdr:rowOff>
    </xdr:from>
    <xdr:to>
      <xdr:col>55</xdr:col>
      <xdr:colOff>88900</xdr:colOff>
      <xdr:row>99</xdr:row>
      <xdr:rowOff>104857</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7078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84853</xdr:rowOff>
    </xdr:from>
    <xdr:ext cx="534377"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343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96,080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138176</xdr:rowOff>
    </xdr:from>
    <xdr:to>
      <xdr:col>55</xdr:col>
      <xdr:colOff>88900</xdr:colOff>
      <xdr:row>90</xdr:row>
      <xdr:rowOff>138176</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5686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31514</xdr:rowOff>
    </xdr:from>
    <xdr:to>
      <xdr:col>55</xdr:col>
      <xdr:colOff>0</xdr:colOff>
      <xdr:row>95</xdr:row>
      <xdr:rowOff>51555</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9639300" y="16319264"/>
          <a:ext cx="838200" cy="20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66564</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5257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88137</xdr:rowOff>
    </xdr:from>
    <xdr:to>
      <xdr:col>55</xdr:col>
      <xdr:colOff>50800</xdr:colOff>
      <xdr:row>97</xdr:row>
      <xdr:rowOff>18287</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54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31514</xdr:rowOff>
    </xdr:from>
    <xdr:to>
      <xdr:col>50</xdr:col>
      <xdr:colOff>114300</xdr:colOff>
      <xdr:row>96</xdr:row>
      <xdr:rowOff>35401</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8750300" y="16319264"/>
          <a:ext cx="889000" cy="175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113112</xdr:rowOff>
    </xdr:from>
    <xdr:to>
      <xdr:col>50</xdr:col>
      <xdr:colOff>165100</xdr:colOff>
      <xdr:row>97</xdr:row>
      <xdr:rowOff>43262</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72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34389</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665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14408</xdr:rowOff>
    </xdr:from>
    <xdr:to>
      <xdr:col>45</xdr:col>
      <xdr:colOff>177800</xdr:colOff>
      <xdr:row>96</xdr:row>
      <xdr:rowOff>35401</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7861300" y="16473608"/>
          <a:ext cx="889000" cy="20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110389</xdr:rowOff>
    </xdr:from>
    <xdr:to>
      <xdr:col>46</xdr:col>
      <xdr:colOff>38100</xdr:colOff>
      <xdr:row>97</xdr:row>
      <xdr:rowOff>40539</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69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31666</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662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147644</xdr:rowOff>
    </xdr:from>
    <xdr:to>
      <xdr:col>41</xdr:col>
      <xdr:colOff>50800</xdr:colOff>
      <xdr:row>96</xdr:row>
      <xdr:rowOff>14408</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6972300" y="16435394"/>
          <a:ext cx="889000" cy="38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119971</xdr:rowOff>
    </xdr:from>
    <xdr:to>
      <xdr:col>41</xdr:col>
      <xdr:colOff>101600</xdr:colOff>
      <xdr:row>97</xdr:row>
      <xdr:rowOff>50121</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7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41248</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671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149327</xdr:rowOff>
    </xdr:from>
    <xdr:to>
      <xdr:col>36</xdr:col>
      <xdr:colOff>165100</xdr:colOff>
      <xdr:row>97</xdr:row>
      <xdr:rowOff>79477</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608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70604</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701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755</xdr:rowOff>
    </xdr:from>
    <xdr:to>
      <xdr:col>55</xdr:col>
      <xdr:colOff>50800</xdr:colOff>
      <xdr:row>95</xdr:row>
      <xdr:rowOff>102355</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288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23632</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139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152164</xdr:rowOff>
    </xdr:from>
    <xdr:to>
      <xdr:col>50</xdr:col>
      <xdr:colOff>165100</xdr:colOff>
      <xdr:row>95</xdr:row>
      <xdr:rowOff>82314</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268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98841</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043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156051</xdr:rowOff>
    </xdr:from>
    <xdr:to>
      <xdr:col>46</xdr:col>
      <xdr:colOff>38100</xdr:colOff>
      <xdr:row>96</xdr:row>
      <xdr:rowOff>86201</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443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102728</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219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135058</xdr:rowOff>
    </xdr:from>
    <xdr:to>
      <xdr:col>41</xdr:col>
      <xdr:colOff>101600</xdr:colOff>
      <xdr:row>96</xdr:row>
      <xdr:rowOff>65208</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422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81735</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198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96844</xdr:rowOff>
    </xdr:from>
    <xdr:to>
      <xdr:col>36</xdr:col>
      <xdr:colOff>165100</xdr:colOff>
      <xdr:row>96</xdr:row>
      <xdr:rowOff>26994</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384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43521</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159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79826</xdr:rowOff>
    </xdr:from>
    <xdr:to>
      <xdr:col>85</xdr:col>
      <xdr:colOff>126364</xdr:colOff>
      <xdr:row>38</xdr:row>
      <xdr:rowOff>23876</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394776"/>
          <a:ext cx="1269" cy="1144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27703</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542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23876</xdr:rowOff>
    </xdr:from>
    <xdr:to>
      <xdr:col>86</xdr:col>
      <xdr:colOff>25400</xdr:colOff>
      <xdr:row>38</xdr:row>
      <xdr:rowOff>23876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538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26503</xdr:rowOff>
    </xdr:from>
    <xdr:ext cx="534377"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170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70,143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79826</xdr:rowOff>
    </xdr:from>
    <xdr:to>
      <xdr:col>86</xdr:col>
      <xdr:colOff>25400</xdr:colOff>
      <xdr:row>31</xdr:row>
      <xdr:rowOff>79826</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394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34125</xdr:rowOff>
    </xdr:from>
    <xdr:to>
      <xdr:col>85</xdr:col>
      <xdr:colOff>127000</xdr:colOff>
      <xdr:row>37</xdr:row>
      <xdr:rowOff>38106</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5481300" y="6377775"/>
          <a:ext cx="838200" cy="3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141489</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3136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163062</xdr:rowOff>
    </xdr:from>
    <xdr:to>
      <xdr:col>85</xdr:col>
      <xdr:colOff>177800</xdr:colOff>
      <xdr:row>37</xdr:row>
      <xdr:rowOff>93212</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335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38106</xdr:rowOff>
    </xdr:from>
    <xdr:to>
      <xdr:col>81</xdr:col>
      <xdr:colOff>50800</xdr:colOff>
      <xdr:row>37</xdr:row>
      <xdr:rowOff>46565</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4592300" y="6381756"/>
          <a:ext cx="889000" cy="8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32512</xdr:rowOff>
    </xdr:from>
    <xdr:to>
      <xdr:col>81</xdr:col>
      <xdr:colOff>101600</xdr:colOff>
      <xdr:row>37</xdr:row>
      <xdr:rowOff>134112</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376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125239</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468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34144</xdr:rowOff>
    </xdr:from>
    <xdr:to>
      <xdr:col>76</xdr:col>
      <xdr:colOff>114300</xdr:colOff>
      <xdr:row>37</xdr:row>
      <xdr:rowOff>46565</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3703300" y="6377794"/>
          <a:ext cx="889000" cy="12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49714</xdr:rowOff>
    </xdr:from>
    <xdr:to>
      <xdr:col>76</xdr:col>
      <xdr:colOff>165100</xdr:colOff>
      <xdr:row>37</xdr:row>
      <xdr:rowOff>151314</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393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142441</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486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34144</xdr:rowOff>
    </xdr:from>
    <xdr:to>
      <xdr:col>71</xdr:col>
      <xdr:colOff>177800</xdr:colOff>
      <xdr:row>37</xdr:row>
      <xdr:rowOff>45479</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2814300" y="6377794"/>
          <a:ext cx="889000" cy="11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53296</xdr:rowOff>
    </xdr:from>
    <xdr:to>
      <xdr:col>72</xdr:col>
      <xdr:colOff>38100</xdr:colOff>
      <xdr:row>37</xdr:row>
      <xdr:rowOff>154896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396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146022</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489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44266</xdr:rowOff>
    </xdr:from>
    <xdr:to>
      <xdr:col>67</xdr:col>
      <xdr:colOff>101600</xdr:colOff>
      <xdr:row>37</xdr:row>
      <xdr:rowOff>145866</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38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136993</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6480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154775</xdr:rowOff>
    </xdr:from>
    <xdr:to>
      <xdr:col>85</xdr:col>
      <xdr:colOff>177800</xdr:colOff>
      <xdr:row>37</xdr:row>
      <xdr:rowOff>84925</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326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6202</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178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158756</xdr:rowOff>
    </xdr:from>
    <xdr:to>
      <xdr:col>81</xdr:col>
      <xdr:colOff>101600</xdr:colOff>
      <xdr:row>37</xdr:row>
      <xdr:rowOff>88906</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330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105433</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6106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167215</xdr:rowOff>
    </xdr:from>
    <xdr:to>
      <xdr:col>76</xdr:col>
      <xdr:colOff>165100</xdr:colOff>
      <xdr:row>37</xdr:row>
      <xdr:rowOff>97365</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339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113892</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6114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154794</xdr:rowOff>
    </xdr:from>
    <xdr:to>
      <xdr:col>72</xdr:col>
      <xdr:colOff>38100</xdr:colOff>
      <xdr:row>37</xdr:row>
      <xdr:rowOff>84944</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326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101471</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6102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166129</xdr:rowOff>
    </xdr:from>
    <xdr:to>
      <xdr:col>67</xdr:col>
      <xdr:colOff>101600</xdr:colOff>
      <xdr:row>37</xdr:row>
      <xdr:rowOff>96279</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338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112806</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6113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00000000-0008-0000-07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49047</xdr:rowOff>
    </xdr:from>
    <xdr:to>
      <xdr:col>85</xdr:col>
      <xdr:colOff>126364</xdr:colOff>
      <xdr:row>59</xdr:row>
      <xdr:rowOff>44514</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6317595" y="8792997"/>
          <a:ext cx="1269" cy="13670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48341</xdr:rowOff>
    </xdr:from>
    <xdr:ext cx="534377" cy="259045"/>
    <xdr:sp macro="" textlink="">
      <xdr:nvSpPr>
        <xdr:cNvPr id="571" name="教育費最小値テキスト">
          <a:extLst>
            <a:ext uri="{FF2B5EF4-FFF2-40B4-BE49-F238E27FC236}">
              <a16:creationId xmlns:a16="http://schemas.microsoft.com/office/drawing/2014/main" id="{00000000-0008-0000-0700-00003B020000}"/>
            </a:ext>
          </a:extLst>
        </xdr:cNvPr>
        <xdr:cNvSpPr txBox="1"/>
      </xdr:nvSpPr>
      <xdr:spPr>
        <a:xfrm>
          <a:off x="16370300" y="10163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44514</xdr:rowOff>
    </xdr:from>
    <xdr:to>
      <xdr:col>86</xdr:col>
      <xdr:colOff>25400</xdr:colOff>
      <xdr:row>59</xdr:row>
      <xdr:rowOff>44514</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1016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167174</xdr:rowOff>
    </xdr:from>
    <xdr:ext cx="599010" cy="259045"/>
    <xdr:sp macro="" textlink="">
      <xdr:nvSpPr>
        <xdr:cNvPr id="573" name="教育費最大値テキスト">
          <a:extLst>
            <a:ext uri="{FF2B5EF4-FFF2-40B4-BE49-F238E27FC236}">
              <a16:creationId xmlns:a16="http://schemas.microsoft.com/office/drawing/2014/main" id="{00000000-0008-0000-0700-00003D020000}"/>
            </a:ext>
          </a:extLst>
        </xdr:cNvPr>
        <xdr:cNvSpPr txBox="1"/>
      </xdr:nvSpPr>
      <xdr:spPr>
        <a:xfrm>
          <a:off x="16370300" y="8568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137,638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49047</xdr:rowOff>
    </xdr:from>
    <xdr:to>
      <xdr:col>86</xdr:col>
      <xdr:colOff>25400</xdr:colOff>
      <xdr:row>51</xdr:row>
      <xdr:rowOff>49047</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8792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120193</xdr:rowOff>
    </xdr:from>
    <xdr:to>
      <xdr:col>85</xdr:col>
      <xdr:colOff>127000</xdr:colOff>
      <xdr:row>58</xdr:row>
      <xdr:rowOff>4902</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5481300" y="9892843"/>
          <a:ext cx="838200" cy="56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32224</xdr:rowOff>
    </xdr:from>
    <xdr:ext cx="534377" cy="259045"/>
    <xdr:sp macro="" textlink="">
      <xdr:nvSpPr>
        <xdr:cNvPr id="576" name="教育費平均値テキスト">
          <a:extLst>
            <a:ext uri="{FF2B5EF4-FFF2-40B4-BE49-F238E27FC236}">
              <a16:creationId xmlns:a16="http://schemas.microsoft.com/office/drawing/2014/main" id="{00000000-0008-0000-0700-000040020000}"/>
            </a:ext>
          </a:extLst>
        </xdr:cNvPr>
        <xdr:cNvSpPr txBox="1"/>
      </xdr:nvSpPr>
      <xdr:spPr>
        <a:xfrm>
          <a:off x="16370300" y="96334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9347</xdr:rowOff>
    </xdr:from>
    <xdr:to>
      <xdr:col>85</xdr:col>
      <xdr:colOff>177800</xdr:colOff>
      <xdr:row>57</xdr:row>
      <xdr:rowOff>110947</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6268700" y="9781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138824</xdr:rowOff>
    </xdr:from>
    <xdr:to>
      <xdr:col>81</xdr:col>
      <xdr:colOff>50800</xdr:colOff>
      <xdr:row>58</xdr:row>
      <xdr:rowOff>4902</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4592300" y="9740024"/>
          <a:ext cx="889000" cy="208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58521</xdr:rowOff>
    </xdr:from>
    <xdr:to>
      <xdr:col>81</xdr:col>
      <xdr:colOff>101600</xdr:colOff>
      <xdr:row>57</xdr:row>
      <xdr:rowOff>160121</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5430500" y="9831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5198</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5214111" y="9606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53</xdr:row>
      <xdr:rowOff>103962</xdr:rowOff>
    </xdr:from>
    <xdr:to>
      <xdr:col>76</xdr:col>
      <xdr:colOff>114300</xdr:colOff>
      <xdr:row>56</xdr:row>
      <xdr:rowOff>138824</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3703300" y="9190812"/>
          <a:ext cx="889000" cy="549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103556</xdr:rowOff>
    </xdr:from>
    <xdr:to>
      <xdr:col>76</xdr:col>
      <xdr:colOff>165100</xdr:colOff>
      <xdr:row>58</xdr:row>
      <xdr:rowOff>33706</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4541500" y="9876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24833</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325111" y="9968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53</xdr:row>
      <xdr:rowOff>103962</xdr:rowOff>
    </xdr:from>
    <xdr:to>
      <xdr:col>71</xdr:col>
      <xdr:colOff>177800</xdr:colOff>
      <xdr:row>55</xdr:row>
      <xdr:rowOff>7074</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2814300" y="9190812"/>
          <a:ext cx="889000" cy="24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118897</xdr:rowOff>
    </xdr:from>
    <xdr:to>
      <xdr:col>72</xdr:col>
      <xdr:colOff>38100</xdr:colOff>
      <xdr:row>58</xdr:row>
      <xdr:rowOff>49047</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3652500" y="9891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40174</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436111" y="9984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47739</xdr:rowOff>
    </xdr:from>
    <xdr:to>
      <xdr:col>67</xdr:col>
      <xdr:colOff>101600</xdr:colOff>
      <xdr:row>57</xdr:row>
      <xdr:rowOff>149339</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2763500" y="9820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140466</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547111" y="9913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69393</xdr:rowOff>
    </xdr:from>
    <xdr:to>
      <xdr:col>85</xdr:col>
      <xdr:colOff>177800</xdr:colOff>
      <xdr:row>57</xdr:row>
      <xdr:rowOff>170993</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6268700" y="9842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47820</xdr:rowOff>
    </xdr:from>
    <xdr:ext cx="534377" cy="259045"/>
    <xdr:sp macro="" textlink="">
      <xdr:nvSpPr>
        <xdr:cNvPr id="595" name="教育費該当値テキスト">
          <a:extLst>
            <a:ext uri="{FF2B5EF4-FFF2-40B4-BE49-F238E27FC236}">
              <a16:creationId xmlns:a16="http://schemas.microsoft.com/office/drawing/2014/main" id="{00000000-0008-0000-0700-000053020000}"/>
            </a:ext>
          </a:extLst>
        </xdr:cNvPr>
        <xdr:cNvSpPr txBox="1"/>
      </xdr:nvSpPr>
      <xdr:spPr>
        <a:xfrm>
          <a:off x="16370300" y="9820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125552</xdr:rowOff>
    </xdr:from>
    <xdr:to>
      <xdr:col>81</xdr:col>
      <xdr:colOff>101600</xdr:colOff>
      <xdr:row>58</xdr:row>
      <xdr:rowOff>55702</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5430500" y="9898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46829</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14111" y="9990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88024</xdr:rowOff>
    </xdr:from>
    <xdr:to>
      <xdr:col>76</xdr:col>
      <xdr:colOff>165100</xdr:colOff>
      <xdr:row>57</xdr:row>
      <xdr:rowOff>18174</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4541500" y="9689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34701</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325111" y="9464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53</xdr:row>
      <xdr:rowOff>53162</xdr:rowOff>
    </xdr:from>
    <xdr:to>
      <xdr:col>72</xdr:col>
      <xdr:colOff>38100</xdr:colOff>
      <xdr:row>53</xdr:row>
      <xdr:rowOff>154762</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3652500" y="9140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51</xdr:row>
      <xdr:rowOff>171289</xdr:rowOff>
    </xdr:from>
    <xdr:ext cx="59901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403795" y="89152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127724</xdr:rowOff>
    </xdr:from>
    <xdr:to>
      <xdr:col>67</xdr:col>
      <xdr:colOff>101600</xdr:colOff>
      <xdr:row>55</xdr:row>
      <xdr:rowOff>57874</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2763500" y="9386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74401</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547111" y="9161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災害復旧費グラフ枠">
          <a:extLst>
            <a:ext uri="{FF2B5EF4-FFF2-40B4-BE49-F238E27FC236}">
              <a16:creationId xmlns:a16="http://schemas.microsoft.com/office/drawing/2014/main" id="{00000000-0008-0000-07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30800</xdr:rowOff>
    </xdr:from>
    <xdr:to>
      <xdr:col>85</xdr:col>
      <xdr:colOff>126364</xdr:colOff>
      <xdr:row>79</xdr:row>
      <xdr:rowOff>98879</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6317595" y="12203750"/>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136078</xdr:rowOff>
    </xdr:from>
    <xdr:ext cx="249299" cy="259045"/>
    <xdr:sp macro="" textlink="">
      <xdr:nvSpPr>
        <xdr:cNvPr id="630" name="災害復旧費最小値テキスト">
          <a:extLst>
            <a:ext uri="{FF2B5EF4-FFF2-40B4-BE49-F238E27FC236}">
              <a16:creationId xmlns:a16="http://schemas.microsoft.com/office/drawing/2014/main" id="{00000000-0008-0000-0700-000076020000}"/>
            </a:ext>
          </a:extLst>
        </xdr:cNvPr>
        <xdr:cNvSpPr txBox="1"/>
      </xdr:nvSpPr>
      <xdr:spPr>
        <a:xfrm>
          <a:off x="16370300" y="13680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148927</xdr:rowOff>
    </xdr:from>
    <xdr:ext cx="599010" cy="259045"/>
    <xdr:sp macro="" textlink="">
      <xdr:nvSpPr>
        <xdr:cNvPr id="632" name="災害復旧費最大値テキスト">
          <a:extLst>
            <a:ext uri="{FF2B5EF4-FFF2-40B4-BE49-F238E27FC236}">
              <a16:creationId xmlns:a16="http://schemas.microsoft.com/office/drawing/2014/main" id="{00000000-0008-0000-0700-000078020000}"/>
            </a:ext>
          </a:extLst>
        </xdr:cNvPr>
        <xdr:cNvSpPr txBox="1"/>
      </xdr:nvSpPr>
      <xdr:spPr>
        <a:xfrm>
          <a:off x="16370300" y="11978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132,254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30800</xdr:rowOff>
    </xdr:from>
    <xdr:to>
      <xdr:col>86</xdr:col>
      <xdr:colOff>25400</xdr:colOff>
      <xdr:row>71</xdr:row>
      <xdr:rowOff>30800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220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98879</xdr:rowOff>
    </xdr:from>
    <xdr:to>
      <xdr:col>85</xdr:col>
      <xdr:colOff>127000</xdr:colOff>
      <xdr:row>79</xdr:row>
      <xdr:rowOff>98879</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5481300" y="1364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53528</xdr:rowOff>
    </xdr:from>
    <xdr:ext cx="469744" cy="259045"/>
    <xdr:sp macro="" textlink="">
      <xdr:nvSpPr>
        <xdr:cNvPr id="635" name="災害復旧費平均値テキスト">
          <a:extLst>
            <a:ext uri="{FF2B5EF4-FFF2-40B4-BE49-F238E27FC236}">
              <a16:creationId xmlns:a16="http://schemas.microsoft.com/office/drawing/2014/main" id="{00000000-0008-0000-0700-00007B020000}"/>
            </a:ext>
          </a:extLst>
        </xdr:cNvPr>
        <xdr:cNvSpPr txBox="1"/>
      </xdr:nvSpPr>
      <xdr:spPr>
        <a:xfrm>
          <a:off x="16370300" y="13426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30651</xdr:rowOff>
    </xdr:from>
    <xdr:to>
      <xdr:col>85</xdr:col>
      <xdr:colOff>177800</xdr:colOff>
      <xdr:row>79</xdr:row>
      <xdr:rowOff>132251</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6268700" y="13575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98879</xdr:rowOff>
    </xdr:from>
    <xdr:to>
      <xdr:col>81</xdr:col>
      <xdr:colOff>50800</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4592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37650</xdr:rowOff>
    </xdr:from>
    <xdr:to>
      <xdr:col>81</xdr:col>
      <xdr:colOff>101600</xdr:colOff>
      <xdr:row>79</xdr:row>
      <xdr:rowOff>139250</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5430500" y="135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77</xdr:row>
      <xdr:rowOff>155777</xdr:rowOff>
    </xdr:from>
    <xdr:ext cx="378565"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5292017" y="13357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98879</xdr:rowOff>
    </xdr:from>
    <xdr:to>
      <xdr:col>76</xdr:col>
      <xdr:colOff>114300</xdr:colOff>
      <xdr:row>79</xdr:row>
      <xdr:rowOff>98879</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3703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36823</xdr:rowOff>
    </xdr:from>
    <xdr:to>
      <xdr:col>76</xdr:col>
      <xdr:colOff>165100</xdr:colOff>
      <xdr:row>79</xdr:row>
      <xdr:rowOff>138423</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4541500" y="1358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154950</xdr:rowOff>
    </xdr:from>
    <xdr:ext cx="469744"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357428" y="13356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80820</xdr:rowOff>
    </xdr:from>
    <xdr:to>
      <xdr:col>71</xdr:col>
      <xdr:colOff>177800</xdr:colOff>
      <xdr:row>79</xdr:row>
      <xdr:rowOff>98879</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2814300" y="13625370"/>
          <a:ext cx="889000" cy="18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36354</xdr:rowOff>
    </xdr:from>
    <xdr:to>
      <xdr:col>72</xdr:col>
      <xdr:colOff>38100</xdr:colOff>
      <xdr:row>79</xdr:row>
      <xdr:rowOff>137954</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3652500" y="13580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154481</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468428" y="13356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37236</xdr:rowOff>
    </xdr:from>
    <xdr:to>
      <xdr:col>67</xdr:col>
      <xdr:colOff>101600</xdr:colOff>
      <xdr:row>79</xdr:row>
      <xdr:rowOff>138836</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2763500" y="13581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129963</xdr:rowOff>
    </xdr:from>
    <xdr:ext cx="378565"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2625017" y="136745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79</xdr:row>
      <xdr:rowOff>9078</xdr:rowOff>
    </xdr:from>
    <xdr:ext cx="249299" cy="259045"/>
    <xdr:sp macro="" textlink="">
      <xdr:nvSpPr>
        <xdr:cNvPr id="654" name="災害復旧費該当値テキスト">
          <a:extLst>
            <a:ext uri="{FF2B5EF4-FFF2-40B4-BE49-F238E27FC236}">
              <a16:creationId xmlns:a16="http://schemas.microsoft.com/office/drawing/2014/main" id="{00000000-0008-0000-0700-00008E020000}"/>
            </a:ext>
          </a:extLst>
        </xdr:cNvPr>
        <xdr:cNvSpPr txBox="1"/>
      </xdr:nvSpPr>
      <xdr:spPr>
        <a:xfrm>
          <a:off x="16370300" y="13553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30020</xdr:rowOff>
    </xdr:from>
    <xdr:to>
      <xdr:col>67</xdr:col>
      <xdr:colOff>101600</xdr:colOff>
      <xdr:row>79</xdr:row>
      <xdr:rowOff>131620</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2763500" y="13574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148147</xdr:rowOff>
    </xdr:from>
    <xdr:ext cx="469744"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579428" y="13349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5" name="公債費グラフ枠">
          <a:extLst>
            <a:ext uri="{FF2B5EF4-FFF2-40B4-BE49-F238E27FC236}">
              <a16:creationId xmlns:a16="http://schemas.microsoft.com/office/drawing/2014/main" id="{00000000-0008-0000-0700-0000A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90488</xdr:rowOff>
    </xdr:from>
    <xdr:to>
      <xdr:col>85</xdr:col>
      <xdr:colOff>126364</xdr:colOff>
      <xdr:row>98</xdr:row>
      <xdr:rowOff>83375</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6317595" y="15520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87202</xdr:rowOff>
    </xdr:from>
    <xdr:ext cx="534377" cy="259045"/>
    <xdr:sp macro="" textlink="">
      <xdr:nvSpPr>
        <xdr:cNvPr id="687" name="公債費最小値テキスト">
          <a:extLst>
            <a:ext uri="{FF2B5EF4-FFF2-40B4-BE49-F238E27FC236}">
              <a16:creationId xmlns:a16="http://schemas.microsoft.com/office/drawing/2014/main" id="{00000000-0008-0000-0700-0000AF020000}"/>
            </a:ext>
          </a:extLst>
        </xdr:cNvPr>
        <xdr:cNvSpPr txBox="1"/>
      </xdr:nvSpPr>
      <xdr:spPr>
        <a:xfrm>
          <a:off x="16370300" y="16889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83375</xdr:rowOff>
    </xdr:from>
    <xdr:to>
      <xdr:col>86</xdr:col>
      <xdr:colOff>25400</xdr:colOff>
      <xdr:row>98</xdr:row>
      <xdr:rowOff>83375</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688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37165</xdr:rowOff>
    </xdr:from>
    <xdr:ext cx="599010" cy="259045"/>
    <xdr:sp macro="" textlink="">
      <xdr:nvSpPr>
        <xdr:cNvPr id="689" name="公債費最大値テキスト">
          <a:extLst>
            <a:ext uri="{FF2B5EF4-FFF2-40B4-BE49-F238E27FC236}">
              <a16:creationId xmlns:a16="http://schemas.microsoft.com/office/drawing/2014/main" id="{00000000-0008-0000-0700-0000B1020000}"/>
            </a:ext>
          </a:extLst>
        </xdr:cNvPr>
        <xdr:cNvSpPr txBox="1"/>
      </xdr:nvSpPr>
      <xdr:spPr>
        <a:xfrm>
          <a:off x="16370300" y="15296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117,875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90488</xdr:rowOff>
    </xdr:from>
    <xdr:to>
      <xdr:col>86</xdr:col>
      <xdr:colOff>25400</xdr:colOff>
      <xdr:row>90</xdr:row>
      <xdr:rowOff>90488</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6230600" y="1552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72250</xdr:rowOff>
    </xdr:from>
    <xdr:to>
      <xdr:col>85</xdr:col>
      <xdr:colOff>127000</xdr:colOff>
      <xdr:row>95</xdr:row>
      <xdr:rowOff>93117</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5481300" y="16360000"/>
          <a:ext cx="838200" cy="20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38664</xdr:rowOff>
    </xdr:from>
    <xdr:ext cx="534377" cy="259045"/>
    <xdr:sp macro="" textlink="">
      <xdr:nvSpPr>
        <xdr:cNvPr id="692" name="公債費平均値テキスト">
          <a:extLst>
            <a:ext uri="{FF2B5EF4-FFF2-40B4-BE49-F238E27FC236}">
              <a16:creationId xmlns:a16="http://schemas.microsoft.com/office/drawing/2014/main" id="{00000000-0008-0000-0700-0000B4020000}"/>
            </a:ext>
          </a:extLst>
        </xdr:cNvPr>
        <xdr:cNvSpPr txBox="1"/>
      </xdr:nvSpPr>
      <xdr:spPr>
        <a:xfrm>
          <a:off x="16370300" y="164978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60237</xdr:rowOff>
    </xdr:from>
    <xdr:to>
      <xdr:col>85</xdr:col>
      <xdr:colOff>177800</xdr:colOff>
      <xdr:row>96</xdr:row>
      <xdr:rowOff>161837</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6268700" y="16519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62268</xdr:rowOff>
    </xdr:from>
    <xdr:to>
      <xdr:col>81</xdr:col>
      <xdr:colOff>50800</xdr:colOff>
      <xdr:row>95</xdr:row>
      <xdr:rowOff>72250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4592300" y="16350018"/>
          <a:ext cx="889000" cy="9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55981</xdr:rowOff>
    </xdr:from>
    <xdr:to>
      <xdr:col>81</xdr:col>
      <xdr:colOff>101600</xdr:colOff>
      <xdr:row>96</xdr:row>
      <xdr:rowOff>157581</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5430500" y="16515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148708</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5214111" y="16607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62268</xdr:rowOff>
    </xdr:from>
    <xdr:to>
      <xdr:col>76</xdr:col>
      <xdr:colOff>114300</xdr:colOff>
      <xdr:row>95</xdr:row>
      <xdr:rowOff>69444</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3703300" y="16350018"/>
          <a:ext cx="889000" cy="7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48640</xdr:rowOff>
    </xdr:from>
    <xdr:to>
      <xdr:col>76</xdr:col>
      <xdr:colOff>165100</xdr:colOff>
      <xdr:row>96</xdr:row>
      <xdr:rowOff>150240</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4541500" y="1650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141367</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325111" y="16600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69444</xdr:rowOff>
    </xdr:from>
    <xdr:to>
      <xdr:col>71</xdr:col>
      <xdr:colOff>177800</xdr:colOff>
      <xdr:row>95</xdr:row>
      <xdr:rowOff>124473</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2814300" y="16357194"/>
          <a:ext cx="889000" cy="5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52921</xdr:rowOff>
    </xdr:from>
    <xdr:to>
      <xdr:col>72</xdr:col>
      <xdr:colOff>38100</xdr:colOff>
      <xdr:row>96</xdr:row>
      <xdr:rowOff>154521</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3652500" y="16512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145648</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3436111" y="16604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49518</xdr:rowOff>
    </xdr:from>
    <xdr:to>
      <xdr:col>67</xdr:col>
      <xdr:colOff>101600</xdr:colOff>
      <xdr:row>96</xdr:row>
      <xdr:rowOff>151118</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2763500" y="1650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142245</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547111" y="16601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42317</xdr:rowOff>
    </xdr:from>
    <xdr:to>
      <xdr:col>85</xdr:col>
      <xdr:colOff>177800</xdr:colOff>
      <xdr:row>95</xdr:row>
      <xdr:rowOff>143917</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6268700" y="16330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65194</xdr:rowOff>
    </xdr:from>
    <xdr:ext cx="534377" cy="259045"/>
    <xdr:sp macro="" textlink="">
      <xdr:nvSpPr>
        <xdr:cNvPr id="711" name="公債費該当値テキスト">
          <a:extLst>
            <a:ext uri="{FF2B5EF4-FFF2-40B4-BE49-F238E27FC236}">
              <a16:creationId xmlns:a16="http://schemas.microsoft.com/office/drawing/2014/main" id="{00000000-0008-0000-0700-0000C7020000}"/>
            </a:ext>
          </a:extLst>
        </xdr:cNvPr>
        <xdr:cNvSpPr txBox="1"/>
      </xdr:nvSpPr>
      <xdr:spPr>
        <a:xfrm>
          <a:off x="16370300" y="16181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21450</xdr:rowOff>
    </xdr:from>
    <xdr:to>
      <xdr:col>81</xdr:col>
      <xdr:colOff>101600</xdr:colOff>
      <xdr:row>95</xdr:row>
      <xdr:rowOff>123050</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5430500" y="163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139577</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14111" y="16084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11468</xdr:rowOff>
    </xdr:from>
    <xdr:to>
      <xdr:col>76</xdr:col>
      <xdr:colOff>165100</xdr:colOff>
      <xdr:row>95</xdr:row>
      <xdr:rowOff>113068</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4541500" y="16299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129595</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325111" y="16074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18644</xdr:rowOff>
    </xdr:from>
    <xdr:to>
      <xdr:col>72</xdr:col>
      <xdr:colOff>38100</xdr:colOff>
      <xdr:row>95</xdr:row>
      <xdr:rowOff>120244</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3652500" y="16306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136771</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3436111" y="16081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73673</xdr:rowOff>
    </xdr:from>
    <xdr:to>
      <xdr:col>67</xdr:col>
      <xdr:colOff>101600</xdr:colOff>
      <xdr:row>96</xdr:row>
      <xdr:rowOff>3823</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2763500" y="16361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20350</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2547111" y="16136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104313</xdr:rowOff>
    </xdr:from>
    <xdr:to>
      <xdr:col>116</xdr:col>
      <xdr:colOff>62864</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22159595" y="5590713"/>
          <a:ext cx="1269" cy="1064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9801</xdr:rowOff>
    </xdr:from>
    <xdr:ext cx="249299" cy="259045"/>
    <xdr:sp macro="" textlink="">
      <xdr:nvSpPr>
        <xdr:cNvPr id="742" name="諸支出金最小値テキスト">
          <a:extLst>
            <a:ext uri="{FF2B5EF4-FFF2-40B4-BE49-F238E27FC236}">
              <a16:creationId xmlns:a16="http://schemas.microsoft.com/office/drawing/2014/main" id="{00000000-0008-0000-0700-0000E6020000}"/>
            </a:ext>
          </a:extLst>
        </xdr:cNvPr>
        <xdr:cNvSpPr txBox="1"/>
      </xdr:nvSpPr>
      <xdr:spPr>
        <a:xfrm>
          <a:off x="22212300" y="6696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50990</xdr:rowOff>
    </xdr:from>
    <xdr:ext cx="534377" cy="259045"/>
    <xdr:sp macro="" textlink="">
      <xdr:nvSpPr>
        <xdr:cNvPr id="744" name="諸支出金最大値テキスト">
          <a:extLst>
            <a:ext uri="{FF2B5EF4-FFF2-40B4-BE49-F238E27FC236}">
              <a16:creationId xmlns:a16="http://schemas.microsoft.com/office/drawing/2014/main" id="{00000000-0008-0000-0700-0000E8020000}"/>
            </a:ext>
          </a:extLst>
        </xdr:cNvPr>
        <xdr:cNvSpPr txBox="1"/>
      </xdr:nvSpPr>
      <xdr:spPr>
        <a:xfrm>
          <a:off x="22212300" y="536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23,274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104313</xdr:rowOff>
    </xdr:from>
    <xdr:to>
      <xdr:col>116</xdr:col>
      <xdr:colOff>152400</xdr:colOff>
      <xdr:row>32</xdr:row>
      <xdr:rowOff>104313</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5590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98701</xdr:rowOff>
    </xdr:from>
    <xdr:ext cx="378565" cy="259045"/>
    <xdr:sp macro="" textlink="">
      <xdr:nvSpPr>
        <xdr:cNvPr id="747" name="諸支出金平均値テキスト">
          <a:extLst>
            <a:ext uri="{FF2B5EF4-FFF2-40B4-BE49-F238E27FC236}">
              <a16:creationId xmlns:a16="http://schemas.microsoft.com/office/drawing/2014/main" id="{00000000-0008-0000-0700-0000EB020000}"/>
            </a:ext>
          </a:extLst>
        </xdr:cNvPr>
        <xdr:cNvSpPr txBox="1"/>
      </xdr:nvSpPr>
      <xdr:spPr>
        <a:xfrm>
          <a:off x="22212300" y="644235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75824</xdr:rowOff>
    </xdr:from>
    <xdr:to>
      <xdr:col>116</xdr:col>
      <xdr:colOff>114300</xdr:colOff>
      <xdr:row>39</xdr:row>
      <xdr:rowOff>5974</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2110700" y="6590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86020</xdr:rowOff>
    </xdr:from>
    <xdr:to>
      <xdr:col>112</xdr:col>
      <xdr:colOff>38100</xdr:colOff>
      <xdr:row>39</xdr:row>
      <xdr:rowOff>16170</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1272500" y="660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32697</xdr:rowOff>
    </xdr:from>
    <xdr:ext cx="313932"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66333" y="63763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87117</xdr:rowOff>
    </xdr:from>
    <xdr:to>
      <xdr:col>107</xdr:col>
      <xdr:colOff>101600</xdr:colOff>
      <xdr:row>39</xdr:row>
      <xdr:rowOff>17267</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0383500" y="6602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33794</xdr:rowOff>
    </xdr:from>
    <xdr:ext cx="313932"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277333" y="637744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81219</xdr:rowOff>
    </xdr:from>
    <xdr:to>
      <xdr:col>102</xdr:col>
      <xdr:colOff>165100</xdr:colOff>
      <xdr:row>39</xdr:row>
      <xdr:rowOff>11369</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9494500" y="6596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27896</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6017" y="63715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83414</xdr:rowOff>
    </xdr:from>
    <xdr:to>
      <xdr:col>98</xdr:col>
      <xdr:colOff>38100</xdr:colOff>
      <xdr:row>39</xdr:row>
      <xdr:rowOff>13564</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8605500" y="659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30091</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7017" y="63737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54251</xdr:rowOff>
    </xdr:from>
    <xdr:ext cx="249299" cy="259045"/>
    <xdr:sp macro="" textlink="">
      <xdr:nvSpPr>
        <xdr:cNvPr id="766" name="諸支出金該当値テキスト">
          <a:extLst>
            <a:ext uri="{FF2B5EF4-FFF2-40B4-BE49-F238E27FC236}">
              <a16:creationId xmlns:a16="http://schemas.microsoft.com/office/drawing/2014/main" id="{00000000-0008-0000-0700-0000FE020000}"/>
            </a:ext>
          </a:extLst>
        </xdr:cNvPr>
        <xdr:cNvSpPr txBox="1"/>
      </xdr:nvSpPr>
      <xdr:spPr>
        <a:xfrm>
          <a:off x="22212300" y="6569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a:extLst>
            <a:ext uri="{FF2B5EF4-FFF2-40B4-BE49-F238E27FC236}">
              <a16:creationId xmlns:a16="http://schemas.microsoft.com/office/drawing/2014/main" id="{00000000-0008-0000-0700-000017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a:extLst>
            <a:ext uri="{FF2B5EF4-FFF2-40B4-BE49-F238E27FC236}">
              <a16:creationId xmlns:a16="http://schemas.microsoft.com/office/drawing/2014/main" id="{00000000-0008-0000-0700-000019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a:extLst>
            <a:ext uri="{FF2B5EF4-FFF2-40B4-BE49-F238E27FC236}">
              <a16:creationId xmlns:a16="http://schemas.microsoft.com/office/drawing/2014/main" id="{00000000-0008-0000-0700-00001C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a:extLst>
            <a:ext uri="{FF2B5EF4-FFF2-40B4-BE49-F238E27FC236}">
              <a16:creationId xmlns:a16="http://schemas.microsoft.com/office/drawing/2014/main" id="{00000000-0008-0000-0700-00002F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主な目的別歳出を見ると総務費は、財政調整基金等の積立金の増があったものの、全国、県平均を下回っており適正な水準にあると言える。民生費は、医療費や障がい福祉費、子ども子育て支援の影響により年々</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傾向にあるが、全国、県平均を下回っている。衛生費は、ごみ処理施設負担金が減となり全国、県平均を下回っている。農林水産業費については、農業基盤整備などの普通建設事業費により類似団体平均を上回っている。商工費は、県平均を下回っているが、産業団地整備推進事業が完了したものの新たな産業団地整備が始まっているため、ここ数年は高い水準が続くと考えられる。土木費は、スマート</a:t>
          </a:r>
          <a:r>
            <a:rPr kumimoji="1" lang="en-US" altLang="ja-JP" sz="1100">
              <a:solidFill>
                <a:schemeClr val="dk1"/>
              </a:solidFill>
              <a:effectLst/>
              <a:latin typeface="+mn-lt"/>
              <a:ea typeface="+mn-ea"/>
              <a:cs typeface="+mn-cs"/>
            </a:rPr>
            <a:t>IC</a:t>
          </a:r>
          <a:r>
            <a:rPr kumimoji="1" lang="ja-JP" altLang="ja-JP" sz="1100">
              <a:solidFill>
                <a:schemeClr val="dk1"/>
              </a:solidFill>
              <a:effectLst/>
              <a:latin typeface="+mn-lt"/>
              <a:ea typeface="+mn-ea"/>
              <a:cs typeface="+mn-cs"/>
            </a:rPr>
            <a:t>、道路整備事業等</a:t>
          </a:r>
          <a:r>
            <a:rPr kumimoji="1" lang="ja-JP" altLang="en-US" sz="1100">
              <a:solidFill>
                <a:schemeClr val="dk1"/>
              </a:solidFill>
              <a:effectLst/>
              <a:latin typeface="+mn-lt"/>
              <a:ea typeface="+mn-ea"/>
              <a:cs typeface="+mn-cs"/>
            </a:rPr>
            <a:t>が</a:t>
          </a:r>
          <a:r>
            <a:rPr kumimoji="1" lang="ja-JP" altLang="ja-JP" sz="1100">
              <a:solidFill>
                <a:schemeClr val="dk1"/>
              </a:solidFill>
              <a:effectLst/>
              <a:latin typeface="+mn-lt"/>
              <a:ea typeface="+mn-ea"/>
              <a:cs typeface="+mn-cs"/>
            </a:rPr>
            <a:t>順調に進捗していることから前年度より減となったものの、全国、県平均を上回っている。消防費は、消防施設の更新等の影響で、全国、県平均を上回っている。教育費は、学校教育サポートセンター整備事業が概ね完了し、前年度と比べ増となったが、全国、県平均を下回っている。公債費は、義務教育施設の耐震補強や大規模改修事業、庁舎関連事業などで起債した合併特例事業債に係る償還がピークを迎えており、全国、県、類似団体平均を上回ってい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栃木県下野市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050">
              <a:solidFill>
                <a:schemeClr val="dk1"/>
              </a:solidFill>
              <a:effectLst/>
              <a:latin typeface="+mn-lt"/>
              <a:ea typeface="+mn-ea"/>
              <a:cs typeface="+mn-cs"/>
            </a:rPr>
            <a:t>　財政調整基金の令和</a:t>
          </a:r>
          <a:r>
            <a:rPr kumimoji="1" lang="en-US" altLang="ja-JP" sz="1050">
              <a:solidFill>
                <a:schemeClr val="dk1"/>
              </a:solidFill>
              <a:effectLst/>
              <a:latin typeface="+mn-lt"/>
              <a:ea typeface="+mn-ea"/>
              <a:cs typeface="+mn-cs"/>
            </a:rPr>
            <a:t>6</a:t>
          </a:r>
          <a:r>
            <a:rPr kumimoji="1" lang="ja-JP" altLang="ja-JP" sz="1050">
              <a:solidFill>
                <a:schemeClr val="dk1"/>
              </a:solidFill>
              <a:effectLst/>
              <a:latin typeface="+mn-lt"/>
              <a:ea typeface="+mn-ea"/>
              <a:cs typeface="+mn-cs"/>
            </a:rPr>
            <a:t>年度末残高は、前年度比</a:t>
          </a:r>
          <a:r>
            <a:rPr kumimoji="1" lang="en-US" altLang="ja-JP" sz="1050">
              <a:solidFill>
                <a:schemeClr val="dk1"/>
              </a:solidFill>
              <a:effectLst/>
              <a:latin typeface="+mn-lt"/>
              <a:ea typeface="+mn-ea"/>
              <a:cs typeface="+mn-cs"/>
            </a:rPr>
            <a:t>172</a:t>
          </a:r>
          <a:r>
            <a:rPr kumimoji="1" lang="ja-JP" altLang="ja-JP" sz="1050">
              <a:solidFill>
                <a:schemeClr val="dk1"/>
              </a:solidFill>
              <a:effectLst/>
              <a:latin typeface="+mn-lt"/>
              <a:ea typeface="+mn-ea"/>
              <a:cs typeface="+mn-cs"/>
            </a:rPr>
            <a:t>百万円増の</a:t>
          </a:r>
          <a:r>
            <a:rPr kumimoji="1" lang="en-US" altLang="ja-JP" sz="1050">
              <a:solidFill>
                <a:schemeClr val="dk1"/>
              </a:solidFill>
              <a:effectLst/>
              <a:latin typeface="+mn-lt"/>
              <a:ea typeface="+mn-ea"/>
              <a:cs typeface="+mn-cs"/>
            </a:rPr>
            <a:t>2,522</a:t>
          </a:r>
          <a:r>
            <a:rPr kumimoji="1" lang="ja-JP" altLang="ja-JP" sz="1050">
              <a:solidFill>
                <a:schemeClr val="dk1"/>
              </a:solidFill>
              <a:effectLst/>
              <a:latin typeface="+mn-lt"/>
              <a:ea typeface="+mn-ea"/>
              <a:cs typeface="+mn-cs"/>
            </a:rPr>
            <a:t>百万円となり、前年度同程度の残高を確保することができた。これに伴い財政調整基金残高に係る標準財政規模比も、前年度同程度の</a:t>
          </a:r>
          <a:r>
            <a:rPr kumimoji="1" lang="en-US" altLang="ja-JP" sz="1050">
              <a:solidFill>
                <a:schemeClr val="dk1"/>
              </a:solidFill>
              <a:effectLst/>
              <a:latin typeface="+mn-lt"/>
              <a:ea typeface="+mn-ea"/>
              <a:cs typeface="+mn-cs"/>
            </a:rPr>
            <a:t>15.85</a:t>
          </a:r>
          <a:r>
            <a:rPr kumimoji="1" lang="ja-JP" altLang="ja-JP" sz="1050">
              <a:solidFill>
                <a:schemeClr val="dk1"/>
              </a:solidFill>
              <a:effectLst/>
              <a:latin typeface="+mn-lt"/>
              <a:ea typeface="+mn-ea"/>
              <a:cs typeface="+mn-cs"/>
            </a:rPr>
            <a:t>％となり適正な水準を保つ結果となった。</a:t>
          </a:r>
          <a:endParaRPr lang="ja-JP" altLang="ja-JP" sz="1100">
            <a:effectLst/>
          </a:endParaRPr>
        </a:p>
        <a:p>
          <a:pPr eaLnBrk="1" fontAlgn="auto" latinLnBrk="0" hangingPunct="1"/>
          <a:r>
            <a:rPr kumimoji="1" lang="ja-JP" altLang="ja-JP" sz="1050">
              <a:solidFill>
                <a:schemeClr val="dk1"/>
              </a:solidFill>
              <a:effectLst/>
              <a:latin typeface="+mn-lt"/>
              <a:ea typeface="+mn-ea"/>
              <a:cs typeface="+mn-cs"/>
            </a:rPr>
            <a:t>　実質収支額も</a:t>
          </a:r>
          <a:r>
            <a:rPr kumimoji="1" lang="en-US" altLang="ja-JP" sz="1050">
              <a:solidFill>
                <a:schemeClr val="dk1"/>
              </a:solidFill>
              <a:effectLst/>
              <a:latin typeface="+mn-lt"/>
              <a:ea typeface="+mn-ea"/>
              <a:cs typeface="+mn-cs"/>
            </a:rPr>
            <a:t>14.14</a:t>
          </a:r>
          <a:r>
            <a:rPr kumimoji="1" lang="ja-JP" altLang="ja-JP" sz="1050">
              <a:solidFill>
                <a:schemeClr val="dk1"/>
              </a:solidFill>
              <a:effectLst/>
              <a:latin typeface="+mn-lt"/>
              <a:ea typeface="+mn-ea"/>
              <a:cs typeface="+mn-cs"/>
            </a:rPr>
            <a:t>％の黒字となり、財政調整基金の積立て及び繰入れを前年度と同程度に抑えたことで実質単年度収支も前年度同程度の</a:t>
          </a:r>
          <a:r>
            <a:rPr kumimoji="1" lang="en-US" altLang="ja-JP" sz="1050">
              <a:solidFill>
                <a:schemeClr val="dk1"/>
              </a:solidFill>
              <a:effectLst/>
              <a:latin typeface="+mn-lt"/>
              <a:ea typeface="+mn-ea"/>
              <a:cs typeface="+mn-cs"/>
            </a:rPr>
            <a:t>1.12</a:t>
          </a:r>
          <a:r>
            <a:rPr kumimoji="1" lang="ja-JP" altLang="ja-JP" sz="1050">
              <a:solidFill>
                <a:schemeClr val="dk1"/>
              </a:solidFill>
              <a:effectLst/>
              <a:latin typeface="+mn-lt"/>
              <a:ea typeface="+mn-ea"/>
              <a:cs typeface="+mn-cs"/>
            </a:rPr>
            <a:t>％となった。</a:t>
          </a:r>
          <a:endParaRPr lang="ja-JP" altLang="ja-JP" sz="1100">
            <a:effectLst/>
          </a:endParaRPr>
        </a:p>
        <a:p>
          <a:r>
            <a:rPr kumimoji="1" lang="ja-JP" altLang="ja-JP" sz="1050">
              <a:solidFill>
                <a:schemeClr val="dk1"/>
              </a:solidFill>
              <a:effectLst/>
              <a:latin typeface="+mn-lt"/>
              <a:ea typeface="+mn-ea"/>
              <a:cs typeface="+mn-cs"/>
            </a:rPr>
            <a:t>　今後も事務事業の見直し・統廃合など歳出の合理化等行財政改革を推進し、財政調整基金の維持や実質収支の黒字に努める。</a:t>
          </a:r>
          <a:endParaRPr lang="ja-JP" altLang="ja-JP" sz="11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栃木県下野市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連結実質赤字比率に係る各会計が健全財政運営に努めた結果、全ての会計が黒字となっている。</a:t>
          </a:r>
          <a:endParaRPr lang="ja-JP" altLang="ja-JP" sz="1400">
            <a:effectLst/>
          </a:endParaRPr>
        </a:p>
        <a:p>
          <a:r>
            <a:rPr kumimoji="1" lang="ja-JP" altLang="ja-JP" sz="1100">
              <a:solidFill>
                <a:schemeClr val="dk1"/>
              </a:solidFill>
              <a:effectLst/>
              <a:latin typeface="+mn-lt"/>
              <a:ea typeface="+mn-ea"/>
              <a:cs typeface="+mn-cs"/>
            </a:rPr>
            <a:t>　今後も更なる行財政改革を推進し、健全財政の維持に努める。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栃木県下野市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義務教育施設の耐震補強や大規模改修事業、庁舎関連事業で起債した合併特例債の償還のため元利償還金が高い水準にある。</a:t>
          </a:r>
          <a:endParaRPr lang="ja-JP" altLang="ja-JP" sz="1400">
            <a:effectLst/>
          </a:endParaRPr>
        </a:p>
        <a:p>
          <a:r>
            <a:rPr kumimoji="1" lang="ja-JP" altLang="ja-JP" sz="1100">
              <a:solidFill>
                <a:schemeClr val="dk1"/>
              </a:solidFill>
              <a:effectLst/>
              <a:latin typeface="+mn-lt"/>
              <a:ea typeface="+mn-ea"/>
              <a:cs typeface="+mn-cs"/>
            </a:rPr>
            <a:t>　一方、算入公債費等も合併特例事業債や臨時財政対策債の償還金増加にともない高い水準にある。</a:t>
          </a:r>
          <a:endParaRPr lang="ja-JP" altLang="ja-JP" sz="1400">
            <a:effectLst/>
          </a:endParaRPr>
        </a:p>
        <a:p>
          <a:r>
            <a:rPr kumimoji="1" lang="ja-JP" altLang="ja-JP" sz="1100">
              <a:solidFill>
                <a:schemeClr val="dk1"/>
              </a:solidFill>
              <a:effectLst/>
              <a:latin typeface="+mn-lt"/>
              <a:ea typeface="+mn-ea"/>
              <a:cs typeface="+mn-cs"/>
            </a:rPr>
            <a:t>　今後も、スマート</a:t>
          </a:r>
          <a:r>
            <a:rPr kumimoji="1" lang="en-US" altLang="ja-JP" sz="1100">
              <a:solidFill>
                <a:schemeClr val="dk1"/>
              </a:solidFill>
              <a:effectLst/>
              <a:latin typeface="+mn-lt"/>
              <a:ea typeface="+mn-ea"/>
              <a:cs typeface="+mn-cs"/>
            </a:rPr>
            <a:t>IC</a:t>
          </a:r>
          <a:r>
            <a:rPr kumimoji="1" lang="ja-JP" altLang="ja-JP" sz="1100">
              <a:solidFill>
                <a:schemeClr val="dk1"/>
              </a:solidFill>
              <a:effectLst/>
              <a:latin typeface="+mn-lt"/>
              <a:ea typeface="+mn-ea"/>
              <a:cs typeface="+mn-cs"/>
            </a:rPr>
            <a:t>や産業団地の整備など、地方債を活用した事業の影響から、元利償還金の増加が見込まれるため、既発債の繰上償還の検討や事業の峻別を行うとともに、新規発行の抑制を図り、実質公債費比率の上昇が最小限となるよう努めていく。</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該当なし</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栃木県下野市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将来負担額については、義務教育施設の耐震補強や大規模改修、庁舎関連事業などに係る地方債の発行にともない一般会計の地方債残高は高い水準にある。</a:t>
          </a:r>
          <a:endParaRPr lang="ja-JP" altLang="ja-JP" sz="1400">
            <a:effectLst/>
          </a:endParaRPr>
        </a:p>
        <a:p>
          <a:r>
            <a:rPr kumimoji="1" lang="ja-JP" altLang="ja-JP" sz="1100">
              <a:solidFill>
                <a:schemeClr val="dk1"/>
              </a:solidFill>
              <a:effectLst/>
              <a:latin typeface="+mn-lt"/>
              <a:ea typeface="+mn-ea"/>
              <a:cs typeface="+mn-cs"/>
            </a:rPr>
            <a:t>　一方、充当可能財源等についても、財政調整基金などへの積立てにより高い水準を保てていることに加え、基準財政需要額算入見込額も合併特例事業債、臨時財政対策債等の活用により高い水準で推移しているため、将来負担比率はマイナスとなっている。</a:t>
          </a:r>
          <a:endParaRPr lang="ja-JP" altLang="ja-JP" sz="1400">
            <a:effectLst/>
          </a:endParaRPr>
        </a:p>
        <a:p>
          <a:r>
            <a:rPr kumimoji="1" lang="ja-JP" altLang="ja-JP" sz="1100">
              <a:solidFill>
                <a:schemeClr val="dk1"/>
              </a:solidFill>
              <a:effectLst/>
              <a:latin typeface="+mn-lt"/>
              <a:ea typeface="+mn-ea"/>
              <a:cs typeface="+mn-cs"/>
            </a:rPr>
            <a:t>　今後、スマートＩＣや産業団地の整備等、社会資本総合整備に対する地方債活用に伴い、一般会計等に係る地方債残高が増加し将来負担比率が上昇することが想定されるため、事業の峻別や充当可能基金の計画的な積立てと有効活用を図り、健全財政の維持に努める。</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栃木県下野市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　前年度の剰余金を中心に基金の積立てをしているが、令和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年度末の基金残高については、公共施設整備基金が前年度比</a:t>
          </a:r>
          <a:r>
            <a:rPr kumimoji="1" lang="en-US" altLang="ja-JP" sz="1100">
              <a:solidFill>
                <a:schemeClr val="dk1"/>
              </a:solidFill>
              <a:effectLst/>
              <a:latin typeface="+mn-lt"/>
              <a:ea typeface="+mn-ea"/>
              <a:cs typeface="+mn-cs"/>
            </a:rPr>
            <a:t>477</a:t>
          </a:r>
          <a:r>
            <a:rPr kumimoji="1" lang="ja-JP" altLang="ja-JP" sz="1100">
              <a:solidFill>
                <a:schemeClr val="dk1"/>
              </a:solidFill>
              <a:effectLst/>
              <a:latin typeface="+mn-lt"/>
              <a:ea typeface="+mn-ea"/>
              <a:cs typeface="+mn-cs"/>
            </a:rPr>
            <a:t>百万円の減となったほか、地域振興基金は前年度比</a:t>
          </a:r>
          <a:r>
            <a:rPr kumimoji="1" lang="en-US" altLang="ja-JP" sz="1100">
              <a:solidFill>
                <a:schemeClr val="dk1"/>
              </a:solidFill>
              <a:effectLst/>
              <a:latin typeface="+mn-lt"/>
              <a:ea typeface="+mn-ea"/>
              <a:cs typeface="+mn-cs"/>
            </a:rPr>
            <a:t>138</a:t>
          </a:r>
          <a:r>
            <a:rPr kumimoji="1" lang="ja-JP" altLang="ja-JP" sz="1100">
              <a:solidFill>
                <a:schemeClr val="dk1"/>
              </a:solidFill>
              <a:effectLst/>
              <a:latin typeface="+mn-lt"/>
              <a:ea typeface="+mn-ea"/>
              <a:cs typeface="+mn-cs"/>
            </a:rPr>
            <a:t>百万円の減、庁舎等整備基金は前年度比</a:t>
          </a:r>
          <a:r>
            <a:rPr kumimoji="1" lang="en-US" altLang="ja-JP" sz="1100">
              <a:solidFill>
                <a:schemeClr val="dk1"/>
              </a:solidFill>
              <a:effectLst/>
              <a:latin typeface="+mn-lt"/>
              <a:ea typeface="+mn-ea"/>
              <a:cs typeface="+mn-cs"/>
            </a:rPr>
            <a:t>85</a:t>
          </a:r>
          <a:r>
            <a:rPr kumimoji="1" lang="ja-JP" altLang="ja-JP" sz="1100">
              <a:solidFill>
                <a:schemeClr val="dk1"/>
              </a:solidFill>
              <a:effectLst/>
              <a:latin typeface="+mn-lt"/>
              <a:ea typeface="+mn-ea"/>
              <a:cs typeface="+mn-cs"/>
            </a:rPr>
            <a:t>百万円の減となるなど、減額となったものが多く、基金全体も昨年度から</a:t>
          </a:r>
          <a:r>
            <a:rPr kumimoji="1" lang="en-US" altLang="ja-JP" sz="1100">
              <a:solidFill>
                <a:schemeClr val="dk1"/>
              </a:solidFill>
              <a:effectLst/>
              <a:latin typeface="+mn-lt"/>
              <a:ea typeface="+mn-ea"/>
              <a:cs typeface="+mn-cs"/>
            </a:rPr>
            <a:t>412</a:t>
          </a:r>
          <a:r>
            <a:rPr kumimoji="1" lang="ja-JP" altLang="ja-JP" sz="1100">
              <a:solidFill>
                <a:schemeClr val="dk1"/>
              </a:solidFill>
              <a:effectLst/>
              <a:latin typeface="+mn-lt"/>
              <a:ea typeface="+mn-ea"/>
              <a:cs typeface="+mn-cs"/>
            </a:rPr>
            <a:t>百万円減の</a:t>
          </a:r>
          <a:r>
            <a:rPr kumimoji="1" lang="en-US" altLang="ja-JP" sz="1100">
              <a:solidFill>
                <a:schemeClr val="dk1"/>
              </a:solidFill>
              <a:effectLst/>
              <a:latin typeface="+mn-lt"/>
              <a:ea typeface="+mn-ea"/>
              <a:cs typeface="+mn-cs"/>
            </a:rPr>
            <a:t>9,107</a:t>
          </a:r>
          <a:r>
            <a:rPr kumimoji="1" lang="ja-JP" altLang="ja-JP" sz="1100">
              <a:solidFill>
                <a:schemeClr val="dk1"/>
              </a:solidFill>
              <a:effectLst/>
              <a:latin typeface="+mn-lt"/>
              <a:ea typeface="+mn-ea"/>
              <a:cs typeface="+mn-cs"/>
            </a:rPr>
            <a:t>百万円となった。</a:t>
          </a:r>
          <a:endParaRPr kumimoji="0" lang="en-US" altLang="ja-JP" sz="1400">
            <a:solidFill>
              <a:schemeClr val="dk1"/>
            </a:solidFill>
            <a:effectLst/>
            <a:latin typeface="+mn-lt"/>
            <a:ea typeface="+mn-ea"/>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　財政調整基金は社会経済情勢の変化に伴う税収の急激な落ち込みや災害等の備えとして計画的に積立てを行っていく。また、特定目的基金について設置目的を踏まえた積立金の有効活用を図る。特に公共施設整備基金については、計画的に積み立てながら長寿命化対策やインフラ整備等への積極的な活用を図る。</a:t>
          </a:r>
          <a:endParaRPr lang="ja-JP" altLang="ja-JP" sz="1400">
            <a:effectLst/>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mn-lt"/>
              <a:ea typeface="+mn-ea"/>
              <a:cs typeface="+mn-cs"/>
            </a:rPr>
            <a:t>公共施設整備基金　　　：公共施設の整備促進を図るため活用　　　　</a:t>
          </a:r>
          <a:endParaRPr lang="ja-JP" altLang="ja-JP" sz="1200">
            <a:effectLst/>
          </a:endParaRPr>
        </a:p>
        <a:p>
          <a:r>
            <a:rPr kumimoji="1" lang="ja-JP" altLang="ja-JP" sz="1100">
              <a:solidFill>
                <a:schemeClr val="dk1"/>
              </a:solidFill>
              <a:effectLst/>
              <a:latin typeface="+mn-lt"/>
              <a:ea typeface="+mn-ea"/>
              <a:cs typeface="+mn-cs"/>
            </a:rPr>
            <a:t>　地域振興基金　　　　　：地域振興のための事業に活用</a:t>
          </a:r>
          <a:endParaRPr lang="ja-JP" altLang="ja-JP" sz="1200">
            <a:effectLst/>
          </a:endParaRPr>
        </a:p>
        <a:p>
          <a:r>
            <a:rPr kumimoji="1" lang="ja-JP" altLang="ja-JP" sz="1100">
              <a:solidFill>
                <a:schemeClr val="dk1"/>
              </a:solidFill>
              <a:effectLst/>
              <a:latin typeface="+mn-lt"/>
              <a:ea typeface="+mn-ea"/>
              <a:cs typeface="+mn-cs"/>
            </a:rPr>
            <a:t>　庁舎等整備基金　　　　：庁舎等整備を図るため活用</a:t>
          </a:r>
          <a:endParaRPr lang="ja-JP" altLang="ja-JP" sz="1200">
            <a:effectLst/>
          </a:endParaRPr>
        </a:p>
        <a:p>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 地域づくり事業推進基金：地域づくり事業に活用</a:t>
          </a:r>
          <a:endParaRPr lang="ja-JP" altLang="ja-JP" sz="1200">
            <a:effectLst/>
          </a:endParaRPr>
        </a:p>
        <a:p>
          <a:r>
            <a:rPr kumimoji="1" lang="ja-JP" altLang="ja-JP" sz="1100">
              <a:solidFill>
                <a:schemeClr val="dk1"/>
              </a:solidFill>
              <a:effectLst/>
              <a:latin typeface="+mn-lt"/>
              <a:ea typeface="+mn-ea"/>
              <a:cs typeface="+mn-cs"/>
            </a:rPr>
            <a:t>　地域福祉基金　　　　　：高齢者の保健福祉の増進等、地域福祉の向上に資する事業に活用</a:t>
          </a:r>
          <a:endParaRPr lang="ja-JP" altLang="ja-JP" sz="12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mn-lt"/>
              <a:ea typeface="+mn-ea"/>
              <a:cs typeface="+mn-cs"/>
            </a:rPr>
            <a:t>公共施設整備基金は、</a:t>
          </a:r>
          <a:r>
            <a:rPr kumimoji="1" lang="en-US" altLang="ja-JP" sz="1100">
              <a:solidFill>
                <a:schemeClr val="dk1"/>
              </a:solidFill>
              <a:effectLst/>
              <a:latin typeface="+mn-lt"/>
              <a:ea typeface="+mn-ea"/>
              <a:cs typeface="+mn-cs"/>
            </a:rPr>
            <a:t>14</a:t>
          </a:r>
          <a:r>
            <a:rPr kumimoji="1" lang="ja-JP" altLang="ja-JP" sz="1100">
              <a:solidFill>
                <a:schemeClr val="dk1"/>
              </a:solidFill>
              <a:effectLst/>
              <a:latin typeface="+mn-lt"/>
              <a:ea typeface="+mn-ea"/>
              <a:cs typeface="+mn-cs"/>
            </a:rPr>
            <a:t>百万円及び利子分</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百万円を積み立てたが、インフラ整備等に</a:t>
          </a:r>
          <a:r>
            <a:rPr kumimoji="1" lang="en-US" altLang="ja-JP" sz="1100">
              <a:solidFill>
                <a:schemeClr val="dk1"/>
              </a:solidFill>
              <a:effectLst/>
              <a:latin typeface="+mn-lt"/>
              <a:ea typeface="+mn-ea"/>
              <a:cs typeface="+mn-cs"/>
            </a:rPr>
            <a:t>496</a:t>
          </a:r>
          <a:r>
            <a:rPr kumimoji="1" lang="ja-JP" altLang="ja-JP" sz="1100">
              <a:solidFill>
                <a:schemeClr val="dk1"/>
              </a:solidFill>
              <a:effectLst/>
              <a:latin typeface="+mn-lt"/>
              <a:ea typeface="+mn-ea"/>
              <a:cs typeface="+mn-cs"/>
            </a:rPr>
            <a:t>百万円を繰り入れしたため、前年度比</a:t>
          </a:r>
          <a:r>
            <a:rPr kumimoji="1" lang="en-US" altLang="ja-JP" sz="1100">
              <a:solidFill>
                <a:schemeClr val="dk1"/>
              </a:solidFill>
              <a:effectLst/>
              <a:latin typeface="+mn-lt"/>
              <a:ea typeface="+mn-ea"/>
              <a:cs typeface="+mn-cs"/>
            </a:rPr>
            <a:t>477</a:t>
          </a:r>
          <a:r>
            <a:rPr kumimoji="1" lang="ja-JP" altLang="ja-JP" sz="1100">
              <a:solidFill>
                <a:schemeClr val="dk1"/>
              </a:solidFill>
              <a:effectLst/>
              <a:latin typeface="+mn-lt"/>
              <a:ea typeface="+mn-ea"/>
              <a:cs typeface="+mn-cs"/>
            </a:rPr>
            <a:t>百万円減の</a:t>
          </a:r>
          <a:r>
            <a:rPr kumimoji="1" lang="en-US" altLang="ja-JP" sz="1100">
              <a:solidFill>
                <a:schemeClr val="dk1"/>
              </a:solidFill>
              <a:effectLst/>
              <a:latin typeface="+mn-lt"/>
              <a:ea typeface="+mn-ea"/>
              <a:cs typeface="+mn-cs"/>
            </a:rPr>
            <a:t>1,679</a:t>
          </a:r>
          <a:r>
            <a:rPr kumimoji="1" lang="ja-JP" altLang="ja-JP" sz="1100">
              <a:solidFill>
                <a:schemeClr val="dk1"/>
              </a:solidFill>
              <a:effectLst/>
              <a:latin typeface="+mn-lt"/>
              <a:ea typeface="+mn-ea"/>
              <a:cs typeface="+mn-cs"/>
            </a:rPr>
            <a:t>百万円となった。</a:t>
          </a:r>
          <a:endParaRPr lang="ja-JP" altLang="ja-JP" sz="1200">
            <a:effectLst/>
          </a:endParaRPr>
        </a:p>
        <a:p>
          <a:r>
            <a:rPr kumimoji="1" lang="ja-JP" altLang="ja-JP" sz="1100">
              <a:solidFill>
                <a:schemeClr val="dk1"/>
              </a:solidFill>
              <a:effectLst/>
              <a:latin typeface="+mn-lt"/>
              <a:ea typeface="+mn-ea"/>
              <a:cs typeface="+mn-cs"/>
            </a:rPr>
            <a:t>　地域振興基金は、利子分</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百万円を積み立てたが、地域振興に係る事業に</a:t>
          </a:r>
          <a:r>
            <a:rPr kumimoji="1" lang="en-US" altLang="ja-JP" sz="1100">
              <a:solidFill>
                <a:schemeClr val="dk1"/>
              </a:solidFill>
              <a:effectLst/>
              <a:latin typeface="+mn-lt"/>
              <a:ea typeface="+mn-ea"/>
              <a:cs typeface="+mn-cs"/>
            </a:rPr>
            <a:t>141</a:t>
          </a:r>
          <a:r>
            <a:rPr kumimoji="1" lang="ja-JP" altLang="ja-JP" sz="1100">
              <a:solidFill>
                <a:schemeClr val="dk1"/>
              </a:solidFill>
              <a:effectLst/>
              <a:latin typeface="+mn-lt"/>
              <a:ea typeface="+mn-ea"/>
              <a:cs typeface="+mn-cs"/>
            </a:rPr>
            <a:t>百万円を繰り入れしたため、前年度比</a:t>
          </a:r>
          <a:r>
            <a:rPr kumimoji="1" lang="en-US" altLang="ja-JP" sz="1100">
              <a:solidFill>
                <a:schemeClr val="dk1"/>
              </a:solidFill>
              <a:effectLst/>
              <a:latin typeface="+mn-lt"/>
              <a:ea typeface="+mn-ea"/>
              <a:cs typeface="+mn-cs"/>
            </a:rPr>
            <a:t>138</a:t>
          </a:r>
          <a:r>
            <a:rPr kumimoji="1" lang="ja-JP" altLang="ja-JP" sz="1100">
              <a:solidFill>
                <a:schemeClr val="dk1"/>
              </a:solidFill>
              <a:effectLst/>
              <a:latin typeface="+mn-lt"/>
              <a:ea typeface="+mn-ea"/>
              <a:cs typeface="+mn-cs"/>
            </a:rPr>
            <a:t>百万円減の</a:t>
          </a:r>
          <a:r>
            <a:rPr kumimoji="1" lang="en-US" altLang="ja-JP" sz="1100">
              <a:solidFill>
                <a:schemeClr val="dk1"/>
              </a:solidFill>
              <a:effectLst/>
              <a:latin typeface="+mn-lt"/>
              <a:ea typeface="+mn-ea"/>
              <a:cs typeface="+mn-cs"/>
            </a:rPr>
            <a:t>1,131</a:t>
          </a:r>
          <a:r>
            <a:rPr kumimoji="1" lang="ja-JP" altLang="ja-JP" sz="1100">
              <a:solidFill>
                <a:schemeClr val="dk1"/>
              </a:solidFill>
              <a:effectLst/>
              <a:latin typeface="+mn-lt"/>
              <a:ea typeface="+mn-ea"/>
              <a:cs typeface="+mn-cs"/>
            </a:rPr>
            <a:t>百万円となった。</a:t>
          </a:r>
          <a:endParaRPr lang="ja-JP" altLang="ja-JP" sz="1200">
            <a:effectLst/>
          </a:endParaRPr>
        </a:p>
        <a:p>
          <a:r>
            <a:rPr kumimoji="1" lang="ja-JP" altLang="ja-JP" sz="1100">
              <a:solidFill>
                <a:schemeClr val="dk1"/>
              </a:solidFill>
              <a:effectLst/>
              <a:latin typeface="+mn-lt"/>
              <a:ea typeface="+mn-ea"/>
              <a:cs typeface="+mn-cs"/>
            </a:rPr>
            <a:t>　庁舎等整備基金は、利子分</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百万円を積み立てたが、整備に係る償還費に</a:t>
          </a:r>
          <a:r>
            <a:rPr kumimoji="1" lang="en-US" altLang="ja-JP" sz="1100">
              <a:solidFill>
                <a:schemeClr val="dk1"/>
              </a:solidFill>
              <a:effectLst/>
              <a:latin typeface="+mn-lt"/>
              <a:ea typeface="+mn-ea"/>
              <a:cs typeface="+mn-cs"/>
            </a:rPr>
            <a:t>86</a:t>
          </a:r>
          <a:r>
            <a:rPr kumimoji="1" lang="ja-JP" altLang="ja-JP" sz="1100">
              <a:solidFill>
                <a:schemeClr val="dk1"/>
              </a:solidFill>
              <a:effectLst/>
              <a:latin typeface="+mn-lt"/>
              <a:ea typeface="+mn-ea"/>
              <a:cs typeface="+mn-cs"/>
            </a:rPr>
            <a:t>百万円を繰り入れしたため、前年度比</a:t>
          </a:r>
          <a:r>
            <a:rPr kumimoji="1" lang="en-US" altLang="ja-JP" sz="1100">
              <a:solidFill>
                <a:schemeClr val="dk1"/>
              </a:solidFill>
              <a:effectLst/>
              <a:latin typeface="+mn-lt"/>
              <a:ea typeface="+mn-ea"/>
              <a:cs typeface="+mn-cs"/>
            </a:rPr>
            <a:t>85</a:t>
          </a:r>
          <a:r>
            <a:rPr kumimoji="1" lang="ja-JP" altLang="ja-JP" sz="1100">
              <a:solidFill>
                <a:schemeClr val="dk1"/>
              </a:solidFill>
              <a:effectLst/>
              <a:latin typeface="+mn-lt"/>
              <a:ea typeface="+mn-ea"/>
              <a:cs typeface="+mn-cs"/>
            </a:rPr>
            <a:t>百万円減の</a:t>
          </a:r>
          <a:r>
            <a:rPr kumimoji="1" lang="en-US" altLang="ja-JP" sz="1100">
              <a:solidFill>
                <a:schemeClr val="dk1"/>
              </a:solidFill>
              <a:effectLst/>
              <a:latin typeface="+mn-lt"/>
              <a:ea typeface="+mn-ea"/>
              <a:cs typeface="+mn-cs"/>
            </a:rPr>
            <a:t>578</a:t>
          </a:r>
          <a:r>
            <a:rPr kumimoji="1" lang="ja-JP" altLang="ja-JP" sz="1100">
              <a:solidFill>
                <a:schemeClr val="dk1"/>
              </a:solidFill>
              <a:effectLst/>
              <a:latin typeface="+mn-lt"/>
              <a:ea typeface="+mn-ea"/>
              <a:cs typeface="+mn-cs"/>
            </a:rPr>
            <a:t>百万円となった。</a:t>
          </a:r>
          <a:endParaRPr lang="ja-JP" altLang="ja-JP" sz="1200">
            <a:effectLst/>
          </a:endParaRPr>
        </a:p>
        <a:p>
          <a:r>
            <a:rPr kumimoji="1" lang="ja-JP" altLang="ja-JP" sz="1100">
              <a:solidFill>
                <a:schemeClr val="dk1"/>
              </a:solidFill>
              <a:effectLst/>
              <a:latin typeface="+mn-lt"/>
              <a:ea typeface="+mn-ea"/>
              <a:cs typeface="+mn-cs"/>
            </a:rPr>
            <a:t>　地域づくり事業推進基金は、</a:t>
          </a:r>
          <a:r>
            <a:rPr kumimoji="1" lang="en-US" altLang="ja-JP" sz="1100">
              <a:solidFill>
                <a:schemeClr val="dk1"/>
              </a:solidFill>
              <a:effectLst/>
              <a:latin typeface="+mn-lt"/>
              <a:ea typeface="+mn-ea"/>
              <a:cs typeface="+mn-cs"/>
            </a:rPr>
            <a:t>16</a:t>
          </a:r>
          <a:r>
            <a:rPr kumimoji="1" lang="ja-JP" altLang="ja-JP" sz="1100">
              <a:solidFill>
                <a:schemeClr val="dk1"/>
              </a:solidFill>
              <a:effectLst/>
              <a:latin typeface="+mn-lt"/>
              <a:ea typeface="+mn-ea"/>
              <a:cs typeface="+mn-cs"/>
            </a:rPr>
            <a:t>百万円を各事業に繰り入れしたが、新たにふるさと納税等</a:t>
          </a:r>
          <a:r>
            <a:rPr kumimoji="1" lang="en-US" altLang="ja-JP" sz="1100">
              <a:solidFill>
                <a:schemeClr val="dk1"/>
              </a:solidFill>
              <a:effectLst/>
              <a:latin typeface="+mn-lt"/>
              <a:ea typeface="+mn-ea"/>
              <a:cs typeface="+mn-cs"/>
            </a:rPr>
            <a:t>76</a:t>
          </a:r>
          <a:r>
            <a:rPr kumimoji="1" lang="ja-JP" altLang="ja-JP" sz="1100">
              <a:solidFill>
                <a:schemeClr val="dk1"/>
              </a:solidFill>
              <a:effectLst/>
              <a:latin typeface="+mn-lt"/>
              <a:ea typeface="+mn-ea"/>
              <a:cs typeface="+mn-cs"/>
            </a:rPr>
            <a:t>百万円を積み立てたため、前年度比</a:t>
          </a:r>
          <a:r>
            <a:rPr kumimoji="1" lang="en-US" altLang="ja-JP" sz="1100">
              <a:solidFill>
                <a:schemeClr val="dk1"/>
              </a:solidFill>
              <a:effectLst/>
              <a:latin typeface="+mn-lt"/>
              <a:ea typeface="+mn-ea"/>
              <a:cs typeface="+mn-cs"/>
            </a:rPr>
            <a:t>60</a:t>
          </a:r>
          <a:r>
            <a:rPr kumimoji="1" lang="ja-JP" altLang="ja-JP" sz="1100">
              <a:solidFill>
                <a:schemeClr val="dk1"/>
              </a:solidFill>
              <a:effectLst/>
              <a:latin typeface="+mn-lt"/>
              <a:ea typeface="+mn-ea"/>
              <a:cs typeface="+mn-cs"/>
            </a:rPr>
            <a:t>百万円増の</a:t>
          </a:r>
          <a:r>
            <a:rPr kumimoji="1" lang="en-US" altLang="ja-JP" sz="1100">
              <a:solidFill>
                <a:schemeClr val="dk1"/>
              </a:solidFill>
              <a:effectLst/>
              <a:latin typeface="+mn-lt"/>
              <a:ea typeface="+mn-ea"/>
              <a:cs typeface="+mn-cs"/>
            </a:rPr>
            <a:t>546</a:t>
          </a:r>
          <a:r>
            <a:rPr kumimoji="1" lang="ja-JP" altLang="ja-JP" sz="1100">
              <a:solidFill>
                <a:schemeClr val="dk1"/>
              </a:solidFill>
              <a:effectLst/>
              <a:latin typeface="+mn-lt"/>
              <a:ea typeface="+mn-ea"/>
              <a:cs typeface="+mn-cs"/>
            </a:rPr>
            <a:t>百万円となった。</a:t>
          </a:r>
          <a:endParaRPr lang="ja-JP" altLang="ja-JP" sz="1200">
            <a:effectLst/>
          </a:endParaRPr>
        </a:p>
        <a:p>
          <a:r>
            <a:rPr kumimoji="1" lang="ja-JP" altLang="ja-JP" sz="1100">
              <a:solidFill>
                <a:schemeClr val="dk1"/>
              </a:solidFill>
              <a:effectLst/>
              <a:latin typeface="+mn-lt"/>
              <a:ea typeface="+mn-ea"/>
              <a:cs typeface="+mn-cs"/>
            </a:rPr>
            <a:t> </a:t>
          </a:r>
          <a:r>
            <a:rPr kumimoji="1" lang="ja-JP" altLang="en-US" sz="1100" baseline="0">
              <a:solidFill>
                <a:schemeClr val="dk1"/>
              </a:solidFill>
              <a:effectLst/>
              <a:latin typeface="+mn-lt"/>
              <a:ea typeface="+mn-ea"/>
              <a:cs typeface="+mn-cs"/>
            </a:rPr>
            <a:t>  </a:t>
          </a:r>
          <a:r>
            <a:rPr kumimoji="1" lang="ja-JP" altLang="ja-JP" sz="1100">
              <a:solidFill>
                <a:schemeClr val="dk1"/>
              </a:solidFill>
              <a:effectLst/>
              <a:latin typeface="+mn-lt"/>
              <a:ea typeface="+mn-ea"/>
              <a:cs typeface="+mn-cs"/>
            </a:rPr>
            <a:t> 地域福祉基金は、運用利子分の百万円のみを関係事業に繰り入れし活用したため、残高は前年度同額の</a:t>
          </a:r>
          <a:r>
            <a:rPr kumimoji="1" lang="en-US" altLang="ja-JP" sz="1100">
              <a:solidFill>
                <a:schemeClr val="dk1"/>
              </a:solidFill>
              <a:effectLst/>
              <a:latin typeface="+mn-lt"/>
              <a:ea typeface="+mn-ea"/>
              <a:cs typeface="+mn-cs"/>
            </a:rPr>
            <a:t>448</a:t>
          </a:r>
          <a:r>
            <a:rPr kumimoji="1" lang="ja-JP" altLang="ja-JP" sz="1100">
              <a:solidFill>
                <a:schemeClr val="dk1"/>
              </a:solidFill>
              <a:effectLst/>
              <a:latin typeface="+mn-lt"/>
              <a:ea typeface="+mn-ea"/>
              <a:cs typeface="+mn-cs"/>
            </a:rPr>
            <a:t>百万円となった。</a:t>
          </a:r>
          <a:endParaRPr lang="ja-JP" altLang="ja-JP" sz="12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　公共施設整備基金については、計画的に積立てを行いながら、公共施設整備、統廃合・更新・長寿命化対策等への積極的な活用を図る。また、その他の特目基金については、基金の設置目的に則した運用を行い、基金の有効活用を図る。</a:t>
          </a:r>
          <a:endParaRPr lang="ja-JP" altLang="ja-JP" sz="1200">
            <a:effectLst/>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　財政調整基金は、</a:t>
          </a:r>
          <a:r>
            <a:rPr kumimoji="1" lang="en-US" altLang="ja-JP" sz="1100">
              <a:solidFill>
                <a:schemeClr val="dk1"/>
              </a:solidFill>
              <a:effectLst/>
              <a:latin typeface="+mn-lt"/>
              <a:ea typeface="+mn-ea"/>
              <a:cs typeface="+mn-cs"/>
            </a:rPr>
            <a:t>1,136</a:t>
          </a:r>
          <a:r>
            <a:rPr kumimoji="1" lang="ja-JP" altLang="ja-JP" sz="1100">
              <a:solidFill>
                <a:schemeClr val="dk1"/>
              </a:solidFill>
              <a:effectLst/>
              <a:latin typeface="+mn-lt"/>
              <a:ea typeface="+mn-ea"/>
              <a:cs typeface="+mn-cs"/>
            </a:rPr>
            <a:t>百万円の積立て、</a:t>
          </a:r>
          <a:r>
            <a:rPr kumimoji="1" lang="en-US" altLang="ja-JP" sz="1100">
              <a:solidFill>
                <a:schemeClr val="dk1"/>
              </a:solidFill>
              <a:effectLst/>
              <a:latin typeface="+mn-lt"/>
              <a:ea typeface="+mn-ea"/>
              <a:cs typeface="+mn-cs"/>
            </a:rPr>
            <a:t>964</a:t>
          </a:r>
          <a:r>
            <a:rPr kumimoji="1" lang="ja-JP" altLang="ja-JP" sz="1100">
              <a:solidFill>
                <a:schemeClr val="dk1"/>
              </a:solidFill>
              <a:effectLst/>
              <a:latin typeface="+mn-lt"/>
              <a:ea typeface="+mn-ea"/>
              <a:cs typeface="+mn-cs"/>
            </a:rPr>
            <a:t>百万円の取崩しを行った。基金残高としては前年度比</a:t>
          </a:r>
          <a:r>
            <a:rPr kumimoji="1" lang="en-US" altLang="ja-JP" sz="1100">
              <a:solidFill>
                <a:schemeClr val="dk1"/>
              </a:solidFill>
              <a:effectLst/>
              <a:latin typeface="+mn-lt"/>
              <a:ea typeface="+mn-ea"/>
              <a:cs typeface="+mn-cs"/>
            </a:rPr>
            <a:t>172</a:t>
          </a:r>
          <a:r>
            <a:rPr kumimoji="1" lang="ja-JP" altLang="ja-JP" sz="1100">
              <a:solidFill>
                <a:schemeClr val="dk1"/>
              </a:solidFill>
              <a:effectLst/>
              <a:latin typeface="+mn-lt"/>
              <a:ea typeface="+mn-ea"/>
              <a:cs typeface="+mn-cs"/>
            </a:rPr>
            <a:t>百万円増の</a:t>
          </a:r>
          <a:r>
            <a:rPr kumimoji="1" lang="en-US" altLang="ja-JP" sz="1100">
              <a:solidFill>
                <a:schemeClr val="dk1"/>
              </a:solidFill>
              <a:effectLst/>
              <a:latin typeface="+mn-lt"/>
              <a:ea typeface="+mn-ea"/>
              <a:cs typeface="+mn-cs"/>
            </a:rPr>
            <a:t>2,522</a:t>
          </a:r>
          <a:r>
            <a:rPr kumimoji="1" lang="ja-JP" altLang="ja-JP" sz="1100">
              <a:solidFill>
                <a:schemeClr val="dk1"/>
              </a:solidFill>
              <a:effectLst/>
              <a:latin typeface="+mn-lt"/>
              <a:ea typeface="+mn-ea"/>
              <a:cs typeface="+mn-cs"/>
            </a:rPr>
            <a:t>百万円となり、前年度と同額程度の残高を確保することができた。</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社会経済情勢の変化に伴う税収の急激な落込みや災害等の備えとして計画的に積立てを行い、適正な財政運営を行うため、標準財政規模の</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％の維持を図る。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　減債基金は、義務教育施設の耐震補強や大規模改修事業、社会資本整備、庁舎関連事業で起債した合併特例事業債の償還に充てるため、</a:t>
          </a:r>
          <a:r>
            <a:rPr kumimoji="1" lang="en-US" altLang="ja-JP" sz="1100">
              <a:solidFill>
                <a:schemeClr val="dk1"/>
              </a:solidFill>
              <a:effectLst/>
              <a:latin typeface="+mn-lt"/>
              <a:ea typeface="+mn-ea"/>
              <a:cs typeface="+mn-cs"/>
            </a:rPr>
            <a:t>40</a:t>
          </a:r>
          <a:r>
            <a:rPr kumimoji="1" lang="ja-JP" altLang="en-US" sz="1100">
              <a:solidFill>
                <a:schemeClr val="dk1"/>
              </a:solidFill>
              <a:effectLst/>
              <a:latin typeface="+mn-lt"/>
              <a:ea typeface="+mn-ea"/>
              <a:cs typeface="+mn-cs"/>
            </a:rPr>
            <a:t>百万円</a:t>
          </a:r>
          <a:r>
            <a:rPr kumimoji="1" lang="ja-JP" altLang="ja-JP" sz="1100">
              <a:solidFill>
                <a:schemeClr val="dk1"/>
              </a:solidFill>
              <a:effectLst/>
              <a:latin typeface="+mn-lt"/>
              <a:ea typeface="+mn-ea"/>
              <a:cs typeface="+mn-cs"/>
            </a:rPr>
            <a:t>取崩しを行ったが、今後の支出に備え</a:t>
          </a:r>
          <a:r>
            <a:rPr kumimoji="1" lang="en-US" altLang="ja-JP" sz="1100">
              <a:solidFill>
                <a:schemeClr val="dk1"/>
              </a:solidFill>
              <a:effectLst/>
              <a:latin typeface="+mn-lt"/>
              <a:ea typeface="+mn-ea"/>
              <a:cs typeface="+mn-cs"/>
            </a:rPr>
            <a:t>109</a:t>
          </a:r>
          <a:r>
            <a:rPr kumimoji="1" lang="ja-JP" altLang="en-US" sz="1100">
              <a:solidFill>
                <a:schemeClr val="dk1"/>
              </a:solidFill>
              <a:effectLst/>
              <a:latin typeface="+mn-lt"/>
              <a:ea typeface="+mn-ea"/>
              <a:cs typeface="+mn-cs"/>
            </a:rPr>
            <a:t>百万円</a:t>
          </a:r>
          <a:r>
            <a:rPr kumimoji="1" lang="ja-JP" altLang="ja-JP" sz="1100">
              <a:solidFill>
                <a:schemeClr val="dk1"/>
              </a:solidFill>
              <a:effectLst/>
              <a:latin typeface="+mn-lt"/>
              <a:ea typeface="+mn-ea"/>
              <a:cs typeface="+mn-cs"/>
            </a:rPr>
            <a:t>積</a:t>
          </a:r>
          <a:r>
            <a:rPr kumimoji="1" lang="ja-JP" altLang="en-US" sz="1100">
              <a:solidFill>
                <a:schemeClr val="dk1"/>
              </a:solidFill>
              <a:effectLst/>
              <a:latin typeface="+mn-lt"/>
              <a:ea typeface="+mn-ea"/>
              <a:cs typeface="+mn-cs"/>
            </a:rPr>
            <a:t>み</a:t>
          </a:r>
          <a:r>
            <a:rPr kumimoji="1" lang="ja-JP" altLang="ja-JP" sz="1100">
              <a:solidFill>
                <a:schemeClr val="dk1"/>
              </a:solidFill>
              <a:effectLst/>
              <a:latin typeface="+mn-lt"/>
              <a:ea typeface="+mn-ea"/>
              <a:cs typeface="+mn-cs"/>
            </a:rPr>
            <a:t>立</a:t>
          </a:r>
          <a:r>
            <a:rPr kumimoji="1" lang="ja-JP" altLang="en-US" sz="1100">
              <a:solidFill>
                <a:schemeClr val="dk1"/>
              </a:solidFill>
              <a:effectLst/>
              <a:latin typeface="+mn-lt"/>
              <a:ea typeface="+mn-ea"/>
              <a:cs typeface="+mn-cs"/>
            </a:rPr>
            <a:t>てたことから</a:t>
          </a: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年度末の基金残高は</a:t>
          </a:r>
          <a:r>
            <a:rPr kumimoji="1" lang="en-US" altLang="ja-JP" sz="1100">
              <a:solidFill>
                <a:schemeClr val="dk1"/>
              </a:solidFill>
              <a:effectLst/>
              <a:latin typeface="+mn-lt"/>
              <a:ea typeface="+mn-ea"/>
              <a:cs typeface="+mn-cs"/>
            </a:rPr>
            <a:t>1,843</a:t>
          </a:r>
          <a:r>
            <a:rPr kumimoji="1" lang="ja-JP" altLang="ja-JP" sz="1100">
              <a:solidFill>
                <a:schemeClr val="dk1"/>
              </a:solidFill>
              <a:effectLst/>
              <a:latin typeface="+mn-lt"/>
              <a:ea typeface="+mn-ea"/>
              <a:cs typeface="+mn-cs"/>
            </a:rPr>
            <a:t>百万円となった。今後も公債費の増加に伴う行政サービス等に与える影響等を考慮しながら基金の有効活用を図っていく。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　今後も義務教育施設の改修等に伴う地方債、社会資本整備に伴う地方債、総合管理計画に基づく集約・長寿命化・転用事業に係る地方債、及び臨時財政対策債などの償還が前年度同程度継続することが見込まれることから、市民サービスに影響を与えないよう償還財源を計画的に積み立て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89089A0F-0F58-400C-8E3F-C0B4E3D271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529F6B9E-2E70-45EC-A859-8576DBC31BA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8B4CCA09-B3D3-4BB8-9CA8-673A8CD8AEBC}"/>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92743DCB-12C8-4066-9283-0EF811BE8D68}"/>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C082087E-2632-481D-AFF9-B4BB3A33CFB4}"/>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3FC4CDF0-C810-48B8-BB18-150AEDB53E05}"/>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5EA9F2D1-3629-4C3C-8B6D-17EDF695E7A0}"/>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B12ED0E3-F380-4E49-A04D-F89E799B92B3}"/>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75D7E354-2737-42CB-9BCA-B3400CE2B75F}"/>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CBE61D65-5EE8-4A9F-A5CB-ADA5B33B6FD8}"/>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A0CACE01-6E8D-47C1-85D1-E8EA8DF103F5}"/>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2333C4CC-924D-42C0-83BC-197404054D62}"/>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0C50BAF5-F66E-4B26-A4BB-D36BA07F1F5A}"/>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55E83AB5-8969-45FE-B78E-5315D656673D}"/>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38D01AF2-CE27-42BC-9DF4-1AC73CC29A13}"/>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D97521FB-2E49-4A91-84BA-820EC28A56E3}"/>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栃木県下野市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9B4836C4-4F9D-48DA-92A4-B28C9071CD46}"/>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07921027-9C4B-41EA-B97B-F656B9177AEC}"/>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9FF42C30-CD0C-4D2A-9E09-F87772E7AD7F}"/>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932A6841-BBC4-4B7B-A73A-CD5A4737076B}"/>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8B48AF01-7B18-4AD8-963E-07832FDE49BE}"/>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9AD48AC0-63C2-4123-A6DA-91262FEB437B}"/>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59,728
58,590
74.59
31,402,657
28,911,270
2,249,827
15,912,577
22,883,539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EE42FFED-DAAA-4F77-9CFC-3E977B48A113}"/>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AD674C5C-2874-4A41-901F-2895D062E367}"/>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25DD9A60-80C5-4B5F-8844-F4D272FCFBEF}"/>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19509777-C7FC-4DA2-BFDD-61B4C0B7EA94}"/>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6E460D29-0B1D-4C86-B63F-E29DFBBA256A}"/>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AD112E2C-3308-406F-BDEF-2DFBA190C774}"/>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31951E2F-C84A-4CF0-8112-AE83BA50D589}"/>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54A048D7-89B4-412F-98C1-1CB28E74B81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8AE2AD4F-50F7-4F05-B2EF-649504B35C55}"/>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44F2446C-25CB-4C2E-B066-A5BD67F206E9}"/>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FA46EBE8-B97A-4E92-9AA6-F734AC8383A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16794504-D061-458D-9F59-83359FA0649D}"/>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C794F4B2-4386-42CC-B726-DE76F089C387}"/>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50886C7C-FEE4-465C-97C3-1A78A564EED8}"/>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3025A709-B2A0-44E5-8DBF-63445ABB9AB5}"/>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11244DE0-9897-4785-B716-D6B97C79F762}"/>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1BD9BFAE-0D2E-4ADD-830B-6D589921D1E9}"/>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81C92088-1968-4AD9-B315-D45CEF0EEB52}"/>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79B9BD79-E9D7-42A0-9344-88FEB563EE74}"/>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C28ADC7B-1C75-40A3-89C6-1824AEC7EAB1}"/>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D3C0526C-BC44-41E0-BCA4-32022D091AD4}"/>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3BB34DFF-83B5-417B-9D0F-0443B4E7FEBF}"/>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EBB30588-DE77-4D45-A327-85FC478A5038}"/>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7E92E8B5-A8EF-4770-946C-2C7CBEFFB87D}"/>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B8EEACEC-48AE-44BB-8F2A-C744FE31ECA5}"/>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[ 62.4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A2605BE4-A01D-4334-90AA-CF6A95AC6E0E}"/>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8E552A28-4EB6-405E-BBAE-F110E061967A}"/>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335AB8AA-0B4D-4A13-82A9-8E29F190C1A2}"/>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9653B8A0-8472-4057-945B-C25886EB7A43}"/>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408C2C66-85AD-4728-B5DE-549330ABBAA2}"/>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EBB810AD-2D40-49EB-8FD8-CD4CB66BBCBC}"/>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9CCDF8A7-E62D-4DE1-B99E-B7A6A51873E9}"/>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79A00CDF-67E3-4086-BD8A-463AA980C3DC}"/>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938CAF28-3BCF-4E35-B5BB-29722AB10593}"/>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EAC164F7-819C-43A3-930D-1F4AA7870547}"/>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減価償却率は、公共施設等総合管理計画に基づきインフラや公共施設の整備・修繕等を進めた結果、類似団体内平均値、全国、県平均ともに下回っている。今後も、公共施設等総合管理計画に基づき公共施設マネジメントに取り組み、公共施設の集約化や個別計画による長寿命化、更新等を効率的かつ効果的に実施し、公共施設の適正管理に努める。</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F7011AF3-E19C-42FC-AC21-6FEF3299466B}"/>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BBEE9DE5-EF7A-41DA-9C03-1D9B241E834C}"/>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388B83CC-233D-47EF-B08B-CD9A6F1A5FA4}"/>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FE608B33-E067-4EEA-852A-A2E7B1AA923B}"/>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CDFE0B93-CDC5-4BDA-9D72-4398E62B579B}"/>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ED65BEC3-12E6-4C6B-BDA0-C0713BD7FDFC}"/>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CCF1FACD-3C49-49B9-9B82-E8A343273391}"/>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3A57573E-1CB0-4188-96E9-BB549C237907}"/>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A56ABA11-5AE6-411E-91E4-22382836D12B}"/>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38E5D537-9A8A-449B-9DBD-A66FCBD2FBDE}"/>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877FDA49-9171-4628-9A27-0ED9FEA0F30B}"/>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1F4CDD06-791B-4474-B48E-6CF80BFE6FA9}"/>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6C22A710-20BA-4363-B435-90FD568809FA}"/>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B1AED0A4-C5C6-4DE7-8945-B002B3559119}"/>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5BE083E0-F3A4-456B-80DF-4DC5CF20612E}"/>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357CC0D6-62D6-491E-91B3-0DEB6A8E4E0A}"/>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51223</xdr:rowOff>
    </xdr:from>
    <xdr:to>
      <xdr:col>23</xdr:col>
      <xdr:colOff>85090</xdr:colOff>
      <xdr:row>34</xdr:row>
      <xdr:rowOff>140546</xdr:rowOff>
    </xdr:to>
    <xdr:cxnSp macro="">
      <xdr:nvCxnSpPr>
        <xdr:cNvPr id="75" name="直線コネクタ 74">
          <a:extLst>
            <a:ext uri="{FF2B5EF4-FFF2-40B4-BE49-F238E27FC236}">
              <a16:creationId xmlns:a16="http://schemas.microsoft.com/office/drawing/2014/main" id="{C065C61C-9FB5-4294-B3AB-B7B454F8C168}"/>
            </a:ext>
          </a:extLst>
        </xdr:cNvPr>
        <xdr:cNvCxnSpPr/>
      </xdr:nvCxnSpPr>
      <xdr:spPr>
        <a:xfrm flipV="1">
          <a:off x="4760595" y="5280448"/>
          <a:ext cx="1270" cy="14609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144373</xdr:rowOff>
    </xdr:from>
    <xdr:ext cx="405111" cy="259045"/>
    <xdr:sp macro="" textlink="">
      <xdr:nvSpPr>
        <xdr:cNvPr id="76" name="有形固定資産減価償却率最小値テキスト">
          <a:extLst>
            <a:ext uri="{FF2B5EF4-FFF2-40B4-BE49-F238E27FC236}">
              <a16:creationId xmlns:a16="http://schemas.microsoft.com/office/drawing/2014/main" id="{9CE7B8F8-C86D-454D-8340-B6C42DA91C80}"/>
            </a:ext>
          </a:extLst>
        </xdr:cNvPr>
        <xdr:cNvSpPr txBox="1"/>
      </xdr:nvSpPr>
      <xdr:spPr>
        <a:xfrm>
          <a:off x="4813300" y="6745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140546</xdr:rowOff>
    </xdr:from>
    <xdr:to>
      <xdr:col>23</xdr:col>
      <xdr:colOff>174625</xdr:colOff>
      <xdr:row>34</xdr:row>
      <xdr:rowOff>140546</xdr:rowOff>
    </xdr:to>
    <xdr:cxnSp macro="">
      <xdr:nvCxnSpPr>
        <xdr:cNvPr id="77" name="直線コネクタ 76">
          <a:extLst>
            <a:ext uri="{FF2B5EF4-FFF2-40B4-BE49-F238E27FC236}">
              <a16:creationId xmlns:a16="http://schemas.microsoft.com/office/drawing/2014/main" id="{85A8DA56-5C44-4BFA-8045-B9E52C95566B}"/>
            </a:ext>
          </a:extLst>
        </xdr:cNvPr>
        <xdr:cNvCxnSpPr/>
      </xdr:nvCxnSpPr>
      <xdr:spPr>
        <a:xfrm>
          <a:off x="4673600" y="67413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169350</xdr:rowOff>
    </xdr:from>
    <xdr:ext cx="405111" cy="259045"/>
    <xdr:sp macro="" textlink="">
      <xdr:nvSpPr>
        <xdr:cNvPr id="78" name="有形固定資産減価償却率最大値テキスト">
          <a:extLst>
            <a:ext uri="{FF2B5EF4-FFF2-40B4-BE49-F238E27FC236}">
              <a16:creationId xmlns:a16="http://schemas.microsoft.com/office/drawing/2014/main" id="{08381C02-76E1-4BB0-943E-3959D30D8355}"/>
            </a:ext>
          </a:extLst>
        </xdr:cNvPr>
        <xdr:cNvSpPr txBox="1"/>
      </xdr:nvSpPr>
      <xdr:spPr>
        <a:xfrm>
          <a:off x="4813300" y="5055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51223</xdr:rowOff>
    </xdr:from>
    <xdr:to>
      <xdr:col>23</xdr:col>
      <xdr:colOff>174625</xdr:colOff>
      <xdr:row>26</xdr:row>
      <xdr:rowOff>51223</xdr:rowOff>
    </xdr:to>
    <xdr:cxnSp macro="">
      <xdr:nvCxnSpPr>
        <xdr:cNvPr id="79" name="直線コネクタ 78">
          <a:extLst>
            <a:ext uri="{FF2B5EF4-FFF2-40B4-BE49-F238E27FC236}">
              <a16:creationId xmlns:a16="http://schemas.microsoft.com/office/drawing/2014/main" id="{93E3D03F-0788-4BAF-AF1A-89622632DB60}"/>
            </a:ext>
          </a:extLst>
        </xdr:cNvPr>
        <xdr:cNvCxnSpPr/>
      </xdr:nvCxnSpPr>
      <xdr:spPr>
        <a:xfrm>
          <a:off x="4673600" y="5280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93150</xdr:rowOff>
    </xdr:from>
    <xdr:ext cx="405111" cy="259045"/>
    <xdr:sp macro="" textlink="">
      <xdr:nvSpPr>
        <xdr:cNvPr id="80" name="有形固定資産減価償却率平均値テキスト">
          <a:extLst>
            <a:ext uri="{FF2B5EF4-FFF2-40B4-BE49-F238E27FC236}">
              <a16:creationId xmlns:a16="http://schemas.microsoft.com/office/drawing/2014/main" id="{7B842010-70CF-4875-A870-2A3AB93C051A}"/>
            </a:ext>
          </a:extLst>
        </xdr:cNvPr>
        <xdr:cNvSpPr txBox="1"/>
      </xdr:nvSpPr>
      <xdr:spPr>
        <a:xfrm>
          <a:off x="4813300" y="61796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114723</xdr:rowOff>
    </xdr:from>
    <xdr:to>
      <xdr:col>23</xdr:col>
      <xdr:colOff>136525</xdr:colOff>
      <xdr:row>32</xdr:row>
      <xdr:rowOff>44873</xdr:rowOff>
    </xdr:to>
    <xdr:sp macro="" textlink="">
      <xdr:nvSpPr>
        <xdr:cNvPr id="81" name="フローチャート: 判断 80">
          <a:extLst>
            <a:ext uri="{FF2B5EF4-FFF2-40B4-BE49-F238E27FC236}">
              <a16:creationId xmlns:a16="http://schemas.microsoft.com/office/drawing/2014/main" id="{D2BDAAB5-4A04-4637-9FBC-B8DDCF4CC865}"/>
            </a:ext>
          </a:extLst>
        </xdr:cNvPr>
        <xdr:cNvSpPr/>
      </xdr:nvSpPr>
      <xdr:spPr>
        <a:xfrm>
          <a:off x="4711700" y="6201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75142</xdr:rowOff>
    </xdr:from>
    <xdr:to>
      <xdr:col>19</xdr:col>
      <xdr:colOff>187325</xdr:colOff>
      <xdr:row>32</xdr:row>
      <xdr:rowOff>5292</xdr:rowOff>
    </xdr:to>
    <xdr:sp macro="" textlink="">
      <xdr:nvSpPr>
        <xdr:cNvPr id="82" name="フローチャート: 判断 81">
          <a:extLst>
            <a:ext uri="{FF2B5EF4-FFF2-40B4-BE49-F238E27FC236}">
              <a16:creationId xmlns:a16="http://schemas.microsoft.com/office/drawing/2014/main" id="{DBD2E972-23C6-4EB8-BA16-B37D1B545E44}"/>
            </a:ext>
          </a:extLst>
        </xdr:cNvPr>
        <xdr:cNvSpPr/>
      </xdr:nvSpPr>
      <xdr:spPr>
        <a:xfrm>
          <a:off x="4000500" y="6161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46355</xdr:rowOff>
    </xdr:from>
    <xdr:to>
      <xdr:col>15</xdr:col>
      <xdr:colOff>187325</xdr:colOff>
      <xdr:row>31</xdr:row>
      <xdr:rowOff>147955</xdr:rowOff>
    </xdr:to>
    <xdr:sp macro="" textlink="">
      <xdr:nvSpPr>
        <xdr:cNvPr id="83" name="フローチャート: 判断 82">
          <a:extLst>
            <a:ext uri="{FF2B5EF4-FFF2-40B4-BE49-F238E27FC236}">
              <a16:creationId xmlns:a16="http://schemas.microsoft.com/office/drawing/2014/main" id="{143DC661-FF78-4A56-BF95-176BE8C6407E}"/>
            </a:ext>
          </a:extLst>
        </xdr:cNvPr>
        <xdr:cNvSpPr/>
      </xdr:nvSpPr>
      <xdr:spPr>
        <a:xfrm>
          <a:off x="3238500" y="613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28363</xdr:rowOff>
    </xdr:from>
    <xdr:to>
      <xdr:col>11</xdr:col>
      <xdr:colOff>187325</xdr:colOff>
      <xdr:row>31</xdr:row>
      <xdr:rowOff>129963</xdr:rowOff>
    </xdr:to>
    <xdr:sp macro="" textlink="">
      <xdr:nvSpPr>
        <xdr:cNvPr id="84" name="フローチャート: 判断 83">
          <a:extLst>
            <a:ext uri="{FF2B5EF4-FFF2-40B4-BE49-F238E27FC236}">
              <a16:creationId xmlns:a16="http://schemas.microsoft.com/office/drawing/2014/main" id="{8F3B78F7-0224-4CDE-B489-5B48633CE2A4}"/>
            </a:ext>
          </a:extLst>
        </xdr:cNvPr>
        <xdr:cNvSpPr/>
      </xdr:nvSpPr>
      <xdr:spPr>
        <a:xfrm>
          <a:off x="2476500" y="6114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3175</xdr:rowOff>
    </xdr:from>
    <xdr:to>
      <xdr:col>7</xdr:col>
      <xdr:colOff>187325</xdr:colOff>
      <xdr:row>31</xdr:row>
      <xdr:rowOff>104775</xdr:rowOff>
    </xdr:to>
    <xdr:sp macro="" textlink="">
      <xdr:nvSpPr>
        <xdr:cNvPr id="85" name="フローチャート: 判断 84">
          <a:extLst>
            <a:ext uri="{FF2B5EF4-FFF2-40B4-BE49-F238E27FC236}">
              <a16:creationId xmlns:a16="http://schemas.microsoft.com/office/drawing/2014/main" id="{40ECD299-3DDF-4DC2-8389-49C15F087650}"/>
            </a:ext>
          </a:extLst>
        </xdr:cNvPr>
        <xdr:cNvSpPr/>
      </xdr:nvSpPr>
      <xdr:spPr>
        <a:xfrm>
          <a:off x="1714500" y="608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E627278D-7CE6-41E9-9C22-243930E19EF9}"/>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AFF9A738-01D5-440E-8777-C00799C67CE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5726820A-3C64-4C2F-A5E1-29BC82F711C5}"/>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588FFE3A-F77B-41DA-B6F8-8FD230CE9C2F}"/>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168367FB-41EF-428F-8730-7C9AEA2534BC}"/>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153035</xdr:rowOff>
    </xdr:from>
    <xdr:to>
      <xdr:col>23</xdr:col>
      <xdr:colOff>136525</xdr:colOff>
      <xdr:row>31</xdr:row>
      <xdr:rowOff>83185</xdr:rowOff>
    </xdr:to>
    <xdr:sp macro="" textlink="">
      <xdr:nvSpPr>
        <xdr:cNvPr id="91" name="楕円 90">
          <a:extLst>
            <a:ext uri="{FF2B5EF4-FFF2-40B4-BE49-F238E27FC236}">
              <a16:creationId xmlns:a16="http://schemas.microsoft.com/office/drawing/2014/main" id="{E541482E-81E6-4108-98EF-BC9F07FC799F}"/>
            </a:ext>
          </a:extLst>
        </xdr:cNvPr>
        <xdr:cNvSpPr/>
      </xdr:nvSpPr>
      <xdr:spPr>
        <a:xfrm>
          <a:off x="4711700" y="6068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4462</xdr:rowOff>
    </xdr:from>
    <xdr:ext cx="405111" cy="259045"/>
    <xdr:sp macro="" textlink="">
      <xdr:nvSpPr>
        <xdr:cNvPr id="92" name="有形固定資産減価償却率該当値テキスト">
          <a:extLst>
            <a:ext uri="{FF2B5EF4-FFF2-40B4-BE49-F238E27FC236}">
              <a16:creationId xmlns:a16="http://schemas.microsoft.com/office/drawing/2014/main" id="{817BD8E0-BB40-410B-AEB7-84FFBD97EBA0}"/>
            </a:ext>
          </a:extLst>
        </xdr:cNvPr>
        <xdr:cNvSpPr txBox="1"/>
      </xdr:nvSpPr>
      <xdr:spPr>
        <a:xfrm>
          <a:off x="4813300" y="5919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102658</xdr:rowOff>
    </xdr:from>
    <xdr:to>
      <xdr:col>19</xdr:col>
      <xdr:colOff>187325</xdr:colOff>
      <xdr:row>31</xdr:row>
      <xdr:rowOff>32808</xdr:rowOff>
    </xdr:to>
    <xdr:sp macro="" textlink="">
      <xdr:nvSpPr>
        <xdr:cNvPr id="93" name="楕円 92">
          <a:extLst>
            <a:ext uri="{FF2B5EF4-FFF2-40B4-BE49-F238E27FC236}">
              <a16:creationId xmlns:a16="http://schemas.microsoft.com/office/drawing/2014/main" id="{0B9B6109-1BB2-4721-A719-E4A572285A63}"/>
            </a:ext>
          </a:extLst>
        </xdr:cNvPr>
        <xdr:cNvSpPr/>
      </xdr:nvSpPr>
      <xdr:spPr>
        <a:xfrm>
          <a:off x="4000500" y="6017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153458</xdr:rowOff>
    </xdr:from>
    <xdr:to>
      <xdr:col>23</xdr:col>
      <xdr:colOff>85725</xdr:colOff>
      <xdr:row>31</xdr:row>
      <xdr:rowOff>32385</xdr:rowOff>
    </xdr:to>
    <xdr:cxnSp macro="">
      <xdr:nvCxnSpPr>
        <xdr:cNvPr id="94" name="直線コネクタ 93">
          <a:extLst>
            <a:ext uri="{FF2B5EF4-FFF2-40B4-BE49-F238E27FC236}">
              <a16:creationId xmlns:a16="http://schemas.microsoft.com/office/drawing/2014/main" id="{9FA6578D-95E9-4DAA-9655-0B82FB99F0F3}"/>
            </a:ext>
          </a:extLst>
        </xdr:cNvPr>
        <xdr:cNvCxnSpPr/>
      </xdr:nvCxnSpPr>
      <xdr:spPr>
        <a:xfrm>
          <a:off x="4051300" y="6068483"/>
          <a:ext cx="711200" cy="50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45085</xdr:rowOff>
    </xdr:from>
    <xdr:to>
      <xdr:col>15</xdr:col>
      <xdr:colOff>187325</xdr:colOff>
      <xdr:row>30</xdr:row>
      <xdr:rowOff>146685</xdr:rowOff>
    </xdr:to>
    <xdr:sp macro="" textlink="">
      <xdr:nvSpPr>
        <xdr:cNvPr id="95" name="楕円 94">
          <a:extLst>
            <a:ext uri="{FF2B5EF4-FFF2-40B4-BE49-F238E27FC236}">
              <a16:creationId xmlns:a16="http://schemas.microsoft.com/office/drawing/2014/main" id="{4B153706-78E7-406B-B9D7-2921FC053165}"/>
            </a:ext>
          </a:extLst>
        </xdr:cNvPr>
        <xdr:cNvSpPr/>
      </xdr:nvSpPr>
      <xdr:spPr>
        <a:xfrm>
          <a:off x="3238500" y="5960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95885</xdr:rowOff>
    </xdr:from>
    <xdr:to>
      <xdr:col>19</xdr:col>
      <xdr:colOff>136525</xdr:colOff>
      <xdr:row>30</xdr:row>
      <xdr:rowOff>153458</xdr:rowOff>
    </xdr:to>
    <xdr:cxnSp macro="">
      <xdr:nvCxnSpPr>
        <xdr:cNvPr id="96" name="直線コネクタ 95">
          <a:extLst>
            <a:ext uri="{FF2B5EF4-FFF2-40B4-BE49-F238E27FC236}">
              <a16:creationId xmlns:a16="http://schemas.microsoft.com/office/drawing/2014/main" id="{E39B4AED-68EF-436A-ACEE-6108D1EE42CA}"/>
            </a:ext>
          </a:extLst>
        </xdr:cNvPr>
        <xdr:cNvCxnSpPr/>
      </xdr:nvCxnSpPr>
      <xdr:spPr>
        <a:xfrm>
          <a:off x="3289300" y="6010910"/>
          <a:ext cx="762000" cy="57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12700</xdr:rowOff>
    </xdr:from>
    <xdr:to>
      <xdr:col>11</xdr:col>
      <xdr:colOff>187325</xdr:colOff>
      <xdr:row>30</xdr:row>
      <xdr:rowOff>114300</xdr:rowOff>
    </xdr:to>
    <xdr:sp macro="" textlink="">
      <xdr:nvSpPr>
        <xdr:cNvPr id="97" name="楕円 96">
          <a:extLst>
            <a:ext uri="{FF2B5EF4-FFF2-40B4-BE49-F238E27FC236}">
              <a16:creationId xmlns:a16="http://schemas.microsoft.com/office/drawing/2014/main" id="{2CE9FEB4-6600-4F91-B13E-F71E9B03E253}"/>
            </a:ext>
          </a:extLst>
        </xdr:cNvPr>
        <xdr:cNvSpPr/>
      </xdr:nvSpPr>
      <xdr:spPr>
        <a:xfrm>
          <a:off x="2476500" y="5927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63500</xdr:rowOff>
    </xdr:from>
    <xdr:to>
      <xdr:col>15</xdr:col>
      <xdr:colOff>136525</xdr:colOff>
      <xdr:row>30</xdr:row>
      <xdr:rowOff>95885</xdr:rowOff>
    </xdr:to>
    <xdr:cxnSp macro="">
      <xdr:nvCxnSpPr>
        <xdr:cNvPr id="98" name="直線コネクタ 97">
          <a:extLst>
            <a:ext uri="{FF2B5EF4-FFF2-40B4-BE49-F238E27FC236}">
              <a16:creationId xmlns:a16="http://schemas.microsoft.com/office/drawing/2014/main" id="{27BBA062-9A0D-492A-86B2-F29DE1F28135}"/>
            </a:ext>
          </a:extLst>
        </xdr:cNvPr>
        <xdr:cNvCxnSpPr/>
      </xdr:nvCxnSpPr>
      <xdr:spPr>
        <a:xfrm>
          <a:off x="2527300" y="5978525"/>
          <a:ext cx="762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30692</xdr:rowOff>
    </xdr:from>
    <xdr:to>
      <xdr:col>7</xdr:col>
      <xdr:colOff>187325</xdr:colOff>
      <xdr:row>30</xdr:row>
      <xdr:rowOff>132292</xdr:rowOff>
    </xdr:to>
    <xdr:sp macro="" textlink="">
      <xdr:nvSpPr>
        <xdr:cNvPr id="99" name="楕円 98">
          <a:extLst>
            <a:ext uri="{FF2B5EF4-FFF2-40B4-BE49-F238E27FC236}">
              <a16:creationId xmlns:a16="http://schemas.microsoft.com/office/drawing/2014/main" id="{369D3DB3-0705-4E87-9D32-9EA213CCDEE4}"/>
            </a:ext>
          </a:extLst>
        </xdr:cNvPr>
        <xdr:cNvSpPr/>
      </xdr:nvSpPr>
      <xdr:spPr>
        <a:xfrm>
          <a:off x="1714500" y="594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63500</xdr:rowOff>
    </xdr:from>
    <xdr:to>
      <xdr:col>11</xdr:col>
      <xdr:colOff>136525</xdr:colOff>
      <xdr:row>30</xdr:row>
      <xdr:rowOff>81492</xdr:rowOff>
    </xdr:to>
    <xdr:cxnSp macro="">
      <xdr:nvCxnSpPr>
        <xdr:cNvPr id="100" name="直線コネクタ 99">
          <a:extLst>
            <a:ext uri="{FF2B5EF4-FFF2-40B4-BE49-F238E27FC236}">
              <a16:creationId xmlns:a16="http://schemas.microsoft.com/office/drawing/2014/main" id="{E2559E31-E933-42FA-9BBB-DBF8ADE40475}"/>
            </a:ext>
          </a:extLst>
        </xdr:cNvPr>
        <xdr:cNvCxnSpPr/>
      </xdr:nvCxnSpPr>
      <xdr:spPr>
        <a:xfrm flipV="1">
          <a:off x="1765300" y="5978525"/>
          <a:ext cx="762000" cy="17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167869</xdr:rowOff>
    </xdr:from>
    <xdr:ext cx="405111" cy="259045"/>
    <xdr:sp macro="" textlink="">
      <xdr:nvSpPr>
        <xdr:cNvPr id="101" name="n_1aveValue有形固定資産減価償却率">
          <a:extLst>
            <a:ext uri="{FF2B5EF4-FFF2-40B4-BE49-F238E27FC236}">
              <a16:creationId xmlns:a16="http://schemas.microsoft.com/office/drawing/2014/main" id="{269C3709-2DC9-4B97-B8C2-8FF96D0C52BD}"/>
            </a:ext>
          </a:extLst>
        </xdr:cNvPr>
        <xdr:cNvSpPr txBox="1"/>
      </xdr:nvSpPr>
      <xdr:spPr>
        <a:xfrm>
          <a:off x="3836044" y="6254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139082</xdr:rowOff>
    </xdr:from>
    <xdr:ext cx="405111" cy="259045"/>
    <xdr:sp macro="" textlink="">
      <xdr:nvSpPr>
        <xdr:cNvPr id="102" name="n_2aveValue有形固定資産減価償却率">
          <a:extLst>
            <a:ext uri="{FF2B5EF4-FFF2-40B4-BE49-F238E27FC236}">
              <a16:creationId xmlns:a16="http://schemas.microsoft.com/office/drawing/2014/main" id="{CB15F514-717E-4A98-98EA-7BCBDA23B212}"/>
            </a:ext>
          </a:extLst>
        </xdr:cNvPr>
        <xdr:cNvSpPr txBox="1"/>
      </xdr:nvSpPr>
      <xdr:spPr>
        <a:xfrm>
          <a:off x="3086744" y="6225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121090</xdr:rowOff>
    </xdr:from>
    <xdr:ext cx="405111" cy="259045"/>
    <xdr:sp macro="" textlink="">
      <xdr:nvSpPr>
        <xdr:cNvPr id="103" name="n_3aveValue有形固定資産減価償却率">
          <a:extLst>
            <a:ext uri="{FF2B5EF4-FFF2-40B4-BE49-F238E27FC236}">
              <a16:creationId xmlns:a16="http://schemas.microsoft.com/office/drawing/2014/main" id="{1447D2C5-C17D-4309-8EBD-05D02524A760}"/>
            </a:ext>
          </a:extLst>
        </xdr:cNvPr>
        <xdr:cNvSpPr txBox="1"/>
      </xdr:nvSpPr>
      <xdr:spPr>
        <a:xfrm>
          <a:off x="2324744" y="6207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95902</xdr:rowOff>
    </xdr:from>
    <xdr:ext cx="405111" cy="259045"/>
    <xdr:sp macro="" textlink="">
      <xdr:nvSpPr>
        <xdr:cNvPr id="104" name="n_4aveValue有形固定資産減価償却率">
          <a:extLst>
            <a:ext uri="{FF2B5EF4-FFF2-40B4-BE49-F238E27FC236}">
              <a16:creationId xmlns:a16="http://schemas.microsoft.com/office/drawing/2014/main" id="{462AA385-534E-476A-8E99-DD3A5C001933}"/>
            </a:ext>
          </a:extLst>
        </xdr:cNvPr>
        <xdr:cNvSpPr txBox="1"/>
      </xdr:nvSpPr>
      <xdr:spPr>
        <a:xfrm>
          <a:off x="1562744" y="618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49335</xdr:rowOff>
    </xdr:from>
    <xdr:ext cx="405111" cy="259045"/>
    <xdr:sp macro="" textlink="">
      <xdr:nvSpPr>
        <xdr:cNvPr id="105" name="n_1mainValue有形固定資産減価償却率">
          <a:extLst>
            <a:ext uri="{FF2B5EF4-FFF2-40B4-BE49-F238E27FC236}">
              <a16:creationId xmlns:a16="http://schemas.microsoft.com/office/drawing/2014/main" id="{9A766961-7ECB-43F4-9CAC-224FC3E04DDF}"/>
            </a:ext>
          </a:extLst>
        </xdr:cNvPr>
        <xdr:cNvSpPr txBox="1"/>
      </xdr:nvSpPr>
      <xdr:spPr>
        <a:xfrm>
          <a:off x="3836044" y="5792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163212</xdr:rowOff>
    </xdr:from>
    <xdr:ext cx="405111" cy="259045"/>
    <xdr:sp macro="" textlink="">
      <xdr:nvSpPr>
        <xdr:cNvPr id="106" name="n_2mainValue有形固定資産減価償却率">
          <a:extLst>
            <a:ext uri="{FF2B5EF4-FFF2-40B4-BE49-F238E27FC236}">
              <a16:creationId xmlns:a16="http://schemas.microsoft.com/office/drawing/2014/main" id="{E5313C25-AB59-4CA1-8A92-CBFD87A4AC52}"/>
            </a:ext>
          </a:extLst>
        </xdr:cNvPr>
        <xdr:cNvSpPr txBox="1"/>
      </xdr:nvSpPr>
      <xdr:spPr>
        <a:xfrm>
          <a:off x="3086744" y="5735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130827</xdr:rowOff>
    </xdr:from>
    <xdr:ext cx="405111" cy="259045"/>
    <xdr:sp macro="" textlink="">
      <xdr:nvSpPr>
        <xdr:cNvPr id="107" name="n_3mainValue有形固定資産減価償却率">
          <a:extLst>
            <a:ext uri="{FF2B5EF4-FFF2-40B4-BE49-F238E27FC236}">
              <a16:creationId xmlns:a16="http://schemas.microsoft.com/office/drawing/2014/main" id="{E921DD85-B1F0-4B1B-AF56-C967283DD8CA}"/>
            </a:ext>
          </a:extLst>
        </xdr:cNvPr>
        <xdr:cNvSpPr txBox="1"/>
      </xdr:nvSpPr>
      <xdr:spPr>
        <a:xfrm>
          <a:off x="2324744" y="5702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148819</xdr:rowOff>
    </xdr:from>
    <xdr:ext cx="405111" cy="259045"/>
    <xdr:sp macro="" textlink="">
      <xdr:nvSpPr>
        <xdr:cNvPr id="108" name="n_4mainValue有形固定資産減価償却率">
          <a:extLst>
            <a:ext uri="{FF2B5EF4-FFF2-40B4-BE49-F238E27FC236}">
              <a16:creationId xmlns:a16="http://schemas.microsoft.com/office/drawing/2014/main" id="{1FCB59A2-9950-480B-A855-9667CA59495F}"/>
            </a:ext>
          </a:extLst>
        </xdr:cNvPr>
        <xdr:cNvSpPr txBox="1"/>
      </xdr:nvSpPr>
      <xdr:spPr>
        <a:xfrm>
          <a:off x="1562744" y="57209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8A083316-27D1-43A8-8EA0-C6D3405A4483}"/>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08F3F708-D74C-4835-8008-871CF59F3857}"/>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6DC7BC2D-87EE-4B8A-A591-D0CBE88BE45F}"/>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[ 433.7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75E95872-CEE0-42CE-A2FD-01AAE1BD709B}"/>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DB0892FA-D265-46D6-A7D8-35A755D7F7B5}"/>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FF26CAA0-F960-4918-A6B4-857FFA64549E}"/>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4F56B7AE-697E-42BF-BB2E-D9B38ABB3713}"/>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EC8A33E1-9430-4BE0-B7C5-D9040CF613BC}"/>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F0675A32-F995-4ED8-B06C-D23C85B006D9}"/>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CDC78E25-0DA7-43CF-AD57-028EA075A55F}"/>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8599A0BA-5848-42C1-BD1D-FE872587694C}"/>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ACAC921E-4EB1-4CC8-8F94-21A80F9C0865}"/>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85E60DA6-0184-4718-B0CE-6EBA5446A2D4}"/>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債務償還比率は、類似団体内平均値、全国、県平均ともに下回っており、地方債残高に対する返済能力が確保されていると言える。今後も充当可能基金への計画的な積立てや適正な地方債管理に努める。</a:t>
          </a: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FD71E9D1-BD69-41C6-BF38-5C62613744E8}"/>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FEB4E47D-09AE-486A-8AE8-C599FED59346}"/>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9B775C03-0908-43C4-A4F2-B52262E42198}"/>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5" name="直線コネクタ 124">
          <a:extLst>
            <a:ext uri="{FF2B5EF4-FFF2-40B4-BE49-F238E27FC236}">
              <a16:creationId xmlns:a16="http://schemas.microsoft.com/office/drawing/2014/main" id="{05621847-1732-421D-98A7-F217E4973824}"/>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6" name="テキスト ボックス 125">
          <a:extLst>
            <a:ext uri="{FF2B5EF4-FFF2-40B4-BE49-F238E27FC236}">
              <a16:creationId xmlns:a16="http://schemas.microsoft.com/office/drawing/2014/main" id="{6B701227-3169-4D36-8DA6-6FEE5AC3D9D7}"/>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7" name="直線コネクタ 126">
          <a:extLst>
            <a:ext uri="{FF2B5EF4-FFF2-40B4-BE49-F238E27FC236}">
              <a16:creationId xmlns:a16="http://schemas.microsoft.com/office/drawing/2014/main" id="{722CA1B0-CA3D-44E8-89EC-5A2C870DDC20}"/>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8" name="テキスト ボックス 127">
          <a:extLst>
            <a:ext uri="{FF2B5EF4-FFF2-40B4-BE49-F238E27FC236}">
              <a16:creationId xmlns:a16="http://schemas.microsoft.com/office/drawing/2014/main" id="{37EBDF7A-64E7-4326-A2C6-F01E31E3B952}"/>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9" name="直線コネクタ 128">
          <a:extLst>
            <a:ext uri="{FF2B5EF4-FFF2-40B4-BE49-F238E27FC236}">
              <a16:creationId xmlns:a16="http://schemas.microsoft.com/office/drawing/2014/main" id="{7F5774BB-9387-4A8E-809E-CDC141BE26D9}"/>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0" name="テキスト ボックス 129">
          <a:extLst>
            <a:ext uri="{FF2B5EF4-FFF2-40B4-BE49-F238E27FC236}">
              <a16:creationId xmlns:a16="http://schemas.microsoft.com/office/drawing/2014/main" id="{05D779B6-443C-455A-AC2A-35EFDCDE112E}"/>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1" name="直線コネクタ 130">
          <a:extLst>
            <a:ext uri="{FF2B5EF4-FFF2-40B4-BE49-F238E27FC236}">
              <a16:creationId xmlns:a16="http://schemas.microsoft.com/office/drawing/2014/main" id="{E254E8F7-4A62-4664-94C9-45B1740AC25C}"/>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2" name="テキスト ボックス 131">
          <a:extLst>
            <a:ext uri="{FF2B5EF4-FFF2-40B4-BE49-F238E27FC236}">
              <a16:creationId xmlns:a16="http://schemas.microsoft.com/office/drawing/2014/main" id="{F9C82B6D-5F63-48F7-B676-E87151E03FEA}"/>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3" name="直線コネクタ 132">
          <a:extLst>
            <a:ext uri="{FF2B5EF4-FFF2-40B4-BE49-F238E27FC236}">
              <a16:creationId xmlns:a16="http://schemas.microsoft.com/office/drawing/2014/main" id="{42A9C02D-746A-44FC-93D7-59AE7CB72535}"/>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4" name="テキスト ボックス 133">
          <a:extLst>
            <a:ext uri="{FF2B5EF4-FFF2-40B4-BE49-F238E27FC236}">
              <a16:creationId xmlns:a16="http://schemas.microsoft.com/office/drawing/2014/main" id="{D091BDFC-FCFF-4442-BF41-D86EBF3652C4}"/>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9D3A193A-0AC3-420D-B722-FA4E732D234A}"/>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F13B4A56-7BE1-464E-8DEC-BC0F9FAC7F13}"/>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106242</xdr:rowOff>
    </xdr:to>
    <xdr:cxnSp macro="">
      <xdr:nvCxnSpPr>
        <xdr:cNvPr id="137" name="直線コネクタ 136">
          <a:extLst>
            <a:ext uri="{FF2B5EF4-FFF2-40B4-BE49-F238E27FC236}">
              <a16:creationId xmlns:a16="http://schemas.microsoft.com/office/drawing/2014/main" id="{BEB89BFD-9BA9-41D0-B484-0092C2590533}"/>
            </a:ext>
          </a:extLst>
        </xdr:cNvPr>
        <xdr:cNvCxnSpPr/>
      </xdr:nvCxnSpPr>
      <xdr:spPr>
        <a:xfrm flipV="1">
          <a:off x="14793595" y="5312833"/>
          <a:ext cx="1269" cy="1394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110069</xdr:rowOff>
    </xdr:from>
    <xdr:ext cx="560923" cy="259045"/>
    <xdr:sp macro="" textlink="">
      <xdr:nvSpPr>
        <xdr:cNvPr id="138" name="債務償還比率最小値テキスト">
          <a:extLst>
            <a:ext uri="{FF2B5EF4-FFF2-40B4-BE49-F238E27FC236}">
              <a16:creationId xmlns:a16="http://schemas.microsoft.com/office/drawing/2014/main" id="{6186EC40-E210-486B-8B38-656F1FD5833C}"/>
            </a:ext>
          </a:extLst>
        </xdr:cNvPr>
        <xdr:cNvSpPr txBox="1"/>
      </xdr:nvSpPr>
      <xdr:spPr>
        <a:xfrm>
          <a:off x="14846300" y="671089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106242</xdr:rowOff>
    </xdr:from>
    <xdr:to>
      <xdr:col>76</xdr:col>
      <xdr:colOff>111125</xdr:colOff>
      <xdr:row>34</xdr:row>
      <xdr:rowOff>106242</xdr:rowOff>
    </xdr:to>
    <xdr:cxnSp macro="">
      <xdr:nvCxnSpPr>
        <xdr:cNvPr id="139" name="直線コネクタ 138">
          <a:extLst>
            <a:ext uri="{FF2B5EF4-FFF2-40B4-BE49-F238E27FC236}">
              <a16:creationId xmlns:a16="http://schemas.microsoft.com/office/drawing/2014/main" id="{BBC09409-77FC-4FDF-BB20-3F6E1FC4F230}"/>
            </a:ext>
          </a:extLst>
        </xdr:cNvPr>
        <xdr:cNvCxnSpPr/>
      </xdr:nvCxnSpPr>
      <xdr:spPr>
        <a:xfrm>
          <a:off x="14706600" y="6707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0" name="債務償還比率最大値テキスト">
          <a:extLst>
            <a:ext uri="{FF2B5EF4-FFF2-40B4-BE49-F238E27FC236}">
              <a16:creationId xmlns:a16="http://schemas.microsoft.com/office/drawing/2014/main" id="{28F0A376-081B-4D97-89AD-AA75E09BC69B}"/>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1" name="直線コネクタ 140">
          <a:extLst>
            <a:ext uri="{FF2B5EF4-FFF2-40B4-BE49-F238E27FC236}">
              <a16:creationId xmlns:a16="http://schemas.microsoft.com/office/drawing/2014/main" id="{129E256C-9503-4E9F-99D1-D9C587E64E83}"/>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115079</xdr:rowOff>
    </xdr:from>
    <xdr:ext cx="469744" cy="259045"/>
    <xdr:sp macro="" textlink="">
      <xdr:nvSpPr>
        <xdr:cNvPr id="142" name="債務償還比率平均値テキスト">
          <a:extLst>
            <a:ext uri="{FF2B5EF4-FFF2-40B4-BE49-F238E27FC236}">
              <a16:creationId xmlns:a16="http://schemas.microsoft.com/office/drawing/2014/main" id="{48594F07-A873-436A-A07A-919D6F69C3B7}"/>
            </a:ext>
          </a:extLst>
        </xdr:cNvPr>
        <xdr:cNvSpPr txBox="1"/>
      </xdr:nvSpPr>
      <xdr:spPr>
        <a:xfrm>
          <a:off x="14846300" y="58586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136652</xdr:rowOff>
    </xdr:from>
    <xdr:to>
      <xdr:col>76</xdr:col>
      <xdr:colOff>73025</xdr:colOff>
      <xdr:row>30</xdr:row>
      <xdr:rowOff>66802</xdr:rowOff>
    </xdr:to>
    <xdr:sp macro="" textlink="">
      <xdr:nvSpPr>
        <xdr:cNvPr id="143" name="フローチャート: 判断 142">
          <a:extLst>
            <a:ext uri="{FF2B5EF4-FFF2-40B4-BE49-F238E27FC236}">
              <a16:creationId xmlns:a16="http://schemas.microsoft.com/office/drawing/2014/main" id="{1CAE2734-B28F-4DCF-A8D6-9FFF214217BC}"/>
            </a:ext>
          </a:extLst>
        </xdr:cNvPr>
        <xdr:cNvSpPr/>
      </xdr:nvSpPr>
      <xdr:spPr>
        <a:xfrm>
          <a:off x="14744700" y="5880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138571</xdr:rowOff>
    </xdr:from>
    <xdr:to>
      <xdr:col>72</xdr:col>
      <xdr:colOff>123825</xdr:colOff>
      <xdr:row>30</xdr:row>
      <xdr:rowOff>68721</xdr:rowOff>
    </xdr:to>
    <xdr:sp macro="" textlink="">
      <xdr:nvSpPr>
        <xdr:cNvPr id="144" name="フローチャート: 判断 143">
          <a:extLst>
            <a:ext uri="{FF2B5EF4-FFF2-40B4-BE49-F238E27FC236}">
              <a16:creationId xmlns:a16="http://schemas.microsoft.com/office/drawing/2014/main" id="{83BDE438-B4D0-4631-B301-599F36AE08B0}"/>
            </a:ext>
          </a:extLst>
        </xdr:cNvPr>
        <xdr:cNvSpPr/>
      </xdr:nvSpPr>
      <xdr:spPr>
        <a:xfrm>
          <a:off x="14033500" y="5882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117221</xdr:rowOff>
    </xdr:from>
    <xdr:to>
      <xdr:col>68</xdr:col>
      <xdr:colOff>123825</xdr:colOff>
      <xdr:row>30</xdr:row>
      <xdr:rowOff>47371</xdr:rowOff>
    </xdr:to>
    <xdr:sp macro="" textlink="">
      <xdr:nvSpPr>
        <xdr:cNvPr id="145" name="フローチャート: 判断 144">
          <a:extLst>
            <a:ext uri="{FF2B5EF4-FFF2-40B4-BE49-F238E27FC236}">
              <a16:creationId xmlns:a16="http://schemas.microsoft.com/office/drawing/2014/main" id="{07535ABB-66E6-4C0E-BEAC-878B44AF2C39}"/>
            </a:ext>
          </a:extLst>
        </xdr:cNvPr>
        <xdr:cNvSpPr/>
      </xdr:nvSpPr>
      <xdr:spPr>
        <a:xfrm>
          <a:off x="13271500" y="5860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63965</xdr:rowOff>
    </xdr:from>
    <xdr:to>
      <xdr:col>64</xdr:col>
      <xdr:colOff>123825</xdr:colOff>
      <xdr:row>29</xdr:row>
      <xdr:rowOff>165565</xdr:rowOff>
    </xdr:to>
    <xdr:sp macro="" textlink="">
      <xdr:nvSpPr>
        <xdr:cNvPr id="146" name="フローチャート: 判断 145">
          <a:extLst>
            <a:ext uri="{FF2B5EF4-FFF2-40B4-BE49-F238E27FC236}">
              <a16:creationId xmlns:a16="http://schemas.microsoft.com/office/drawing/2014/main" id="{00784F78-0E9D-411C-AD8E-1966DECDC838}"/>
            </a:ext>
          </a:extLst>
        </xdr:cNvPr>
        <xdr:cNvSpPr/>
      </xdr:nvSpPr>
      <xdr:spPr>
        <a:xfrm>
          <a:off x="12509500" y="5807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94862</xdr:rowOff>
    </xdr:from>
    <xdr:to>
      <xdr:col>60</xdr:col>
      <xdr:colOff>123825</xdr:colOff>
      <xdr:row>31</xdr:row>
      <xdr:rowOff>25012</xdr:rowOff>
    </xdr:to>
    <xdr:sp macro="" textlink="">
      <xdr:nvSpPr>
        <xdr:cNvPr id="147" name="フローチャート: 判断 146">
          <a:extLst>
            <a:ext uri="{FF2B5EF4-FFF2-40B4-BE49-F238E27FC236}">
              <a16:creationId xmlns:a16="http://schemas.microsoft.com/office/drawing/2014/main" id="{A59E1C65-F84E-40FE-9057-09C43DA520A1}"/>
            </a:ext>
          </a:extLst>
        </xdr:cNvPr>
        <xdr:cNvSpPr/>
      </xdr:nvSpPr>
      <xdr:spPr>
        <a:xfrm>
          <a:off x="11747500" y="6009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833D69BF-FF37-40FF-AE95-77CC2069265B}"/>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E88BF26F-DB23-411C-83C2-B7FF3F0EF181}"/>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882293C9-7EBD-4E2E-A1E4-87B2773D7637}"/>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55FB8665-70D7-40B4-A716-93D69DB9102C}"/>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970A3C5C-0E53-4858-811C-45C37694D329}"/>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38657</xdr:rowOff>
    </xdr:from>
    <xdr:to>
      <xdr:col>76</xdr:col>
      <xdr:colOff>73025</xdr:colOff>
      <xdr:row>29</xdr:row>
      <xdr:rowOff>140257</xdr:rowOff>
    </xdr:to>
    <xdr:sp macro="" textlink="">
      <xdr:nvSpPr>
        <xdr:cNvPr id="153" name="楕円 152">
          <a:extLst>
            <a:ext uri="{FF2B5EF4-FFF2-40B4-BE49-F238E27FC236}">
              <a16:creationId xmlns:a16="http://schemas.microsoft.com/office/drawing/2014/main" id="{87C832CD-A04B-4C41-998B-B9A8ABEA2D32}"/>
            </a:ext>
          </a:extLst>
        </xdr:cNvPr>
        <xdr:cNvSpPr/>
      </xdr:nvSpPr>
      <xdr:spPr>
        <a:xfrm>
          <a:off x="14744700" y="5782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61534</xdr:rowOff>
    </xdr:from>
    <xdr:ext cx="469744" cy="259045"/>
    <xdr:sp macro="" textlink="">
      <xdr:nvSpPr>
        <xdr:cNvPr id="154" name="債務償還比率該当値テキスト">
          <a:extLst>
            <a:ext uri="{FF2B5EF4-FFF2-40B4-BE49-F238E27FC236}">
              <a16:creationId xmlns:a16="http://schemas.microsoft.com/office/drawing/2014/main" id="{7C0456AF-71A3-46FA-9CF5-3AA7EBABE793}"/>
            </a:ext>
          </a:extLst>
        </xdr:cNvPr>
        <xdr:cNvSpPr txBox="1"/>
      </xdr:nvSpPr>
      <xdr:spPr>
        <a:xfrm>
          <a:off x="14846300" y="5633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21025</xdr:rowOff>
    </xdr:from>
    <xdr:to>
      <xdr:col>72</xdr:col>
      <xdr:colOff>123825</xdr:colOff>
      <xdr:row>29</xdr:row>
      <xdr:rowOff>122625</xdr:rowOff>
    </xdr:to>
    <xdr:sp macro="" textlink="">
      <xdr:nvSpPr>
        <xdr:cNvPr id="155" name="楕円 154">
          <a:extLst>
            <a:ext uri="{FF2B5EF4-FFF2-40B4-BE49-F238E27FC236}">
              <a16:creationId xmlns:a16="http://schemas.microsoft.com/office/drawing/2014/main" id="{2496DE70-BDBF-43FC-809B-327852FFB1DD}"/>
            </a:ext>
          </a:extLst>
        </xdr:cNvPr>
        <xdr:cNvSpPr/>
      </xdr:nvSpPr>
      <xdr:spPr>
        <a:xfrm>
          <a:off x="14033500" y="576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71825</xdr:rowOff>
    </xdr:from>
    <xdr:to>
      <xdr:col>76</xdr:col>
      <xdr:colOff>22225</xdr:colOff>
      <xdr:row>29</xdr:row>
      <xdr:rowOff>89457</xdr:rowOff>
    </xdr:to>
    <xdr:cxnSp macro="">
      <xdr:nvCxnSpPr>
        <xdr:cNvPr id="156" name="直線コネクタ 155">
          <a:extLst>
            <a:ext uri="{FF2B5EF4-FFF2-40B4-BE49-F238E27FC236}">
              <a16:creationId xmlns:a16="http://schemas.microsoft.com/office/drawing/2014/main" id="{F0DE257A-A9CB-4954-A3B5-F8075ED728C5}"/>
            </a:ext>
          </a:extLst>
        </xdr:cNvPr>
        <xdr:cNvCxnSpPr/>
      </xdr:nvCxnSpPr>
      <xdr:spPr>
        <a:xfrm>
          <a:off x="14084300" y="5815400"/>
          <a:ext cx="711200" cy="17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165968</xdr:rowOff>
    </xdr:from>
    <xdr:to>
      <xdr:col>68</xdr:col>
      <xdr:colOff>123825</xdr:colOff>
      <xdr:row>29</xdr:row>
      <xdr:rowOff>96118</xdr:rowOff>
    </xdr:to>
    <xdr:sp macro="" textlink="">
      <xdr:nvSpPr>
        <xdr:cNvPr id="157" name="楕円 156">
          <a:extLst>
            <a:ext uri="{FF2B5EF4-FFF2-40B4-BE49-F238E27FC236}">
              <a16:creationId xmlns:a16="http://schemas.microsoft.com/office/drawing/2014/main" id="{F1373EA5-D507-4F76-9075-B043D3A5B41C}"/>
            </a:ext>
          </a:extLst>
        </xdr:cNvPr>
        <xdr:cNvSpPr/>
      </xdr:nvSpPr>
      <xdr:spPr>
        <a:xfrm>
          <a:off x="13271500" y="5738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45318</xdr:rowOff>
    </xdr:from>
    <xdr:to>
      <xdr:col>72</xdr:col>
      <xdr:colOff>73025</xdr:colOff>
      <xdr:row>29</xdr:row>
      <xdr:rowOff>71825</xdr:rowOff>
    </xdr:to>
    <xdr:cxnSp macro="">
      <xdr:nvCxnSpPr>
        <xdr:cNvPr id="158" name="直線コネクタ 157">
          <a:extLst>
            <a:ext uri="{FF2B5EF4-FFF2-40B4-BE49-F238E27FC236}">
              <a16:creationId xmlns:a16="http://schemas.microsoft.com/office/drawing/2014/main" id="{3B12FAC7-68B8-4549-A4D2-79FB58AE5967}"/>
            </a:ext>
          </a:extLst>
        </xdr:cNvPr>
        <xdr:cNvCxnSpPr/>
      </xdr:nvCxnSpPr>
      <xdr:spPr>
        <a:xfrm>
          <a:off x="13322300" y="5788893"/>
          <a:ext cx="762000" cy="26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137901</xdr:rowOff>
    </xdr:from>
    <xdr:to>
      <xdr:col>64</xdr:col>
      <xdr:colOff>123825</xdr:colOff>
      <xdr:row>29</xdr:row>
      <xdr:rowOff>68051</xdr:rowOff>
    </xdr:to>
    <xdr:sp macro="" textlink="">
      <xdr:nvSpPr>
        <xdr:cNvPr id="159" name="楕円 158">
          <a:extLst>
            <a:ext uri="{FF2B5EF4-FFF2-40B4-BE49-F238E27FC236}">
              <a16:creationId xmlns:a16="http://schemas.microsoft.com/office/drawing/2014/main" id="{339936C2-0849-4D05-A60E-3603D3915968}"/>
            </a:ext>
          </a:extLst>
        </xdr:cNvPr>
        <xdr:cNvSpPr/>
      </xdr:nvSpPr>
      <xdr:spPr>
        <a:xfrm>
          <a:off x="12509500" y="5710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17251</xdr:rowOff>
    </xdr:from>
    <xdr:to>
      <xdr:col>68</xdr:col>
      <xdr:colOff>73025</xdr:colOff>
      <xdr:row>29</xdr:row>
      <xdr:rowOff>45318</xdr:rowOff>
    </xdr:to>
    <xdr:cxnSp macro="">
      <xdr:nvCxnSpPr>
        <xdr:cNvPr id="160" name="直線コネクタ 159">
          <a:extLst>
            <a:ext uri="{FF2B5EF4-FFF2-40B4-BE49-F238E27FC236}">
              <a16:creationId xmlns:a16="http://schemas.microsoft.com/office/drawing/2014/main" id="{348F173F-825C-46B6-8807-DCF57C264052}"/>
            </a:ext>
          </a:extLst>
        </xdr:cNvPr>
        <xdr:cNvCxnSpPr/>
      </xdr:nvCxnSpPr>
      <xdr:spPr>
        <a:xfrm>
          <a:off x="12560300" y="5760826"/>
          <a:ext cx="762000" cy="28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162370</xdr:rowOff>
    </xdr:from>
    <xdr:to>
      <xdr:col>60</xdr:col>
      <xdr:colOff>123825</xdr:colOff>
      <xdr:row>29</xdr:row>
      <xdr:rowOff>92520</xdr:rowOff>
    </xdr:to>
    <xdr:sp macro="" textlink="">
      <xdr:nvSpPr>
        <xdr:cNvPr id="161" name="楕円 160">
          <a:extLst>
            <a:ext uri="{FF2B5EF4-FFF2-40B4-BE49-F238E27FC236}">
              <a16:creationId xmlns:a16="http://schemas.microsoft.com/office/drawing/2014/main" id="{C0324A28-63E6-46E8-B35B-21C5AECA1A26}"/>
            </a:ext>
          </a:extLst>
        </xdr:cNvPr>
        <xdr:cNvSpPr/>
      </xdr:nvSpPr>
      <xdr:spPr>
        <a:xfrm>
          <a:off x="11747500" y="5734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17251</xdr:rowOff>
    </xdr:from>
    <xdr:to>
      <xdr:col>64</xdr:col>
      <xdr:colOff>73025</xdr:colOff>
      <xdr:row>29</xdr:row>
      <xdr:rowOff>41720</xdr:rowOff>
    </xdr:to>
    <xdr:cxnSp macro="">
      <xdr:nvCxnSpPr>
        <xdr:cNvPr id="162" name="直線コネクタ 161">
          <a:extLst>
            <a:ext uri="{FF2B5EF4-FFF2-40B4-BE49-F238E27FC236}">
              <a16:creationId xmlns:a16="http://schemas.microsoft.com/office/drawing/2014/main" id="{F096E34C-D4A9-4711-8B7C-5A1827936993}"/>
            </a:ext>
          </a:extLst>
        </xdr:cNvPr>
        <xdr:cNvCxnSpPr/>
      </xdr:nvCxnSpPr>
      <xdr:spPr>
        <a:xfrm flipV="1">
          <a:off x="11798300" y="5760826"/>
          <a:ext cx="762000" cy="24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59848</xdr:rowOff>
    </xdr:from>
    <xdr:ext cx="469744" cy="259045"/>
    <xdr:sp macro="" textlink="">
      <xdr:nvSpPr>
        <xdr:cNvPr id="163" name="n_1aveValue債務償還比率">
          <a:extLst>
            <a:ext uri="{FF2B5EF4-FFF2-40B4-BE49-F238E27FC236}">
              <a16:creationId xmlns:a16="http://schemas.microsoft.com/office/drawing/2014/main" id="{77E4154D-759F-4752-B2F0-408A274C75B4}"/>
            </a:ext>
          </a:extLst>
        </xdr:cNvPr>
        <xdr:cNvSpPr txBox="1"/>
      </xdr:nvSpPr>
      <xdr:spPr>
        <a:xfrm>
          <a:off x="13836727" y="5974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38498</xdr:rowOff>
    </xdr:from>
    <xdr:ext cx="469744" cy="259045"/>
    <xdr:sp macro="" textlink="">
      <xdr:nvSpPr>
        <xdr:cNvPr id="164" name="n_2aveValue債務償還比率">
          <a:extLst>
            <a:ext uri="{FF2B5EF4-FFF2-40B4-BE49-F238E27FC236}">
              <a16:creationId xmlns:a16="http://schemas.microsoft.com/office/drawing/2014/main" id="{D0555E36-B569-427D-B0DD-98DF74CA4384}"/>
            </a:ext>
          </a:extLst>
        </xdr:cNvPr>
        <xdr:cNvSpPr txBox="1"/>
      </xdr:nvSpPr>
      <xdr:spPr>
        <a:xfrm>
          <a:off x="13087427" y="5953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156692</xdr:rowOff>
    </xdr:from>
    <xdr:ext cx="469744" cy="259045"/>
    <xdr:sp macro="" textlink="">
      <xdr:nvSpPr>
        <xdr:cNvPr id="165" name="n_3aveValue債務償還比率">
          <a:extLst>
            <a:ext uri="{FF2B5EF4-FFF2-40B4-BE49-F238E27FC236}">
              <a16:creationId xmlns:a16="http://schemas.microsoft.com/office/drawing/2014/main" id="{62C36DE3-B6BE-48EB-961C-600ABB3923E4}"/>
            </a:ext>
          </a:extLst>
        </xdr:cNvPr>
        <xdr:cNvSpPr txBox="1"/>
      </xdr:nvSpPr>
      <xdr:spPr>
        <a:xfrm>
          <a:off x="12325427" y="5900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16139</xdr:rowOff>
    </xdr:from>
    <xdr:ext cx="469744" cy="259045"/>
    <xdr:sp macro="" textlink="">
      <xdr:nvSpPr>
        <xdr:cNvPr id="166" name="n_4aveValue債務償還比率">
          <a:extLst>
            <a:ext uri="{FF2B5EF4-FFF2-40B4-BE49-F238E27FC236}">
              <a16:creationId xmlns:a16="http://schemas.microsoft.com/office/drawing/2014/main" id="{15F45EF6-F0F6-42B1-B98F-7249F31E97EA}"/>
            </a:ext>
          </a:extLst>
        </xdr:cNvPr>
        <xdr:cNvSpPr txBox="1"/>
      </xdr:nvSpPr>
      <xdr:spPr>
        <a:xfrm>
          <a:off x="11563427" y="6102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139152</xdr:rowOff>
    </xdr:from>
    <xdr:ext cx="469744" cy="259045"/>
    <xdr:sp macro="" textlink="">
      <xdr:nvSpPr>
        <xdr:cNvPr id="167" name="n_1mainValue債務償還比率">
          <a:extLst>
            <a:ext uri="{FF2B5EF4-FFF2-40B4-BE49-F238E27FC236}">
              <a16:creationId xmlns:a16="http://schemas.microsoft.com/office/drawing/2014/main" id="{CD2EC0F3-34FA-48ED-BB19-43A5634AEF44}"/>
            </a:ext>
          </a:extLst>
        </xdr:cNvPr>
        <xdr:cNvSpPr txBox="1"/>
      </xdr:nvSpPr>
      <xdr:spPr>
        <a:xfrm>
          <a:off x="13836727" y="5539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112645</xdr:rowOff>
    </xdr:from>
    <xdr:ext cx="469744" cy="259045"/>
    <xdr:sp macro="" textlink="">
      <xdr:nvSpPr>
        <xdr:cNvPr id="168" name="n_2mainValue債務償還比率">
          <a:extLst>
            <a:ext uri="{FF2B5EF4-FFF2-40B4-BE49-F238E27FC236}">
              <a16:creationId xmlns:a16="http://schemas.microsoft.com/office/drawing/2014/main" id="{5235F253-B6AA-4E55-B561-41FC99BF59C6}"/>
            </a:ext>
          </a:extLst>
        </xdr:cNvPr>
        <xdr:cNvSpPr txBox="1"/>
      </xdr:nvSpPr>
      <xdr:spPr>
        <a:xfrm>
          <a:off x="13087427" y="5513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84578</xdr:rowOff>
    </xdr:from>
    <xdr:ext cx="469744" cy="259045"/>
    <xdr:sp macro="" textlink="">
      <xdr:nvSpPr>
        <xdr:cNvPr id="169" name="n_3mainValue債務償還比率">
          <a:extLst>
            <a:ext uri="{FF2B5EF4-FFF2-40B4-BE49-F238E27FC236}">
              <a16:creationId xmlns:a16="http://schemas.microsoft.com/office/drawing/2014/main" id="{E7F54363-9420-48D1-96CB-E9B7DA1C54E1}"/>
            </a:ext>
          </a:extLst>
        </xdr:cNvPr>
        <xdr:cNvSpPr txBox="1"/>
      </xdr:nvSpPr>
      <xdr:spPr>
        <a:xfrm>
          <a:off x="12325427" y="5485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109047</xdr:rowOff>
    </xdr:from>
    <xdr:ext cx="469744" cy="259045"/>
    <xdr:sp macro="" textlink="">
      <xdr:nvSpPr>
        <xdr:cNvPr id="170" name="n_4mainValue債務償還比率">
          <a:extLst>
            <a:ext uri="{FF2B5EF4-FFF2-40B4-BE49-F238E27FC236}">
              <a16:creationId xmlns:a16="http://schemas.microsoft.com/office/drawing/2014/main" id="{6AFB5B76-1B23-428A-8025-DAF30655C759}"/>
            </a:ext>
          </a:extLst>
        </xdr:cNvPr>
        <xdr:cNvSpPr txBox="1"/>
      </xdr:nvSpPr>
      <xdr:spPr>
        <a:xfrm>
          <a:off x="11563427" y="5509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E6A60C14-E447-46F5-A256-2225ED09F179}"/>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06F5B6F0-748C-4E43-9AEE-6B7DA32D71A9}"/>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45064942-86BC-46B1-BE61-4E8B9D2422FB}"/>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FCE1201F-1CDC-475C-A97C-E0012B612B51}"/>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2157EFBC-9B0F-4EBA-BDCF-98E909C8DCA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3544EF04-DC31-4170-A379-65395BB12D5B}"/>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F61DE9F-F493-494C-A5D1-E12B4C47082F}"/>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74EEFAA-F9DC-4A92-B758-FC7B24B3F87F}"/>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F341F3D-F7D4-48D5-99B8-0D9CEB63158F}"/>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03C7277-8249-42DD-8E3A-5BF2B43BFF25}"/>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栃木県下野市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59A2944-D303-410D-ACE0-2D7827153F19}"/>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F1413AA-0E4E-4612-A9D4-EB5AAAA22C29}"/>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AAFF837-0206-48C8-8B1C-94871BAA23C3}"/>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BACFFD5-68B2-47C8-B55D-C79089C299B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9B97C77-3F17-483D-9AFA-4DE1F18FC38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85DEB0F-DF84-483C-9BAA-761713DD7835}"/>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59,728
58,590
74.59
31,402,657
28,911,270
2,249,827
15,912,577
22,883,539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B6100CD-B40C-4827-A3B8-932E1AC893FC}"/>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DCC232E-A74D-4759-AC24-4A4EB68C91C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CE42F25-4B15-4998-9D55-D96D78C472DA}"/>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A61F01B-AC22-4838-8DCC-5AC1CBBB1557}"/>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4BF9A71-742E-477F-ACC0-0CAB62E255B8}"/>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B35381B3-833E-4FC5-A632-8E8562010B35}"/>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AA2F49B-67F7-4046-9537-8EC9519D7C1F}"/>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E56B23F5-1C60-4103-B806-0B637724D759}"/>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6BECD59-D5F3-4D4A-AB0D-DD558C0A196C}"/>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B6A4E01-E1D3-483B-80EA-74AF8392C848}"/>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DA6B872-6EF0-4C69-B6D9-78AD21E8805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F1A52BC7-3D5D-4424-974A-0D41F5230461}"/>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34E6E3E-0316-411C-AFD5-B236480059A8}"/>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79E6344-5434-4DB1-9198-9918E155C303}"/>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296A49B-D270-49B3-858F-FE3386BAEC6C}"/>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208E169-1925-4DED-9CD0-6463AAED34C6}"/>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C799D34-6AEF-4944-A9DB-AFDAA658C52E}"/>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1441C1EF-C50E-4620-92BA-4A7DF780A7FC}"/>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EBF06A7B-5714-4944-B3CE-3A9D8F3CE2AC}"/>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EA607A8-3719-41FE-8122-89ED41242854}"/>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1A8C2E9-F55C-4C54-AC0D-6A29158614C3}"/>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CFBDDFF-7075-4D17-89A2-ADFD4A794AAA}"/>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E1C1CF9-02FD-42C2-AD37-3592092851C5}"/>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0A2D840-9FDF-48E8-B6CA-C8DEB8B9DA7D}"/>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9F66B40-56E8-4979-A376-5B6250B7C34F}"/>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174AD21A-C7A3-46B1-97AA-AB50555E706A}"/>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77C3C0F-926C-4CFB-9260-6F74B4DF75F8}"/>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27FA1B4-AD6E-437D-801F-FBF238ACDD4A}"/>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48A040F-E748-4872-9F98-C37692C2DE81}"/>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AAE17B2-34B0-45BA-8D6E-FAE9A96FFDD7}"/>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8D587050-C61D-457B-8A2C-ED35D05BB858}"/>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7464761D-40ED-4A10-AB71-AAFBEE9FD138}"/>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E1183EB-18F0-4F2F-AFD9-549C838B0AEC}"/>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C662B64C-418F-4765-B16C-968779B76D5E}"/>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E50EF6FA-8538-4F26-8560-98C0F7A561C7}"/>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90B560FE-935C-4898-936C-2C46F32BAA46}"/>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B241B7B5-B2EC-4AB4-99FF-88DAD22AAD87}"/>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8691BDA2-4D78-4292-89DF-7A4428177E37}"/>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EBDE67C2-D815-46B1-91DD-FABCBAE6F055}"/>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97744E0E-0DD1-4200-A72F-8FB554C35BA4}"/>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38EBA9FF-A289-4CA6-9E9F-A19C51DB0AFA}"/>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1550840C-445F-4C90-9DC5-C2D1539C2DAB}"/>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30A08F19-E8BC-4B1D-83DE-8C4C869EE75A}"/>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303FD6BC-E35A-43AA-898A-C5767CFA1033}"/>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A8FC0279-D0B9-46D0-AC66-51086B90A4D9}"/>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160020</xdr:rowOff>
    </xdr:from>
    <xdr:to>
      <xdr:col>24</xdr:col>
      <xdr:colOff>62865</xdr:colOff>
      <xdr:row>41</xdr:row>
      <xdr:rowOff>169545</xdr:rowOff>
    </xdr:to>
    <xdr:cxnSp macro="">
      <xdr:nvCxnSpPr>
        <xdr:cNvPr id="57" name="直線コネクタ 56">
          <a:extLst>
            <a:ext uri="{FF2B5EF4-FFF2-40B4-BE49-F238E27FC236}">
              <a16:creationId xmlns:a16="http://schemas.microsoft.com/office/drawing/2014/main" id="{79552F79-8C65-4E5D-BCD6-3DB591174A63}"/>
            </a:ext>
          </a:extLst>
        </xdr:cNvPr>
        <xdr:cNvCxnSpPr/>
      </xdr:nvCxnSpPr>
      <xdr:spPr>
        <a:xfrm flipV="1">
          <a:off x="4634865" y="5817870"/>
          <a:ext cx="0" cy="1381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1922</xdr:rowOff>
    </xdr:from>
    <xdr:ext cx="405111" cy="259045"/>
    <xdr:sp macro="" textlink="">
      <xdr:nvSpPr>
        <xdr:cNvPr id="58" name="【道路】&#10;有形固定資産減価償却率最小値テキスト">
          <a:extLst>
            <a:ext uri="{FF2B5EF4-FFF2-40B4-BE49-F238E27FC236}">
              <a16:creationId xmlns:a16="http://schemas.microsoft.com/office/drawing/2014/main" id="{E6BC608F-AE07-4E4A-B122-F5D6250324A6}"/>
            </a:ext>
          </a:extLst>
        </xdr:cNvPr>
        <xdr:cNvSpPr txBox="1"/>
      </xdr:nvSpPr>
      <xdr:spPr>
        <a:xfrm>
          <a:off x="4673600" y="720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169545</xdr:rowOff>
    </xdr:from>
    <xdr:to>
      <xdr:col>24</xdr:col>
      <xdr:colOff>152400</xdr:colOff>
      <xdr:row>41</xdr:row>
      <xdr:rowOff>169545</xdr:rowOff>
    </xdr:to>
    <xdr:cxnSp macro="">
      <xdr:nvCxnSpPr>
        <xdr:cNvPr id="59" name="直線コネクタ 58">
          <a:extLst>
            <a:ext uri="{FF2B5EF4-FFF2-40B4-BE49-F238E27FC236}">
              <a16:creationId xmlns:a16="http://schemas.microsoft.com/office/drawing/2014/main" id="{2F17213A-F3F8-4CA2-A694-3CEC9BB61D78}"/>
            </a:ext>
          </a:extLst>
        </xdr:cNvPr>
        <xdr:cNvCxnSpPr/>
      </xdr:nvCxnSpPr>
      <xdr:spPr>
        <a:xfrm>
          <a:off x="4546600" y="7198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106697</xdr:rowOff>
    </xdr:from>
    <xdr:ext cx="405111" cy="259045"/>
    <xdr:sp macro="" textlink="">
      <xdr:nvSpPr>
        <xdr:cNvPr id="60" name="【道路】&#10;有形固定資産減価償却率最大値テキスト">
          <a:extLst>
            <a:ext uri="{FF2B5EF4-FFF2-40B4-BE49-F238E27FC236}">
              <a16:creationId xmlns:a16="http://schemas.microsoft.com/office/drawing/2014/main" id="{CCC925A4-8047-4600-A73B-DE00BFE97942}"/>
            </a:ext>
          </a:extLst>
        </xdr:cNvPr>
        <xdr:cNvSpPr txBox="1"/>
      </xdr:nvSpPr>
      <xdr:spPr>
        <a:xfrm>
          <a:off x="4673600" y="5593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160020</xdr:rowOff>
    </xdr:from>
    <xdr:to>
      <xdr:col>24</xdr:col>
      <xdr:colOff>152400</xdr:colOff>
      <xdr:row>33</xdr:row>
      <xdr:rowOff>160020</xdr:rowOff>
    </xdr:to>
    <xdr:cxnSp macro="">
      <xdr:nvCxnSpPr>
        <xdr:cNvPr id="61" name="直線コネクタ 60">
          <a:extLst>
            <a:ext uri="{FF2B5EF4-FFF2-40B4-BE49-F238E27FC236}">
              <a16:creationId xmlns:a16="http://schemas.microsoft.com/office/drawing/2014/main" id="{6F2105C6-3325-4B8B-B9FA-0DB6DF84C8F4}"/>
            </a:ext>
          </a:extLst>
        </xdr:cNvPr>
        <xdr:cNvCxnSpPr/>
      </xdr:nvCxnSpPr>
      <xdr:spPr>
        <a:xfrm>
          <a:off x="4546600" y="581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120667</xdr:rowOff>
    </xdr:from>
    <xdr:ext cx="405111" cy="259045"/>
    <xdr:sp macro="" textlink="">
      <xdr:nvSpPr>
        <xdr:cNvPr id="62" name="【道路】&#10;有形固定資産減価償却率平均値テキスト">
          <a:extLst>
            <a:ext uri="{FF2B5EF4-FFF2-40B4-BE49-F238E27FC236}">
              <a16:creationId xmlns:a16="http://schemas.microsoft.com/office/drawing/2014/main" id="{89E9EAA6-8D72-4CEC-A1EA-4D481D399F15}"/>
            </a:ext>
          </a:extLst>
        </xdr:cNvPr>
        <xdr:cNvSpPr txBox="1"/>
      </xdr:nvSpPr>
      <xdr:spPr>
        <a:xfrm>
          <a:off x="4673600" y="64643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97790</xdr:rowOff>
    </xdr:from>
    <xdr:to>
      <xdr:col>24</xdr:col>
      <xdr:colOff>114300</xdr:colOff>
      <xdr:row>39</xdr:row>
      <xdr:rowOff>27940</xdr:rowOff>
    </xdr:to>
    <xdr:sp macro="" textlink="">
      <xdr:nvSpPr>
        <xdr:cNvPr id="63" name="フローチャート: 判断 62">
          <a:extLst>
            <a:ext uri="{FF2B5EF4-FFF2-40B4-BE49-F238E27FC236}">
              <a16:creationId xmlns:a16="http://schemas.microsoft.com/office/drawing/2014/main" id="{34362FD4-2BA5-4911-A0B5-DF5D2A8F0528}"/>
            </a:ext>
          </a:extLst>
        </xdr:cNvPr>
        <xdr:cNvSpPr/>
      </xdr:nvSpPr>
      <xdr:spPr>
        <a:xfrm>
          <a:off x="4584700" y="661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71120</xdr:rowOff>
    </xdr:from>
    <xdr:to>
      <xdr:col>20</xdr:col>
      <xdr:colOff>38100</xdr:colOff>
      <xdr:row>39</xdr:row>
      <xdr:rowOff>1270</xdr:rowOff>
    </xdr:to>
    <xdr:sp macro="" textlink="">
      <xdr:nvSpPr>
        <xdr:cNvPr id="64" name="フローチャート: 判断 63">
          <a:extLst>
            <a:ext uri="{FF2B5EF4-FFF2-40B4-BE49-F238E27FC236}">
              <a16:creationId xmlns:a16="http://schemas.microsoft.com/office/drawing/2014/main" id="{4267050C-EF6C-43B3-835B-979082A6E9CA}"/>
            </a:ext>
          </a:extLst>
        </xdr:cNvPr>
        <xdr:cNvSpPr/>
      </xdr:nvSpPr>
      <xdr:spPr>
        <a:xfrm>
          <a:off x="37465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48260</xdr:rowOff>
    </xdr:from>
    <xdr:to>
      <xdr:col>15</xdr:col>
      <xdr:colOff>101600</xdr:colOff>
      <xdr:row>38</xdr:row>
      <xdr:rowOff>149860</xdr:rowOff>
    </xdr:to>
    <xdr:sp macro="" textlink="">
      <xdr:nvSpPr>
        <xdr:cNvPr id="65" name="フローチャート: 判断 64">
          <a:extLst>
            <a:ext uri="{FF2B5EF4-FFF2-40B4-BE49-F238E27FC236}">
              <a16:creationId xmlns:a16="http://schemas.microsoft.com/office/drawing/2014/main" id="{897EB38F-8D80-47FA-A5AF-F2696215AFB5}"/>
            </a:ext>
          </a:extLst>
        </xdr:cNvPr>
        <xdr:cNvSpPr/>
      </xdr:nvSpPr>
      <xdr:spPr>
        <a:xfrm>
          <a:off x="28575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36830</xdr:rowOff>
    </xdr:from>
    <xdr:to>
      <xdr:col>10</xdr:col>
      <xdr:colOff>165100</xdr:colOff>
      <xdr:row>38</xdr:row>
      <xdr:rowOff>138430</xdr:rowOff>
    </xdr:to>
    <xdr:sp macro="" textlink="">
      <xdr:nvSpPr>
        <xdr:cNvPr id="66" name="フローチャート: 判断 65">
          <a:extLst>
            <a:ext uri="{FF2B5EF4-FFF2-40B4-BE49-F238E27FC236}">
              <a16:creationId xmlns:a16="http://schemas.microsoft.com/office/drawing/2014/main" id="{575A4464-A653-4BA9-9381-2EF069A2E133}"/>
            </a:ext>
          </a:extLst>
        </xdr:cNvPr>
        <xdr:cNvSpPr/>
      </xdr:nvSpPr>
      <xdr:spPr>
        <a:xfrm>
          <a:off x="1968500" y="655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166370</xdr:rowOff>
    </xdr:from>
    <xdr:to>
      <xdr:col>6</xdr:col>
      <xdr:colOff>38100</xdr:colOff>
      <xdr:row>38</xdr:row>
      <xdr:rowOff>96520</xdr:rowOff>
    </xdr:to>
    <xdr:sp macro="" textlink="">
      <xdr:nvSpPr>
        <xdr:cNvPr id="67" name="フローチャート: 判断 66">
          <a:extLst>
            <a:ext uri="{FF2B5EF4-FFF2-40B4-BE49-F238E27FC236}">
              <a16:creationId xmlns:a16="http://schemas.microsoft.com/office/drawing/2014/main" id="{943FA55D-105F-4A43-AD82-7281AFB26219}"/>
            </a:ext>
          </a:extLst>
        </xdr:cNvPr>
        <xdr:cNvSpPr/>
      </xdr:nvSpPr>
      <xdr:spPr>
        <a:xfrm>
          <a:off x="1079500" y="651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1C70B3E9-47A9-40E4-B51E-9651976DF19E}"/>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FF7C7AC7-4588-4A68-AF6E-18C4C4D03EC6}"/>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EAAE601-8B06-457F-A5D9-4E5E7CE66B6F}"/>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9C6C0CD0-9411-4F38-AABA-9575754E3749}"/>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3885A0BF-802C-4826-8A75-B2BD60E62AFE}"/>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33020</xdr:rowOff>
    </xdr:from>
    <xdr:to>
      <xdr:col>24</xdr:col>
      <xdr:colOff>114300</xdr:colOff>
      <xdr:row>39</xdr:row>
      <xdr:rowOff>134620</xdr:rowOff>
    </xdr:to>
    <xdr:sp macro="" textlink="">
      <xdr:nvSpPr>
        <xdr:cNvPr id="73" name="楕円 72">
          <a:extLst>
            <a:ext uri="{FF2B5EF4-FFF2-40B4-BE49-F238E27FC236}">
              <a16:creationId xmlns:a16="http://schemas.microsoft.com/office/drawing/2014/main" id="{E7F7BE95-4C94-4BF8-A546-DF2BFEF67A42}"/>
            </a:ext>
          </a:extLst>
        </xdr:cNvPr>
        <xdr:cNvSpPr/>
      </xdr:nvSpPr>
      <xdr:spPr>
        <a:xfrm>
          <a:off x="4584700" y="671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11447</xdr:rowOff>
    </xdr:from>
    <xdr:ext cx="405111" cy="259045"/>
    <xdr:sp macro="" textlink="">
      <xdr:nvSpPr>
        <xdr:cNvPr id="74" name="【道路】&#10;有形固定資産減価償却率該当値テキスト">
          <a:extLst>
            <a:ext uri="{FF2B5EF4-FFF2-40B4-BE49-F238E27FC236}">
              <a16:creationId xmlns:a16="http://schemas.microsoft.com/office/drawing/2014/main" id="{A012C0D1-06EE-47E5-AAC8-2436005D03DF}"/>
            </a:ext>
          </a:extLst>
        </xdr:cNvPr>
        <xdr:cNvSpPr txBox="1"/>
      </xdr:nvSpPr>
      <xdr:spPr>
        <a:xfrm>
          <a:off x="4673600" y="6697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10160</xdr:rowOff>
    </xdr:from>
    <xdr:to>
      <xdr:col>20</xdr:col>
      <xdr:colOff>38100</xdr:colOff>
      <xdr:row>39</xdr:row>
      <xdr:rowOff>111760</xdr:rowOff>
    </xdr:to>
    <xdr:sp macro="" textlink="">
      <xdr:nvSpPr>
        <xdr:cNvPr id="75" name="楕円 74">
          <a:extLst>
            <a:ext uri="{FF2B5EF4-FFF2-40B4-BE49-F238E27FC236}">
              <a16:creationId xmlns:a16="http://schemas.microsoft.com/office/drawing/2014/main" id="{2686A7D0-8E18-4F4F-A0BB-F9138E50D4F2}"/>
            </a:ext>
          </a:extLst>
        </xdr:cNvPr>
        <xdr:cNvSpPr/>
      </xdr:nvSpPr>
      <xdr:spPr>
        <a:xfrm>
          <a:off x="3746500" y="6696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60960</xdr:rowOff>
    </xdr:from>
    <xdr:to>
      <xdr:col>24</xdr:col>
      <xdr:colOff>63500</xdr:colOff>
      <xdr:row>39</xdr:row>
      <xdr:rowOff>83820</xdr:rowOff>
    </xdr:to>
    <xdr:cxnSp macro="">
      <xdr:nvCxnSpPr>
        <xdr:cNvPr id="76" name="直線コネクタ 75">
          <a:extLst>
            <a:ext uri="{FF2B5EF4-FFF2-40B4-BE49-F238E27FC236}">
              <a16:creationId xmlns:a16="http://schemas.microsoft.com/office/drawing/2014/main" id="{E6E9E340-D189-44C1-9B66-EB22084B6986}"/>
            </a:ext>
          </a:extLst>
        </xdr:cNvPr>
        <xdr:cNvCxnSpPr/>
      </xdr:nvCxnSpPr>
      <xdr:spPr>
        <a:xfrm>
          <a:off x="3797300" y="674751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635</xdr:rowOff>
    </xdr:from>
    <xdr:to>
      <xdr:col>15</xdr:col>
      <xdr:colOff>101600</xdr:colOff>
      <xdr:row>39</xdr:row>
      <xdr:rowOff>102235</xdr:rowOff>
    </xdr:to>
    <xdr:sp macro="" textlink="">
      <xdr:nvSpPr>
        <xdr:cNvPr id="77" name="楕円 76">
          <a:extLst>
            <a:ext uri="{FF2B5EF4-FFF2-40B4-BE49-F238E27FC236}">
              <a16:creationId xmlns:a16="http://schemas.microsoft.com/office/drawing/2014/main" id="{E14B1329-24B3-47E3-9282-BDA3E3FCDE8B}"/>
            </a:ext>
          </a:extLst>
        </xdr:cNvPr>
        <xdr:cNvSpPr/>
      </xdr:nvSpPr>
      <xdr:spPr>
        <a:xfrm>
          <a:off x="2857500" y="6687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51435</xdr:rowOff>
    </xdr:from>
    <xdr:to>
      <xdr:col>19</xdr:col>
      <xdr:colOff>177800</xdr:colOff>
      <xdr:row>39</xdr:row>
      <xdr:rowOff>60960</xdr:rowOff>
    </xdr:to>
    <xdr:cxnSp macro="">
      <xdr:nvCxnSpPr>
        <xdr:cNvPr id="78" name="直線コネクタ 77">
          <a:extLst>
            <a:ext uri="{FF2B5EF4-FFF2-40B4-BE49-F238E27FC236}">
              <a16:creationId xmlns:a16="http://schemas.microsoft.com/office/drawing/2014/main" id="{D1D98F93-4171-406B-906C-691FAD2ED405}"/>
            </a:ext>
          </a:extLst>
        </xdr:cNvPr>
        <xdr:cNvCxnSpPr/>
      </xdr:nvCxnSpPr>
      <xdr:spPr>
        <a:xfrm>
          <a:off x="2908300" y="673798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160655</xdr:rowOff>
    </xdr:from>
    <xdr:to>
      <xdr:col>10</xdr:col>
      <xdr:colOff>165100</xdr:colOff>
      <xdr:row>39</xdr:row>
      <xdr:rowOff>90805</xdr:rowOff>
    </xdr:to>
    <xdr:sp macro="" textlink="">
      <xdr:nvSpPr>
        <xdr:cNvPr id="79" name="楕円 78">
          <a:extLst>
            <a:ext uri="{FF2B5EF4-FFF2-40B4-BE49-F238E27FC236}">
              <a16:creationId xmlns:a16="http://schemas.microsoft.com/office/drawing/2014/main" id="{9CB3724B-29EE-4C31-8103-F8C55675B865}"/>
            </a:ext>
          </a:extLst>
        </xdr:cNvPr>
        <xdr:cNvSpPr/>
      </xdr:nvSpPr>
      <xdr:spPr>
        <a:xfrm>
          <a:off x="1968500" y="6675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40005</xdr:rowOff>
    </xdr:from>
    <xdr:to>
      <xdr:col>15</xdr:col>
      <xdr:colOff>50800</xdr:colOff>
      <xdr:row>39</xdr:row>
      <xdr:rowOff>51435</xdr:rowOff>
    </xdr:to>
    <xdr:cxnSp macro="">
      <xdr:nvCxnSpPr>
        <xdr:cNvPr id="80" name="直線コネクタ 79">
          <a:extLst>
            <a:ext uri="{FF2B5EF4-FFF2-40B4-BE49-F238E27FC236}">
              <a16:creationId xmlns:a16="http://schemas.microsoft.com/office/drawing/2014/main" id="{FE0371DD-9B54-400D-AB4C-09FD3CDB8D0D}"/>
            </a:ext>
          </a:extLst>
        </xdr:cNvPr>
        <xdr:cNvCxnSpPr/>
      </xdr:nvCxnSpPr>
      <xdr:spPr>
        <a:xfrm>
          <a:off x="2019300" y="672655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139700</xdr:rowOff>
    </xdr:from>
    <xdr:to>
      <xdr:col>6</xdr:col>
      <xdr:colOff>38100</xdr:colOff>
      <xdr:row>39</xdr:row>
      <xdr:rowOff>69850</xdr:rowOff>
    </xdr:to>
    <xdr:sp macro="" textlink="">
      <xdr:nvSpPr>
        <xdr:cNvPr id="81" name="楕円 80">
          <a:extLst>
            <a:ext uri="{FF2B5EF4-FFF2-40B4-BE49-F238E27FC236}">
              <a16:creationId xmlns:a16="http://schemas.microsoft.com/office/drawing/2014/main" id="{D45412E6-3979-4808-B932-24A0A51FA375}"/>
            </a:ext>
          </a:extLst>
        </xdr:cNvPr>
        <xdr:cNvSpPr/>
      </xdr:nvSpPr>
      <xdr:spPr>
        <a:xfrm>
          <a:off x="1079500" y="66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19050</xdr:rowOff>
    </xdr:from>
    <xdr:to>
      <xdr:col>10</xdr:col>
      <xdr:colOff>114300</xdr:colOff>
      <xdr:row>39</xdr:row>
      <xdr:rowOff>40005</xdr:rowOff>
    </xdr:to>
    <xdr:cxnSp macro="">
      <xdr:nvCxnSpPr>
        <xdr:cNvPr id="82" name="直線コネクタ 81">
          <a:extLst>
            <a:ext uri="{FF2B5EF4-FFF2-40B4-BE49-F238E27FC236}">
              <a16:creationId xmlns:a16="http://schemas.microsoft.com/office/drawing/2014/main" id="{7362053F-4B76-4183-B35B-BD67C138A28E}"/>
            </a:ext>
          </a:extLst>
        </xdr:cNvPr>
        <xdr:cNvCxnSpPr/>
      </xdr:nvCxnSpPr>
      <xdr:spPr>
        <a:xfrm>
          <a:off x="1130300" y="670560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17797</xdr:rowOff>
    </xdr:from>
    <xdr:ext cx="405111" cy="259045"/>
    <xdr:sp macro="" textlink="">
      <xdr:nvSpPr>
        <xdr:cNvPr id="83" name="n_1aveValue【道路】&#10;有形固定資産減価償却率">
          <a:extLst>
            <a:ext uri="{FF2B5EF4-FFF2-40B4-BE49-F238E27FC236}">
              <a16:creationId xmlns:a16="http://schemas.microsoft.com/office/drawing/2014/main" id="{82750F68-1D2D-4C29-A15E-AA02B807AFE0}"/>
            </a:ext>
          </a:extLst>
        </xdr:cNvPr>
        <xdr:cNvSpPr txBox="1"/>
      </xdr:nvSpPr>
      <xdr:spPr>
        <a:xfrm>
          <a:off x="3582044" y="636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166387</xdr:rowOff>
    </xdr:from>
    <xdr:ext cx="405111" cy="259045"/>
    <xdr:sp macro="" textlink="">
      <xdr:nvSpPr>
        <xdr:cNvPr id="84" name="n_2aveValue【道路】&#10;有形固定資産減価償却率">
          <a:extLst>
            <a:ext uri="{FF2B5EF4-FFF2-40B4-BE49-F238E27FC236}">
              <a16:creationId xmlns:a16="http://schemas.microsoft.com/office/drawing/2014/main" id="{D983E8CE-B16D-49BB-88DB-916547B06DBD}"/>
            </a:ext>
          </a:extLst>
        </xdr:cNvPr>
        <xdr:cNvSpPr txBox="1"/>
      </xdr:nvSpPr>
      <xdr:spPr>
        <a:xfrm>
          <a:off x="2705744" y="6338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154957</xdr:rowOff>
    </xdr:from>
    <xdr:ext cx="405111" cy="259045"/>
    <xdr:sp macro="" textlink="">
      <xdr:nvSpPr>
        <xdr:cNvPr id="85" name="n_3aveValue【道路】&#10;有形固定資産減価償却率">
          <a:extLst>
            <a:ext uri="{FF2B5EF4-FFF2-40B4-BE49-F238E27FC236}">
              <a16:creationId xmlns:a16="http://schemas.microsoft.com/office/drawing/2014/main" id="{60ED7AF8-64FF-4CAC-8E9A-978C1D7CD39E}"/>
            </a:ext>
          </a:extLst>
        </xdr:cNvPr>
        <xdr:cNvSpPr txBox="1"/>
      </xdr:nvSpPr>
      <xdr:spPr>
        <a:xfrm>
          <a:off x="1816744" y="632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113047</xdr:rowOff>
    </xdr:from>
    <xdr:ext cx="405111" cy="259045"/>
    <xdr:sp macro="" textlink="">
      <xdr:nvSpPr>
        <xdr:cNvPr id="86" name="n_4aveValue【道路】&#10;有形固定資産減価償却率">
          <a:extLst>
            <a:ext uri="{FF2B5EF4-FFF2-40B4-BE49-F238E27FC236}">
              <a16:creationId xmlns:a16="http://schemas.microsoft.com/office/drawing/2014/main" id="{4300588C-2637-4297-A7EA-741F1EF03367}"/>
            </a:ext>
          </a:extLst>
        </xdr:cNvPr>
        <xdr:cNvSpPr txBox="1"/>
      </xdr:nvSpPr>
      <xdr:spPr>
        <a:xfrm>
          <a:off x="927744" y="628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102887</xdr:rowOff>
    </xdr:from>
    <xdr:ext cx="405111" cy="259045"/>
    <xdr:sp macro="" textlink="">
      <xdr:nvSpPr>
        <xdr:cNvPr id="87" name="n_1mainValue【道路】&#10;有形固定資産減価償却率">
          <a:extLst>
            <a:ext uri="{FF2B5EF4-FFF2-40B4-BE49-F238E27FC236}">
              <a16:creationId xmlns:a16="http://schemas.microsoft.com/office/drawing/2014/main" id="{A22F0BA1-3428-4652-A732-971AFD086CDF}"/>
            </a:ext>
          </a:extLst>
        </xdr:cNvPr>
        <xdr:cNvSpPr txBox="1"/>
      </xdr:nvSpPr>
      <xdr:spPr>
        <a:xfrm>
          <a:off x="3582044" y="6789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93362</xdr:rowOff>
    </xdr:from>
    <xdr:ext cx="405111" cy="259045"/>
    <xdr:sp macro="" textlink="">
      <xdr:nvSpPr>
        <xdr:cNvPr id="88" name="n_2mainValue【道路】&#10;有形固定資産減価償却率">
          <a:extLst>
            <a:ext uri="{FF2B5EF4-FFF2-40B4-BE49-F238E27FC236}">
              <a16:creationId xmlns:a16="http://schemas.microsoft.com/office/drawing/2014/main" id="{D41E9E89-338C-4E63-80BF-AED515B8BD52}"/>
            </a:ext>
          </a:extLst>
        </xdr:cNvPr>
        <xdr:cNvSpPr txBox="1"/>
      </xdr:nvSpPr>
      <xdr:spPr>
        <a:xfrm>
          <a:off x="2705744" y="6779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81932</xdr:rowOff>
    </xdr:from>
    <xdr:ext cx="405111" cy="259045"/>
    <xdr:sp macro="" textlink="">
      <xdr:nvSpPr>
        <xdr:cNvPr id="89" name="n_3mainValue【道路】&#10;有形固定資産減価償却率">
          <a:extLst>
            <a:ext uri="{FF2B5EF4-FFF2-40B4-BE49-F238E27FC236}">
              <a16:creationId xmlns:a16="http://schemas.microsoft.com/office/drawing/2014/main" id="{5D8414AD-59BF-4D25-BD9F-A182AC61F2D7}"/>
            </a:ext>
          </a:extLst>
        </xdr:cNvPr>
        <xdr:cNvSpPr txBox="1"/>
      </xdr:nvSpPr>
      <xdr:spPr>
        <a:xfrm>
          <a:off x="1816744" y="6768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60977</xdr:rowOff>
    </xdr:from>
    <xdr:ext cx="405111" cy="259045"/>
    <xdr:sp macro="" textlink="">
      <xdr:nvSpPr>
        <xdr:cNvPr id="90" name="n_4mainValue【道路】&#10;有形固定資産減価償却率">
          <a:extLst>
            <a:ext uri="{FF2B5EF4-FFF2-40B4-BE49-F238E27FC236}">
              <a16:creationId xmlns:a16="http://schemas.microsoft.com/office/drawing/2014/main" id="{543FA548-6395-4798-8FAE-34F0A24D5C3B}"/>
            </a:ext>
          </a:extLst>
        </xdr:cNvPr>
        <xdr:cNvSpPr txBox="1"/>
      </xdr:nvSpPr>
      <xdr:spPr>
        <a:xfrm>
          <a:off x="927744" y="674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2CCAAFBF-3A71-4DE0-85AD-2E2420F74E32}"/>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3E4604A1-5D56-42D4-AD97-642A7534014D}"/>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A03F93C9-0AD6-4BD8-A4E8-D4CAD54D5A42}"/>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AB9B3AAB-E353-4657-95E1-21382005EE38}"/>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3655E91D-C44B-417C-96F9-B1F7A727D5BB}"/>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74EE5312-A0C1-4910-9919-CD2F2902194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235AC193-2113-4D5E-A436-34257600EDBC}"/>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5AED1F04-6B09-4EF2-97A9-29FDE16EDB36}"/>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38D9F4AA-7F59-4DFD-9382-D740357793C2}"/>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33FBF1F-E394-49D5-AF5D-486B59DBC94E}"/>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A19D2D87-1C8B-445C-B9BF-C810A3083FE5}"/>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E8EBC50A-7C3A-4007-BAD4-036837A3079A}"/>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C5659622-5952-481C-AA65-D7D954A4F6EA}"/>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9EF2C88B-4897-4658-8E36-F8EE45A6E390}"/>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3204F96A-BE55-4036-8EF0-DE2B5FB8C9F2}"/>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BA97CCB3-F3C6-4802-8E4A-78F16D526CA7}"/>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B7B4F28A-A848-41FA-903E-034718C445AD}"/>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0CFA256F-C8B7-42C0-8198-2C8F451D2A71}"/>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3E9ADC98-E005-4958-B23C-21A9D245F91A}"/>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6F7217E6-8502-4D7D-9A95-1A68F28F16B5}"/>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8F6D6EBE-1CC1-422D-8AB3-AB927DD91C7A}"/>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2" name="テキスト ボックス 111">
          <a:extLst>
            <a:ext uri="{FF2B5EF4-FFF2-40B4-BE49-F238E27FC236}">
              <a16:creationId xmlns:a16="http://schemas.microsoft.com/office/drawing/2014/main" id="{58B7AE8D-83E2-482C-BBB7-E6985D495CA0}"/>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187F2795-513F-4A04-965C-2C2E4572B63E}"/>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3505</xdr:rowOff>
    </xdr:from>
    <xdr:to>
      <xdr:col>54</xdr:col>
      <xdr:colOff>189865</xdr:colOff>
      <xdr:row>41</xdr:row>
      <xdr:rowOff>154801</xdr:rowOff>
    </xdr:to>
    <xdr:cxnSp macro="">
      <xdr:nvCxnSpPr>
        <xdr:cNvPr id="114" name="直線コネクタ 113">
          <a:extLst>
            <a:ext uri="{FF2B5EF4-FFF2-40B4-BE49-F238E27FC236}">
              <a16:creationId xmlns:a16="http://schemas.microsoft.com/office/drawing/2014/main" id="{10601431-099C-4FA9-B46B-EFF32A7E8DA6}"/>
            </a:ext>
          </a:extLst>
        </xdr:cNvPr>
        <xdr:cNvCxnSpPr/>
      </xdr:nvCxnSpPr>
      <xdr:spPr>
        <a:xfrm flipV="1">
          <a:off x="10476865" y="5832805"/>
          <a:ext cx="0" cy="1351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158628</xdr:rowOff>
    </xdr:from>
    <xdr:ext cx="469744" cy="259045"/>
    <xdr:sp macro="" textlink="">
      <xdr:nvSpPr>
        <xdr:cNvPr id="115" name="【道路】&#10;一人当たり延長最小値テキスト">
          <a:extLst>
            <a:ext uri="{FF2B5EF4-FFF2-40B4-BE49-F238E27FC236}">
              <a16:creationId xmlns:a16="http://schemas.microsoft.com/office/drawing/2014/main" id="{825AD0A8-6762-4603-AD1D-46C73B2BF0E3}"/>
            </a:ext>
          </a:extLst>
        </xdr:cNvPr>
        <xdr:cNvSpPr txBox="1"/>
      </xdr:nvSpPr>
      <xdr:spPr>
        <a:xfrm>
          <a:off x="10515600" y="7188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154801</xdr:rowOff>
    </xdr:from>
    <xdr:to>
      <xdr:col>55</xdr:col>
      <xdr:colOff>88900</xdr:colOff>
      <xdr:row>41</xdr:row>
      <xdr:rowOff>154801</xdr:rowOff>
    </xdr:to>
    <xdr:cxnSp macro="">
      <xdr:nvCxnSpPr>
        <xdr:cNvPr id="116" name="直線コネクタ 115">
          <a:extLst>
            <a:ext uri="{FF2B5EF4-FFF2-40B4-BE49-F238E27FC236}">
              <a16:creationId xmlns:a16="http://schemas.microsoft.com/office/drawing/2014/main" id="{60FD1D05-13C7-4769-8E0B-D875E4BFF277}"/>
            </a:ext>
          </a:extLst>
        </xdr:cNvPr>
        <xdr:cNvCxnSpPr/>
      </xdr:nvCxnSpPr>
      <xdr:spPr>
        <a:xfrm>
          <a:off x="10388600" y="718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121632</xdr:rowOff>
    </xdr:from>
    <xdr:ext cx="534377" cy="259045"/>
    <xdr:sp macro="" textlink="">
      <xdr:nvSpPr>
        <xdr:cNvPr id="117" name="【道路】&#10;一人当たり延長最大値テキスト">
          <a:extLst>
            <a:ext uri="{FF2B5EF4-FFF2-40B4-BE49-F238E27FC236}">
              <a16:creationId xmlns:a16="http://schemas.microsoft.com/office/drawing/2014/main" id="{0F29FC1E-7752-4FA9-956E-D642BFD78F40}"/>
            </a:ext>
          </a:extLst>
        </xdr:cNvPr>
        <xdr:cNvSpPr txBox="1"/>
      </xdr:nvSpPr>
      <xdr:spPr>
        <a:xfrm>
          <a:off x="10515600" y="5608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3505</xdr:rowOff>
    </xdr:from>
    <xdr:to>
      <xdr:col>55</xdr:col>
      <xdr:colOff>88900</xdr:colOff>
      <xdr:row>34</xdr:row>
      <xdr:rowOff>3505</xdr:rowOff>
    </xdr:to>
    <xdr:cxnSp macro="">
      <xdr:nvCxnSpPr>
        <xdr:cNvPr id="118" name="直線コネクタ 117">
          <a:extLst>
            <a:ext uri="{FF2B5EF4-FFF2-40B4-BE49-F238E27FC236}">
              <a16:creationId xmlns:a16="http://schemas.microsoft.com/office/drawing/2014/main" id="{5BECA2C9-D6A3-4E00-B62E-E5B320956615}"/>
            </a:ext>
          </a:extLst>
        </xdr:cNvPr>
        <xdr:cNvCxnSpPr/>
      </xdr:nvCxnSpPr>
      <xdr:spPr>
        <a:xfrm>
          <a:off x="10388600" y="5832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22115</xdr:rowOff>
    </xdr:from>
    <xdr:ext cx="469744" cy="259045"/>
    <xdr:sp macro="" textlink="">
      <xdr:nvSpPr>
        <xdr:cNvPr id="119" name="【道路】&#10;一人当たり延長平均値テキスト">
          <a:extLst>
            <a:ext uri="{FF2B5EF4-FFF2-40B4-BE49-F238E27FC236}">
              <a16:creationId xmlns:a16="http://schemas.microsoft.com/office/drawing/2014/main" id="{79B9ADD9-824E-47B4-8EE5-B8196E829953}"/>
            </a:ext>
          </a:extLst>
        </xdr:cNvPr>
        <xdr:cNvSpPr txBox="1"/>
      </xdr:nvSpPr>
      <xdr:spPr>
        <a:xfrm>
          <a:off x="10515600" y="68801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43688</xdr:rowOff>
    </xdr:from>
    <xdr:to>
      <xdr:col>55</xdr:col>
      <xdr:colOff>50800</xdr:colOff>
      <xdr:row>40</xdr:row>
      <xdr:rowOff>145288</xdr:rowOff>
    </xdr:to>
    <xdr:sp macro="" textlink="">
      <xdr:nvSpPr>
        <xdr:cNvPr id="120" name="フローチャート: 判断 119">
          <a:extLst>
            <a:ext uri="{FF2B5EF4-FFF2-40B4-BE49-F238E27FC236}">
              <a16:creationId xmlns:a16="http://schemas.microsoft.com/office/drawing/2014/main" id="{CBE4DCCF-7BFA-4FF4-93A9-B0C7E8F3E010}"/>
            </a:ext>
          </a:extLst>
        </xdr:cNvPr>
        <xdr:cNvSpPr/>
      </xdr:nvSpPr>
      <xdr:spPr>
        <a:xfrm>
          <a:off x="10426700" y="6901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46660</xdr:rowOff>
    </xdr:from>
    <xdr:to>
      <xdr:col>50</xdr:col>
      <xdr:colOff>165100</xdr:colOff>
      <xdr:row>40</xdr:row>
      <xdr:rowOff>148260</xdr:rowOff>
    </xdr:to>
    <xdr:sp macro="" textlink="">
      <xdr:nvSpPr>
        <xdr:cNvPr id="121" name="フローチャート: 判断 120">
          <a:extLst>
            <a:ext uri="{FF2B5EF4-FFF2-40B4-BE49-F238E27FC236}">
              <a16:creationId xmlns:a16="http://schemas.microsoft.com/office/drawing/2014/main" id="{66AED5FD-015E-4281-8131-DBCFCB3C1A7D}"/>
            </a:ext>
          </a:extLst>
        </xdr:cNvPr>
        <xdr:cNvSpPr/>
      </xdr:nvSpPr>
      <xdr:spPr>
        <a:xfrm>
          <a:off x="9588500" y="690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48717</xdr:rowOff>
    </xdr:from>
    <xdr:to>
      <xdr:col>46</xdr:col>
      <xdr:colOff>38100</xdr:colOff>
      <xdr:row>40</xdr:row>
      <xdr:rowOff>150317</xdr:rowOff>
    </xdr:to>
    <xdr:sp macro="" textlink="">
      <xdr:nvSpPr>
        <xdr:cNvPr id="122" name="フローチャート: 判断 121">
          <a:extLst>
            <a:ext uri="{FF2B5EF4-FFF2-40B4-BE49-F238E27FC236}">
              <a16:creationId xmlns:a16="http://schemas.microsoft.com/office/drawing/2014/main" id="{82CF2B60-591E-466B-AFE2-62A5FAC83921}"/>
            </a:ext>
          </a:extLst>
        </xdr:cNvPr>
        <xdr:cNvSpPr/>
      </xdr:nvSpPr>
      <xdr:spPr>
        <a:xfrm>
          <a:off x="8699500" y="6906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50394</xdr:rowOff>
    </xdr:from>
    <xdr:to>
      <xdr:col>41</xdr:col>
      <xdr:colOff>101600</xdr:colOff>
      <xdr:row>40</xdr:row>
      <xdr:rowOff>151994</xdr:rowOff>
    </xdr:to>
    <xdr:sp macro="" textlink="">
      <xdr:nvSpPr>
        <xdr:cNvPr id="123" name="フローチャート: 判断 122">
          <a:extLst>
            <a:ext uri="{FF2B5EF4-FFF2-40B4-BE49-F238E27FC236}">
              <a16:creationId xmlns:a16="http://schemas.microsoft.com/office/drawing/2014/main" id="{592CEAE5-081F-4059-B992-957BC2915536}"/>
            </a:ext>
          </a:extLst>
        </xdr:cNvPr>
        <xdr:cNvSpPr/>
      </xdr:nvSpPr>
      <xdr:spPr>
        <a:xfrm>
          <a:off x="7810500" y="6908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67272</xdr:rowOff>
    </xdr:from>
    <xdr:to>
      <xdr:col>36</xdr:col>
      <xdr:colOff>165100</xdr:colOff>
      <xdr:row>40</xdr:row>
      <xdr:rowOff>168872</xdr:rowOff>
    </xdr:to>
    <xdr:sp macro="" textlink="">
      <xdr:nvSpPr>
        <xdr:cNvPr id="124" name="フローチャート: 判断 123">
          <a:extLst>
            <a:ext uri="{FF2B5EF4-FFF2-40B4-BE49-F238E27FC236}">
              <a16:creationId xmlns:a16="http://schemas.microsoft.com/office/drawing/2014/main" id="{A3F20406-743B-422E-BBD1-90EC8DD5E832}"/>
            </a:ext>
          </a:extLst>
        </xdr:cNvPr>
        <xdr:cNvSpPr/>
      </xdr:nvSpPr>
      <xdr:spPr>
        <a:xfrm>
          <a:off x="6921500" y="69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9B34886D-7C36-40B8-A996-3C0E468DE4E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CF932EFF-C9C2-4F0B-91FE-262CF5317861}"/>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6DA4DB69-6802-4336-B179-2ED5ACD27D73}"/>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17B11720-9316-4162-89B6-65F795418012}"/>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3E82F286-87B3-4736-AEAD-5DFB8C697C75}"/>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160541</xdr:rowOff>
    </xdr:from>
    <xdr:to>
      <xdr:col>55</xdr:col>
      <xdr:colOff>50800</xdr:colOff>
      <xdr:row>39</xdr:row>
      <xdr:rowOff>90691</xdr:rowOff>
    </xdr:to>
    <xdr:sp macro="" textlink="">
      <xdr:nvSpPr>
        <xdr:cNvPr id="130" name="楕円 129">
          <a:extLst>
            <a:ext uri="{FF2B5EF4-FFF2-40B4-BE49-F238E27FC236}">
              <a16:creationId xmlns:a16="http://schemas.microsoft.com/office/drawing/2014/main" id="{FACB87BD-9850-4BA9-872A-52BE056DB148}"/>
            </a:ext>
          </a:extLst>
        </xdr:cNvPr>
        <xdr:cNvSpPr/>
      </xdr:nvSpPr>
      <xdr:spPr>
        <a:xfrm>
          <a:off x="10426700" y="6675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11968</xdr:rowOff>
    </xdr:from>
    <xdr:ext cx="534377" cy="259045"/>
    <xdr:sp macro="" textlink="">
      <xdr:nvSpPr>
        <xdr:cNvPr id="131" name="【道路】&#10;一人当たり延長該当値テキスト">
          <a:extLst>
            <a:ext uri="{FF2B5EF4-FFF2-40B4-BE49-F238E27FC236}">
              <a16:creationId xmlns:a16="http://schemas.microsoft.com/office/drawing/2014/main" id="{09D0BE39-2B16-490A-9BB8-B429B7618F08}"/>
            </a:ext>
          </a:extLst>
        </xdr:cNvPr>
        <xdr:cNvSpPr txBox="1"/>
      </xdr:nvSpPr>
      <xdr:spPr>
        <a:xfrm>
          <a:off x="10515600" y="6527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161836</xdr:rowOff>
    </xdr:from>
    <xdr:to>
      <xdr:col>50</xdr:col>
      <xdr:colOff>165100</xdr:colOff>
      <xdr:row>39</xdr:row>
      <xdr:rowOff>91986</xdr:rowOff>
    </xdr:to>
    <xdr:sp macro="" textlink="">
      <xdr:nvSpPr>
        <xdr:cNvPr id="132" name="楕円 131">
          <a:extLst>
            <a:ext uri="{FF2B5EF4-FFF2-40B4-BE49-F238E27FC236}">
              <a16:creationId xmlns:a16="http://schemas.microsoft.com/office/drawing/2014/main" id="{793A98A7-E3A7-4D38-BBFB-6CB5B26AF776}"/>
            </a:ext>
          </a:extLst>
        </xdr:cNvPr>
        <xdr:cNvSpPr/>
      </xdr:nvSpPr>
      <xdr:spPr>
        <a:xfrm>
          <a:off x="9588500" y="6676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39891</xdr:rowOff>
    </xdr:from>
    <xdr:to>
      <xdr:col>55</xdr:col>
      <xdr:colOff>0</xdr:colOff>
      <xdr:row>39</xdr:row>
      <xdr:rowOff>41186</xdr:rowOff>
    </xdr:to>
    <xdr:cxnSp macro="">
      <xdr:nvCxnSpPr>
        <xdr:cNvPr id="133" name="直線コネクタ 132">
          <a:extLst>
            <a:ext uri="{FF2B5EF4-FFF2-40B4-BE49-F238E27FC236}">
              <a16:creationId xmlns:a16="http://schemas.microsoft.com/office/drawing/2014/main" id="{2C28AA7A-D969-473D-9430-42D994306492}"/>
            </a:ext>
          </a:extLst>
        </xdr:cNvPr>
        <xdr:cNvCxnSpPr/>
      </xdr:nvCxnSpPr>
      <xdr:spPr>
        <a:xfrm flipV="1">
          <a:off x="9639300" y="6726441"/>
          <a:ext cx="838200" cy="1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164046</xdr:rowOff>
    </xdr:from>
    <xdr:to>
      <xdr:col>46</xdr:col>
      <xdr:colOff>38100</xdr:colOff>
      <xdr:row>39</xdr:row>
      <xdr:rowOff>94196</xdr:rowOff>
    </xdr:to>
    <xdr:sp macro="" textlink="">
      <xdr:nvSpPr>
        <xdr:cNvPr id="134" name="楕円 133">
          <a:extLst>
            <a:ext uri="{FF2B5EF4-FFF2-40B4-BE49-F238E27FC236}">
              <a16:creationId xmlns:a16="http://schemas.microsoft.com/office/drawing/2014/main" id="{ABE45721-0E3C-49FF-A42C-665580B4911B}"/>
            </a:ext>
          </a:extLst>
        </xdr:cNvPr>
        <xdr:cNvSpPr/>
      </xdr:nvSpPr>
      <xdr:spPr>
        <a:xfrm>
          <a:off x="8699500" y="6679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41186</xdr:rowOff>
    </xdr:from>
    <xdr:to>
      <xdr:col>50</xdr:col>
      <xdr:colOff>114300</xdr:colOff>
      <xdr:row>39</xdr:row>
      <xdr:rowOff>43396</xdr:rowOff>
    </xdr:to>
    <xdr:cxnSp macro="">
      <xdr:nvCxnSpPr>
        <xdr:cNvPr id="135" name="直線コネクタ 134">
          <a:extLst>
            <a:ext uri="{FF2B5EF4-FFF2-40B4-BE49-F238E27FC236}">
              <a16:creationId xmlns:a16="http://schemas.microsoft.com/office/drawing/2014/main" id="{75E0053B-1031-4C1C-940A-EB907C4C3B9F}"/>
            </a:ext>
          </a:extLst>
        </xdr:cNvPr>
        <xdr:cNvCxnSpPr/>
      </xdr:nvCxnSpPr>
      <xdr:spPr>
        <a:xfrm flipV="1">
          <a:off x="8750300" y="6727736"/>
          <a:ext cx="889000" cy="2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164579</xdr:rowOff>
    </xdr:from>
    <xdr:to>
      <xdr:col>41</xdr:col>
      <xdr:colOff>101600</xdr:colOff>
      <xdr:row>39</xdr:row>
      <xdr:rowOff>94729</xdr:rowOff>
    </xdr:to>
    <xdr:sp macro="" textlink="">
      <xdr:nvSpPr>
        <xdr:cNvPr id="136" name="楕円 135">
          <a:extLst>
            <a:ext uri="{FF2B5EF4-FFF2-40B4-BE49-F238E27FC236}">
              <a16:creationId xmlns:a16="http://schemas.microsoft.com/office/drawing/2014/main" id="{0A9DA985-80D4-4894-AFB8-A4BBE9943543}"/>
            </a:ext>
          </a:extLst>
        </xdr:cNvPr>
        <xdr:cNvSpPr/>
      </xdr:nvSpPr>
      <xdr:spPr>
        <a:xfrm>
          <a:off x="7810500" y="6679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43396</xdr:rowOff>
    </xdr:from>
    <xdr:to>
      <xdr:col>45</xdr:col>
      <xdr:colOff>177800</xdr:colOff>
      <xdr:row>39</xdr:row>
      <xdr:rowOff>43929</xdr:rowOff>
    </xdr:to>
    <xdr:cxnSp macro="">
      <xdr:nvCxnSpPr>
        <xdr:cNvPr id="137" name="直線コネクタ 136">
          <a:extLst>
            <a:ext uri="{FF2B5EF4-FFF2-40B4-BE49-F238E27FC236}">
              <a16:creationId xmlns:a16="http://schemas.microsoft.com/office/drawing/2014/main" id="{AD490E84-C2A0-4B80-8612-02F55A09834B}"/>
            </a:ext>
          </a:extLst>
        </xdr:cNvPr>
        <xdr:cNvCxnSpPr/>
      </xdr:nvCxnSpPr>
      <xdr:spPr>
        <a:xfrm flipV="1">
          <a:off x="7861300" y="6729946"/>
          <a:ext cx="889000" cy="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164846</xdr:rowOff>
    </xdr:from>
    <xdr:to>
      <xdr:col>36</xdr:col>
      <xdr:colOff>165100</xdr:colOff>
      <xdr:row>39</xdr:row>
      <xdr:rowOff>94996</xdr:rowOff>
    </xdr:to>
    <xdr:sp macro="" textlink="">
      <xdr:nvSpPr>
        <xdr:cNvPr id="138" name="楕円 137">
          <a:extLst>
            <a:ext uri="{FF2B5EF4-FFF2-40B4-BE49-F238E27FC236}">
              <a16:creationId xmlns:a16="http://schemas.microsoft.com/office/drawing/2014/main" id="{967068B1-1B7A-4D02-B573-7DDBC35F78F1}"/>
            </a:ext>
          </a:extLst>
        </xdr:cNvPr>
        <xdr:cNvSpPr/>
      </xdr:nvSpPr>
      <xdr:spPr>
        <a:xfrm>
          <a:off x="6921500" y="6679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43929</xdr:rowOff>
    </xdr:from>
    <xdr:to>
      <xdr:col>41</xdr:col>
      <xdr:colOff>50800</xdr:colOff>
      <xdr:row>39</xdr:row>
      <xdr:rowOff>44196</xdr:rowOff>
    </xdr:to>
    <xdr:cxnSp macro="">
      <xdr:nvCxnSpPr>
        <xdr:cNvPr id="139" name="直線コネクタ 138">
          <a:extLst>
            <a:ext uri="{FF2B5EF4-FFF2-40B4-BE49-F238E27FC236}">
              <a16:creationId xmlns:a16="http://schemas.microsoft.com/office/drawing/2014/main" id="{9994064E-D391-43BF-9857-768B58614CDE}"/>
            </a:ext>
          </a:extLst>
        </xdr:cNvPr>
        <xdr:cNvCxnSpPr/>
      </xdr:nvCxnSpPr>
      <xdr:spPr>
        <a:xfrm flipV="1">
          <a:off x="6972300" y="6730479"/>
          <a:ext cx="889000" cy="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139387</xdr:rowOff>
    </xdr:from>
    <xdr:ext cx="469744" cy="259045"/>
    <xdr:sp macro="" textlink="">
      <xdr:nvSpPr>
        <xdr:cNvPr id="140" name="n_1aveValue【道路】&#10;一人当たり延長">
          <a:extLst>
            <a:ext uri="{FF2B5EF4-FFF2-40B4-BE49-F238E27FC236}">
              <a16:creationId xmlns:a16="http://schemas.microsoft.com/office/drawing/2014/main" id="{D6E3C9A4-5A6F-4810-BC8D-EB7C01151A16}"/>
            </a:ext>
          </a:extLst>
        </xdr:cNvPr>
        <xdr:cNvSpPr txBox="1"/>
      </xdr:nvSpPr>
      <xdr:spPr>
        <a:xfrm>
          <a:off x="9391727" y="6997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141444</xdr:rowOff>
    </xdr:from>
    <xdr:ext cx="469744" cy="259045"/>
    <xdr:sp macro="" textlink="">
      <xdr:nvSpPr>
        <xdr:cNvPr id="141" name="n_2aveValue【道路】&#10;一人当たり延長">
          <a:extLst>
            <a:ext uri="{FF2B5EF4-FFF2-40B4-BE49-F238E27FC236}">
              <a16:creationId xmlns:a16="http://schemas.microsoft.com/office/drawing/2014/main" id="{2855801F-633F-41A2-B910-21C2EC4DED3E}"/>
            </a:ext>
          </a:extLst>
        </xdr:cNvPr>
        <xdr:cNvSpPr txBox="1"/>
      </xdr:nvSpPr>
      <xdr:spPr>
        <a:xfrm>
          <a:off x="8515427" y="6999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143121</xdr:rowOff>
    </xdr:from>
    <xdr:ext cx="469744" cy="259045"/>
    <xdr:sp macro="" textlink="">
      <xdr:nvSpPr>
        <xdr:cNvPr id="142" name="n_3aveValue【道路】&#10;一人当たり延長">
          <a:extLst>
            <a:ext uri="{FF2B5EF4-FFF2-40B4-BE49-F238E27FC236}">
              <a16:creationId xmlns:a16="http://schemas.microsoft.com/office/drawing/2014/main" id="{719431E7-E5F6-414B-9CD6-B3F317B7756B}"/>
            </a:ext>
          </a:extLst>
        </xdr:cNvPr>
        <xdr:cNvSpPr txBox="1"/>
      </xdr:nvSpPr>
      <xdr:spPr>
        <a:xfrm>
          <a:off x="7626427" y="7001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159999</xdr:rowOff>
    </xdr:from>
    <xdr:ext cx="469744" cy="259045"/>
    <xdr:sp macro="" textlink="">
      <xdr:nvSpPr>
        <xdr:cNvPr id="143" name="n_4aveValue【道路】&#10;一人当たり延長">
          <a:extLst>
            <a:ext uri="{FF2B5EF4-FFF2-40B4-BE49-F238E27FC236}">
              <a16:creationId xmlns:a16="http://schemas.microsoft.com/office/drawing/2014/main" id="{813794EC-13E3-4978-9F5B-598F3C48F3AA}"/>
            </a:ext>
          </a:extLst>
        </xdr:cNvPr>
        <xdr:cNvSpPr txBox="1"/>
      </xdr:nvSpPr>
      <xdr:spPr>
        <a:xfrm>
          <a:off x="6737427" y="7017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37</xdr:row>
      <xdr:rowOff>108513</xdr:rowOff>
    </xdr:from>
    <xdr:ext cx="534377" cy="259045"/>
    <xdr:sp macro="" textlink="">
      <xdr:nvSpPr>
        <xdr:cNvPr id="144" name="n_1mainValue【道路】&#10;一人当たり延長">
          <a:extLst>
            <a:ext uri="{FF2B5EF4-FFF2-40B4-BE49-F238E27FC236}">
              <a16:creationId xmlns:a16="http://schemas.microsoft.com/office/drawing/2014/main" id="{7EC31862-56B4-4289-AA08-D74446FACB63}"/>
            </a:ext>
          </a:extLst>
        </xdr:cNvPr>
        <xdr:cNvSpPr txBox="1"/>
      </xdr:nvSpPr>
      <xdr:spPr>
        <a:xfrm>
          <a:off x="9359411" y="6452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110723</xdr:rowOff>
    </xdr:from>
    <xdr:ext cx="534377" cy="259045"/>
    <xdr:sp macro="" textlink="">
      <xdr:nvSpPr>
        <xdr:cNvPr id="145" name="n_2mainValue【道路】&#10;一人当たり延長">
          <a:extLst>
            <a:ext uri="{FF2B5EF4-FFF2-40B4-BE49-F238E27FC236}">
              <a16:creationId xmlns:a16="http://schemas.microsoft.com/office/drawing/2014/main" id="{2A2498ED-432E-422F-B16B-C5A8F405A862}"/>
            </a:ext>
          </a:extLst>
        </xdr:cNvPr>
        <xdr:cNvSpPr txBox="1"/>
      </xdr:nvSpPr>
      <xdr:spPr>
        <a:xfrm>
          <a:off x="8483111" y="6454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111256</xdr:rowOff>
    </xdr:from>
    <xdr:ext cx="534377" cy="259045"/>
    <xdr:sp macro="" textlink="">
      <xdr:nvSpPr>
        <xdr:cNvPr id="146" name="n_3mainValue【道路】&#10;一人当たり延長">
          <a:extLst>
            <a:ext uri="{FF2B5EF4-FFF2-40B4-BE49-F238E27FC236}">
              <a16:creationId xmlns:a16="http://schemas.microsoft.com/office/drawing/2014/main" id="{5AE13D2D-7AB9-440B-A6AD-FC5224D2FE07}"/>
            </a:ext>
          </a:extLst>
        </xdr:cNvPr>
        <xdr:cNvSpPr txBox="1"/>
      </xdr:nvSpPr>
      <xdr:spPr>
        <a:xfrm>
          <a:off x="7594111" y="6454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111523</xdr:rowOff>
    </xdr:from>
    <xdr:ext cx="534377" cy="259045"/>
    <xdr:sp macro="" textlink="">
      <xdr:nvSpPr>
        <xdr:cNvPr id="147" name="n_4mainValue【道路】&#10;一人当たり延長">
          <a:extLst>
            <a:ext uri="{FF2B5EF4-FFF2-40B4-BE49-F238E27FC236}">
              <a16:creationId xmlns:a16="http://schemas.microsoft.com/office/drawing/2014/main" id="{78506789-F816-4246-B3DA-59088BE4E08B}"/>
            </a:ext>
          </a:extLst>
        </xdr:cNvPr>
        <xdr:cNvSpPr txBox="1"/>
      </xdr:nvSpPr>
      <xdr:spPr>
        <a:xfrm>
          <a:off x="6705111" y="6455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F97E8D13-CC23-4ADD-BB22-F1FAA2BE393C}"/>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CAA998DE-802F-41BF-8A15-730EC1BF49D5}"/>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31B6AA36-D759-413D-BD64-95A5F96E2085}"/>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FCC1803F-5869-443D-9547-7AD51783A554}"/>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E09587D9-9CA4-43F2-BFD3-7E37C46CEF1A}"/>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CCA1A108-478F-4CD9-B017-1CEC81B86ACB}"/>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3D281631-200F-41E2-926A-33FABC8A868E}"/>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E682248C-502B-4B63-AD67-E352152BB9EC}"/>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FF43792F-DCFF-4064-8EC2-A34F297E97B4}"/>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9FDBE4D0-7AF2-4F3E-A751-AEB1704F9FD9}"/>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51629B18-81B6-4C18-9388-0409A28A355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DA11C369-669C-4955-907A-92A3CF97CB9F}"/>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822AF469-C9BC-416C-A5C0-1EB5D3FF336A}"/>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B59910FC-5BE8-4DAB-A779-1E43DB22D0CD}"/>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974AF993-8C3F-4B05-8823-415BB0815BD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CE320B63-E70D-4395-95CC-D38D887B72AB}"/>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45E6D336-EEF4-48F6-958B-8DEFAC7D2B24}"/>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4DF89C20-EBDF-41D9-B946-7301DAB50DCB}"/>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D5A5DA27-8F1B-4F12-B579-A29694D59B4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A919280B-E43A-4DE9-BC6C-81D8093654C8}"/>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17908010-4315-40BF-ACAB-542C8405AB4C}"/>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DC3C56F4-EEA3-4126-9399-E4163FBC2D57}"/>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470F1A6C-7DAD-40B0-B8B4-96B549DA14F6}"/>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ABDD5D66-DABA-4014-B70B-47579240877E}"/>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5C85FC9A-440B-435D-9C05-261250B23C0E}"/>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8165</xdr:rowOff>
    </xdr:to>
    <xdr:cxnSp macro="">
      <xdr:nvCxnSpPr>
        <xdr:cNvPr id="173" name="直線コネクタ 172">
          <a:extLst>
            <a:ext uri="{FF2B5EF4-FFF2-40B4-BE49-F238E27FC236}">
              <a16:creationId xmlns:a16="http://schemas.microsoft.com/office/drawing/2014/main" id="{87171A56-D635-4D8D-B94F-87DD04C1322D}"/>
            </a:ext>
          </a:extLst>
        </xdr:cNvPr>
        <xdr:cNvCxnSpPr/>
      </xdr:nvCxnSpPr>
      <xdr:spPr>
        <a:xfrm flipV="1">
          <a:off x="4634865" y="9470572"/>
          <a:ext cx="0" cy="15103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11992</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FF9A3D24-504D-4232-8B14-B14F6CB1FB3F}"/>
            </a:ext>
          </a:extLst>
        </xdr:cNvPr>
        <xdr:cNvSpPr txBox="1"/>
      </xdr:nvSpPr>
      <xdr:spPr>
        <a:xfrm>
          <a:off x="4673600" y="10984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8165</xdr:rowOff>
    </xdr:from>
    <xdr:to>
      <xdr:col>24</xdr:col>
      <xdr:colOff>152400</xdr:colOff>
      <xdr:row>64</xdr:row>
      <xdr:rowOff>8165</xdr:rowOff>
    </xdr:to>
    <xdr:cxnSp macro="">
      <xdr:nvCxnSpPr>
        <xdr:cNvPr id="175" name="直線コネクタ 174">
          <a:extLst>
            <a:ext uri="{FF2B5EF4-FFF2-40B4-BE49-F238E27FC236}">
              <a16:creationId xmlns:a16="http://schemas.microsoft.com/office/drawing/2014/main" id="{F19FDBE4-28C0-4CBC-8B9E-B679BA9FD2DC}"/>
            </a:ext>
          </a:extLst>
        </xdr:cNvPr>
        <xdr:cNvCxnSpPr/>
      </xdr:nvCxnSpPr>
      <xdr:spPr>
        <a:xfrm>
          <a:off x="4546600" y="10980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BC01CA54-8643-4CEA-B0A0-25C91E23370E}"/>
            </a:ext>
          </a:extLst>
        </xdr:cNvPr>
        <xdr:cNvSpPr txBox="1"/>
      </xdr:nvSpPr>
      <xdr:spPr>
        <a:xfrm>
          <a:off x="4673600" y="924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7" name="直線コネクタ 176">
          <a:extLst>
            <a:ext uri="{FF2B5EF4-FFF2-40B4-BE49-F238E27FC236}">
              <a16:creationId xmlns:a16="http://schemas.microsoft.com/office/drawing/2014/main" id="{12A5FEB8-869B-49B2-A829-82481A4DA96F}"/>
            </a:ext>
          </a:extLst>
        </xdr:cNvPr>
        <xdr:cNvCxnSpPr/>
      </xdr:nvCxnSpPr>
      <xdr:spPr>
        <a:xfrm>
          <a:off x="4546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22696</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8DA7E698-4D65-4ECA-AEAB-4921A77054F0}"/>
            </a:ext>
          </a:extLst>
        </xdr:cNvPr>
        <xdr:cNvSpPr txBox="1"/>
      </xdr:nvSpPr>
      <xdr:spPr>
        <a:xfrm>
          <a:off x="4673600" y="103096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171269</xdr:rowOff>
    </xdr:from>
    <xdr:to>
      <xdr:col>24</xdr:col>
      <xdr:colOff>114300</xdr:colOff>
      <xdr:row>61</xdr:row>
      <xdr:rowOff>101419</xdr:rowOff>
    </xdr:to>
    <xdr:sp macro="" textlink="">
      <xdr:nvSpPr>
        <xdr:cNvPr id="179" name="フローチャート: 判断 178">
          <a:extLst>
            <a:ext uri="{FF2B5EF4-FFF2-40B4-BE49-F238E27FC236}">
              <a16:creationId xmlns:a16="http://schemas.microsoft.com/office/drawing/2014/main" id="{3EA0858C-E6E5-4F84-B717-88353CB31828}"/>
            </a:ext>
          </a:extLst>
        </xdr:cNvPr>
        <xdr:cNvSpPr/>
      </xdr:nvSpPr>
      <xdr:spPr>
        <a:xfrm>
          <a:off x="4584700" y="1045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80" name="フローチャート: 判断 179">
          <a:extLst>
            <a:ext uri="{FF2B5EF4-FFF2-40B4-BE49-F238E27FC236}">
              <a16:creationId xmlns:a16="http://schemas.microsoft.com/office/drawing/2014/main" id="{A0CDD68F-4C44-4990-9D92-57B405E5AD1B}"/>
            </a:ext>
          </a:extLst>
        </xdr:cNvPr>
        <xdr:cNvSpPr/>
      </xdr:nvSpPr>
      <xdr:spPr>
        <a:xfrm>
          <a:off x="3746500" y="1044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138612</xdr:rowOff>
    </xdr:from>
    <xdr:to>
      <xdr:col>15</xdr:col>
      <xdr:colOff>101600</xdr:colOff>
      <xdr:row>61</xdr:row>
      <xdr:rowOff>68762</xdr:rowOff>
    </xdr:to>
    <xdr:sp macro="" textlink="">
      <xdr:nvSpPr>
        <xdr:cNvPr id="181" name="フローチャート: 判断 180">
          <a:extLst>
            <a:ext uri="{FF2B5EF4-FFF2-40B4-BE49-F238E27FC236}">
              <a16:creationId xmlns:a16="http://schemas.microsoft.com/office/drawing/2014/main" id="{928D0ECC-9C36-4728-8A75-3FEEBFA888FA}"/>
            </a:ext>
          </a:extLst>
        </xdr:cNvPr>
        <xdr:cNvSpPr/>
      </xdr:nvSpPr>
      <xdr:spPr>
        <a:xfrm>
          <a:off x="2857500" y="1042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127181</xdr:rowOff>
    </xdr:from>
    <xdr:to>
      <xdr:col>10</xdr:col>
      <xdr:colOff>165100</xdr:colOff>
      <xdr:row>61</xdr:row>
      <xdr:rowOff>57331</xdr:rowOff>
    </xdr:to>
    <xdr:sp macro="" textlink="">
      <xdr:nvSpPr>
        <xdr:cNvPr id="182" name="フローチャート: 判断 181">
          <a:extLst>
            <a:ext uri="{FF2B5EF4-FFF2-40B4-BE49-F238E27FC236}">
              <a16:creationId xmlns:a16="http://schemas.microsoft.com/office/drawing/2014/main" id="{45D30331-8E09-44DD-96A2-CE844AD979E1}"/>
            </a:ext>
          </a:extLst>
        </xdr:cNvPr>
        <xdr:cNvSpPr/>
      </xdr:nvSpPr>
      <xdr:spPr>
        <a:xfrm>
          <a:off x="1968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105954</xdr:rowOff>
    </xdr:from>
    <xdr:to>
      <xdr:col>6</xdr:col>
      <xdr:colOff>38100</xdr:colOff>
      <xdr:row>61</xdr:row>
      <xdr:rowOff>36104</xdr:rowOff>
    </xdr:to>
    <xdr:sp macro="" textlink="">
      <xdr:nvSpPr>
        <xdr:cNvPr id="183" name="フローチャート: 判断 182">
          <a:extLst>
            <a:ext uri="{FF2B5EF4-FFF2-40B4-BE49-F238E27FC236}">
              <a16:creationId xmlns:a16="http://schemas.microsoft.com/office/drawing/2014/main" id="{077CF559-BE13-4641-8DEF-45FA0A001995}"/>
            </a:ext>
          </a:extLst>
        </xdr:cNvPr>
        <xdr:cNvSpPr/>
      </xdr:nvSpPr>
      <xdr:spPr>
        <a:xfrm>
          <a:off x="1079500" y="10392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6DE7FEDC-9C96-487A-A0F1-EEF805939409}"/>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51CF1A0F-F6A4-4418-8914-F0CDB770AA56}"/>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E3BAC346-CB30-41AD-AE01-BE9E34C4BEBC}"/>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5F8CB1DB-1E67-436C-9C55-16643CFDCE88}"/>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CBD58A90-35E8-4C29-A4B1-5A6F3995583B}"/>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84727</xdr:rowOff>
    </xdr:from>
    <xdr:to>
      <xdr:col>24</xdr:col>
      <xdr:colOff>114300</xdr:colOff>
      <xdr:row>63</xdr:row>
      <xdr:rowOff>14877</xdr:rowOff>
    </xdr:to>
    <xdr:sp macro="" textlink="">
      <xdr:nvSpPr>
        <xdr:cNvPr id="189" name="楕円 188">
          <a:extLst>
            <a:ext uri="{FF2B5EF4-FFF2-40B4-BE49-F238E27FC236}">
              <a16:creationId xmlns:a16="http://schemas.microsoft.com/office/drawing/2014/main" id="{758D0946-B5B9-41FB-815C-CFF0471A23BB}"/>
            </a:ext>
          </a:extLst>
        </xdr:cNvPr>
        <xdr:cNvSpPr/>
      </xdr:nvSpPr>
      <xdr:spPr>
        <a:xfrm>
          <a:off x="4584700" y="10714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63154</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AB0301C7-E910-4FD6-8732-8F1C2D12300A}"/>
            </a:ext>
          </a:extLst>
        </xdr:cNvPr>
        <xdr:cNvSpPr txBox="1"/>
      </xdr:nvSpPr>
      <xdr:spPr>
        <a:xfrm>
          <a:off x="4673600" y="106930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63500</xdr:rowOff>
    </xdr:from>
    <xdr:to>
      <xdr:col>20</xdr:col>
      <xdr:colOff>38100</xdr:colOff>
      <xdr:row>62</xdr:row>
      <xdr:rowOff>165100</xdr:rowOff>
    </xdr:to>
    <xdr:sp macro="" textlink="">
      <xdr:nvSpPr>
        <xdr:cNvPr id="191" name="楕円 190">
          <a:extLst>
            <a:ext uri="{FF2B5EF4-FFF2-40B4-BE49-F238E27FC236}">
              <a16:creationId xmlns:a16="http://schemas.microsoft.com/office/drawing/2014/main" id="{50F746AC-ECA6-409A-B26D-6D3F85E38590}"/>
            </a:ext>
          </a:extLst>
        </xdr:cNvPr>
        <xdr:cNvSpPr/>
      </xdr:nvSpPr>
      <xdr:spPr>
        <a:xfrm>
          <a:off x="3746500" y="1069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114300</xdr:rowOff>
    </xdr:from>
    <xdr:to>
      <xdr:col>24</xdr:col>
      <xdr:colOff>63500</xdr:colOff>
      <xdr:row>62</xdr:row>
      <xdr:rowOff>135527</xdr:rowOff>
    </xdr:to>
    <xdr:cxnSp macro="">
      <xdr:nvCxnSpPr>
        <xdr:cNvPr id="192" name="直線コネクタ 191">
          <a:extLst>
            <a:ext uri="{FF2B5EF4-FFF2-40B4-BE49-F238E27FC236}">
              <a16:creationId xmlns:a16="http://schemas.microsoft.com/office/drawing/2014/main" id="{250A9BCC-C7AC-472D-929E-51A82C111CDC}"/>
            </a:ext>
          </a:extLst>
        </xdr:cNvPr>
        <xdr:cNvCxnSpPr/>
      </xdr:nvCxnSpPr>
      <xdr:spPr>
        <a:xfrm>
          <a:off x="3797300" y="10744200"/>
          <a:ext cx="8382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52070</xdr:rowOff>
    </xdr:from>
    <xdr:to>
      <xdr:col>15</xdr:col>
      <xdr:colOff>101600</xdr:colOff>
      <xdr:row>62</xdr:row>
      <xdr:rowOff>153670</xdr:rowOff>
    </xdr:to>
    <xdr:sp macro="" textlink="">
      <xdr:nvSpPr>
        <xdr:cNvPr id="193" name="楕円 192">
          <a:extLst>
            <a:ext uri="{FF2B5EF4-FFF2-40B4-BE49-F238E27FC236}">
              <a16:creationId xmlns:a16="http://schemas.microsoft.com/office/drawing/2014/main" id="{54BF1A28-E5B0-40B7-8E71-1A3E08FDF71B}"/>
            </a:ext>
          </a:extLst>
        </xdr:cNvPr>
        <xdr:cNvSpPr/>
      </xdr:nvSpPr>
      <xdr:spPr>
        <a:xfrm>
          <a:off x="2857500" y="1068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102870</xdr:rowOff>
    </xdr:from>
    <xdr:to>
      <xdr:col>19</xdr:col>
      <xdr:colOff>177800</xdr:colOff>
      <xdr:row>62</xdr:row>
      <xdr:rowOff>114300</xdr:rowOff>
    </xdr:to>
    <xdr:cxnSp macro="">
      <xdr:nvCxnSpPr>
        <xdr:cNvPr id="194" name="直線コネクタ 193">
          <a:extLst>
            <a:ext uri="{FF2B5EF4-FFF2-40B4-BE49-F238E27FC236}">
              <a16:creationId xmlns:a16="http://schemas.microsoft.com/office/drawing/2014/main" id="{AE41F47E-5BCC-4AB0-BADF-D7C625C9B597}"/>
            </a:ext>
          </a:extLst>
        </xdr:cNvPr>
        <xdr:cNvCxnSpPr/>
      </xdr:nvCxnSpPr>
      <xdr:spPr>
        <a:xfrm>
          <a:off x="2908300" y="1073277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22678</xdr:rowOff>
    </xdr:from>
    <xdr:to>
      <xdr:col>10</xdr:col>
      <xdr:colOff>165100</xdr:colOff>
      <xdr:row>62</xdr:row>
      <xdr:rowOff>124278</xdr:rowOff>
    </xdr:to>
    <xdr:sp macro="" textlink="">
      <xdr:nvSpPr>
        <xdr:cNvPr id="195" name="楕円 194">
          <a:extLst>
            <a:ext uri="{FF2B5EF4-FFF2-40B4-BE49-F238E27FC236}">
              <a16:creationId xmlns:a16="http://schemas.microsoft.com/office/drawing/2014/main" id="{E3C8358A-09D1-45D9-8D67-E02C9F108592}"/>
            </a:ext>
          </a:extLst>
        </xdr:cNvPr>
        <xdr:cNvSpPr/>
      </xdr:nvSpPr>
      <xdr:spPr>
        <a:xfrm>
          <a:off x="1968500" y="10652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73478</xdr:rowOff>
    </xdr:from>
    <xdr:to>
      <xdr:col>15</xdr:col>
      <xdr:colOff>50800</xdr:colOff>
      <xdr:row>62</xdr:row>
      <xdr:rowOff>102870</xdr:rowOff>
    </xdr:to>
    <xdr:cxnSp macro="">
      <xdr:nvCxnSpPr>
        <xdr:cNvPr id="196" name="直線コネクタ 195">
          <a:extLst>
            <a:ext uri="{FF2B5EF4-FFF2-40B4-BE49-F238E27FC236}">
              <a16:creationId xmlns:a16="http://schemas.microsoft.com/office/drawing/2014/main" id="{6C92E17F-EFE7-4191-BAFB-4D59F8304941}"/>
            </a:ext>
          </a:extLst>
        </xdr:cNvPr>
        <xdr:cNvCxnSpPr/>
      </xdr:nvCxnSpPr>
      <xdr:spPr>
        <a:xfrm>
          <a:off x="2019300" y="10703378"/>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164737</xdr:rowOff>
    </xdr:from>
    <xdr:to>
      <xdr:col>6</xdr:col>
      <xdr:colOff>38100</xdr:colOff>
      <xdr:row>62</xdr:row>
      <xdr:rowOff>94887</xdr:rowOff>
    </xdr:to>
    <xdr:sp macro="" textlink="">
      <xdr:nvSpPr>
        <xdr:cNvPr id="197" name="楕円 196">
          <a:extLst>
            <a:ext uri="{FF2B5EF4-FFF2-40B4-BE49-F238E27FC236}">
              <a16:creationId xmlns:a16="http://schemas.microsoft.com/office/drawing/2014/main" id="{D00AB30B-3678-4714-87B9-072E84F72A05}"/>
            </a:ext>
          </a:extLst>
        </xdr:cNvPr>
        <xdr:cNvSpPr/>
      </xdr:nvSpPr>
      <xdr:spPr>
        <a:xfrm>
          <a:off x="1079500" y="10623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44087</xdr:rowOff>
    </xdr:from>
    <xdr:to>
      <xdr:col>10</xdr:col>
      <xdr:colOff>114300</xdr:colOff>
      <xdr:row>62</xdr:row>
      <xdr:rowOff>73478</xdr:rowOff>
    </xdr:to>
    <xdr:cxnSp macro="">
      <xdr:nvCxnSpPr>
        <xdr:cNvPr id="198" name="直線コネクタ 197">
          <a:extLst>
            <a:ext uri="{FF2B5EF4-FFF2-40B4-BE49-F238E27FC236}">
              <a16:creationId xmlns:a16="http://schemas.microsoft.com/office/drawing/2014/main" id="{EEE9500D-5178-4E01-87DE-799EA52F241F}"/>
            </a:ext>
          </a:extLst>
        </xdr:cNvPr>
        <xdr:cNvCxnSpPr/>
      </xdr:nvCxnSpPr>
      <xdr:spPr>
        <a:xfrm>
          <a:off x="1130300" y="10673987"/>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103250</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7B773B7E-8E63-4669-AABE-C1A03383EF1C}"/>
            </a:ext>
          </a:extLst>
        </xdr:cNvPr>
        <xdr:cNvSpPr txBox="1"/>
      </xdr:nvSpPr>
      <xdr:spPr>
        <a:xfrm>
          <a:off x="3582044" y="10218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85289</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239891AA-4248-4AAA-BF6A-A1CD6508971A}"/>
            </a:ext>
          </a:extLst>
        </xdr:cNvPr>
        <xdr:cNvSpPr txBox="1"/>
      </xdr:nvSpPr>
      <xdr:spPr>
        <a:xfrm>
          <a:off x="2705744" y="10200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73858</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7C5A6714-F7AE-4BD2-B76A-B2586586B219}"/>
            </a:ext>
          </a:extLst>
        </xdr:cNvPr>
        <xdr:cNvSpPr txBox="1"/>
      </xdr:nvSpPr>
      <xdr:spPr>
        <a:xfrm>
          <a:off x="1816744" y="10189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52631</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959A4D35-2349-469B-8637-0B91E11B0E81}"/>
            </a:ext>
          </a:extLst>
        </xdr:cNvPr>
        <xdr:cNvSpPr txBox="1"/>
      </xdr:nvSpPr>
      <xdr:spPr>
        <a:xfrm>
          <a:off x="927744" y="10168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156227</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5DBD95BD-8776-4C43-873E-E26E07D885FD}"/>
            </a:ext>
          </a:extLst>
        </xdr:cNvPr>
        <xdr:cNvSpPr txBox="1"/>
      </xdr:nvSpPr>
      <xdr:spPr>
        <a:xfrm>
          <a:off x="3582044" y="1078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144797</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90BDFDDA-8CDA-4CDB-9345-739175C9B907}"/>
            </a:ext>
          </a:extLst>
        </xdr:cNvPr>
        <xdr:cNvSpPr txBox="1"/>
      </xdr:nvSpPr>
      <xdr:spPr>
        <a:xfrm>
          <a:off x="2705744" y="10774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115405</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363558D8-DF64-4CE1-8751-B48F9288C405}"/>
            </a:ext>
          </a:extLst>
        </xdr:cNvPr>
        <xdr:cNvSpPr txBox="1"/>
      </xdr:nvSpPr>
      <xdr:spPr>
        <a:xfrm>
          <a:off x="1816744" y="107453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86014</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9F9C9F35-7ABB-474D-A25F-AC3A275747F2}"/>
            </a:ext>
          </a:extLst>
        </xdr:cNvPr>
        <xdr:cNvSpPr txBox="1"/>
      </xdr:nvSpPr>
      <xdr:spPr>
        <a:xfrm>
          <a:off x="927744" y="10715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137B430E-1152-4D9C-A3AA-834BD90047B1}"/>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557D1805-39C9-466E-A45D-D36AFC645AE1}"/>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CB8BD95B-3193-4241-A5AD-1B7B9EB6FD06}"/>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AD54E159-E047-4394-989B-528319155FC9}"/>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54A81D23-F4C7-4145-A6A2-749828898F81}"/>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C92279D1-EE78-4507-8E83-ECC88F5A5EC3}"/>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7FA3EEAA-EC1F-411F-8005-DE2138C5295F}"/>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673789B9-8EE0-4996-956E-33B1D26139A5}"/>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B4E0691D-2015-40D6-8048-A22B28587E07}"/>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D8A566CD-D743-4655-86FC-7A60A019D283}"/>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839BA987-6DDE-4F3B-8E02-8C93E754E6B4}"/>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70F00A48-2457-4EA9-8C34-A6D4CEB67A5F}"/>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5F0D27AB-3298-4C36-8065-CE244AA87225}"/>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8DDE9B3A-2CCD-4F28-9274-F760308C1746}"/>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CE3DD997-F769-4BA6-ABB9-A3C56CCDF66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a:extLst>
            <a:ext uri="{FF2B5EF4-FFF2-40B4-BE49-F238E27FC236}">
              <a16:creationId xmlns:a16="http://schemas.microsoft.com/office/drawing/2014/main" id="{136CF0DB-E74F-407C-B0B5-4359C7146809}"/>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FDF407E3-9289-4DD9-9997-3CEBF3293494}"/>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a:extLst>
            <a:ext uri="{FF2B5EF4-FFF2-40B4-BE49-F238E27FC236}">
              <a16:creationId xmlns:a16="http://schemas.microsoft.com/office/drawing/2014/main" id="{101BD765-9082-4DFF-B4A7-BCCBA848CED9}"/>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777D6E27-C846-46C8-86EA-3BB9FC8C0EF9}"/>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0B807344-F702-43FA-A936-3960879D0C3E}"/>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BA560BB5-CB10-49D0-B374-FEF500D8578B}"/>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21C3B0D2-9BAC-4092-A19B-26B6365422E2}"/>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D86D26F9-E31C-487A-9EED-0D177B52C5F2}"/>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135868</xdr:rowOff>
    </xdr:from>
    <xdr:to>
      <xdr:col>54</xdr:col>
      <xdr:colOff>189865</xdr:colOff>
      <xdr:row>64</xdr:row>
      <xdr:rowOff>73241</xdr:rowOff>
    </xdr:to>
    <xdr:cxnSp macro="">
      <xdr:nvCxnSpPr>
        <xdr:cNvPr id="230" name="直線コネクタ 229">
          <a:extLst>
            <a:ext uri="{FF2B5EF4-FFF2-40B4-BE49-F238E27FC236}">
              <a16:creationId xmlns:a16="http://schemas.microsoft.com/office/drawing/2014/main" id="{7E893526-9F47-4868-B6C6-B9C8779FB85D}"/>
            </a:ext>
          </a:extLst>
        </xdr:cNvPr>
        <xdr:cNvCxnSpPr/>
      </xdr:nvCxnSpPr>
      <xdr:spPr>
        <a:xfrm flipV="1">
          <a:off x="10476865" y="9565618"/>
          <a:ext cx="0" cy="1480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77068</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0C380A60-6907-448B-A1C2-CE53D7813B34}"/>
            </a:ext>
          </a:extLst>
        </xdr:cNvPr>
        <xdr:cNvSpPr txBox="1"/>
      </xdr:nvSpPr>
      <xdr:spPr>
        <a:xfrm>
          <a:off x="10515600" y="11049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73241</xdr:rowOff>
    </xdr:from>
    <xdr:to>
      <xdr:col>55</xdr:col>
      <xdr:colOff>88900</xdr:colOff>
      <xdr:row>64</xdr:row>
      <xdr:rowOff>73241</xdr:rowOff>
    </xdr:to>
    <xdr:cxnSp macro="">
      <xdr:nvCxnSpPr>
        <xdr:cNvPr id="232" name="直線コネクタ 231">
          <a:extLst>
            <a:ext uri="{FF2B5EF4-FFF2-40B4-BE49-F238E27FC236}">
              <a16:creationId xmlns:a16="http://schemas.microsoft.com/office/drawing/2014/main" id="{B918A05F-4BB3-4188-A05D-0CFBF8DF58ED}"/>
            </a:ext>
          </a:extLst>
        </xdr:cNvPr>
        <xdr:cNvCxnSpPr/>
      </xdr:nvCxnSpPr>
      <xdr:spPr>
        <a:xfrm>
          <a:off x="10388600" y="11046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82545</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4EC354FA-607E-4D18-B6E7-5C7942B70B8D}"/>
            </a:ext>
          </a:extLst>
        </xdr:cNvPr>
        <xdr:cNvSpPr txBox="1"/>
      </xdr:nvSpPr>
      <xdr:spPr>
        <a:xfrm>
          <a:off x="10515600" y="934084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135868</xdr:rowOff>
    </xdr:from>
    <xdr:to>
      <xdr:col>55</xdr:col>
      <xdr:colOff>88900</xdr:colOff>
      <xdr:row>55</xdr:row>
      <xdr:rowOff>135868</xdr:rowOff>
    </xdr:to>
    <xdr:cxnSp macro="">
      <xdr:nvCxnSpPr>
        <xdr:cNvPr id="234" name="直線コネクタ 233">
          <a:extLst>
            <a:ext uri="{FF2B5EF4-FFF2-40B4-BE49-F238E27FC236}">
              <a16:creationId xmlns:a16="http://schemas.microsoft.com/office/drawing/2014/main" id="{140F0D84-F4B2-47DA-8049-0590DC22D164}"/>
            </a:ext>
          </a:extLst>
        </xdr:cNvPr>
        <xdr:cNvCxnSpPr/>
      </xdr:nvCxnSpPr>
      <xdr:spPr>
        <a:xfrm>
          <a:off x="10388600" y="9565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80636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A132308C-2D36-4B29-A858-3622475A76D9}"/>
            </a:ext>
          </a:extLst>
        </xdr:cNvPr>
        <xdr:cNvSpPr txBox="1"/>
      </xdr:nvSpPr>
      <xdr:spPr>
        <a:xfrm>
          <a:off x="10515600" y="10710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57759</xdr:rowOff>
    </xdr:from>
    <xdr:to>
      <xdr:col>55</xdr:col>
      <xdr:colOff>50800</xdr:colOff>
      <xdr:row>63</xdr:row>
      <xdr:rowOff>159359</xdr:rowOff>
    </xdr:to>
    <xdr:sp macro="" textlink="">
      <xdr:nvSpPr>
        <xdr:cNvPr id="236" name="フローチャート: 判断 235">
          <a:extLst>
            <a:ext uri="{FF2B5EF4-FFF2-40B4-BE49-F238E27FC236}">
              <a16:creationId xmlns:a16="http://schemas.microsoft.com/office/drawing/2014/main" id="{467637C2-F0C5-4EE5-A38D-E5BE5B155EB3}"/>
            </a:ext>
          </a:extLst>
        </xdr:cNvPr>
        <xdr:cNvSpPr/>
      </xdr:nvSpPr>
      <xdr:spPr>
        <a:xfrm>
          <a:off x="10426700" y="10859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60753</xdr:rowOff>
    </xdr:from>
    <xdr:to>
      <xdr:col>50</xdr:col>
      <xdr:colOff>165100</xdr:colOff>
      <xdr:row>63</xdr:row>
      <xdr:rowOff>162353</xdr:rowOff>
    </xdr:to>
    <xdr:sp macro="" textlink="">
      <xdr:nvSpPr>
        <xdr:cNvPr id="237" name="フローチャート: 判断 236">
          <a:extLst>
            <a:ext uri="{FF2B5EF4-FFF2-40B4-BE49-F238E27FC236}">
              <a16:creationId xmlns:a16="http://schemas.microsoft.com/office/drawing/2014/main" id="{2139570D-5637-4DAA-BA42-D6DDD3C7877F}"/>
            </a:ext>
          </a:extLst>
        </xdr:cNvPr>
        <xdr:cNvSpPr/>
      </xdr:nvSpPr>
      <xdr:spPr>
        <a:xfrm>
          <a:off x="9588500" y="10862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63409</xdr:rowOff>
    </xdr:from>
    <xdr:to>
      <xdr:col>46</xdr:col>
      <xdr:colOff>38100</xdr:colOff>
      <xdr:row>63</xdr:row>
      <xdr:rowOff>165009</xdr:rowOff>
    </xdr:to>
    <xdr:sp macro="" textlink="">
      <xdr:nvSpPr>
        <xdr:cNvPr id="238" name="フローチャート: 判断 237">
          <a:extLst>
            <a:ext uri="{FF2B5EF4-FFF2-40B4-BE49-F238E27FC236}">
              <a16:creationId xmlns:a16="http://schemas.microsoft.com/office/drawing/2014/main" id="{D88EB3C1-030F-4BFB-8685-8F907AC1269F}"/>
            </a:ext>
          </a:extLst>
        </xdr:cNvPr>
        <xdr:cNvSpPr/>
      </xdr:nvSpPr>
      <xdr:spPr>
        <a:xfrm>
          <a:off x="8699500" y="10864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62181</xdr:rowOff>
    </xdr:from>
    <xdr:to>
      <xdr:col>41</xdr:col>
      <xdr:colOff>101600</xdr:colOff>
      <xdr:row>63</xdr:row>
      <xdr:rowOff>163781</xdr:rowOff>
    </xdr:to>
    <xdr:sp macro="" textlink="">
      <xdr:nvSpPr>
        <xdr:cNvPr id="239" name="フローチャート: 判断 238">
          <a:extLst>
            <a:ext uri="{FF2B5EF4-FFF2-40B4-BE49-F238E27FC236}">
              <a16:creationId xmlns:a16="http://schemas.microsoft.com/office/drawing/2014/main" id="{0F693613-6359-4832-B73C-0469F7F86EF1}"/>
            </a:ext>
          </a:extLst>
        </xdr:cNvPr>
        <xdr:cNvSpPr/>
      </xdr:nvSpPr>
      <xdr:spPr>
        <a:xfrm>
          <a:off x="7810500" y="10863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58793</xdr:rowOff>
    </xdr:from>
    <xdr:to>
      <xdr:col>36</xdr:col>
      <xdr:colOff>165100</xdr:colOff>
      <xdr:row>63</xdr:row>
      <xdr:rowOff>160393</xdr:rowOff>
    </xdr:to>
    <xdr:sp macro="" textlink="">
      <xdr:nvSpPr>
        <xdr:cNvPr id="240" name="フローチャート: 判断 239">
          <a:extLst>
            <a:ext uri="{FF2B5EF4-FFF2-40B4-BE49-F238E27FC236}">
              <a16:creationId xmlns:a16="http://schemas.microsoft.com/office/drawing/2014/main" id="{67A3CABE-8F9D-42CC-9213-4DB14D78A8D8}"/>
            </a:ext>
          </a:extLst>
        </xdr:cNvPr>
        <xdr:cNvSpPr/>
      </xdr:nvSpPr>
      <xdr:spPr>
        <a:xfrm>
          <a:off x="6921500" y="10860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D64CD178-FAFC-4F23-9EA9-8301824CFFA4}"/>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50C92B84-FE95-44F4-BE33-DD4FD6ACFAAC}"/>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2612C360-7659-4BA7-BE17-515BA5C586E8}"/>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946F9D6D-F1ED-44C0-8C82-0C8FAC7A2AAE}"/>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1608A33F-34F2-40BF-B772-0E76F5669255}"/>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68752</xdr:rowOff>
    </xdr:from>
    <xdr:to>
      <xdr:col>55</xdr:col>
      <xdr:colOff>50800</xdr:colOff>
      <xdr:row>63</xdr:row>
      <xdr:rowOff>170352</xdr:rowOff>
    </xdr:to>
    <xdr:sp macro="" textlink="">
      <xdr:nvSpPr>
        <xdr:cNvPr id="246" name="楕円 245">
          <a:extLst>
            <a:ext uri="{FF2B5EF4-FFF2-40B4-BE49-F238E27FC236}">
              <a16:creationId xmlns:a16="http://schemas.microsoft.com/office/drawing/2014/main" id="{0CB5E146-EB91-4357-B8AE-AB420475F9DA}"/>
            </a:ext>
          </a:extLst>
        </xdr:cNvPr>
        <xdr:cNvSpPr/>
      </xdr:nvSpPr>
      <xdr:spPr>
        <a:xfrm>
          <a:off x="10426700" y="10870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36187</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1485664D-0979-4A5C-A9DE-3396ACB2E1EA}"/>
            </a:ext>
          </a:extLst>
        </xdr:cNvPr>
        <xdr:cNvSpPr txBox="1"/>
      </xdr:nvSpPr>
      <xdr:spPr>
        <a:xfrm>
          <a:off x="10515600" y="108375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69845</xdr:rowOff>
    </xdr:from>
    <xdr:to>
      <xdr:col>50</xdr:col>
      <xdr:colOff>165100</xdr:colOff>
      <xdr:row>63</xdr:row>
      <xdr:rowOff>171445</xdr:rowOff>
    </xdr:to>
    <xdr:sp macro="" textlink="">
      <xdr:nvSpPr>
        <xdr:cNvPr id="248" name="楕円 247">
          <a:extLst>
            <a:ext uri="{FF2B5EF4-FFF2-40B4-BE49-F238E27FC236}">
              <a16:creationId xmlns:a16="http://schemas.microsoft.com/office/drawing/2014/main" id="{E448C7C7-6576-4293-A658-FA3370846A51}"/>
            </a:ext>
          </a:extLst>
        </xdr:cNvPr>
        <xdr:cNvSpPr/>
      </xdr:nvSpPr>
      <xdr:spPr>
        <a:xfrm>
          <a:off x="9588500" y="10871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119552</xdr:rowOff>
    </xdr:from>
    <xdr:to>
      <xdr:col>55</xdr:col>
      <xdr:colOff>0</xdr:colOff>
      <xdr:row>63</xdr:row>
      <xdr:rowOff>120645</xdr:rowOff>
    </xdr:to>
    <xdr:cxnSp macro="">
      <xdr:nvCxnSpPr>
        <xdr:cNvPr id="249" name="直線コネクタ 248">
          <a:extLst>
            <a:ext uri="{FF2B5EF4-FFF2-40B4-BE49-F238E27FC236}">
              <a16:creationId xmlns:a16="http://schemas.microsoft.com/office/drawing/2014/main" id="{1DFD7A8F-BDC5-4B2F-B8D6-29BFCDB97F74}"/>
            </a:ext>
          </a:extLst>
        </xdr:cNvPr>
        <xdr:cNvCxnSpPr/>
      </xdr:nvCxnSpPr>
      <xdr:spPr>
        <a:xfrm flipV="1">
          <a:off x="9639300" y="10920902"/>
          <a:ext cx="838200" cy="1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72072</xdr:rowOff>
    </xdr:from>
    <xdr:to>
      <xdr:col>46</xdr:col>
      <xdr:colOff>38100</xdr:colOff>
      <xdr:row>64</xdr:row>
      <xdr:rowOff>2222</xdr:rowOff>
    </xdr:to>
    <xdr:sp macro="" textlink="">
      <xdr:nvSpPr>
        <xdr:cNvPr id="250" name="楕円 249">
          <a:extLst>
            <a:ext uri="{FF2B5EF4-FFF2-40B4-BE49-F238E27FC236}">
              <a16:creationId xmlns:a16="http://schemas.microsoft.com/office/drawing/2014/main" id="{89FE67FC-154C-4E62-B320-A950D057F119}"/>
            </a:ext>
          </a:extLst>
        </xdr:cNvPr>
        <xdr:cNvSpPr/>
      </xdr:nvSpPr>
      <xdr:spPr>
        <a:xfrm>
          <a:off x="8699500" y="10873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120645</xdr:rowOff>
    </xdr:from>
    <xdr:to>
      <xdr:col>50</xdr:col>
      <xdr:colOff>114300</xdr:colOff>
      <xdr:row>63</xdr:row>
      <xdr:rowOff>122872</xdr:rowOff>
    </xdr:to>
    <xdr:cxnSp macro="">
      <xdr:nvCxnSpPr>
        <xdr:cNvPr id="251" name="直線コネクタ 250">
          <a:extLst>
            <a:ext uri="{FF2B5EF4-FFF2-40B4-BE49-F238E27FC236}">
              <a16:creationId xmlns:a16="http://schemas.microsoft.com/office/drawing/2014/main" id="{DA8B14D1-5AC5-4558-B9A1-39B5929FD1B5}"/>
            </a:ext>
          </a:extLst>
        </xdr:cNvPr>
        <xdr:cNvCxnSpPr/>
      </xdr:nvCxnSpPr>
      <xdr:spPr>
        <a:xfrm flipV="1">
          <a:off x="8750300" y="10921995"/>
          <a:ext cx="889000" cy="2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72199</xdr:rowOff>
    </xdr:from>
    <xdr:to>
      <xdr:col>41</xdr:col>
      <xdr:colOff>101600</xdr:colOff>
      <xdr:row>64</xdr:row>
      <xdr:rowOff>2349</xdr:rowOff>
    </xdr:to>
    <xdr:sp macro="" textlink="">
      <xdr:nvSpPr>
        <xdr:cNvPr id="252" name="楕円 251">
          <a:extLst>
            <a:ext uri="{FF2B5EF4-FFF2-40B4-BE49-F238E27FC236}">
              <a16:creationId xmlns:a16="http://schemas.microsoft.com/office/drawing/2014/main" id="{22E26133-3018-4CF5-92DE-97CF8C87167C}"/>
            </a:ext>
          </a:extLst>
        </xdr:cNvPr>
        <xdr:cNvSpPr/>
      </xdr:nvSpPr>
      <xdr:spPr>
        <a:xfrm>
          <a:off x="7810500" y="10873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122872</xdr:rowOff>
    </xdr:from>
    <xdr:to>
      <xdr:col>45</xdr:col>
      <xdr:colOff>177800</xdr:colOff>
      <xdr:row>63</xdr:row>
      <xdr:rowOff>122999</xdr:rowOff>
    </xdr:to>
    <xdr:cxnSp macro="">
      <xdr:nvCxnSpPr>
        <xdr:cNvPr id="253" name="直線コネクタ 252">
          <a:extLst>
            <a:ext uri="{FF2B5EF4-FFF2-40B4-BE49-F238E27FC236}">
              <a16:creationId xmlns:a16="http://schemas.microsoft.com/office/drawing/2014/main" id="{6D57EB06-AE8C-4474-ABF1-51003A18BC2C}"/>
            </a:ext>
          </a:extLst>
        </xdr:cNvPr>
        <xdr:cNvCxnSpPr/>
      </xdr:nvCxnSpPr>
      <xdr:spPr>
        <a:xfrm flipV="1">
          <a:off x="7861300" y="10924222"/>
          <a:ext cx="889000" cy="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72120</xdr:rowOff>
    </xdr:from>
    <xdr:to>
      <xdr:col>36</xdr:col>
      <xdr:colOff>165100</xdr:colOff>
      <xdr:row>64</xdr:row>
      <xdr:rowOff>2270</xdr:rowOff>
    </xdr:to>
    <xdr:sp macro="" textlink="">
      <xdr:nvSpPr>
        <xdr:cNvPr id="254" name="楕円 253">
          <a:extLst>
            <a:ext uri="{FF2B5EF4-FFF2-40B4-BE49-F238E27FC236}">
              <a16:creationId xmlns:a16="http://schemas.microsoft.com/office/drawing/2014/main" id="{37D0C6C4-0A00-4C8D-B593-6AF0AD1A0BFC}"/>
            </a:ext>
          </a:extLst>
        </xdr:cNvPr>
        <xdr:cNvSpPr/>
      </xdr:nvSpPr>
      <xdr:spPr>
        <a:xfrm>
          <a:off x="6921500" y="10873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122920</xdr:rowOff>
    </xdr:from>
    <xdr:to>
      <xdr:col>41</xdr:col>
      <xdr:colOff>50800</xdr:colOff>
      <xdr:row>63</xdr:row>
      <xdr:rowOff>122999</xdr:rowOff>
    </xdr:to>
    <xdr:cxnSp macro="">
      <xdr:nvCxnSpPr>
        <xdr:cNvPr id="255" name="直線コネクタ 254">
          <a:extLst>
            <a:ext uri="{FF2B5EF4-FFF2-40B4-BE49-F238E27FC236}">
              <a16:creationId xmlns:a16="http://schemas.microsoft.com/office/drawing/2014/main" id="{F8066C47-455E-4BA4-8B39-6A9A5557CC3F}"/>
            </a:ext>
          </a:extLst>
        </xdr:cNvPr>
        <xdr:cNvCxnSpPr/>
      </xdr:nvCxnSpPr>
      <xdr:spPr>
        <a:xfrm>
          <a:off x="6972300" y="10924270"/>
          <a:ext cx="889000" cy="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7430</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E9D7D618-E4CD-4ED8-85DF-1E32677A650D}"/>
            </a:ext>
          </a:extLst>
        </xdr:cNvPr>
        <xdr:cNvSpPr txBox="1"/>
      </xdr:nvSpPr>
      <xdr:spPr>
        <a:xfrm>
          <a:off x="9327095" y="106373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10086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DA125935-C22F-4EA3-B86D-7A5D23929D4D}"/>
            </a:ext>
          </a:extLst>
        </xdr:cNvPr>
        <xdr:cNvSpPr txBox="1"/>
      </xdr:nvSpPr>
      <xdr:spPr>
        <a:xfrm>
          <a:off x="8450795" y="106399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8858</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D738AE8A-4FFC-4AA8-A8A4-DA1F54EE7464}"/>
            </a:ext>
          </a:extLst>
        </xdr:cNvPr>
        <xdr:cNvSpPr txBox="1"/>
      </xdr:nvSpPr>
      <xdr:spPr>
        <a:xfrm>
          <a:off x="7561795" y="10638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5470</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647E7BAA-48FA-4107-816A-48F5D4E416A4}"/>
            </a:ext>
          </a:extLst>
        </xdr:cNvPr>
        <xdr:cNvSpPr txBox="1"/>
      </xdr:nvSpPr>
      <xdr:spPr>
        <a:xfrm>
          <a:off x="6672795" y="10635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162572</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4B385593-7318-4043-9513-E899D6ADE1D0}"/>
            </a:ext>
          </a:extLst>
        </xdr:cNvPr>
        <xdr:cNvSpPr txBox="1"/>
      </xdr:nvSpPr>
      <xdr:spPr>
        <a:xfrm>
          <a:off x="9327095" y="109639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63</xdr:row>
      <xdr:rowOff>164799</xdr:rowOff>
    </xdr:from>
    <xdr:ext cx="534377" cy="259045"/>
    <xdr:sp macro="" textlink="">
      <xdr:nvSpPr>
        <xdr:cNvPr id="261" name="n_2mainValue【橋りょう・トンネル】&#10;一人当たり有形固定資産（償却資産）額">
          <a:extLst>
            <a:ext uri="{FF2B5EF4-FFF2-40B4-BE49-F238E27FC236}">
              <a16:creationId xmlns:a16="http://schemas.microsoft.com/office/drawing/2014/main" id="{EA39C5D0-1035-4CA1-BB82-BBBF1C6BC1C8}"/>
            </a:ext>
          </a:extLst>
        </xdr:cNvPr>
        <xdr:cNvSpPr txBox="1"/>
      </xdr:nvSpPr>
      <xdr:spPr>
        <a:xfrm>
          <a:off x="8483111" y="10966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63</xdr:row>
      <xdr:rowOff>164926</xdr:rowOff>
    </xdr:from>
    <xdr:ext cx="534377" cy="259045"/>
    <xdr:sp macro="" textlink="">
      <xdr:nvSpPr>
        <xdr:cNvPr id="262" name="n_3mainValue【橋りょう・トンネル】&#10;一人当たり有形固定資産（償却資産）額">
          <a:extLst>
            <a:ext uri="{FF2B5EF4-FFF2-40B4-BE49-F238E27FC236}">
              <a16:creationId xmlns:a16="http://schemas.microsoft.com/office/drawing/2014/main" id="{DF6AF0FA-1582-455B-97C9-4DEEA1BB90C1}"/>
            </a:ext>
          </a:extLst>
        </xdr:cNvPr>
        <xdr:cNvSpPr txBox="1"/>
      </xdr:nvSpPr>
      <xdr:spPr>
        <a:xfrm>
          <a:off x="7594111" y="10966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63</xdr:row>
      <xdr:rowOff>164847</xdr:rowOff>
    </xdr:from>
    <xdr:ext cx="534377" cy="259045"/>
    <xdr:sp macro="" textlink="">
      <xdr:nvSpPr>
        <xdr:cNvPr id="263" name="n_4mainValue【橋りょう・トンネル】&#10;一人当たり有形固定資産（償却資産）額">
          <a:extLst>
            <a:ext uri="{FF2B5EF4-FFF2-40B4-BE49-F238E27FC236}">
              <a16:creationId xmlns:a16="http://schemas.microsoft.com/office/drawing/2014/main" id="{2E7A9860-F87E-4123-9010-9EE9887165C6}"/>
            </a:ext>
          </a:extLst>
        </xdr:cNvPr>
        <xdr:cNvSpPr txBox="1"/>
      </xdr:nvSpPr>
      <xdr:spPr>
        <a:xfrm>
          <a:off x="6705111" y="10966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1459ED31-9F79-467E-ABA0-5EAF10E48D87}"/>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1DDB789F-A4F4-4B09-9C6C-5BE4564BA3E3}"/>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CACFE8DF-E465-4FDA-8383-4F8B6605157F}"/>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669E24E9-27FB-41B3-B09C-CFE300065D12}"/>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F1C3819F-7CF0-4950-A5BD-B7E3E3E35F84}"/>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AE7EE8F5-4E8A-4001-BA87-A6511AC790AC}"/>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6FA0043F-7E85-4F07-9CEC-AB3EB49ECE7C}"/>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4307905D-D6C5-4D22-AB2E-C3EEADA7A625}"/>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E55AC341-585D-40B6-BB94-9162B74701A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E2F71A97-2506-4DAE-9FCA-58FBF2ADD427}"/>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281FE3EB-1D9A-4CCC-8E8B-704DDF462582}"/>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32E49D74-97E8-4394-95F9-52C7133E9E34}"/>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3F09FE4C-B427-48E1-B22C-CE166374974E}"/>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DAC27DBD-B463-4E85-B7B0-8FF1A94A42F7}"/>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963B4D45-F6D5-49C2-99F1-B193B957F2DB}"/>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6D769518-A8DB-4FA4-B06C-3C1E44C4CAAB}"/>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B2E5E1D6-1CAA-4EF1-AE05-E0ABCA14D7BD}"/>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1F1892FA-8538-4B80-889E-8528037BFCB5}"/>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C6C6CF15-AF44-47AE-8855-3E76CBF5CACC}"/>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95F1C129-5C5C-4782-A7A7-67B63803A1AB}"/>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8CC31628-1237-4C80-A51A-73194439E68A}"/>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3D80B306-12C4-4629-86A4-EC6C8B49C589}"/>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425AEA5F-4BB0-4B64-8DC8-314B1BFB53C3}"/>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AFE7CE69-094B-4946-971F-E4136427A76E}"/>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137161</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66BB2472-7469-4A59-AB7A-45AB358E75FB}"/>
            </a:ext>
          </a:extLst>
        </xdr:cNvPr>
        <xdr:cNvCxnSpPr/>
      </xdr:nvCxnSpPr>
      <xdr:spPr>
        <a:xfrm flipV="1">
          <a:off x="4634865" y="13338811"/>
          <a:ext cx="0" cy="15201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018FE831-B357-4556-AC93-DA394DBB44EE}"/>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48CB8542-CE50-4821-BD34-824BED45CD55}"/>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83838</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6C209B19-F6F7-4849-BBCC-6A26EA327A58}"/>
            </a:ext>
          </a:extLst>
        </xdr:cNvPr>
        <xdr:cNvSpPr txBox="1"/>
      </xdr:nvSpPr>
      <xdr:spPr>
        <a:xfrm>
          <a:off x="4673600" y="13114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137161</xdr:rowOff>
    </xdr:from>
    <xdr:to>
      <xdr:col>24</xdr:col>
      <xdr:colOff>152400</xdr:colOff>
      <xdr:row>77</xdr:row>
      <xdr:rowOff>137161</xdr:rowOff>
    </xdr:to>
    <xdr:cxnSp macro="">
      <xdr:nvCxnSpPr>
        <xdr:cNvPr id="292" name="直線コネクタ 291">
          <a:extLst>
            <a:ext uri="{FF2B5EF4-FFF2-40B4-BE49-F238E27FC236}">
              <a16:creationId xmlns:a16="http://schemas.microsoft.com/office/drawing/2014/main" id="{FEF63E66-510F-4DEF-B9E0-3128BA6BC3BC}"/>
            </a:ext>
          </a:extLst>
        </xdr:cNvPr>
        <xdr:cNvCxnSpPr/>
      </xdr:nvCxnSpPr>
      <xdr:spPr>
        <a:xfrm>
          <a:off x="4546600" y="13338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139716</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3E1AA996-7977-47F7-A948-4FCDA84DB33F}"/>
            </a:ext>
          </a:extLst>
        </xdr:cNvPr>
        <xdr:cNvSpPr txBox="1"/>
      </xdr:nvSpPr>
      <xdr:spPr>
        <a:xfrm>
          <a:off x="4673600" y="140271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116839</xdr:rowOff>
    </xdr:from>
    <xdr:to>
      <xdr:col>24</xdr:col>
      <xdr:colOff>114300</xdr:colOff>
      <xdr:row>83</xdr:row>
      <xdr:rowOff>46989</xdr:rowOff>
    </xdr:to>
    <xdr:sp macro="" textlink="">
      <xdr:nvSpPr>
        <xdr:cNvPr id="294" name="フローチャート: 判断 293">
          <a:extLst>
            <a:ext uri="{FF2B5EF4-FFF2-40B4-BE49-F238E27FC236}">
              <a16:creationId xmlns:a16="http://schemas.microsoft.com/office/drawing/2014/main" id="{CB898440-7580-4C31-BC16-EBDC86376293}"/>
            </a:ext>
          </a:extLst>
        </xdr:cNvPr>
        <xdr:cNvSpPr/>
      </xdr:nvSpPr>
      <xdr:spPr>
        <a:xfrm>
          <a:off x="4584700" y="1417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95" name="フローチャート: 判断 294">
          <a:extLst>
            <a:ext uri="{FF2B5EF4-FFF2-40B4-BE49-F238E27FC236}">
              <a16:creationId xmlns:a16="http://schemas.microsoft.com/office/drawing/2014/main" id="{D577BAE6-8C49-478B-B5DE-F27DDB010D9A}"/>
            </a:ext>
          </a:extLst>
        </xdr:cNvPr>
        <xdr:cNvSpPr/>
      </xdr:nvSpPr>
      <xdr:spPr>
        <a:xfrm>
          <a:off x="3746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82550</xdr:rowOff>
    </xdr:from>
    <xdr:to>
      <xdr:col>15</xdr:col>
      <xdr:colOff>101600</xdr:colOff>
      <xdr:row>83</xdr:row>
      <xdr:rowOff>12700</xdr:rowOff>
    </xdr:to>
    <xdr:sp macro="" textlink="">
      <xdr:nvSpPr>
        <xdr:cNvPr id="296" name="フローチャート: 判断 295">
          <a:extLst>
            <a:ext uri="{FF2B5EF4-FFF2-40B4-BE49-F238E27FC236}">
              <a16:creationId xmlns:a16="http://schemas.microsoft.com/office/drawing/2014/main" id="{6F40745A-CB9A-4400-937C-3EBFED0E1AA4}"/>
            </a:ext>
          </a:extLst>
        </xdr:cNvPr>
        <xdr:cNvSpPr/>
      </xdr:nvSpPr>
      <xdr:spPr>
        <a:xfrm>
          <a:off x="2857500" y="1414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86361</xdr:rowOff>
    </xdr:from>
    <xdr:to>
      <xdr:col>10</xdr:col>
      <xdr:colOff>165100</xdr:colOff>
      <xdr:row>83</xdr:row>
      <xdr:rowOff>16511</xdr:rowOff>
    </xdr:to>
    <xdr:sp macro="" textlink="">
      <xdr:nvSpPr>
        <xdr:cNvPr id="297" name="フローチャート: 判断 296">
          <a:extLst>
            <a:ext uri="{FF2B5EF4-FFF2-40B4-BE49-F238E27FC236}">
              <a16:creationId xmlns:a16="http://schemas.microsoft.com/office/drawing/2014/main" id="{CB84131D-D631-4437-9967-F7B086CD0EBD}"/>
            </a:ext>
          </a:extLst>
        </xdr:cNvPr>
        <xdr:cNvSpPr/>
      </xdr:nvSpPr>
      <xdr:spPr>
        <a:xfrm>
          <a:off x="1968500" y="1414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46355</xdr:rowOff>
    </xdr:from>
    <xdr:to>
      <xdr:col>6</xdr:col>
      <xdr:colOff>38100</xdr:colOff>
      <xdr:row>82</xdr:row>
      <xdr:rowOff>147955</xdr:rowOff>
    </xdr:to>
    <xdr:sp macro="" textlink="">
      <xdr:nvSpPr>
        <xdr:cNvPr id="298" name="フローチャート: 判断 297">
          <a:extLst>
            <a:ext uri="{FF2B5EF4-FFF2-40B4-BE49-F238E27FC236}">
              <a16:creationId xmlns:a16="http://schemas.microsoft.com/office/drawing/2014/main" id="{C0DD5A1F-3BB7-4ECD-8767-F217B67F1792}"/>
            </a:ext>
          </a:extLst>
        </xdr:cNvPr>
        <xdr:cNvSpPr/>
      </xdr:nvSpPr>
      <xdr:spPr>
        <a:xfrm>
          <a:off x="1079500" y="1410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BCE1AA87-E818-4EA5-9717-C2A3C3CA56FF}"/>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68586D07-7A06-42EC-BB15-DE7C742B7A01}"/>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34D44C6E-F67A-4F5A-805B-AD56201F8B64}"/>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F6446335-970E-4F03-B045-564FE698035D}"/>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DAD26A82-BF6A-45C7-83E4-A32220B01354}"/>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86</xdr:row>
      <xdr:rowOff>63500</xdr:rowOff>
    </xdr:from>
    <xdr:to>
      <xdr:col>24</xdr:col>
      <xdr:colOff>114300</xdr:colOff>
      <xdr:row>86</xdr:row>
      <xdr:rowOff>165100</xdr:rowOff>
    </xdr:to>
    <xdr:sp macro="" textlink="">
      <xdr:nvSpPr>
        <xdr:cNvPr id="304" name="楕円 303">
          <a:extLst>
            <a:ext uri="{FF2B5EF4-FFF2-40B4-BE49-F238E27FC236}">
              <a16:creationId xmlns:a16="http://schemas.microsoft.com/office/drawing/2014/main" id="{3B1F682E-3981-4BA9-ABEE-688862A47096}"/>
            </a:ext>
          </a:extLst>
        </xdr:cNvPr>
        <xdr:cNvSpPr/>
      </xdr:nvSpPr>
      <xdr:spPr>
        <a:xfrm>
          <a:off x="45847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149877</xdr:rowOff>
    </xdr:from>
    <xdr:ext cx="469744" cy="259045"/>
    <xdr:sp macro="" textlink="">
      <xdr:nvSpPr>
        <xdr:cNvPr id="305" name="【公営住宅】&#10;有形固定資産減価償却率該当値テキスト">
          <a:extLst>
            <a:ext uri="{FF2B5EF4-FFF2-40B4-BE49-F238E27FC236}">
              <a16:creationId xmlns:a16="http://schemas.microsoft.com/office/drawing/2014/main" id="{4291877C-0959-4982-86AD-FAF70BB3AF9C}"/>
            </a:ext>
          </a:extLst>
        </xdr:cNvPr>
        <xdr:cNvSpPr txBox="1"/>
      </xdr:nvSpPr>
      <xdr:spPr>
        <a:xfrm>
          <a:off x="4673600" y="14723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86</xdr:row>
      <xdr:rowOff>63500</xdr:rowOff>
    </xdr:from>
    <xdr:to>
      <xdr:col>20</xdr:col>
      <xdr:colOff>38100</xdr:colOff>
      <xdr:row>86</xdr:row>
      <xdr:rowOff>165100</xdr:rowOff>
    </xdr:to>
    <xdr:sp macro="" textlink="">
      <xdr:nvSpPr>
        <xdr:cNvPr id="306" name="楕円 305">
          <a:extLst>
            <a:ext uri="{FF2B5EF4-FFF2-40B4-BE49-F238E27FC236}">
              <a16:creationId xmlns:a16="http://schemas.microsoft.com/office/drawing/2014/main" id="{715EEB86-4E9A-4536-B25F-C1A721075551}"/>
            </a:ext>
          </a:extLst>
        </xdr:cNvPr>
        <xdr:cNvSpPr/>
      </xdr:nvSpPr>
      <xdr:spPr>
        <a:xfrm>
          <a:off x="37465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114300</xdr:rowOff>
    </xdr:from>
    <xdr:to>
      <xdr:col>24</xdr:col>
      <xdr:colOff>63500</xdr:colOff>
      <xdr:row>86</xdr:row>
      <xdr:rowOff>114300</xdr:rowOff>
    </xdr:to>
    <xdr:cxnSp macro="">
      <xdr:nvCxnSpPr>
        <xdr:cNvPr id="307" name="直線コネクタ 306">
          <a:extLst>
            <a:ext uri="{FF2B5EF4-FFF2-40B4-BE49-F238E27FC236}">
              <a16:creationId xmlns:a16="http://schemas.microsoft.com/office/drawing/2014/main" id="{F7862A39-E376-4267-9C83-D3F70F587D65}"/>
            </a:ext>
          </a:extLst>
        </xdr:cNvPr>
        <xdr:cNvCxnSpPr/>
      </xdr:nvCxnSpPr>
      <xdr:spPr>
        <a:xfrm>
          <a:off x="3797300" y="1485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86</xdr:row>
      <xdr:rowOff>63500</xdr:rowOff>
    </xdr:from>
    <xdr:to>
      <xdr:col>15</xdr:col>
      <xdr:colOff>101600</xdr:colOff>
      <xdr:row>86</xdr:row>
      <xdr:rowOff>165100</xdr:rowOff>
    </xdr:to>
    <xdr:sp macro="" textlink="">
      <xdr:nvSpPr>
        <xdr:cNvPr id="308" name="楕円 307">
          <a:extLst>
            <a:ext uri="{FF2B5EF4-FFF2-40B4-BE49-F238E27FC236}">
              <a16:creationId xmlns:a16="http://schemas.microsoft.com/office/drawing/2014/main" id="{C16AD33A-0B2A-42A7-A518-D2BB2FC2A6C4}"/>
            </a:ext>
          </a:extLst>
        </xdr:cNvPr>
        <xdr:cNvSpPr/>
      </xdr:nvSpPr>
      <xdr:spPr>
        <a:xfrm>
          <a:off x="28575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114300</xdr:rowOff>
    </xdr:from>
    <xdr:to>
      <xdr:col>19</xdr:col>
      <xdr:colOff>177800</xdr:colOff>
      <xdr:row>86</xdr:row>
      <xdr:rowOff>114300</xdr:rowOff>
    </xdr:to>
    <xdr:cxnSp macro="">
      <xdr:nvCxnSpPr>
        <xdr:cNvPr id="309" name="直線コネクタ 308">
          <a:extLst>
            <a:ext uri="{FF2B5EF4-FFF2-40B4-BE49-F238E27FC236}">
              <a16:creationId xmlns:a16="http://schemas.microsoft.com/office/drawing/2014/main" id="{0B3FB41D-339A-4283-991F-D78F4D07C897}"/>
            </a:ext>
          </a:extLst>
        </xdr:cNvPr>
        <xdr:cNvCxnSpPr/>
      </xdr:nvCxnSpPr>
      <xdr:spPr>
        <a:xfrm>
          <a:off x="2908300" y="1485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86</xdr:row>
      <xdr:rowOff>63500</xdr:rowOff>
    </xdr:from>
    <xdr:to>
      <xdr:col>10</xdr:col>
      <xdr:colOff>165100</xdr:colOff>
      <xdr:row>86</xdr:row>
      <xdr:rowOff>165100</xdr:rowOff>
    </xdr:to>
    <xdr:sp macro="" textlink="">
      <xdr:nvSpPr>
        <xdr:cNvPr id="310" name="楕円 309">
          <a:extLst>
            <a:ext uri="{FF2B5EF4-FFF2-40B4-BE49-F238E27FC236}">
              <a16:creationId xmlns:a16="http://schemas.microsoft.com/office/drawing/2014/main" id="{31EC103F-4E70-42C6-8FDC-D0071D18F60D}"/>
            </a:ext>
          </a:extLst>
        </xdr:cNvPr>
        <xdr:cNvSpPr/>
      </xdr:nvSpPr>
      <xdr:spPr>
        <a:xfrm>
          <a:off x="19685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114300</xdr:rowOff>
    </xdr:from>
    <xdr:to>
      <xdr:col>15</xdr:col>
      <xdr:colOff>50800</xdr:colOff>
      <xdr:row>86</xdr:row>
      <xdr:rowOff>114300</xdr:rowOff>
    </xdr:to>
    <xdr:cxnSp macro="">
      <xdr:nvCxnSpPr>
        <xdr:cNvPr id="311" name="直線コネクタ 310">
          <a:extLst>
            <a:ext uri="{FF2B5EF4-FFF2-40B4-BE49-F238E27FC236}">
              <a16:creationId xmlns:a16="http://schemas.microsoft.com/office/drawing/2014/main" id="{5982B41E-1F7B-42D3-AF51-B730AE982B1D}"/>
            </a:ext>
          </a:extLst>
        </xdr:cNvPr>
        <xdr:cNvCxnSpPr/>
      </xdr:nvCxnSpPr>
      <xdr:spPr>
        <a:xfrm>
          <a:off x="2019300" y="1485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86</xdr:row>
      <xdr:rowOff>63500</xdr:rowOff>
    </xdr:from>
    <xdr:to>
      <xdr:col>6</xdr:col>
      <xdr:colOff>38100</xdr:colOff>
      <xdr:row>86</xdr:row>
      <xdr:rowOff>165100</xdr:rowOff>
    </xdr:to>
    <xdr:sp macro="" textlink="">
      <xdr:nvSpPr>
        <xdr:cNvPr id="312" name="楕円 311">
          <a:extLst>
            <a:ext uri="{FF2B5EF4-FFF2-40B4-BE49-F238E27FC236}">
              <a16:creationId xmlns:a16="http://schemas.microsoft.com/office/drawing/2014/main" id="{40DB9FEA-9DA5-4D3A-9EB8-9F9FED1A8E32}"/>
            </a:ext>
          </a:extLst>
        </xdr:cNvPr>
        <xdr:cNvSpPr/>
      </xdr:nvSpPr>
      <xdr:spPr>
        <a:xfrm>
          <a:off x="10795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86</xdr:row>
      <xdr:rowOff>114300</xdr:rowOff>
    </xdr:from>
    <xdr:to>
      <xdr:col>10</xdr:col>
      <xdr:colOff>114300</xdr:colOff>
      <xdr:row>86</xdr:row>
      <xdr:rowOff>114300</xdr:rowOff>
    </xdr:to>
    <xdr:cxnSp macro="">
      <xdr:nvCxnSpPr>
        <xdr:cNvPr id="313" name="直線コネクタ 312">
          <a:extLst>
            <a:ext uri="{FF2B5EF4-FFF2-40B4-BE49-F238E27FC236}">
              <a16:creationId xmlns:a16="http://schemas.microsoft.com/office/drawing/2014/main" id="{04EA61BB-4F2A-4CC8-BADA-1747C27AE43B}"/>
            </a:ext>
          </a:extLst>
        </xdr:cNvPr>
        <xdr:cNvCxnSpPr/>
      </xdr:nvCxnSpPr>
      <xdr:spPr>
        <a:xfrm>
          <a:off x="1130300" y="1485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48277</xdr:rowOff>
    </xdr:from>
    <xdr:ext cx="405111" cy="259045"/>
    <xdr:sp macro="" textlink="">
      <xdr:nvSpPr>
        <xdr:cNvPr id="314" name="n_1aveValue【公営住宅】&#10;有形固定資産減価償却率">
          <a:extLst>
            <a:ext uri="{FF2B5EF4-FFF2-40B4-BE49-F238E27FC236}">
              <a16:creationId xmlns:a16="http://schemas.microsoft.com/office/drawing/2014/main" id="{E6B089CF-CA97-45EE-ACA0-4464679D2FDF}"/>
            </a:ext>
          </a:extLst>
        </xdr:cNvPr>
        <xdr:cNvSpPr txBox="1"/>
      </xdr:nvSpPr>
      <xdr:spPr>
        <a:xfrm>
          <a:off x="3582044" y="1393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29227</xdr:rowOff>
    </xdr:from>
    <xdr:ext cx="405111" cy="259045"/>
    <xdr:sp macro="" textlink="">
      <xdr:nvSpPr>
        <xdr:cNvPr id="315" name="n_2aveValue【公営住宅】&#10;有形固定資産減価償却率">
          <a:extLst>
            <a:ext uri="{FF2B5EF4-FFF2-40B4-BE49-F238E27FC236}">
              <a16:creationId xmlns:a16="http://schemas.microsoft.com/office/drawing/2014/main" id="{E3F88259-DC4D-4014-A714-626F7F2E3816}"/>
            </a:ext>
          </a:extLst>
        </xdr:cNvPr>
        <xdr:cNvSpPr txBox="1"/>
      </xdr:nvSpPr>
      <xdr:spPr>
        <a:xfrm>
          <a:off x="2705744" y="1391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33038</xdr:rowOff>
    </xdr:from>
    <xdr:ext cx="405111" cy="259045"/>
    <xdr:sp macro="" textlink="">
      <xdr:nvSpPr>
        <xdr:cNvPr id="316" name="n_3aveValue【公営住宅】&#10;有形固定資産減価償却率">
          <a:extLst>
            <a:ext uri="{FF2B5EF4-FFF2-40B4-BE49-F238E27FC236}">
              <a16:creationId xmlns:a16="http://schemas.microsoft.com/office/drawing/2014/main" id="{57E2D408-6D3A-4832-84DE-C9285511187B}"/>
            </a:ext>
          </a:extLst>
        </xdr:cNvPr>
        <xdr:cNvSpPr txBox="1"/>
      </xdr:nvSpPr>
      <xdr:spPr>
        <a:xfrm>
          <a:off x="1816744" y="13920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164482</xdr:rowOff>
    </xdr:from>
    <xdr:ext cx="405111" cy="259045"/>
    <xdr:sp macro="" textlink="">
      <xdr:nvSpPr>
        <xdr:cNvPr id="317" name="n_4aveValue【公営住宅】&#10;有形固定資産減価償却率">
          <a:extLst>
            <a:ext uri="{FF2B5EF4-FFF2-40B4-BE49-F238E27FC236}">
              <a16:creationId xmlns:a16="http://schemas.microsoft.com/office/drawing/2014/main" id="{6E741A48-2BF8-467A-BAFA-7CA06E3746B7}"/>
            </a:ext>
          </a:extLst>
        </xdr:cNvPr>
        <xdr:cNvSpPr txBox="1"/>
      </xdr:nvSpPr>
      <xdr:spPr>
        <a:xfrm>
          <a:off x="927744" y="1388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120727</xdr:colOff>
      <xdr:row>86</xdr:row>
      <xdr:rowOff>156227</xdr:rowOff>
    </xdr:from>
    <xdr:ext cx="469744" cy="259045"/>
    <xdr:sp macro="" textlink="">
      <xdr:nvSpPr>
        <xdr:cNvPr id="318" name="n_1mainValue【公営住宅】&#10;有形固定資産減価償却率">
          <a:extLst>
            <a:ext uri="{FF2B5EF4-FFF2-40B4-BE49-F238E27FC236}">
              <a16:creationId xmlns:a16="http://schemas.microsoft.com/office/drawing/2014/main" id="{4064DD71-5645-4689-9CC6-C0E873D7E931}"/>
            </a:ext>
          </a:extLst>
        </xdr:cNvPr>
        <xdr:cNvSpPr txBox="1"/>
      </xdr:nvSpPr>
      <xdr:spPr>
        <a:xfrm>
          <a:off x="3549727"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6427</xdr:colOff>
      <xdr:row>86</xdr:row>
      <xdr:rowOff>156227</xdr:rowOff>
    </xdr:from>
    <xdr:ext cx="469744" cy="259045"/>
    <xdr:sp macro="" textlink="">
      <xdr:nvSpPr>
        <xdr:cNvPr id="319" name="n_2mainValue【公営住宅】&#10;有形固定資産減価償却率">
          <a:extLst>
            <a:ext uri="{FF2B5EF4-FFF2-40B4-BE49-F238E27FC236}">
              <a16:creationId xmlns:a16="http://schemas.microsoft.com/office/drawing/2014/main" id="{E03F1801-14D1-43EB-8728-AB5C1CCBB1E2}"/>
            </a:ext>
          </a:extLst>
        </xdr:cNvPr>
        <xdr:cNvSpPr txBox="1"/>
      </xdr:nvSpPr>
      <xdr:spPr>
        <a:xfrm>
          <a:off x="2673427"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69927</xdr:colOff>
      <xdr:row>86</xdr:row>
      <xdr:rowOff>156227</xdr:rowOff>
    </xdr:from>
    <xdr:ext cx="469744" cy="259045"/>
    <xdr:sp macro="" textlink="">
      <xdr:nvSpPr>
        <xdr:cNvPr id="320" name="n_3mainValue【公営住宅】&#10;有形固定資産減価償却率">
          <a:extLst>
            <a:ext uri="{FF2B5EF4-FFF2-40B4-BE49-F238E27FC236}">
              <a16:creationId xmlns:a16="http://schemas.microsoft.com/office/drawing/2014/main" id="{6EE62721-4300-40DF-8724-1D7B45164559}"/>
            </a:ext>
          </a:extLst>
        </xdr:cNvPr>
        <xdr:cNvSpPr txBox="1"/>
      </xdr:nvSpPr>
      <xdr:spPr>
        <a:xfrm>
          <a:off x="1784427"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133427</xdr:colOff>
      <xdr:row>86</xdr:row>
      <xdr:rowOff>156227</xdr:rowOff>
    </xdr:from>
    <xdr:ext cx="469744" cy="259045"/>
    <xdr:sp macro="" textlink="">
      <xdr:nvSpPr>
        <xdr:cNvPr id="321" name="n_4mainValue【公営住宅】&#10;有形固定資産減価償却率">
          <a:extLst>
            <a:ext uri="{FF2B5EF4-FFF2-40B4-BE49-F238E27FC236}">
              <a16:creationId xmlns:a16="http://schemas.microsoft.com/office/drawing/2014/main" id="{7A3D236C-ECBC-4EB1-9E16-9C24B96173FB}"/>
            </a:ext>
          </a:extLst>
        </xdr:cNvPr>
        <xdr:cNvSpPr txBox="1"/>
      </xdr:nvSpPr>
      <xdr:spPr>
        <a:xfrm>
          <a:off x="895427"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00A240A8-00B5-4A1C-81F1-27D562BEC02D}"/>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30AA00E1-83B2-40C6-8A54-1591E8991A6D}"/>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2CFFE261-28C4-4F86-B594-1CD2B26DA984}"/>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B8F03A42-9E12-488A-9479-71DE9AF95E84}"/>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AE55F64D-E548-4C02-9054-167A847C7A5A}"/>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01BDEBEF-C67F-4980-96D0-F412B6CD794E}"/>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B87D318E-1D2D-4278-985E-66056E0286EA}"/>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6846A461-D941-4361-BA40-B074E6DF8874}"/>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64B5FF1B-571F-4C99-91B3-6B651CE59719}"/>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83F471F8-0B3D-4680-819B-C61833F5B79A}"/>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60773C41-869A-4272-88CC-1D1B4EA2531E}"/>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1F7CEB3F-F27A-43FC-A63F-E6850886F6EB}"/>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CD07C284-D979-49F1-8415-F70141A8540F}"/>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7A73EB46-530D-4E4E-BF2C-37F916EFF469}"/>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70990EF0-B689-4405-B475-F566D6F22A48}"/>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DD821725-C4B6-489E-AB20-570BB75C6BF5}"/>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2BCEEE93-0A17-420E-9002-D9922B263B8E}"/>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14CF07E3-66B0-49BB-87F6-DC73E0ABC6DD}"/>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CCA684CE-F3BB-4CE8-8506-7ACDD610F595}"/>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04FB4A33-1F14-4272-9087-4ACA688F0FC6}"/>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0F776843-5D88-47AC-9351-A83BBEA0AD71}"/>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2D5F1CE7-3A44-43E1-B6AC-BFCD461D3014}"/>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5C4ABD29-C5A5-4484-A3CF-C380AC0CB6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22861</xdr:rowOff>
    </xdr:from>
    <xdr:to>
      <xdr:col>54</xdr:col>
      <xdr:colOff>189865</xdr:colOff>
      <xdr:row>86</xdr:row>
      <xdr:rowOff>113919</xdr:rowOff>
    </xdr:to>
    <xdr:cxnSp macro="">
      <xdr:nvCxnSpPr>
        <xdr:cNvPr id="345" name="直線コネクタ 344">
          <a:extLst>
            <a:ext uri="{FF2B5EF4-FFF2-40B4-BE49-F238E27FC236}">
              <a16:creationId xmlns:a16="http://schemas.microsoft.com/office/drawing/2014/main" id="{BB8295C7-9D61-4A49-B749-489DEE837330}"/>
            </a:ext>
          </a:extLst>
        </xdr:cNvPr>
        <xdr:cNvCxnSpPr/>
      </xdr:nvCxnSpPr>
      <xdr:spPr>
        <a:xfrm flipV="1">
          <a:off x="10476865" y="13567411"/>
          <a:ext cx="0" cy="1291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117746</xdr:rowOff>
    </xdr:from>
    <xdr:ext cx="469744" cy="259045"/>
    <xdr:sp macro="" textlink="">
      <xdr:nvSpPr>
        <xdr:cNvPr id="346" name="【公営住宅】&#10;一人当たり面積最小値テキスト">
          <a:extLst>
            <a:ext uri="{FF2B5EF4-FFF2-40B4-BE49-F238E27FC236}">
              <a16:creationId xmlns:a16="http://schemas.microsoft.com/office/drawing/2014/main" id="{599AAABA-B199-4E37-A66E-8DD15967B2FA}"/>
            </a:ext>
          </a:extLst>
        </xdr:cNvPr>
        <xdr:cNvSpPr txBox="1"/>
      </xdr:nvSpPr>
      <xdr:spPr>
        <a:xfrm>
          <a:off x="10515600" y="1486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113919</xdr:rowOff>
    </xdr:from>
    <xdr:to>
      <xdr:col>55</xdr:col>
      <xdr:colOff>88900</xdr:colOff>
      <xdr:row>86</xdr:row>
      <xdr:rowOff>113919</xdr:rowOff>
    </xdr:to>
    <xdr:cxnSp macro="">
      <xdr:nvCxnSpPr>
        <xdr:cNvPr id="347" name="直線コネクタ 346">
          <a:extLst>
            <a:ext uri="{FF2B5EF4-FFF2-40B4-BE49-F238E27FC236}">
              <a16:creationId xmlns:a16="http://schemas.microsoft.com/office/drawing/2014/main" id="{D2EC6664-BCF5-4757-BB1D-520ADAACEAA3}"/>
            </a:ext>
          </a:extLst>
        </xdr:cNvPr>
        <xdr:cNvCxnSpPr/>
      </xdr:nvCxnSpPr>
      <xdr:spPr>
        <a:xfrm>
          <a:off x="10388600" y="14858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140988</xdr:rowOff>
    </xdr:from>
    <xdr:ext cx="469744" cy="259045"/>
    <xdr:sp macro="" textlink="">
      <xdr:nvSpPr>
        <xdr:cNvPr id="348" name="【公営住宅】&#10;一人当たり面積最大値テキスト">
          <a:extLst>
            <a:ext uri="{FF2B5EF4-FFF2-40B4-BE49-F238E27FC236}">
              <a16:creationId xmlns:a16="http://schemas.microsoft.com/office/drawing/2014/main" id="{7E23333A-4961-4742-B3CA-4BBB7D8DC32A}"/>
            </a:ext>
          </a:extLst>
        </xdr:cNvPr>
        <xdr:cNvSpPr txBox="1"/>
      </xdr:nvSpPr>
      <xdr:spPr>
        <a:xfrm>
          <a:off x="10515600" y="13342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22861</xdr:rowOff>
    </xdr:from>
    <xdr:to>
      <xdr:col>55</xdr:col>
      <xdr:colOff>88900</xdr:colOff>
      <xdr:row>79</xdr:row>
      <xdr:rowOff>22861</xdr:rowOff>
    </xdr:to>
    <xdr:cxnSp macro="">
      <xdr:nvCxnSpPr>
        <xdr:cNvPr id="349" name="直線コネクタ 348">
          <a:extLst>
            <a:ext uri="{FF2B5EF4-FFF2-40B4-BE49-F238E27FC236}">
              <a16:creationId xmlns:a16="http://schemas.microsoft.com/office/drawing/2014/main" id="{C968A1B0-5D14-4A7B-8B3D-943ADA9F0F0D}"/>
            </a:ext>
          </a:extLst>
        </xdr:cNvPr>
        <xdr:cNvCxnSpPr/>
      </xdr:nvCxnSpPr>
      <xdr:spPr>
        <a:xfrm>
          <a:off x="10388600" y="13567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65803</xdr:rowOff>
    </xdr:from>
    <xdr:ext cx="469744" cy="259045"/>
    <xdr:sp macro="" textlink="">
      <xdr:nvSpPr>
        <xdr:cNvPr id="350" name="【公営住宅】&#10;一人当たり面積平均値テキスト">
          <a:extLst>
            <a:ext uri="{FF2B5EF4-FFF2-40B4-BE49-F238E27FC236}">
              <a16:creationId xmlns:a16="http://schemas.microsoft.com/office/drawing/2014/main" id="{7BBB2D77-B7B3-495A-BFC0-16F182B4721D}"/>
            </a:ext>
          </a:extLst>
        </xdr:cNvPr>
        <xdr:cNvSpPr txBox="1"/>
      </xdr:nvSpPr>
      <xdr:spPr>
        <a:xfrm>
          <a:off x="10515600" y="144676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42926</xdr:rowOff>
    </xdr:from>
    <xdr:to>
      <xdr:col>55</xdr:col>
      <xdr:colOff>50800</xdr:colOff>
      <xdr:row>85</xdr:row>
      <xdr:rowOff>144526</xdr:rowOff>
    </xdr:to>
    <xdr:sp macro="" textlink="">
      <xdr:nvSpPr>
        <xdr:cNvPr id="351" name="フローチャート: 判断 350">
          <a:extLst>
            <a:ext uri="{FF2B5EF4-FFF2-40B4-BE49-F238E27FC236}">
              <a16:creationId xmlns:a16="http://schemas.microsoft.com/office/drawing/2014/main" id="{4FC41FDD-ED39-4ED5-B9E4-C2A373C31524}"/>
            </a:ext>
          </a:extLst>
        </xdr:cNvPr>
        <xdr:cNvSpPr/>
      </xdr:nvSpPr>
      <xdr:spPr>
        <a:xfrm>
          <a:off x="10426700" y="14616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42163</xdr:rowOff>
    </xdr:from>
    <xdr:to>
      <xdr:col>50</xdr:col>
      <xdr:colOff>165100</xdr:colOff>
      <xdr:row>85</xdr:row>
      <xdr:rowOff>143763</xdr:rowOff>
    </xdr:to>
    <xdr:sp macro="" textlink="">
      <xdr:nvSpPr>
        <xdr:cNvPr id="352" name="フローチャート: 判断 351">
          <a:extLst>
            <a:ext uri="{FF2B5EF4-FFF2-40B4-BE49-F238E27FC236}">
              <a16:creationId xmlns:a16="http://schemas.microsoft.com/office/drawing/2014/main" id="{FB3F50FE-8E88-4143-B1EE-C4F8D0D60EE5}"/>
            </a:ext>
          </a:extLst>
        </xdr:cNvPr>
        <xdr:cNvSpPr/>
      </xdr:nvSpPr>
      <xdr:spPr>
        <a:xfrm>
          <a:off x="9588500" y="14615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40260</xdr:rowOff>
    </xdr:from>
    <xdr:to>
      <xdr:col>46</xdr:col>
      <xdr:colOff>38100</xdr:colOff>
      <xdr:row>85</xdr:row>
      <xdr:rowOff>141860</xdr:rowOff>
    </xdr:to>
    <xdr:sp macro="" textlink="">
      <xdr:nvSpPr>
        <xdr:cNvPr id="353" name="フローチャート: 判断 352">
          <a:extLst>
            <a:ext uri="{FF2B5EF4-FFF2-40B4-BE49-F238E27FC236}">
              <a16:creationId xmlns:a16="http://schemas.microsoft.com/office/drawing/2014/main" id="{D7D9DF59-EB17-43B8-8895-D97C8E9B1A6A}"/>
            </a:ext>
          </a:extLst>
        </xdr:cNvPr>
        <xdr:cNvSpPr/>
      </xdr:nvSpPr>
      <xdr:spPr>
        <a:xfrm>
          <a:off x="8699500" y="14613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40639</xdr:rowOff>
    </xdr:from>
    <xdr:to>
      <xdr:col>41</xdr:col>
      <xdr:colOff>101600</xdr:colOff>
      <xdr:row>85</xdr:row>
      <xdr:rowOff>142239</xdr:rowOff>
    </xdr:to>
    <xdr:sp macro="" textlink="">
      <xdr:nvSpPr>
        <xdr:cNvPr id="354" name="フローチャート: 判断 353">
          <a:extLst>
            <a:ext uri="{FF2B5EF4-FFF2-40B4-BE49-F238E27FC236}">
              <a16:creationId xmlns:a16="http://schemas.microsoft.com/office/drawing/2014/main" id="{30F18106-06D2-48C3-98DF-2F9846CC3B52}"/>
            </a:ext>
          </a:extLst>
        </xdr:cNvPr>
        <xdr:cNvSpPr/>
      </xdr:nvSpPr>
      <xdr:spPr>
        <a:xfrm>
          <a:off x="7810500" y="14613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43307</xdr:rowOff>
    </xdr:from>
    <xdr:to>
      <xdr:col>36</xdr:col>
      <xdr:colOff>165100</xdr:colOff>
      <xdr:row>85</xdr:row>
      <xdr:rowOff>144907</xdr:rowOff>
    </xdr:to>
    <xdr:sp macro="" textlink="">
      <xdr:nvSpPr>
        <xdr:cNvPr id="355" name="フローチャート: 判断 354">
          <a:extLst>
            <a:ext uri="{FF2B5EF4-FFF2-40B4-BE49-F238E27FC236}">
              <a16:creationId xmlns:a16="http://schemas.microsoft.com/office/drawing/2014/main" id="{A903894E-D58A-4069-A543-51A3E0489D6E}"/>
            </a:ext>
          </a:extLst>
        </xdr:cNvPr>
        <xdr:cNvSpPr/>
      </xdr:nvSpPr>
      <xdr:spPr>
        <a:xfrm>
          <a:off x="6921500" y="1461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8D35D379-257D-4EB2-ABF4-A89C07E5D386}"/>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EDF7AF7A-B27B-4BDD-AAEA-2F7296C188A9}"/>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2855F547-C8AF-4E09-AE82-D1E725629C73}"/>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4294B754-072A-4F04-9731-BC684CA8E28E}"/>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66618D7F-3B46-45A3-A780-F0A0E483C6BC}"/>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61976</xdr:rowOff>
    </xdr:from>
    <xdr:to>
      <xdr:col>55</xdr:col>
      <xdr:colOff>50800</xdr:colOff>
      <xdr:row>86</xdr:row>
      <xdr:rowOff>163576</xdr:rowOff>
    </xdr:to>
    <xdr:sp macro="" textlink="">
      <xdr:nvSpPr>
        <xdr:cNvPr id="361" name="楕円 360">
          <a:extLst>
            <a:ext uri="{FF2B5EF4-FFF2-40B4-BE49-F238E27FC236}">
              <a16:creationId xmlns:a16="http://schemas.microsoft.com/office/drawing/2014/main" id="{9227105D-F9D0-4463-A588-8B635DC734DD}"/>
            </a:ext>
          </a:extLst>
        </xdr:cNvPr>
        <xdr:cNvSpPr/>
      </xdr:nvSpPr>
      <xdr:spPr>
        <a:xfrm>
          <a:off x="10426700" y="14806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148353</xdr:rowOff>
    </xdr:from>
    <xdr:ext cx="469744" cy="259045"/>
    <xdr:sp macro="" textlink="">
      <xdr:nvSpPr>
        <xdr:cNvPr id="362" name="【公営住宅】&#10;一人当たり面積該当値テキスト">
          <a:extLst>
            <a:ext uri="{FF2B5EF4-FFF2-40B4-BE49-F238E27FC236}">
              <a16:creationId xmlns:a16="http://schemas.microsoft.com/office/drawing/2014/main" id="{10A24075-A009-4DDD-AA45-33D9B3137A8D}"/>
            </a:ext>
          </a:extLst>
        </xdr:cNvPr>
        <xdr:cNvSpPr txBox="1"/>
      </xdr:nvSpPr>
      <xdr:spPr>
        <a:xfrm>
          <a:off x="10515600" y="14721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61976</xdr:rowOff>
    </xdr:from>
    <xdr:to>
      <xdr:col>50</xdr:col>
      <xdr:colOff>165100</xdr:colOff>
      <xdr:row>86</xdr:row>
      <xdr:rowOff>163576</xdr:rowOff>
    </xdr:to>
    <xdr:sp macro="" textlink="">
      <xdr:nvSpPr>
        <xdr:cNvPr id="363" name="楕円 362">
          <a:extLst>
            <a:ext uri="{FF2B5EF4-FFF2-40B4-BE49-F238E27FC236}">
              <a16:creationId xmlns:a16="http://schemas.microsoft.com/office/drawing/2014/main" id="{24566E66-ED99-4FD3-A4E9-CDB26856F38D}"/>
            </a:ext>
          </a:extLst>
        </xdr:cNvPr>
        <xdr:cNvSpPr/>
      </xdr:nvSpPr>
      <xdr:spPr>
        <a:xfrm>
          <a:off x="9588500" y="14806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112776</xdr:rowOff>
    </xdr:from>
    <xdr:to>
      <xdr:col>55</xdr:col>
      <xdr:colOff>0</xdr:colOff>
      <xdr:row>86</xdr:row>
      <xdr:rowOff>112776</xdr:rowOff>
    </xdr:to>
    <xdr:cxnSp macro="">
      <xdr:nvCxnSpPr>
        <xdr:cNvPr id="364" name="直線コネクタ 363">
          <a:extLst>
            <a:ext uri="{FF2B5EF4-FFF2-40B4-BE49-F238E27FC236}">
              <a16:creationId xmlns:a16="http://schemas.microsoft.com/office/drawing/2014/main" id="{6DF2E654-33E6-4626-B5B2-8D4092E125A5}"/>
            </a:ext>
          </a:extLst>
        </xdr:cNvPr>
        <xdr:cNvCxnSpPr/>
      </xdr:nvCxnSpPr>
      <xdr:spPr>
        <a:xfrm>
          <a:off x="9639300" y="1485747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61976</xdr:rowOff>
    </xdr:from>
    <xdr:to>
      <xdr:col>46</xdr:col>
      <xdr:colOff>38100</xdr:colOff>
      <xdr:row>86</xdr:row>
      <xdr:rowOff>163576</xdr:rowOff>
    </xdr:to>
    <xdr:sp macro="" textlink="">
      <xdr:nvSpPr>
        <xdr:cNvPr id="365" name="楕円 364">
          <a:extLst>
            <a:ext uri="{FF2B5EF4-FFF2-40B4-BE49-F238E27FC236}">
              <a16:creationId xmlns:a16="http://schemas.microsoft.com/office/drawing/2014/main" id="{54E99988-A476-4FD3-806F-F259AEB05E9A}"/>
            </a:ext>
          </a:extLst>
        </xdr:cNvPr>
        <xdr:cNvSpPr/>
      </xdr:nvSpPr>
      <xdr:spPr>
        <a:xfrm>
          <a:off x="8699500" y="14806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112776</xdr:rowOff>
    </xdr:from>
    <xdr:to>
      <xdr:col>50</xdr:col>
      <xdr:colOff>114300</xdr:colOff>
      <xdr:row>86</xdr:row>
      <xdr:rowOff>112776</xdr:rowOff>
    </xdr:to>
    <xdr:cxnSp macro="">
      <xdr:nvCxnSpPr>
        <xdr:cNvPr id="366" name="直線コネクタ 365">
          <a:extLst>
            <a:ext uri="{FF2B5EF4-FFF2-40B4-BE49-F238E27FC236}">
              <a16:creationId xmlns:a16="http://schemas.microsoft.com/office/drawing/2014/main" id="{3B5766DF-C1F7-41A5-B914-9292A59BEB3E}"/>
            </a:ext>
          </a:extLst>
        </xdr:cNvPr>
        <xdr:cNvCxnSpPr/>
      </xdr:nvCxnSpPr>
      <xdr:spPr>
        <a:xfrm>
          <a:off x="8750300" y="1485747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61976</xdr:rowOff>
    </xdr:from>
    <xdr:to>
      <xdr:col>41</xdr:col>
      <xdr:colOff>101600</xdr:colOff>
      <xdr:row>86</xdr:row>
      <xdr:rowOff>163576</xdr:rowOff>
    </xdr:to>
    <xdr:sp macro="" textlink="">
      <xdr:nvSpPr>
        <xdr:cNvPr id="367" name="楕円 366">
          <a:extLst>
            <a:ext uri="{FF2B5EF4-FFF2-40B4-BE49-F238E27FC236}">
              <a16:creationId xmlns:a16="http://schemas.microsoft.com/office/drawing/2014/main" id="{51C3EF53-AC07-4EF6-955A-73C5929E0CA1}"/>
            </a:ext>
          </a:extLst>
        </xdr:cNvPr>
        <xdr:cNvSpPr/>
      </xdr:nvSpPr>
      <xdr:spPr>
        <a:xfrm>
          <a:off x="7810500" y="14806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112776</xdr:rowOff>
    </xdr:from>
    <xdr:to>
      <xdr:col>45</xdr:col>
      <xdr:colOff>177800</xdr:colOff>
      <xdr:row>86</xdr:row>
      <xdr:rowOff>112776</xdr:rowOff>
    </xdr:to>
    <xdr:cxnSp macro="">
      <xdr:nvCxnSpPr>
        <xdr:cNvPr id="368" name="直線コネクタ 367">
          <a:extLst>
            <a:ext uri="{FF2B5EF4-FFF2-40B4-BE49-F238E27FC236}">
              <a16:creationId xmlns:a16="http://schemas.microsoft.com/office/drawing/2014/main" id="{317802FE-1C47-4280-AEEC-33B4BD4083F4}"/>
            </a:ext>
          </a:extLst>
        </xdr:cNvPr>
        <xdr:cNvCxnSpPr/>
      </xdr:nvCxnSpPr>
      <xdr:spPr>
        <a:xfrm>
          <a:off x="7861300" y="1485747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61976</xdr:rowOff>
    </xdr:from>
    <xdr:to>
      <xdr:col>36</xdr:col>
      <xdr:colOff>165100</xdr:colOff>
      <xdr:row>86</xdr:row>
      <xdr:rowOff>163576</xdr:rowOff>
    </xdr:to>
    <xdr:sp macro="" textlink="">
      <xdr:nvSpPr>
        <xdr:cNvPr id="369" name="楕円 368">
          <a:extLst>
            <a:ext uri="{FF2B5EF4-FFF2-40B4-BE49-F238E27FC236}">
              <a16:creationId xmlns:a16="http://schemas.microsoft.com/office/drawing/2014/main" id="{C912FB67-131B-4643-B33C-932D01C58EB8}"/>
            </a:ext>
          </a:extLst>
        </xdr:cNvPr>
        <xdr:cNvSpPr/>
      </xdr:nvSpPr>
      <xdr:spPr>
        <a:xfrm>
          <a:off x="6921500" y="14806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112776</xdr:rowOff>
    </xdr:from>
    <xdr:to>
      <xdr:col>41</xdr:col>
      <xdr:colOff>50800</xdr:colOff>
      <xdr:row>86</xdr:row>
      <xdr:rowOff>112776</xdr:rowOff>
    </xdr:to>
    <xdr:cxnSp macro="">
      <xdr:nvCxnSpPr>
        <xdr:cNvPr id="370" name="直線コネクタ 369">
          <a:extLst>
            <a:ext uri="{FF2B5EF4-FFF2-40B4-BE49-F238E27FC236}">
              <a16:creationId xmlns:a16="http://schemas.microsoft.com/office/drawing/2014/main" id="{A4653AC2-8952-4983-BC43-4328DCE532DE}"/>
            </a:ext>
          </a:extLst>
        </xdr:cNvPr>
        <xdr:cNvCxnSpPr/>
      </xdr:nvCxnSpPr>
      <xdr:spPr>
        <a:xfrm>
          <a:off x="6972300" y="1485747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160290</xdr:rowOff>
    </xdr:from>
    <xdr:ext cx="469744" cy="259045"/>
    <xdr:sp macro="" textlink="">
      <xdr:nvSpPr>
        <xdr:cNvPr id="371" name="n_1aveValue【公営住宅】&#10;一人当たり面積">
          <a:extLst>
            <a:ext uri="{FF2B5EF4-FFF2-40B4-BE49-F238E27FC236}">
              <a16:creationId xmlns:a16="http://schemas.microsoft.com/office/drawing/2014/main" id="{CBC1007D-EB3A-4AB4-B096-4832F5C2A5C6}"/>
            </a:ext>
          </a:extLst>
        </xdr:cNvPr>
        <xdr:cNvSpPr txBox="1"/>
      </xdr:nvSpPr>
      <xdr:spPr>
        <a:xfrm>
          <a:off x="9391727" y="14390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158387</xdr:rowOff>
    </xdr:from>
    <xdr:ext cx="469744" cy="259045"/>
    <xdr:sp macro="" textlink="">
      <xdr:nvSpPr>
        <xdr:cNvPr id="372" name="n_2aveValue【公営住宅】&#10;一人当たり面積">
          <a:extLst>
            <a:ext uri="{FF2B5EF4-FFF2-40B4-BE49-F238E27FC236}">
              <a16:creationId xmlns:a16="http://schemas.microsoft.com/office/drawing/2014/main" id="{EF361A0E-A9CE-48BB-BF08-E75311A150B4}"/>
            </a:ext>
          </a:extLst>
        </xdr:cNvPr>
        <xdr:cNvSpPr txBox="1"/>
      </xdr:nvSpPr>
      <xdr:spPr>
        <a:xfrm>
          <a:off x="8515427" y="14388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158766</xdr:rowOff>
    </xdr:from>
    <xdr:ext cx="469744" cy="259045"/>
    <xdr:sp macro="" textlink="">
      <xdr:nvSpPr>
        <xdr:cNvPr id="373" name="n_3aveValue【公営住宅】&#10;一人当たり面積">
          <a:extLst>
            <a:ext uri="{FF2B5EF4-FFF2-40B4-BE49-F238E27FC236}">
              <a16:creationId xmlns:a16="http://schemas.microsoft.com/office/drawing/2014/main" id="{24FCEA4D-A5F6-4B5C-9FA8-DA0603F0CA07}"/>
            </a:ext>
          </a:extLst>
        </xdr:cNvPr>
        <xdr:cNvSpPr txBox="1"/>
      </xdr:nvSpPr>
      <xdr:spPr>
        <a:xfrm>
          <a:off x="7626427" y="14389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161434</xdr:rowOff>
    </xdr:from>
    <xdr:ext cx="469744" cy="259045"/>
    <xdr:sp macro="" textlink="">
      <xdr:nvSpPr>
        <xdr:cNvPr id="374" name="n_4aveValue【公営住宅】&#10;一人当たり面積">
          <a:extLst>
            <a:ext uri="{FF2B5EF4-FFF2-40B4-BE49-F238E27FC236}">
              <a16:creationId xmlns:a16="http://schemas.microsoft.com/office/drawing/2014/main" id="{1F3DC3AE-5930-4D13-B07A-BF00056E920E}"/>
            </a:ext>
          </a:extLst>
        </xdr:cNvPr>
        <xdr:cNvSpPr txBox="1"/>
      </xdr:nvSpPr>
      <xdr:spPr>
        <a:xfrm>
          <a:off x="6737427" y="14391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154703</xdr:rowOff>
    </xdr:from>
    <xdr:ext cx="469744" cy="259045"/>
    <xdr:sp macro="" textlink="">
      <xdr:nvSpPr>
        <xdr:cNvPr id="375" name="n_1mainValue【公営住宅】&#10;一人当たり面積">
          <a:extLst>
            <a:ext uri="{FF2B5EF4-FFF2-40B4-BE49-F238E27FC236}">
              <a16:creationId xmlns:a16="http://schemas.microsoft.com/office/drawing/2014/main" id="{3062AE0B-48A4-4953-807B-A9F9E3D3C5BC}"/>
            </a:ext>
          </a:extLst>
        </xdr:cNvPr>
        <xdr:cNvSpPr txBox="1"/>
      </xdr:nvSpPr>
      <xdr:spPr>
        <a:xfrm>
          <a:off x="9391727" y="14899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154703</xdr:rowOff>
    </xdr:from>
    <xdr:ext cx="469744" cy="259045"/>
    <xdr:sp macro="" textlink="">
      <xdr:nvSpPr>
        <xdr:cNvPr id="376" name="n_2mainValue【公営住宅】&#10;一人当たり面積">
          <a:extLst>
            <a:ext uri="{FF2B5EF4-FFF2-40B4-BE49-F238E27FC236}">
              <a16:creationId xmlns:a16="http://schemas.microsoft.com/office/drawing/2014/main" id="{FDECC607-6A34-4D80-8626-1F1A055A71CE}"/>
            </a:ext>
          </a:extLst>
        </xdr:cNvPr>
        <xdr:cNvSpPr txBox="1"/>
      </xdr:nvSpPr>
      <xdr:spPr>
        <a:xfrm>
          <a:off x="8515427" y="14899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154703</xdr:rowOff>
    </xdr:from>
    <xdr:ext cx="469744" cy="259045"/>
    <xdr:sp macro="" textlink="">
      <xdr:nvSpPr>
        <xdr:cNvPr id="377" name="n_3mainValue【公営住宅】&#10;一人当たり面積">
          <a:extLst>
            <a:ext uri="{FF2B5EF4-FFF2-40B4-BE49-F238E27FC236}">
              <a16:creationId xmlns:a16="http://schemas.microsoft.com/office/drawing/2014/main" id="{2C1B5451-F3C5-4832-B3BB-6FB6F9CE2565}"/>
            </a:ext>
          </a:extLst>
        </xdr:cNvPr>
        <xdr:cNvSpPr txBox="1"/>
      </xdr:nvSpPr>
      <xdr:spPr>
        <a:xfrm>
          <a:off x="7626427" y="14899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154703</xdr:rowOff>
    </xdr:from>
    <xdr:ext cx="469744" cy="259045"/>
    <xdr:sp macro="" textlink="">
      <xdr:nvSpPr>
        <xdr:cNvPr id="378" name="n_4mainValue【公営住宅】&#10;一人当たり面積">
          <a:extLst>
            <a:ext uri="{FF2B5EF4-FFF2-40B4-BE49-F238E27FC236}">
              <a16:creationId xmlns:a16="http://schemas.microsoft.com/office/drawing/2014/main" id="{ED1793BC-185C-48D3-BB48-6B2626419E1C}"/>
            </a:ext>
          </a:extLst>
        </xdr:cNvPr>
        <xdr:cNvSpPr txBox="1"/>
      </xdr:nvSpPr>
      <xdr:spPr>
        <a:xfrm>
          <a:off x="6737427" y="14899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7126A6B5-B22B-4031-B15C-84F0BA1C08EC}"/>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0B2570C4-F099-4A2E-A83E-E0B6DF224C5F}"/>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C9D73BC4-3789-450F-BE6A-E1E17F6A6A1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022C447E-CBDB-4FBE-BA0C-E8E13582514E}"/>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F7D179E2-7CF7-4A12-B615-CAC754A58A54}"/>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09D41BD5-F449-4F0D-8677-1D8D1AF5427B}"/>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85B0466C-6CC0-40DD-A045-53A12FA3282D}"/>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5E509A95-886A-4D39-AE17-FEAF36D7FC35}"/>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8593312E-1A5E-4FBA-8A17-321DBBDCA161}"/>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AE9DD153-E298-4B6E-A5C0-D6588C9934BC}"/>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103C1D0B-F30A-4F3A-B6D3-AF2A00496D46}"/>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F0AAB42B-5264-4F6B-9398-42276E768C14}"/>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AA40F246-70A2-4C9E-B64A-D2FF3768396C}"/>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725253F4-7F60-4CEC-BA8D-0FBF080EDB2E}"/>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4C05D4C9-4133-47E0-B85F-1E23AB4DDAB2}"/>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C227E61D-FB83-45B9-987C-F4B5858302F2}"/>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57670E23-3491-431F-B009-3F5AEADA79EC}"/>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DB343539-BE9D-42F1-B04A-BF7DE5DDF651}"/>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A48758A0-C0A9-496B-87A4-67C5EDEA9CE8}"/>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DB8F16EE-6F21-4492-A8F8-8923A5F4CA7E}"/>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57A401A9-B821-41CE-AA90-367FEDD58B9D}"/>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C9F3347C-E412-4696-9695-ECBCA57BB80A}"/>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1EC154EB-DB32-4650-B4A9-18A78D9B3F8D}"/>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381DA62C-8959-4F59-958B-99DA5DC35C3D}"/>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DA8B75D5-FBBC-471B-AEE2-FD5DC3894158}"/>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C1B4AD1B-79FF-4704-B911-4D2C47517BEB}"/>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6795CF64-14C9-43C1-B71E-4D25556597C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6" name="直線コネクタ 405">
          <a:extLst>
            <a:ext uri="{FF2B5EF4-FFF2-40B4-BE49-F238E27FC236}">
              <a16:creationId xmlns:a16="http://schemas.microsoft.com/office/drawing/2014/main" id="{64F2F0F9-0F0A-4EB9-B6EE-B626BAC3F522}"/>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7" name="テキスト ボックス 406">
          <a:extLst>
            <a:ext uri="{FF2B5EF4-FFF2-40B4-BE49-F238E27FC236}">
              <a16:creationId xmlns:a16="http://schemas.microsoft.com/office/drawing/2014/main" id="{86A81C7C-9093-4F74-8EA4-379529FF2E3E}"/>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8" name="直線コネクタ 407">
          <a:extLst>
            <a:ext uri="{FF2B5EF4-FFF2-40B4-BE49-F238E27FC236}">
              <a16:creationId xmlns:a16="http://schemas.microsoft.com/office/drawing/2014/main" id="{D9A1DDE0-B824-4505-860E-24BFA04FEE78}"/>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9" name="テキスト ボックス 408">
          <a:extLst>
            <a:ext uri="{FF2B5EF4-FFF2-40B4-BE49-F238E27FC236}">
              <a16:creationId xmlns:a16="http://schemas.microsoft.com/office/drawing/2014/main" id="{C08090F6-EC78-4E8A-9E56-0CB93C59ABA7}"/>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0" name="直線コネクタ 409">
          <a:extLst>
            <a:ext uri="{FF2B5EF4-FFF2-40B4-BE49-F238E27FC236}">
              <a16:creationId xmlns:a16="http://schemas.microsoft.com/office/drawing/2014/main" id="{AC8E0652-2D47-4E57-AAB9-90EE91E589D7}"/>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1" name="テキスト ボックス 410">
          <a:extLst>
            <a:ext uri="{FF2B5EF4-FFF2-40B4-BE49-F238E27FC236}">
              <a16:creationId xmlns:a16="http://schemas.microsoft.com/office/drawing/2014/main" id="{C8512B57-414A-4DB1-9CA8-8710D899A85E}"/>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2" name="直線コネクタ 411">
          <a:extLst>
            <a:ext uri="{FF2B5EF4-FFF2-40B4-BE49-F238E27FC236}">
              <a16:creationId xmlns:a16="http://schemas.microsoft.com/office/drawing/2014/main" id="{716B4603-9BEA-44D6-9E7C-A9B53B5B0F77}"/>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3" name="テキスト ボックス 412">
          <a:extLst>
            <a:ext uri="{FF2B5EF4-FFF2-40B4-BE49-F238E27FC236}">
              <a16:creationId xmlns:a16="http://schemas.microsoft.com/office/drawing/2014/main" id="{81947061-CFFA-4852-A653-ACDC8FB01B92}"/>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4" name="直線コネクタ 413">
          <a:extLst>
            <a:ext uri="{FF2B5EF4-FFF2-40B4-BE49-F238E27FC236}">
              <a16:creationId xmlns:a16="http://schemas.microsoft.com/office/drawing/2014/main" id="{59E08FE0-2DD9-4DA0-ACB3-60AFE29B6471}"/>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5" name="テキスト ボックス 414">
          <a:extLst>
            <a:ext uri="{FF2B5EF4-FFF2-40B4-BE49-F238E27FC236}">
              <a16:creationId xmlns:a16="http://schemas.microsoft.com/office/drawing/2014/main" id="{CC86366E-BC92-422A-BDFB-9382A476730C}"/>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6" name="直線コネクタ 415">
          <a:extLst>
            <a:ext uri="{FF2B5EF4-FFF2-40B4-BE49-F238E27FC236}">
              <a16:creationId xmlns:a16="http://schemas.microsoft.com/office/drawing/2014/main" id="{EF4DED33-9E20-4A10-AD5D-F3DCE1138F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7" name="テキスト ボックス 416">
          <a:extLst>
            <a:ext uri="{FF2B5EF4-FFF2-40B4-BE49-F238E27FC236}">
              <a16:creationId xmlns:a16="http://schemas.microsoft.com/office/drawing/2014/main" id="{63BB94F5-6AEF-443E-AF0E-674795542CDF}"/>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8" name="【認定こども園・幼稚園・保育所】&#10;有形固定資産減価償却率グラフ枠">
          <a:extLst>
            <a:ext uri="{FF2B5EF4-FFF2-40B4-BE49-F238E27FC236}">
              <a16:creationId xmlns:a16="http://schemas.microsoft.com/office/drawing/2014/main" id="{3BFE7A80-B010-4114-9FCC-77194B593D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15240</xdr:rowOff>
    </xdr:from>
    <xdr:to>
      <xdr:col>85</xdr:col>
      <xdr:colOff>126364</xdr:colOff>
      <xdr:row>42</xdr:row>
      <xdr:rowOff>13335</xdr:rowOff>
    </xdr:to>
    <xdr:cxnSp macro="">
      <xdr:nvCxnSpPr>
        <xdr:cNvPr id="419" name="直線コネクタ 418">
          <a:extLst>
            <a:ext uri="{FF2B5EF4-FFF2-40B4-BE49-F238E27FC236}">
              <a16:creationId xmlns:a16="http://schemas.microsoft.com/office/drawing/2014/main" id="{7F4CB551-9E5A-467A-BFA3-14EE1E461A9F}"/>
            </a:ext>
          </a:extLst>
        </xdr:cNvPr>
        <xdr:cNvCxnSpPr/>
      </xdr:nvCxnSpPr>
      <xdr:spPr>
        <a:xfrm flipV="1">
          <a:off x="16318864" y="5844540"/>
          <a:ext cx="0" cy="1369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420" name="【認定こども園・幼稚園・保育所】&#10;有形固定資産減価償却率最小値テキスト">
          <a:extLst>
            <a:ext uri="{FF2B5EF4-FFF2-40B4-BE49-F238E27FC236}">
              <a16:creationId xmlns:a16="http://schemas.microsoft.com/office/drawing/2014/main" id="{D85746EF-8EF9-46F3-859F-6AF84F6CD639}"/>
            </a:ext>
          </a:extLst>
        </xdr:cNvPr>
        <xdr:cNvSpPr txBox="1"/>
      </xdr:nvSpPr>
      <xdr:spPr>
        <a:xfrm>
          <a:off x="16357600" y="721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421" name="直線コネクタ 420">
          <a:extLst>
            <a:ext uri="{FF2B5EF4-FFF2-40B4-BE49-F238E27FC236}">
              <a16:creationId xmlns:a16="http://schemas.microsoft.com/office/drawing/2014/main" id="{8310849C-97F9-4DD4-A916-9698ABBBB2DB}"/>
            </a:ext>
          </a:extLst>
        </xdr:cNvPr>
        <xdr:cNvCxnSpPr/>
      </xdr:nvCxnSpPr>
      <xdr:spPr>
        <a:xfrm>
          <a:off x="16230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133367</xdr:rowOff>
    </xdr:from>
    <xdr:ext cx="405111" cy="259045"/>
    <xdr:sp macro="" textlink="">
      <xdr:nvSpPr>
        <xdr:cNvPr id="422" name="【認定こども園・幼稚園・保育所】&#10;有形固定資産減価償却率最大値テキスト">
          <a:extLst>
            <a:ext uri="{FF2B5EF4-FFF2-40B4-BE49-F238E27FC236}">
              <a16:creationId xmlns:a16="http://schemas.microsoft.com/office/drawing/2014/main" id="{45CCA999-A7EC-4F09-BF62-FEF5DAF9B348}"/>
            </a:ext>
          </a:extLst>
        </xdr:cNvPr>
        <xdr:cNvSpPr txBox="1"/>
      </xdr:nvSpPr>
      <xdr:spPr>
        <a:xfrm>
          <a:off x="16357600" y="5619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15240</xdr:rowOff>
    </xdr:from>
    <xdr:to>
      <xdr:col>86</xdr:col>
      <xdr:colOff>25400</xdr:colOff>
      <xdr:row>34</xdr:row>
      <xdr:rowOff>15240</xdr:rowOff>
    </xdr:to>
    <xdr:cxnSp macro="">
      <xdr:nvCxnSpPr>
        <xdr:cNvPr id="423" name="直線コネクタ 422">
          <a:extLst>
            <a:ext uri="{FF2B5EF4-FFF2-40B4-BE49-F238E27FC236}">
              <a16:creationId xmlns:a16="http://schemas.microsoft.com/office/drawing/2014/main" id="{D55E8659-926E-4694-B0F9-A91BEE6B99D1}"/>
            </a:ext>
          </a:extLst>
        </xdr:cNvPr>
        <xdr:cNvCxnSpPr/>
      </xdr:nvCxnSpPr>
      <xdr:spPr>
        <a:xfrm>
          <a:off x="16230600" y="584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60977</xdr:rowOff>
    </xdr:from>
    <xdr:ext cx="405111" cy="259045"/>
    <xdr:sp macro="" textlink="">
      <xdr:nvSpPr>
        <xdr:cNvPr id="424" name="【認定こども園・幼稚園・保育所】&#10;有形固定資産減価償却率平均値テキスト">
          <a:extLst>
            <a:ext uri="{FF2B5EF4-FFF2-40B4-BE49-F238E27FC236}">
              <a16:creationId xmlns:a16="http://schemas.microsoft.com/office/drawing/2014/main" id="{8F31BB90-322C-4421-8BF9-AF3A5EB26B5D}"/>
            </a:ext>
          </a:extLst>
        </xdr:cNvPr>
        <xdr:cNvSpPr txBox="1"/>
      </xdr:nvSpPr>
      <xdr:spPr>
        <a:xfrm>
          <a:off x="16357600" y="64046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82550</xdr:rowOff>
    </xdr:from>
    <xdr:to>
      <xdr:col>85</xdr:col>
      <xdr:colOff>177800</xdr:colOff>
      <xdr:row>38</xdr:row>
      <xdr:rowOff>12700</xdr:rowOff>
    </xdr:to>
    <xdr:sp macro="" textlink="">
      <xdr:nvSpPr>
        <xdr:cNvPr id="425" name="フローチャート: 判断 424">
          <a:extLst>
            <a:ext uri="{FF2B5EF4-FFF2-40B4-BE49-F238E27FC236}">
              <a16:creationId xmlns:a16="http://schemas.microsoft.com/office/drawing/2014/main" id="{75C82E33-857E-4820-847E-2680261B393C}"/>
            </a:ext>
          </a:extLst>
        </xdr:cNvPr>
        <xdr:cNvSpPr/>
      </xdr:nvSpPr>
      <xdr:spPr>
        <a:xfrm>
          <a:off x="162687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69215</xdr:rowOff>
    </xdr:from>
    <xdr:to>
      <xdr:col>81</xdr:col>
      <xdr:colOff>101600</xdr:colOff>
      <xdr:row>37</xdr:row>
      <xdr:rowOff>170815</xdr:rowOff>
    </xdr:to>
    <xdr:sp macro="" textlink="">
      <xdr:nvSpPr>
        <xdr:cNvPr id="426" name="フローチャート: 判断 425">
          <a:extLst>
            <a:ext uri="{FF2B5EF4-FFF2-40B4-BE49-F238E27FC236}">
              <a16:creationId xmlns:a16="http://schemas.microsoft.com/office/drawing/2014/main" id="{D3D2E7B7-3035-46CE-857F-2DBD4138805B}"/>
            </a:ext>
          </a:extLst>
        </xdr:cNvPr>
        <xdr:cNvSpPr/>
      </xdr:nvSpPr>
      <xdr:spPr>
        <a:xfrm>
          <a:off x="15430500" y="6412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59690</xdr:rowOff>
    </xdr:from>
    <xdr:to>
      <xdr:col>76</xdr:col>
      <xdr:colOff>165100</xdr:colOff>
      <xdr:row>37</xdr:row>
      <xdr:rowOff>161290</xdr:rowOff>
    </xdr:to>
    <xdr:sp macro="" textlink="">
      <xdr:nvSpPr>
        <xdr:cNvPr id="427" name="フローチャート: 判断 426">
          <a:extLst>
            <a:ext uri="{FF2B5EF4-FFF2-40B4-BE49-F238E27FC236}">
              <a16:creationId xmlns:a16="http://schemas.microsoft.com/office/drawing/2014/main" id="{D3E2D617-69BA-4614-84F8-C92C5D0114A4}"/>
            </a:ext>
          </a:extLst>
        </xdr:cNvPr>
        <xdr:cNvSpPr/>
      </xdr:nvSpPr>
      <xdr:spPr>
        <a:xfrm>
          <a:off x="145415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50165</xdr:rowOff>
    </xdr:from>
    <xdr:to>
      <xdr:col>72</xdr:col>
      <xdr:colOff>38100</xdr:colOff>
      <xdr:row>37</xdr:row>
      <xdr:rowOff>151765</xdr:rowOff>
    </xdr:to>
    <xdr:sp macro="" textlink="">
      <xdr:nvSpPr>
        <xdr:cNvPr id="428" name="フローチャート: 判断 427">
          <a:extLst>
            <a:ext uri="{FF2B5EF4-FFF2-40B4-BE49-F238E27FC236}">
              <a16:creationId xmlns:a16="http://schemas.microsoft.com/office/drawing/2014/main" id="{F44B2A2F-CE2E-4F85-9A67-D1D44ED5D940}"/>
            </a:ext>
          </a:extLst>
        </xdr:cNvPr>
        <xdr:cNvSpPr/>
      </xdr:nvSpPr>
      <xdr:spPr>
        <a:xfrm>
          <a:off x="13652500" y="639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42545</xdr:rowOff>
    </xdr:from>
    <xdr:to>
      <xdr:col>67</xdr:col>
      <xdr:colOff>101600</xdr:colOff>
      <xdr:row>37</xdr:row>
      <xdr:rowOff>144145</xdr:rowOff>
    </xdr:to>
    <xdr:sp macro="" textlink="">
      <xdr:nvSpPr>
        <xdr:cNvPr id="429" name="フローチャート: 判断 428">
          <a:extLst>
            <a:ext uri="{FF2B5EF4-FFF2-40B4-BE49-F238E27FC236}">
              <a16:creationId xmlns:a16="http://schemas.microsoft.com/office/drawing/2014/main" id="{07753651-4E50-443B-9343-E7853F3101D4}"/>
            </a:ext>
          </a:extLst>
        </xdr:cNvPr>
        <xdr:cNvSpPr/>
      </xdr:nvSpPr>
      <xdr:spPr>
        <a:xfrm>
          <a:off x="127635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937560D0-291D-488C-8699-6D61944F38A4}"/>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DA9C075F-ECEC-4F8C-ABE6-7F05A8541DB2}"/>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16ED55A2-3CAD-4613-9459-3010C1957A3B}"/>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2FDF85F4-A59C-4436-87F6-33450F0E4497}"/>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1F8ECCF1-CD8A-49EC-8E9A-009F5110AB51}"/>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160655</xdr:rowOff>
    </xdr:from>
    <xdr:to>
      <xdr:col>85</xdr:col>
      <xdr:colOff>177800</xdr:colOff>
      <xdr:row>37</xdr:row>
      <xdr:rowOff>90805</xdr:rowOff>
    </xdr:to>
    <xdr:sp macro="" textlink="">
      <xdr:nvSpPr>
        <xdr:cNvPr id="435" name="楕円 434">
          <a:extLst>
            <a:ext uri="{FF2B5EF4-FFF2-40B4-BE49-F238E27FC236}">
              <a16:creationId xmlns:a16="http://schemas.microsoft.com/office/drawing/2014/main" id="{893163ED-75ED-47B5-95AA-00D8DB53F809}"/>
            </a:ext>
          </a:extLst>
        </xdr:cNvPr>
        <xdr:cNvSpPr/>
      </xdr:nvSpPr>
      <xdr:spPr>
        <a:xfrm>
          <a:off x="16268700" y="6332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12082</xdr:rowOff>
    </xdr:from>
    <xdr:ext cx="405111" cy="259045"/>
    <xdr:sp macro="" textlink="">
      <xdr:nvSpPr>
        <xdr:cNvPr id="436" name="【認定こども園・幼稚園・保育所】&#10;有形固定資産減価償却率該当値テキスト">
          <a:extLst>
            <a:ext uri="{FF2B5EF4-FFF2-40B4-BE49-F238E27FC236}">
              <a16:creationId xmlns:a16="http://schemas.microsoft.com/office/drawing/2014/main" id="{B13BFC4C-5DDA-4228-A2F7-A1CD3D322111}"/>
            </a:ext>
          </a:extLst>
        </xdr:cNvPr>
        <xdr:cNvSpPr txBox="1"/>
      </xdr:nvSpPr>
      <xdr:spPr>
        <a:xfrm>
          <a:off x="16357600" y="618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147320</xdr:rowOff>
    </xdr:from>
    <xdr:to>
      <xdr:col>81</xdr:col>
      <xdr:colOff>101600</xdr:colOff>
      <xdr:row>37</xdr:row>
      <xdr:rowOff>77470</xdr:rowOff>
    </xdr:to>
    <xdr:sp macro="" textlink="">
      <xdr:nvSpPr>
        <xdr:cNvPr id="437" name="楕円 436">
          <a:extLst>
            <a:ext uri="{FF2B5EF4-FFF2-40B4-BE49-F238E27FC236}">
              <a16:creationId xmlns:a16="http://schemas.microsoft.com/office/drawing/2014/main" id="{99D8CCB9-8D81-485C-B4F3-6697105277FA}"/>
            </a:ext>
          </a:extLst>
        </xdr:cNvPr>
        <xdr:cNvSpPr/>
      </xdr:nvSpPr>
      <xdr:spPr>
        <a:xfrm>
          <a:off x="15430500" y="6319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26670</xdr:rowOff>
    </xdr:from>
    <xdr:to>
      <xdr:col>85</xdr:col>
      <xdr:colOff>127000</xdr:colOff>
      <xdr:row>37</xdr:row>
      <xdr:rowOff>40005</xdr:rowOff>
    </xdr:to>
    <xdr:cxnSp macro="">
      <xdr:nvCxnSpPr>
        <xdr:cNvPr id="438" name="直線コネクタ 437">
          <a:extLst>
            <a:ext uri="{FF2B5EF4-FFF2-40B4-BE49-F238E27FC236}">
              <a16:creationId xmlns:a16="http://schemas.microsoft.com/office/drawing/2014/main" id="{B2824027-798A-4310-995A-03B422D19D3C}"/>
            </a:ext>
          </a:extLst>
        </xdr:cNvPr>
        <xdr:cNvCxnSpPr/>
      </xdr:nvCxnSpPr>
      <xdr:spPr>
        <a:xfrm>
          <a:off x="15481300" y="6370320"/>
          <a:ext cx="8382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133985</xdr:rowOff>
    </xdr:from>
    <xdr:to>
      <xdr:col>76</xdr:col>
      <xdr:colOff>165100</xdr:colOff>
      <xdr:row>37</xdr:row>
      <xdr:rowOff>64135</xdr:rowOff>
    </xdr:to>
    <xdr:sp macro="" textlink="">
      <xdr:nvSpPr>
        <xdr:cNvPr id="439" name="楕円 438">
          <a:extLst>
            <a:ext uri="{FF2B5EF4-FFF2-40B4-BE49-F238E27FC236}">
              <a16:creationId xmlns:a16="http://schemas.microsoft.com/office/drawing/2014/main" id="{2FF62DFB-17A5-40F4-A937-2883B026EEAD}"/>
            </a:ext>
          </a:extLst>
        </xdr:cNvPr>
        <xdr:cNvSpPr/>
      </xdr:nvSpPr>
      <xdr:spPr>
        <a:xfrm>
          <a:off x="14541500" y="6306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13335</xdr:rowOff>
    </xdr:from>
    <xdr:to>
      <xdr:col>81</xdr:col>
      <xdr:colOff>50800</xdr:colOff>
      <xdr:row>37</xdr:row>
      <xdr:rowOff>26670</xdr:rowOff>
    </xdr:to>
    <xdr:cxnSp macro="">
      <xdr:nvCxnSpPr>
        <xdr:cNvPr id="440" name="直線コネクタ 439">
          <a:extLst>
            <a:ext uri="{FF2B5EF4-FFF2-40B4-BE49-F238E27FC236}">
              <a16:creationId xmlns:a16="http://schemas.microsoft.com/office/drawing/2014/main" id="{992A9B15-773D-43AA-A009-A616CE3D4083}"/>
            </a:ext>
          </a:extLst>
        </xdr:cNvPr>
        <xdr:cNvCxnSpPr/>
      </xdr:nvCxnSpPr>
      <xdr:spPr>
        <a:xfrm>
          <a:off x="14592300" y="6356985"/>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120650</xdr:rowOff>
    </xdr:from>
    <xdr:to>
      <xdr:col>72</xdr:col>
      <xdr:colOff>38100</xdr:colOff>
      <xdr:row>38</xdr:row>
      <xdr:rowOff>50800</xdr:rowOff>
    </xdr:to>
    <xdr:sp macro="" textlink="">
      <xdr:nvSpPr>
        <xdr:cNvPr id="441" name="楕円 440">
          <a:extLst>
            <a:ext uri="{FF2B5EF4-FFF2-40B4-BE49-F238E27FC236}">
              <a16:creationId xmlns:a16="http://schemas.microsoft.com/office/drawing/2014/main" id="{4BAA08D9-CC06-40F5-A47C-3EB439C5617D}"/>
            </a:ext>
          </a:extLst>
        </xdr:cNvPr>
        <xdr:cNvSpPr/>
      </xdr:nvSpPr>
      <xdr:spPr>
        <a:xfrm>
          <a:off x="13652500" y="646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13335</xdr:rowOff>
    </xdr:from>
    <xdr:to>
      <xdr:col>76</xdr:col>
      <xdr:colOff>114300</xdr:colOff>
      <xdr:row>38</xdr:row>
      <xdr:rowOff>0</xdr:rowOff>
    </xdr:to>
    <xdr:cxnSp macro="">
      <xdr:nvCxnSpPr>
        <xdr:cNvPr id="442" name="直線コネクタ 441">
          <a:extLst>
            <a:ext uri="{FF2B5EF4-FFF2-40B4-BE49-F238E27FC236}">
              <a16:creationId xmlns:a16="http://schemas.microsoft.com/office/drawing/2014/main" id="{1FDF6008-4CF6-4225-B9F5-D69CC000DED4}"/>
            </a:ext>
          </a:extLst>
        </xdr:cNvPr>
        <xdr:cNvCxnSpPr/>
      </xdr:nvCxnSpPr>
      <xdr:spPr>
        <a:xfrm flipV="1">
          <a:off x="13703300" y="6356985"/>
          <a:ext cx="889000" cy="158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2540</xdr:rowOff>
    </xdr:from>
    <xdr:to>
      <xdr:col>67</xdr:col>
      <xdr:colOff>101600</xdr:colOff>
      <xdr:row>38</xdr:row>
      <xdr:rowOff>104140</xdr:rowOff>
    </xdr:to>
    <xdr:sp macro="" textlink="">
      <xdr:nvSpPr>
        <xdr:cNvPr id="443" name="楕円 442">
          <a:extLst>
            <a:ext uri="{FF2B5EF4-FFF2-40B4-BE49-F238E27FC236}">
              <a16:creationId xmlns:a16="http://schemas.microsoft.com/office/drawing/2014/main" id="{478D3A0F-1723-4487-9CC9-8C16CEA25E48}"/>
            </a:ext>
          </a:extLst>
        </xdr:cNvPr>
        <xdr:cNvSpPr/>
      </xdr:nvSpPr>
      <xdr:spPr>
        <a:xfrm>
          <a:off x="12763500" y="651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0</xdr:rowOff>
    </xdr:from>
    <xdr:to>
      <xdr:col>71</xdr:col>
      <xdr:colOff>177800</xdr:colOff>
      <xdr:row>38</xdr:row>
      <xdr:rowOff>53340</xdr:rowOff>
    </xdr:to>
    <xdr:cxnSp macro="">
      <xdr:nvCxnSpPr>
        <xdr:cNvPr id="444" name="直線コネクタ 443">
          <a:extLst>
            <a:ext uri="{FF2B5EF4-FFF2-40B4-BE49-F238E27FC236}">
              <a16:creationId xmlns:a16="http://schemas.microsoft.com/office/drawing/2014/main" id="{83BC8EE2-07AD-4CBD-B828-6153974535AE}"/>
            </a:ext>
          </a:extLst>
        </xdr:cNvPr>
        <xdr:cNvCxnSpPr/>
      </xdr:nvCxnSpPr>
      <xdr:spPr>
        <a:xfrm flipV="1">
          <a:off x="12814300" y="651510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161942</xdr:rowOff>
    </xdr:from>
    <xdr:ext cx="405111" cy="259045"/>
    <xdr:sp macro="" textlink="">
      <xdr:nvSpPr>
        <xdr:cNvPr id="445" name="n_1aveValue【認定こども園・幼稚園・保育所】&#10;有形固定資産減価償却率">
          <a:extLst>
            <a:ext uri="{FF2B5EF4-FFF2-40B4-BE49-F238E27FC236}">
              <a16:creationId xmlns:a16="http://schemas.microsoft.com/office/drawing/2014/main" id="{308F374A-576A-4B65-B5E3-A9C294D2F553}"/>
            </a:ext>
          </a:extLst>
        </xdr:cNvPr>
        <xdr:cNvSpPr txBox="1"/>
      </xdr:nvSpPr>
      <xdr:spPr>
        <a:xfrm>
          <a:off x="15266044" y="6505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152417</xdr:rowOff>
    </xdr:from>
    <xdr:ext cx="405111" cy="259045"/>
    <xdr:sp macro="" textlink="">
      <xdr:nvSpPr>
        <xdr:cNvPr id="446" name="n_2aveValue【認定こども園・幼稚園・保育所】&#10;有形固定資産減価償却率">
          <a:extLst>
            <a:ext uri="{FF2B5EF4-FFF2-40B4-BE49-F238E27FC236}">
              <a16:creationId xmlns:a16="http://schemas.microsoft.com/office/drawing/2014/main" id="{0225CF9F-380D-4F1C-A35F-AC36C5086E89}"/>
            </a:ext>
          </a:extLst>
        </xdr:cNvPr>
        <xdr:cNvSpPr txBox="1"/>
      </xdr:nvSpPr>
      <xdr:spPr>
        <a:xfrm>
          <a:off x="14389744" y="649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168292</xdr:rowOff>
    </xdr:from>
    <xdr:ext cx="405111" cy="259045"/>
    <xdr:sp macro="" textlink="">
      <xdr:nvSpPr>
        <xdr:cNvPr id="447" name="n_3aveValue【認定こども園・幼稚園・保育所】&#10;有形固定資産減価償却率">
          <a:extLst>
            <a:ext uri="{FF2B5EF4-FFF2-40B4-BE49-F238E27FC236}">
              <a16:creationId xmlns:a16="http://schemas.microsoft.com/office/drawing/2014/main" id="{7F4B2D66-5327-4D91-8905-63174616B37B}"/>
            </a:ext>
          </a:extLst>
        </xdr:cNvPr>
        <xdr:cNvSpPr txBox="1"/>
      </xdr:nvSpPr>
      <xdr:spPr>
        <a:xfrm>
          <a:off x="13500744" y="6169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160672</xdr:rowOff>
    </xdr:from>
    <xdr:ext cx="405111" cy="259045"/>
    <xdr:sp macro="" textlink="">
      <xdr:nvSpPr>
        <xdr:cNvPr id="448" name="n_4aveValue【認定こども園・幼稚園・保育所】&#10;有形固定資産減価償却率">
          <a:extLst>
            <a:ext uri="{FF2B5EF4-FFF2-40B4-BE49-F238E27FC236}">
              <a16:creationId xmlns:a16="http://schemas.microsoft.com/office/drawing/2014/main" id="{A1BF12C5-9132-4B66-BC16-25F5B4813774}"/>
            </a:ext>
          </a:extLst>
        </xdr:cNvPr>
        <xdr:cNvSpPr txBox="1"/>
      </xdr:nvSpPr>
      <xdr:spPr>
        <a:xfrm>
          <a:off x="12611744" y="616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93997</xdr:rowOff>
    </xdr:from>
    <xdr:ext cx="405111" cy="259045"/>
    <xdr:sp macro="" textlink="">
      <xdr:nvSpPr>
        <xdr:cNvPr id="449" name="n_1mainValue【認定こども園・幼稚園・保育所】&#10;有形固定資産減価償却率">
          <a:extLst>
            <a:ext uri="{FF2B5EF4-FFF2-40B4-BE49-F238E27FC236}">
              <a16:creationId xmlns:a16="http://schemas.microsoft.com/office/drawing/2014/main" id="{6D0732F7-6F22-4578-82C5-10CCEF36641D}"/>
            </a:ext>
          </a:extLst>
        </xdr:cNvPr>
        <xdr:cNvSpPr txBox="1"/>
      </xdr:nvSpPr>
      <xdr:spPr>
        <a:xfrm>
          <a:off x="15266044" y="609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80662</xdr:rowOff>
    </xdr:from>
    <xdr:ext cx="405111" cy="259045"/>
    <xdr:sp macro="" textlink="">
      <xdr:nvSpPr>
        <xdr:cNvPr id="450" name="n_2mainValue【認定こども園・幼稚園・保育所】&#10;有形固定資産減価償却率">
          <a:extLst>
            <a:ext uri="{FF2B5EF4-FFF2-40B4-BE49-F238E27FC236}">
              <a16:creationId xmlns:a16="http://schemas.microsoft.com/office/drawing/2014/main" id="{9C6FBF4F-F7D7-46E5-9BD3-6966066895A8}"/>
            </a:ext>
          </a:extLst>
        </xdr:cNvPr>
        <xdr:cNvSpPr txBox="1"/>
      </xdr:nvSpPr>
      <xdr:spPr>
        <a:xfrm>
          <a:off x="14389744" y="6081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41927</xdr:rowOff>
    </xdr:from>
    <xdr:ext cx="405111" cy="259045"/>
    <xdr:sp macro="" textlink="">
      <xdr:nvSpPr>
        <xdr:cNvPr id="451" name="n_3mainValue【認定こども園・幼稚園・保育所】&#10;有形固定資産減価償却率">
          <a:extLst>
            <a:ext uri="{FF2B5EF4-FFF2-40B4-BE49-F238E27FC236}">
              <a16:creationId xmlns:a16="http://schemas.microsoft.com/office/drawing/2014/main" id="{ACB8A515-24D2-4E62-B018-B2DE6E9B4A91}"/>
            </a:ext>
          </a:extLst>
        </xdr:cNvPr>
        <xdr:cNvSpPr txBox="1"/>
      </xdr:nvSpPr>
      <xdr:spPr>
        <a:xfrm>
          <a:off x="13500744" y="655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95267</xdr:rowOff>
    </xdr:from>
    <xdr:ext cx="405111" cy="259045"/>
    <xdr:sp macro="" textlink="">
      <xdr:nvSpPr>
        <xdr:cNvPr id="452" name="n_4mainValue【認定こども園・幼稚園・保育所】&#10;有形固定資産減価償却率">
          <a:extLst>
            <a:ext uri="{FF2B5EF4-FFF2-40B4-BE49-F238E27FC236}">
              <a16:creationId xmlns:a16="http://schemas.microsoft.com/office/drawing/2014/main" id="{C0D15E3C-DB7E-4383-A53A-35E90CE23424}"/>
            </a:ext>
          </a:extLst>
        </xdr:cNvPr>
        <xdr:cNvSpPr txBox="1"/>
      </xdr:nvSpPr>
      <xdr:spPr>
        <a:xfrm>
          <a:off x="12611744" y="661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a:extLst>
            <a:ext uri="{FF2B5EF4-FFF2-40B4-BE49-F238E27FC236}">
              <a16:creationId xmlns:a16="http://schemas.microsoft.com/office/drawing/2014/main" id="{CCF86D06-EB08-4C3B-8A92-D595B61510EB}"/>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a:extLst>
            <a:ext uri="{FF2B5EF4-FFF2-40B4-BE49-F238E27FC236}">
              <a16:creationId xmlns:a16="http://schemas.microsoft.com/office/drawing/2014/main" id="{CE5235CA-7B44-402A-A425-35D059C2E47B}"/>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a:extLst>
            <a:ext uri="{FF2B5EF4-FFF2-40B4-BE49-F238E27FC236}">
              <a16:creationId xmlns:a16="http://schemas.microsoft.com/office/drawing/2014/main" id="{9A427944-E13A-4655-9DEC-F0E5392103C2}"/>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a:extLst>
            <a:ext uri="{FF2B5EF4-FFF2-40B4-BE49-F238E27FC236}">
              <a16:creationId xmlns:a16="http://schemas.microsoft.com/office/drawing/2014/main" id="{8FDE960A-A9F3-4EDD-99A1-000DDFB716FA}"/>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a:extLst>
            <a:ext uri="{FF2B5EF4-FFF2-40B4-BE49-F238E27FC236}">
              <a16:creationId xmlns:a16="http://schemas.microsoft.com/office/drawing/2014/main" id="{390E979D-D47F-475A-A2DF-454EC5FF629A}"/>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a:extLst>
            <a:ext uri="{FF2B5EF4-FFF2-40B4-BE49-F238E27FC236}">
              <a16:creationId xmlns:a16="http://schemas.microsoft.com/office/drawing/2014/main" id="{CC06BA7F-CCBD-4EE2-BB4A-59B33478107F}"/>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a:extLst>
            <a:ext uri="{FF2B5EF4-FFF2-40B4-BE49-F238E27FC236}">
              <a16:creationId xmlns:a16="http://schemas.microsoft.com/office/drawing/2014/main" id="{23060333-8007-495D-A7BD-9F4FFDC21A01}"/>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a:extLst>
            <a:ext uri="{FF2B5EF4-FFF2-40B4-BE49-F238E27FC236}">
              <a16:creationId xmlns:a16="http://schemas.microsoft.com/office/drawing/2014/main" id="{FAE48078-1B91-4B83-9D1B-DB98610000F7}"/>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a:extLst>
            <a:ext uri="{FF2B5EF4-FFF2-40B4-BE49-F238E27FC236}">
              <a16:creationId xmlns:a16="http://schemas.microsoft.com/office/drawing/2014/main" id="{D9E11527-1388-464A-80C1-00DDA7D64E3A}"/>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a:extLst>
            <a:ext uri="{FF2B5EF4-FFF2-40B4-BE49-F238E27FC236}">
              <a16:creationId xmlns:a16="http://schemas.microsoft.com/office/drawing/2014/main" id="{C39F74F0-44DC-4AF4-AF95-4994E2A15BD6}"/>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3" name="直線コネクタ 462">
          <a:extLst>
            <a:ext uri="{FF2B5EF4-FFF2-40B4-BE49-F238E27FC236}">
              <a16:creationId xmlns:a16="http://schemas.microsoft.com/office/drawing/2014/main" id="{796AE299-4507-4162-84B5-7066ACA86472}"/>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4" name="テキスト ボックス 463">
          <a:extLst>
            <a:ext uri="{FF2B5EF4-FFF2-40B4-BE49-F238E27FC236}">
              <a16:creationId xmlns:a16="http://schemas.microsoft.com/office/drawing/2014/main" id="{45639CBB-516F-4F05-B131-6A406D6FEDD8}"/>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5" name="直線コネクタ 464">
          <a:extLst>
            <a:ext uri="{FF2B5EF4-FFF2-40B4-BE49-F238E27FC236}">
              <a16:creationId xmlns:a16="http://schemas.microsoft.com/office/drawing/2014/main" id="{F13398CA-C854-4358-B2E9-9A80E313B797}"/>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6" name="テキスト ボックス 465">
          <a:extLst>
            <a:ext uri="{FF2B5EF4-FFF2-40B4-BE49-F238E27FC236}">
              <a16:creationId xmlns:a16="http://schemas.microsoft.com/office/drawing/2014/main" id="{44107918-E933-4F48-82FB-2A786A582AC4}"/>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7" name="直線コネクタ 466">
          <a:extLst>
            <a:ext uri="{FF2B5EF4-FFF2-40B4-BE49-F238E27FC236}">
              <a16:creationId xmlns:a16="http://schemas.microsoft.com/office/drawing/2014/main" id="{E0CD6308-2F0E-41E2-ACC9-CB28137E1E2C}"/>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8" name="テキスト ボックス 467">
          <a:extLst>
            <a:ext uri="{FF2B5EF4-FFF2-40B4-BE49-F238E27FC236}">
              <a16:creationId xmlns:a16="http://schemas.microsoft.com/office/drawing/2014/main" id="{93255B4E-2733-4EFD-B2F8-BBEA9BD0FEE9}"/>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9" name="直線コネクタ 468">
          <a:extLst>
            <a:ext uri="{FF2B5EF4-FFF2-40B4-BE49-F238E27FC236}">
              <a16:creationId xmlns:a16="http://schemas.microsoft.com/office/drawing/2014/main" id="{DFE7BF54-C7CD-4161-8E95-7CC0572780F8}"/>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0" name="テキスト ボックス 469">
          <a:extLst>
            <a:ext uri="{FF2B5EF4-FFF2-40B4-BE49-F238E27FC236}">
              <a16:creationId xmlns:a16="http://schemas.microsoft.com/office/drawing/2014/main" id="{737D2BFE-5BC8-417D-ACE4-9DC011F2085A}"/>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1" name="直線コネクタ 470">
          <a:extLst>
            <a:ext uri="{FF2B5EF4-FFF2-40B4-BE49-F238E27FC236}">
              <a16:creationId xmlns:a16="http://schemas.microsoft.com/office/drawing/2014/main" id="{C9203626-8E3C-4F4C-A6DF-977A5FE04694}"/>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2" name="テキスト ボックス 471">
          <a:extLst>
            <a:ext uri="{FF2B5EF4-FFF2-40B4-BE49-F238E27FC236}">
              <a16:creationId xmlns:a16="http://schemas.microsoft.com/office/drawing/2014/main" id="{9EB858D7-BDA1-4EE1-B628-A822F973B41F}"/>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3" name="直線コネクタ 472">
          <a:extLst>
            <a:ext uri="{FF2B5EF4-FFF2-40B4-BE49-F238E27FC236}">
              <a16:creationId xmlns:a16="http://schemas.microsoft.com/office/drawing/2014/main" id="{CB7F8CC2-6E8F-4D82-AB43-F53CC47277C5}"/>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4" name="テキスト ボックス 473">
          <a:extLst>
            <a:ext uri="{FF2B5EF4-FFF2-40B4-BE49-F238E27FC236}">
              <a16:creationId xmlns:a16="http://schemas.microsoft.com/office/drawing/2014/main" id="{CE918E92-A6DF-4133-81CB-4804AB89D839}"/>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5" name="【認定こども園・幼稚園・保育所】&#10;一人当たり面積グラフ枠">
          <a:extLst>
            <a:ext uri="{FF2B5EF4-FFF2-40B4-BE49-F238E27FC236}">
              <a16:creationId xmlns:a16="http://schemas.microsoft.com/office/drawing/2014/main" id="{190C0200-1BAA-4F48-8C20-51426D003257}"/>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87630</xdr:rowOff>
    </xdr:from>
    <xdr:to>
      <xdr:col>116</xdr:col>
      <xdr:colOff>62864</xdr:colOff>
      <xdr:row>42</xdr:row>
      <xdr:rowOff>22860</xdr:rowOff>
    </xdr:to>
    <xdr:cxnSp macro="">
      <xdr:nvCxnSpPr>
        <xdr:cNvPr id="476" name="直線コネクタ 475">
          <a:extLst>
            <a:ext uri="{FF2B5EF4-FFF2-40B4-BE49-F238E27FC236}">
              <a16:creationId xmlns:a16="http://schemas.microsoft.com/office/drawing/2014/main" id="{17340832-4C8D-4EB9-A6D2-FE99928CD29D}"/>
            </a:ext>
          </a:extLst>
        </xdr:cNvPr>
        <xdr:cNvCxnSpPr/>
      </xdr:nvCxnSpPr>
      <xdr:spPr>
        <a:xfrm flipV="1">
          <a:off x="22160864" y="5916930"/>
          <a:ext cx="0" cy="13068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26687</xdr:rowOff>
    </xdr:from>
    <xdr:ext cx="469744" cy="259045"/>
    <xdr:sp macro="" textlink="">
      <xdr:nvSpPr>
        <xdr:cNvPr id="477" name="【認定こども園・幼稚園・保育所】&#10;一人当たり面積最小値テキスト">
          <a:extLst>
            <a:ext uri="{FF2B5EF4-FFF2-40B4-BE49-F238E27FC236}">
              <a16:creationId xmlns:a16="http://schemas.microsoft.com/office/drawing/2014/main" id="{C5584385-AD32-4B28-AEAF-6CFE63F2D52A}"/>
            </a:ext>
          </a:extLst>
        </xdr:cNvPr>
        <xdr:cNvSpPr txBox="1"/>
      </xdr:nvSpPr>
      <xdr:spPr>
        <a:xfrm>
          <a:off x="22199600" y="722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22860</xdr:rowOff>
    </xdr:from>
    <xdr:to>
      <xdr:col>116</xdr:col>
      <xdr:colOff>152400</xdr:colOff>
      <xdr:row>42</xdr:row>
      <xdr:rowOff>22860</xdr:rowOff>
    </xdr:to>
    <xdr:cxnSp macro="">
      <xdr:nvCxnSpPr>
        <xdr:cNvPr id="478" name="直線コネクタ 477">
          <a:extLst>
            <a:ext uri="{FF2B5EF4-FFF2-40B4-BE49-F238E27FC236}">
              <a16:creationId xmlns:a16="http://schemas.microsoft.com/office/drawing/2014/main" id="{06C5E9A6-8A43-4617-9BBF-BC60266B5196}"/>
            </a:ext>
          </a:extLst>
        </xdr:cNvPr>
        <xdr:cNvCxnSpPr/>
      </xdr:nvCxnSpPr>
      <xdr:spPr>
        <a:xfrm>
          <a:off x="22072600" y="722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34307</xdr:rowOff>
    </xdr:from>
    <xdr:ext cx="469744" cy="259045"/>
    <xdr:sp macro="" textlink="">
      <xdr:nvSpPr>
        <xdr:cNvPr id="479" name="【認定こども園・幼稚園・保育所】&#10;一人当たり面積最大値テキスト">
          <a:extLst>
            <a:ext uri="{FF2B5EF4-FFF2-40B4-BE49-F238E27FC236}">
              <a16:creationId xmlns:a16="http://schemas.microsoft.com/office/drawing/2014/main" id="{37587508-C78F-4232-8FE2-BCCBD11B672A}"/>
            </a:ext>
          </a:extLst>
        </xdr:cNvPr>
        <xdr:cNvSpPr txBox="1"/>
      </xdr:nvSpPr>
      <xdr:spPr>
        <a:xfrm>
          <a:off x="22199600" y="569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87630</xdr:rowOff>
    </xdr:from>
    <xdr:to>
      <xdr:col>116</xdr:col>
      <xdr:colOff>152400</xdr:colOff>
      <xdr:row>34</xdr:row>
      <xdr:rowOff>87630</xdr:rowOff>
    </xdr:to>
    <xdr:cxnSp macro="">
      <xdr:nvCxnSpPr>
        <xdr:cNvPr id="480" name="直線コネクタ 479">
          <a:extLst>
            <a:ext uri="{FF2B5EF4-FFF2-40B4-BE49-F238E27FC236}">
              <a16:creationId xmlns:a16="http://schemas.microsoft.com/office/drawing/2014/main" id="{26C058CF-9C37-4621-B7D1-F87236046F5F}"/>
            </a:ext>
          </a:extLst>
        </xdr:cNvPr>
        <xdr:cNvCxnSpPr/>
      </xdr:nvCxnSpPr>
      <xdr:spPr>
        <a:xfrm>
          <a:off x="22072600" y="5916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25417</xdr:rowOff>
    </xdr:from>
    <xdr:ext cx="469744" cy="259045"/>
    <xdr:sp macro="" textlink="">
      <xdr:nvSpPr>
        <xdr:cNvPr id="481" name="【認定こども園・幼稚園・保育所】&#10;一人当たり面積平均値テキスト">
          <a:extLst>
            <a:ext uri="{FF2B5EF4-FFF2-40B4-BE49-F238E27FC236}">
              <a16:creationId xmlns:a16="http://schemas.microsoft.com/office/drawing/2014/main" id="{817BB83D-E8ED-4251-960C-6993498FC4F1}"/>
            </a:ext>
          </a:extLst>
        </xdr:cNvPr>
        <xdr:cNvSpPr txBox="1"/>
      </xdr:nvSpPr>
      <xdr:spPr>
        <a:xfrm>
          <a:off x="22199600" y="6711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2540</xdr:rowOff>
    </xdr:from>
    <xdr:to>
      <xdr:col>116</xdr:col>
      <xdr:colOff>114300</xdr:colOff>
      <xdr:row>40</xdr:row>
      <xdr:rowOff>104140</xdr:rowOff>
    </xdr:to>
    <xdr:sp macro="" textlink="">
      <xdr:nvSpPr>
        <xdr:cNvPr id="482" name="フローチャート: 判断 481">
          <a:extLst>
            <a:ext uri="{FF2B5EF4-FFF2-40B4-BE49-F238E27FC236}">
              <a16:creationId xmlns:a16="http://schemas.microsoft.com/office/drawing/2014/main" id="{7B2DAF54-F72F-45F4-AD33-5AE06B11FEA0}"/>
            </a:ext>
          </a:extLst>
        </xdr:cNvPr>
        <xdr:cNvSpPr/>
      </xdr:nvSpPr>
      <xdr:spPr>
        <a:xfrm>
          <a:off x="22110700" y="686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170180</xdr:rowOff>
    </xdr:from>
    <xdr:to>
      <xdr:col>112</xdr:col>
      <xdr:colOff>38100</xdr:colOff>
      <xdr:row>40</xdr:row>
      <xdr:rowOff>100330</xdr:rowOff>
    </xdr:to>
    <xdr:sp macro="" textlink="">
      <xdr:nvSpPr>
        <xdr:cNvPr id="483" name="フローチャート: 判断 482">
          <a:extLst>
            <a:ext uri="{FF2B5EF4-FFF2-40B4-BE49-F238E27FC236}">
              <a16:creationId xmlns:a16="http://schemas.microsoft.com/office/drawing/2014/main" id="{FC0B9246-4C5D-4A03-AB11-49438C4BF71F}"/>
            </a:ext>
          </a:extLst>
        </xdr:cNvPr>
        <xdr:cNvSpPr/>
      </xdr:nvSpPr>
      <xdr:spPr>
        <a:xfrm>
          <a:off x="21272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170180</xdr:rowOff>
    </xdr:from>
    <xdr:to>
      <xdr:col>107</xdr:col>
      <xdr:colOff>101600</xdr:colOff>
      <xdr:row>40</xdr:row>
      <xdr:rowOff>100330</xdr:rowOff>
    </xdr:to>
    <xdr:sp macro="" textlink="">
      <xdr:nvSpPr>
        <xdr:cNvPr id="484" name="フローチャート: 判断 483">
          <a:extLst>
            <a:ext uri="{FF2B5EF4-FFF2-40B4-BE49-F238E27FC236}">
              <a16:creationId xmlns:a16="http://schemas.microsoft.com/office/drawing/2014/main" id="{7FC2986A-E235-47EC-8208-DEB6B9A2046D}"/>
            </a:ext>
          </a:extLst>
        </xdr:cNvPr>
        <xdr:cNvSpPr/>
      </xdr:nvSpPr>
      <xdr:spPr>
        <a:xfrm>
          <a:off x="20383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162560</xdr:rowOff>
    </xdr:from>
    <xdr:to>
      <xdr:col>102</xdr:col>
      <xdr:colOff>165100</xdr:colOff>
      <xdr:row>40</xdr:row>
      <xdr:rowOff>92710</xdr:rowOff>
    </xdr:to>
    <xdr:sp macro="" textlink="">
      <xdr:nvSpPr>
        <xdr:cNvPr id="485" name="フローチャート: 判断 484">
          <a:extLst>
            <a:ext uri="{FF2B5EF4-FFF2-40B4-BE49-F238E27FC236}">
              <a16:creationId xmlns:a16="http://schemas.microsoft.com/office/drawing/2014/main" id="{E5E61331-11BC-4B6E-8E67-C42D583C0FCF}"/>
            </a:ext>
          </a:extLst>
        </xdr:cNvPr>
        <xdr:cNvSpPr/>
      </xdr:nvSpPr>
      <xdr:spPr>
        <a:xfrm>
          <a:off x="19494500" y="684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170180</xdr:rowOff>
    </xdr:from>
    <xdr:to>
      <xdr:col>98</xdr:col>
      <xdr:colOff>38100</xdr:colOff>
      <xdr:row>40</xdr:row>
      <xdr:rowOff>100330</xdr:rowOff>
    </xdr:to>
    <xdr:sp macro="" textlink="">
      <xdr:nvSpPr>
        <xdr:cNvPr id="486" name="フローチャート: 判断 485">
          <a:extLst>
            <a:ext uri="{FF2B5EF4-FFF2-40B4-BE49-F238E27FC236}">
              <a16:creationId xmlns:a16="http://schemas.microsoft.com/office/drawing/2014/main" id="{C0117F3D-33EB-4046-9EFE-8AFB6203FC83}"/>
            </a:ext>
          </a:extLst>
        </xdr:cNvPr>
        <xdr:cNvSpPr/>
      </xdr:nvSpPr>
      <xdr:spPr>
        <a:xfrm>
          <a:off x="18605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8D1114C9-D2F2-49F4-B5F7-F76209FAE941}"/>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9162D300-F73A-4991-BF68-A0E61C7160EE}"/>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74E5BD8A-F8C1-4AE9-A6DB-1165BA7AD5AC}"/>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16180710-0FFE-4718-BA7D-7BB1A43EA638}"/>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06BFE966-5E9F-4549-A0AF-3909685005B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25400</xdr:rowOff>
    </xdr:from>
    <xdr:to>
      <xdr:col>116</xdr:col>
      <xdr:colOff>114300</xdr:colOff>
      <xdr:row>41</xdr:row>
      <xdr:rowOff>127000</xdr:rowOff>
    </xdr:to>
    <xdr:sp macro="" textlink="">
      <xdr:nvSpPr>
        <xdr:cNvPr id="492" name="楕円 491">
          <a:extLst>
            <a:ext uri="{FF2B5EF4-FFF2-40B4-BE49-F238E27FC236}">
              <a16:creationId xmlns:a16="http://schemas.microsoft.com/office/drawing/2014/main" id="{B2F87FCA-CA41-4C9B-AF05-61FD47A52F92}"/>
            </a:ext>
          </a:extLst>
        </xdr:cNvPr>
        <xdr:cNvSpPr/>
      </xdr:nvSpPr>
      <xdr:spPr>
        <a:xfrm>
          <a:off x="221107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111777</xdr:rowOff>
    </xdr:from>
    <xdr:ext cx="469744" cy="259045"/>
    <xdr:sp macro="" textlink="">
      <xdr:nvSpPr>
        <xdr:cNvPr id="493" name="【認定こども園・幼稚園・保育所】&#10;一人当たり面積該当値テキスト">
          <a:extLst>
            <a:ext uri="{FF2B5EF4-FFF2-40B4-BE49-F238E27FC236}">
              <a16:creationId xmlns:a16="http://schemas.microsoft.com/office/drawing/2014/main" id="{87A2E8E3-037F-4533-8529-358E3DA2BE73}"/>
            </a:ext>
          </a:extLst>
        </xdr:cNvPr>
        <xdr:cNvSpPr txBox="1"/>
      </xdr:nvSpPr>
      <xdr:spPr>
        <a:xfrm>
          <a:off x="22199600" y="6969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25400</xdr:rowOff>
    </xdr:from>
    <xdr:to>
      <xdr:col>112</xdr:col>
      <xdr:colOff>38100</xdr:colOff>
      <xdr:row>41</xdr:row>
      <xdr:rowOff>127000</xdr:rowOff>
    </xdr:to>
    <xdr:sp macro="" textlink="">
      <xdr:nvSpPr>
        <xdr:cNvPr id="494" name="楕円 493">
          <a:extLst>
            <a:ext uri="{FF2B5EF4-FFF2-40B4-BE49-F238E27FC236}">
              <a16:creationId xmlns:a16="http://schemas.microsoft.com/office/drawing/2014/main" id="{AD5ADC57-E5F2-4373-9A26-DADA82AB17B3}"/>
            </a:ext>
          </a:extLst>
        </xdr:cNvPr>
        <xdr:cNvSpPr/>
      </xdr:nvSpPr>
      <xdr:spPr>
        <a:xfrm>
          <a:off x="212725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76200</xdr:rowOff>
    </xdr:from>
    <xdr:to>
      <xdr:col>116</xdr:col>
      <xdr:colOff>63500</xdr:colOff>
      <xdr:row>41</xdr:row>
      <xdr:rowOff>76200</xdr:rowOff>
    </xdr:to>
    <xdr:cxnSp macro="">
      <xdr:nvCxnSpPr>
        <xdr:cNvPr id="495" name="直線コネクタ 494">
          <a:extLst>
            <a:ext uri="{FF2B5EF4-FFF2-40B4-BE49-F238E27FC236}">
              <a16:creationId xmlns:a16="http://schemas.microsoft.com/office/drawing/2014/main" id="{297A7A0C-359E-4C22-9DAB-1ADA3EF2EA1B}"/>
            </a:ext>
          </a:extLst>
        </xdr:cNvPr>
        <xdr:cNvCxnSpPr/>
      </xdr:nvCxnSpPr>
      <xdr:spPr>
        <a:xfrm>
          <a:off x="21323300" y="71056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25400</xdr:rowOff>
    </xdr:from>
    <xdr:to>
      <xdr:col>107</xdr:col>
      <xdr:colOff>101600</xdr:colOff>
      <xdr:row>41</xdr:row>
      <xdr:rowOff>127000</xdr:rowOff>
    </xdr:to>
    <xdr:sp macro="" textlink="">
      <xdr:nvSpPr>
        <xdr:cNvPr id="496" name="楕円 495">
          <a:extLst>
            <a:ext uri="{FF2B5EF4-FFF2-40B4-BE49-F238E27FC236}">
              <a16:creationId xmlns:a16="http://schemas.microsoft.com/office/drawing/2014/main" id="{828C6D54-8EFE-473A-B73E-00581DFB0C9C}"/>
            </a:ext>
          </a:extLst>
        </xdr:cNvPr>
        <xdr:cNvSpPr/>
      </xdr:nvSpPr>
      <xdr:spPr>
        <a:xfrm>
          <a:off x="203835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76200</xdr:rowOff>
    </xdr:from>
    <xdr:to>
      <xdr:col>111</xdr:col>
      <xdr:colOff>177800</xdr:colOff>
      <xdr:row>41</xdr:row>
      <xdr:rowOff>76200</xdr:rowOff>
    </xdr:to>
    <xdr:cxnSp macro="">
      <xdr:nvCxnSpPr>
        <xdr:cNvPr id="497" name="直線コネクタ 496">
          <a:extLst>
            <a:ext uri="{FF2B5EF4-FFF2-40B4-BE49-F238E27FC236}">
              <a16:creationId xmlns:a16="http://schemas.microsoft.com/office/drawing/2014/main" id="{5F5AEF34-31A6-4331-BD41-6E7B62A5C14A}"/>
            </a:ext>
          </a:extLst>
        </xdr:cNvPr>
        <xdr:cNvCxnSpPr/>
      </xdr:nvCxnSpPr>
      <xdr:spPr>
        <a:xfrm>
          <a:off x="20434300" y="71056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170180</xdr:rowOff>
    </xdr:from>
    <xdr:to>
      <xdr:col>102</xdr:col>
      <xdr:colOff>165100</xdr:colOff>
      <xdr:row>41</xdr:row>
      <xdr:rowOff>100330</xdr:rowOff>
    </xdr:to>
    <xdr:sp macro="" textlink="">
      <xdr:nvSpPr>
        <xdr:cNvPr id="498" name="楕円 497">
          <a:extLst>
            <a:ext uri="{FF2B5EF4-FFF2-40B4-BE49-F238E27FC236}">
              <a16:creationId xmlns:a16="http://schemas.microsoft.com/office/drawing/2014/main" id="{E01247CC-457A-4122-B517-D8B61071B0ED}"/>
            </a:ext>
          </a:extLst>
        </xdr:cNvPr>
        <xdr:cNvSpPr/>
      </xdr:nvSpPr>
      <xdr:spPr>
        <a:xfrm>
          <a:off x="19494500" y="702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49530</xdr:rowOff>
    </xdr:from>
    <xdr:to>
      <xdr:col>107</xdr:col>
      <xdr:colOff>50800</xdr:colOff>
      <xdr:row>41</xdr:row>
      <xdr:rowOff>76200</xdr:rowOff>
    </xdr:to>
    <xdr:cxnSp macro="">
      <xdr:nvCxnSpPr>
        <xdr:cNvPr id="499" name="直線コネクタ 498">
          <a:extLst>
            <a:ext uri="{FF2B5EF4-FFF2-40B4-BE49-F238E27FC236}">
              <a16:creationId xmlns:a16="http://schemas.microsoft.com/office/drawing/2014/main" id="{12B38024-2843-4A80-88FD-C7FE2B732548}"/>
            </a:ext>
          </a:extLst>
        </xdr:cNvPr>
        <xdr:cNvCxnSpPr/>
      </xdr:nvCxnSpPr>
      <xdr:spPr>
        <a:xfrm>
          <a:off x="19545300" y="707898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86360</xdr:rowOff>
    </xdr:from>
    <xdr:to>
      <xdr:col>98</xdr:col>
      <xdr:colOff>38100</xdr:colOff>
      <xdr:row>41</xdr:row>
      <xdr:rowOff>16510</xdr:rowOff>
    </xdr:to>
    <xdr:sp macro="" textlink="">
      <xdr:nvSpPr>
        <xdr:cNvPr id="500" name="楕円 499">
          <a:extLst>
            <a:ext uri="{FF2B5EF4-FFF2-40B4-BE49-F238E27FC236}">
              <a16:creationId xmlns:a16="http://schemas.microsoft.com/office/drawing/2014/main" id="{91027A96-1E3C-466B-9029-A32B42753141}"/>
            </a:ext>
          </a:extLst>
        </xdr:cNvPr>
        <xdr:cNvSpPr/>
      </xdr:nvSpPr>
      <xdr:spPr>
        <a:xfrm>
          <a:off x="18605500" y="6944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137160</xdr:rowOff>
    </xdr:from>
    <xdr:to>
      <xdr:col>102</xdr:col>
      <xdr:colOff>114300</xdr:colOff>
      <xdr:row>41</xdr:row>
      <xdr:rowOff>49530</xdr:rowOff>
    </xdr:to>
    <xdr:cxnSp macro="">
      <xdr:nvCxnSpPr>
        <xdr:cNvPr id="501" name="直線コネクタ 500">
          <a:extLst>
            <a:ext uri="{FF2B5EF4-FFF2-40B4-BE49-F238E27FC236}">
              <a16:creationId xmlns:a16="http://schemas.microsoft.com/office/drawing/2014/main" id="{89E1836F-CE5E-4833-936D-A1F45EF17522}"/>
            </a:ext>
          </a:extLst>
        </xdr:cNvPr>
        <xdr:cNvCxnSpPr/>
      </xdr:nvCxnSpPr>
      <xdr:spPr>
        <a:xfrm>
          <a:off x="18656300" y="699516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116857</xdr:rowOff>
    </xdr:from>
    <xdr:ext cx="469744" cy="259045"/>
    <xdr:sp macro="" textlink="">
      <xdr:nvSpPr>
        <xdr:cNvPr id="502" name="n_1aveValue【認定こども園・幼稚園・保育所】&#10;一人当たり面積">
          <a:extLst>
            <a:ext uri="{FF2B5EF4-FFF2-40B4-BE49-F238E27FC236}">
              <a16:creationId xmlns:a16="http://schemas.microsoft.com/office/drawing/2014/main" id="{003013F3-0195-448F-83D3-766B1C6623B4}"/>
            </a:ext>
          </a:extLst>
        </xdr:cNvPr>
        <xdr:cNvSpPr txBox="1"/>
      </xdr:nvSpPr>
      <xdr:spPr>
        <a:xfrm>
          <a:off x="21075727" y="663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116857</xdr:rowOff>
    </xdr:from>
    <xdr:ext cx="469744" cy="259045"/>
    <xdr:sp macro="" textlink="">
      <xdr:nvSpPr>
        <xdr:cNvPr id="503" name="n_2aveValue【認定こども園・幼稚園・保育所】&#10;一人当たり面積">
          <a:extLst>
            <a:ext uri="{FF2B5EF4-FFF2-40B4-BE49-F238E27FC236}">
              <a16:creationId xmlns:a16="http://schemas.microsoft.com/office/drawing/2014/main" id="{F062E135-D967-42EB-92EE-81708D7CF6D5}"/>
            </a:ext>
          </a:extLst>
        </xdr:cNvPr>
        <xdr:cNvSpPr txBox="1"/>
      </xdr:nvSpPr>
      <xdr:spPr>
        <a:xfrm>
          <a:off x="20199427" y="663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109237</xdr:rowOff>
    </xdr:from>
    <xdr:ext cx="469744" cy="259045"/>
    <xdr:sp macro="" textlink="">
      <xdr:nvSpPr>
        <xdr:cNvPr id="504" name="n_3aveValue【認定こども園・幼稚園・保育所】&#10;一人当たり面積">
          <a:extLst>
            <a:ext uri="{FF2B5EF4-FFF2-40B4-BE49-F238E27FC236}">
              <a16:creationId xmlns:a16="http://schemas.microsoft.com/office/drawing/2014/main" id="{7C98D4EB-8E29-4DF1-A69C-8BD544929155}"/>
            </a:ext>
          </a:extLst>
        </xdr:cNvPr>
        <xdr:cNvSpPr txBox="1"/>
      </xdr:nvSpPr>
      <xdr:spPr>
        <a:xfrm>
          <a:off x="19310427" y="6624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116857</xdr:rowOff>
    </xdr:from>
    <xdr:ext cx="469744" cy="259045"/>
    <xdr:sp macro="" textlink="">
      <xdr:nvSpPr>
        <xdr:cNvPr id="505" name="n_4aveValue【認定こども園・幼稚園・保育所】&#10;一人当たり面積">
          <a:extLst>
            <a:ext uri="{FF2B5EF4-FFF2-40B4-BE49-F238E27FC236}">
              <a16:creationId xmlns:a16="http://schemas.microsoft.com/office/drawing/2014/main" id="{B4CA667B-9BBD-42A2-B3B4-1EBEFB8204D8}"/>
            </a:ext>
          </a:extLst>
        </xdr:cNvPr>
        <xdr:cNvSpPr txBox="1"/>
      </xdr:nvSpPr>
      <xdr:spPr>
        <a:xfrm>
          <a:off x="18421427" y="663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118127</xdr:rowOff>
    </xdr:from>
    <xdr:ext cx="469744" cy="259045"/>
    <xdr:sp macro="" textlink="">
      <xdr:nvSpPr>
        <xdr:cNvPr id="506" name="n_1mainValue【認定こども園・幼稚園・保育所】&#10;一人当たり面積">
          <a:extLst>
            <a:ext uri="{FF2B5EF4-FFF2-40B4-BE49-F238E27FC236}">
              <a16:creationId xmlns:a16="http://schemas.microsoft.com/office/drawing/2014/main" id="{64CA0F77-4E52-457B-9045-79C8DF2A08A1}"/>
            </a:ext>
          </a:extLst>
        </xdr:cNvPr>
        <xdr:cNvSpPr txBox="1"/>
      </xdr:nvSpPr>
      <xdr:spPr>
        <a:xfrm>
          <a:off x="21075727" y="7147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118127</xdr:rowOff>
    </xdr:from>
    <xdr:ext cx="469744" cy="259045"/>
    <xdr:sp macro="" textlink="">
      <xdr:nvSpPr>
        <xdr:cNvPr id="507" name="n_2mainValue【認定こども園・幼稚園・保育所】&#10;一人当たり面積">
          <a:extLst>
            <a:ext uri="{FF2B5EF4-FFF2-40B4-BE49-F238E27FC236}">
              <a16:creationId xmlns:a16="http://schemas.microsoft.com/office/drawing/2014/main" id="{55E02E06-1FA1-4F5A-AEBA-084C7571EE10}"/>
            </a:ext>
          </a:extLst>
        </xdr:cNvPr>
        <xdr:cNvSpPr txBox="1"/>
      </xdr:nvSpPr>
      <xdr:spPr>
        <a:xfrm>
          <a:off x="20199427" y="7147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91457</xdr:rowOff>
    </xdr:from>
    <xdr:ext cx="469744" cy="259045"/>
    <xdr:sp macro="" textlink="">
      <xdr:nvSpPr>
        <xdr:cNvPr id="508" name="n_3mainValue【認定こども園・幼稚園・保育所】&#10;一人当たり面積">
          <a:extLst>
            <a:ext uri="{FF2B5EF4-FFF2-40B4-BE49-F238E27FC236}">
              <a16:creationId xmlns:a16="http://schemas.microsoft.com/office/drawing/2014/main" id="{AD6A8CBB-8CC1-46AF-9D65-B19AB26F39FD}"/>
            </a:ext>
          </a:extLst>
        </xdr:cNvPr>
        <xdr:cNvSpPr txBox="1"/>
      </xdr:nvSpPr>
      <xdr:spPr>
        <a:xfrm>
          <a:off x="19310427" y="712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7637</xdr:rowOff>
    </xdr:from>
    <xdr:ext cx="469744" cy="259045"/>
    <xdr:sp macro="" textlink="">
      <xdr:nvSpPr>
        <xdr:cNvPr id="509" name="n_4mainValue【認定こども園・幼稚園・保育所】&#10;一人当たり面積">
          <a:extLst>
            <a:ext uri="{FF2B5EF4-FFF2-40B4-BE49-F238E27FC236}">
              <a16:creationId xmlns:a16="http://schemas.microsoft.com/office/drawing/2014/main" id="{4BC2E0EB-A85A-48BB-9635-04A3AAE825D5}"/>
            </a:ext>
          </a:extLst>
        </xdr:cNvPr>
        <xdr:cNvSpPr txBox="1"/>
      </xdr:nvSpPr>
      <xdr:spPr>
        <a:xfrm>
          <a:off x="18421427" y="7037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0" name="正方形/長方形 509">
          <a:extLst>
            <a:ext uri="{FF2B5EF4-FFF2-40B4-BE49-F238E27FC236}">
              <a16:creationId xmlns:a16="http://schemas.microsoft.com/office/drawing/2014/main" id="{3F43B590-F8F5-48FC-A1EA-61A0485895B5}"/>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1" name="正方形/長方形 510">
          <a:extLst>
            <a:ext uri="{FF2B5EF4-FFF2-40B4-BE49-F238E27FC236}">
              <a16:creationId xmlns:a16="http://schemas.microsoft.com/office/drawing/2014/main" id="{25CCC4DD-345B-45C7-BE55-6E08DBD033D8}"/>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2" name="正方形/長方形 511">
          <a:extLst>
            <a:ext uri="{FF2B5EF4-FFF2-40B4-BE49-F238E27FC236}">
              <a16:creationId xmlns:a16="http://schemas.microsoft.com/office/drawing/2014/main" id="{BDE16232-1A6C-4543-99E2-EEBDB68CC29A}"/>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3" name="正方形/長方形 512">
          <a:extLst>
            <a:ext uri="{FF2B5EF4-FFF2-40B4-BE49-F238E27FC236}">
              <a16:creationId xmlns:a16="http://schemas.microsoft.com/office/drawing/2014/main" id="{222A9290-E29D-406F-AD55-F47CBE7FFF3B}"/>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4" name="正方形/長方形 513">
          <a:extLst>
            <a:ext uri="{FF2B5EF4-FFF2-40B4-BE49-F238E27FC236}">
              <a16:creationId xmlns:a16="http://schemas.microsoft.com/office/drawing/2014/main" id="{135155BA-CD95-4899-9934-13454105C507}"/>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5" name="正方形/長方形 514">
          <a:extLst>
            <a:ext uri="{FF2B5EF4-FFF2-40B4-BE49-F238E27FC236}">
              <a16:creationId xmlns:a16="http://schemas.microsoft.com/office/drawing/2014/main" id="{2E6CC848-8EF0-45C2-BC34-EB9D1D57BD42}"/>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6" name="正方形/長方形 515">
          <a:extLst>
            <a:ext uri="{FF2B5EF4-FFF2-40B4-BE49-F238E27FC236}">
              <a16:creationId xmlns:a16="http://schemas.microsoft.com/office/drawing/2014/main" id="{A74DE1BD-FFCB-41AC-9825-068483AE081E}"/>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7" name="正方形/長方形 516">
          <a:extLst>
            <a:ext uri="{FF2B5EF4-FFF2-40B4-BE49-F238E27FC236}">
              <a16:creationId xmlns:a16="http://schemas.microsoft.com/office/drawing/2014/main" id="{6FD1C0FA-F048-4B44-B19A-4AF63DEDB4D1}"/>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8" name="テキスト ボックス 517">
          <a:extLst>
            <a:ext uri="{FF2B5EF4-FFF2-40B4-BE49-F238E27FC236}">
              <a16:creationId xmlns:a16="http://schemas.microsoft.com/office/drawing/2014/main" id="{71CFF51F-82AF-4794-B6BC-B2D9CE365E67}"/>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9" name="直線コネクタ 518">
          <a:extLst>
            <a:ext uri="{FF2B5EF4-FFF2-40B4-BE49-F238E27FC236}">
              <a16:creationId xmlns:a16="http://schemas.microsoft.com/office/drawing/2014/main" id="{CEA9CD26-8C47-4175-B2AC-1514C4DA7F08}"/>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0" name="テキスト ボックス 519">
          <a:extLst>
            <a:ext uri="{FF2B5EF4-FFF2-40B4-BE49-F238E27FC236}">
              <a16:creationId xmlns:a16="http://schemas.microsoft.com/office/drawing/2014/main" id="{48519EBE-35D7-4E5B-A6E0-48261C9EE1D2}"/>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1" name="直線コネクタ 520">
          <a:extLst>
            <a:ext uri="{FF2B5EF4-FFF2-40B4-BE49-F238E27FC236}">
              <a16:creationId xmlns:a16="http://schemas.microsoft.com/office/drawing/2014/main" id="{D4B61DC2-A152-4D71-91D6-89DE5F212BC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2" name="テキスト ボックス 521">
          <a:extLst>
            <a:ext uri="{FF2B5EF4-FFF2-40B4-BE49-F238E27FC236}">
              <a16:creationId xmlns:a16="http://schemas.microsoft.com/office/drawing/2014/main" id="{4AE68330-F7A0-4DE0-A5A7-0514B2848AE6}"/>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3" name="直線コネクタ 522">
          <a:extLst>
            <a:ext uri="{FF2B5EF4-FFF2-40B4-BE49-F238E27FC236}">
              <a16:creationId xmlns:a16="http://schemas.microsoft.com/office/drawing/2014/main" id="{4D3861F2-CF2E-4793-99A4-F02B21CC8178}"/>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4" name="テキスト ボックス 523">
          <a:extLst>
            <a:ext uri="{FF2B5EF4-FFF2-40B4-BE49-F238E27FC236}">
              <a16:creationId xmlns:a16="http://schemas.microsoft.com/office/drawing/2014/main" id="{2A04A8D3-5694-463A-9078-CFD2CC8D8B2D}"/>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5" name="直線コネクタ 524">
          <a:extLst>
            <a:ext uri="{FF2B5EF4-FFF2-40B4-BE49-F238E27FC236}">
              <a16:creationId xmlns:a16="http://schemas.microsoft.com/office/drawing/2014/main" id="{718F4DBE-64D8-40AE-A160-61AECAD32EFE}"/>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6" name="テキスト ボックス 525">
          <a:extLst>
            <a:ext uri="{FF2B5EF4-FFF2-40B4-BE49-F238E27FC236}">
              <a16:creationId xmlns:a16="http://schemas.microsoft.com/office/drawing/2014/main" id="{1D2D9CCF-BFA2-4880-8D6E-E4B59DF85F78}"/>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7" name="直線コネクタ 526">
          <a:extLst>
            <a:ext uri="{FF2B5EF4-FFF2-40B4-BE49-F238E27FC236}">
              <a16:creationId xmlns:a16="http://schemas.microsoft.com/office/drawing/2014/main" id="{E1958272-F0CA-4B0B-959B-F2BFC81E4D19}"/>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8" name="テキスト ボックス 527">
          <a:extLst>
            <a:ext uri="{FF2B5EF4-FFF2-40B4-BE49-F238E27FC236}">
              <a16:creationId xmlns:a16="http://schemas.microsoft.com/office/drawing/2014/main" id="{8EBED0CB-7973-4B59-AABA-7B04D6C3EE2A}"/>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9" name="直線コネクタ 528">
          <a:extLst>
            <a:ext uri="{FF2B5EF4-FFF2-40B4-BE49-F238E27FC236}">
              <a16:creationId xmlns:a16="http://schemas.microsoft.com/office/drawing/2014/main" id="{5153A97C-DAA5-4A22-B9BB-946FCA4F7EB4}"/>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0" name="テキスト ボックス 529">
          <a:extLst>
            <a:ext uri="{FF2B5EF4-FFF2-40B4-BE49-F238E27FC236}">
              <a16:creationId xmlns:a16="http://schemas.microsoft.com/office/drawing/2014/main" id="{718DA918-5330-4756-B5D5-07E73667C3E4}"/>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1" name="直線コネクタ 530">
          <a:extLst>
            <a:ext uri="{FF2B5EF4-FFF2-40B4-BE49-F238E27FC236}">
              <a16:creationId xmlns:a16="http://schemas.microsoft.com/office/drawing/2014/main" id="{0B924EDE-6B95-401E-9E9C-5EFA1ED12557}"/>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2" name="テキスト ボックス 531">
          <a:extLst>
            <a:ext uri="{FF2B5EF4-FFF2-40B4-BE49-F238E27FC236}">
              <a16:creationId xmlns:a16="http://schemas.microsoft.com/office/drawing/2014/main" id="{C005335C-03EA-4A7E-AAEA-1338522A1AB6}"/>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3" name="【学校施設】&#10;有形固定資産減価償却率グラフ枠">
          <a:extLst>
            <a:ext uri="{FF2B5EF4-FFF2-40B4-BE49-F238E27FC236}">
              <a16:creationId xmlns:a16="http://schemas.microsoft.com/office/drawing/2014/main" id="{DE8AEB68-1D51-4258-BA14-CA3CFA0A4858}"/>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17145</xdr:rowOff>
    </xdr:from>
    <xdr:to>
      <xdr:col>85</xdr:col>
      <xdr:colOff>126364</xdr:colOff>
      <xdr:row>63</xdr:row>
      <xdr:rowOff>137160</xdr:rowOff>
    </xdr:to>
    <xdr:cxnSp macro="">
      <xdr:nvCxnSpPr>
        <xdr:cNvPr id="534" name="直線コネクタ 533">
          <a:extLst>
            <a:ext uri="{FF2B5EF4-FFF2-40B4-BE49-F238E27FC236}">
              <a16:creationId xmlns:a16="http://schemas.microsoft.com/office/drawing/2014/main" id="{658A8B05-A462-481C-8991-54BFEEE6EAB5}"/>
            </a:ext>
          </a:extLst>
        </xdr:cNvPr>
        <xdr:cNvCxnSpPr/>
      </xdr:nvCxnSpPr>
      <xdr:spPr>
        <a:xfrm flipV="1">
          <a:off x="16318864" y="9789795"/>
          <a:ext cx="0" cy="1148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535" name="【学校施設】&#10;有形固定資産減価償却率最小値テキスト">
          <a:extLst>
            <a:ext uri="{FF2B5EF4-FFF2-40B4-BE49-F238E27FC236}">
              <a16:creationId xmlns:a16="http://schemas.microsoft.com/office/drawing/2014/main" id="{8C2D1750-1FC6-46E5-9D9F-CDC7D3B50F1E}"/>
            </a:ext>
          </a:extLst>
        </xdr:cNvPr>
        <xdr:cNvSpPr txBox="1"/>
      </xdr:nvSpPr>
      <xdr:spPr>
        <a:xfrm>
          <a:off x="16357600" y="1094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536" name="直線コネクタ 535">
          <a:extLst>
            <a:ext uri="{FF2B5EF4-FFF2-40B4-BE49-F238E27FC236}">
              <a16:creationId xmlns:a16="http://schemas.microsoft.com/office/drawing/2014/main" id="{FF555F64-3EE0-4CC9-9294-1C95C814D84B}"/>
            </a:ext>
          </a:extLst>
        </xdr:cNvPr>
        <xdr:cNvCxnSpPr/>
      </xdr:nvCxnSpPr>
      <xdr:spPr>
        <a:xfrm>
          <a:off x="16230600" y="109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135272</xdr:rowOff>
    </xdr:from>
    <xdr:ext cx="405111" cy="259045"/>
    <xdr:sp macro="" textlink="">
      <xdr:nvSpPr>
        <xdr:cNvPr id="537" name="【学校施設】&#10;有形固定資産減価償却率最大値テキスト">
          <a:extLst>
            <a:ext uri="{FF2B5EF4-FFF2-40B4-BE49-F238E27FC236}">
              <a16:creationId xmlns:a16="http://schemas.microsoft.com/office/drawing/2014/main" id="{5A5D24A7-8BE7-49F6-865C-FE0ABAE49DB8}"/>
            </a:ext>
          </a:extLst>
        </xdr:cNvPr>
        <xdr:cNvSpPr txBox="1"/>
      </xdr:nvSpPr>
      <xdr:spPr>
        <a:xfrm>
          <a:off x="16357600" y="9565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17145</xdr:rowOff>
    </xdr:from>
    <xdr:to>
      <xdr:col>86</xdr:col>
      <xdr:colOff>25400</xdr:colOff>
      <xdr:row>57</xdr:row>
      <xdr:rowOff>17145</xdr:rowOff>
    </xdr:to>
    <xdr:cxnSp macro="">
      <xdr:nvCxnSpPr>
        <xdr:cNvPr id="538" name="直線コネクタ 537">
          <a:extLst>
            <a:ext uri="{FF2B5EF4-FFF2-40B4-BE49-F238E27FC236}">
              <a16:creationId xmlns:a16="http://schemas.microsoft.com/office/drawing/2014/main" id="{41BF3F2F-75BC-4706-AD1D-D8F4642E8411}"/>
            </a:ext>
          </a:extLst>
        </xdr:cNvPr>
        <xdr:cNvCxnSpPr/>
      </xdr:nvCxnSpPr>
      <xdr:spPr>
        <a:xfrm>
          <a:off x="16230600" y="9789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62882</xdr:rowOff>
    </xdr:from>
    <xdr:ext cx="405111" cy="259045"/>
    <xdr:sp macro="" textlink="">
      <xdr:nvSpPr>
        <xdr:cNvPr id="539" name="【学校施設】&#10;有形固定資産減価償却率平均値テキスト">
          <a:extLst>
            <a:ext uri="{FF2B5EF4-FFF2-40B4-BE49-F238E27FC236}">
              <a16:creationId xmlns:a16="http://schemas.microsoft.com/office/drawing/2014/main" id="{5415F03A-A230-4418-9D7C-8561F422C4B4}"/>
            </a:ext>
          </a:extLst>
        </xdr:cNvPr>
        <xdr:cNvSpPr txBox="1"/>
      </xdr:nvSpPr>
      <xdr:spPr>
        <a:xfrm>
          <a:off x="16357600" y="10349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84455</xdr:rowOff>
    </xdr:from>
    <xdr:to>
      <xdr:col>85</xdr:col>
      <xdr:colOff>177800</xdr:colOff>
      <xdr:row>61</xdr:row>
      <xdr:rowOff>14605</xdr:rowOff>
    </xdr:to>
    <xdr:sp macro="" textlink="">
      <xdr:nvSpPr>
        <xdr:cNvPr id="540" name="フローチャート: 判断 539">
          <a:extLst>
            <a:ext uri="{FF2B5EF4-FFF2-40B4-BE49-F238E27FC236}">
              <a16:creationId xmlns:a16="http://schemas.microsoft.com/office/drawing/2014/main" id="{DAD32E6B-1356-4821-9600-615A0807C53F}"/>
            </a:ext>
          </a:extLst>
        </xdr:cNvPr>
        <xdr:cNvSpPr/>
      </xdr:nvSpPr>
      <xdr:spPr>
        <a:xfrm>
          <a:off x="162687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80645</xdr:rowOff>
    </xdr:from>
    <xdr:to>
      <xdr:col>81</xdr:col>
      <xdr:colOff>101600</xdr:colOff>
      <xdr:row>61</xdr:row>
      <xdr:rowOff>10795</xdr:rowOff>
    </xdr:to>
    <xdr:sp macro="" textlink="">
      <xdr:nvSpPr>
        <xdr:cNvPr id="541" name="フローチャート: 判断 540">
          <a:extLst>
            <a:ext uri="{FF2B5EF4-FFF2-40B4-BE49-F238E27FC236}">
              <a16:creationId xmlns:a16="http://schemas.microsoft.com/office/drawing/2014/main" id="{26FF7BCC-43C6-4521-B609-556F15EFF97A}"/>
            </a:ext>
          </a:extLst>
        </xdr:cNvPr>
        <xdr:cNvSpPr/>
      </xdr:nvSpPr>
      <xdr:spPr>
        <a:xfrm>
          <a:off x="15430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71120</xdr:rowOff>
    </xdr:from>
    <xdr:to>
      <xdr:col>76</xdr:col>
      <xdr:colOff>165100</xdr:colOff>
      <xdr:row>61</xdr:row>
      <xdr:rowOff>1270</xdr:rowOff>
    </xdr:to>
    <xdr:sp macro="" textlink="">
      <xdr:nvSpPr>
        <xdr:cNvPr id="542" name="フローチャート: 判断 541">
          <a:extLst>
            <a:ext uri="{FF2B5EF4-FFF2-40B4-BE49-F238E27FC236}">
              <a16:creationId xmlns:a16="http://schemas.microsoft.com/office/drawing/2014/main" id="{387E3257-AD6D-40E7-A2C4-38A38431886A}"/>
            </a:ext>
          </a:extLst>
        </xdr:cNvPr>
        <xdr:cNvSpPr/>
      </xdr:nvSpPr>
      <xdr:spPr>
        <a:xfrm>
          <a:off x="14541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59690</xdr:rowOff>
    </xdr:from>
    <xdr:to>
      <xdr:col>72</xdr:col>
      <xdr:colOff>38100</xdr:colOff>
      <xdr:row>60</xdr:row>
      <xdr:rowOff>161290</xdr:rowOff>
    </xdr:to>
    <xdr:sp macro="" textlink="">
      <xdr:nvSpPr>
        <xdr:cNvPr id="543" name="フローチャート: 判断 542">
          <a:extLst>
            <a:ext uri="{FF2B5EF4-FFF2-40B4-BE49-F238E27FC236}">
              <a16:creationId xmlns:a16="http://schemas.microsoft.com/office/drawing/2014/main" id="{518C0387-146E-4BD9-9AFC-78B6718D53A1}"/>
            </a:ext>
          </a:extLst>
        </xdr:cNvPr>
        <xdr:cNvSpPr/>
      </xdr:nvSpPr>
      <xdr:spPr>
        <a:xfrm>
          <a:off x="136525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48260</xdr:rowOff>
    </xdr:from>
    <xdr:to>
      <xdr:col>67</xdr:col>
      <xdr:colOff>101600</xdr:colOff>
      <xdr:row>60</xdr:row>
      <xdr:rowOff>149860</xdr:rowOff>
    </xdr:to>
    <xdr:sp macro="" textlink="">
      <xdr:nvSpPr>
        <xdr:cNvPr id="544" name="フローチャート: 判断 543">
          <a:extLst>
            <a:ext uri="{FF2B5EF4-FFF2-40B4-BE49-F238E27FC236}">
              <a16:creationId xmlns:a16="http://schemas.microsoft.com/office/drawing/2014/main" id="{C9FA1040-E401-43FF-AC1D-135621495945}"/>
            </a:ext>
          </a:extLst>
        </xdr:cNvPr>
        <xdr:cNvSpPr/>
      </xdr:nvSpPr>
      <xdr:spPr>
        <a:xfrm>
          <a:off x="12763500" y="103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2DFEAC20-D7E6-4362-82A7-261E5869F14D}"/>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B15F0B19-D04C-4C29-A88A-0F43AA48F4B6}"/>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29F6A4F3-FC8C-4877-B3DF-121919DAC2C1}"/>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E153DF97-0B7B-451D-AF67-5A08BE535505}"/>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C3CEB598-9C01-4763-8CBD-85912C22CC88}"/>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635</xdr:rowOff>
    </xdr:from>
    <xdr:to>
      <xdr:col>85</xdr:col>
      <xdr:colOff>177800</xdr:colOff>
      <xdr:row>59</xdr:row>
      <xdr:rowOff>102235</xdr:rowOff>
    </xdr:to>
    <xdr:sp macro="" textlink="">
      <xdr:nvSpPr>
        <xdr:cNvPr id="550" name="楕円 549">
          <a:extLst>
            <a:ext uri="{FF2B5EF4-FFF2-40B4-BE49-F238E27FC236}">
              <a16:creationId xmlns:a16="http://schemas.microsoft.com/office/drawing/2014/main" id="{CD88398D-867A-4917-BBE3-2CDF9AD625D4}"/>
            </a:ext>
          </a:extLst>
        </xdr:cNvPr>
        <xdr:cNvSpPr/>
      </xdr:nvSpPr>
      <xdr:spPr>
        <a:xfrm>
          <a:off x="16268700" y="10116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23512</xdr:rowOff>
    </xdr:from>
    <xdr:ext cx="405111" cy="259045"/>
    <xdr:sp macro="" textlink="">
      <xdr:nvSpPr>
        <xdr:cNvPr id="551" name="【学校施設】&#10;有形固定資産減価償却率該当値テキスト">
          <a:extLst>
            <a:ext uri="{FF2B5EF4-FFF2-40B4-BE49-F238E27FC236}">
              <a16:creationId xmlns:a16="http://schemas.microsoft.com/office/drawing/2014/main" id="{EB392BDF-CF7D-431C-BF88-5532ABC01393}"/>
            </a:ext>
          </a:extLst>
        </xdr:cNvPr>
        <xdr:cNvSpPr txBox="1"/>
      </xdr:nvSpPr>
      <xdr:spPr>
        <a:xfrm>
          <a:off x="16357600" y="9967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147320</xdr:rowOff>
    </xdr:from>
    <xdr:to>
      <xdr:col>81</xdr:col>
      <xdr:colOff>101600</xdr:colOff>
      <xdr:row>59</xdr:row>
      <xdr:rowOff>77470</xdr:rowOff>
    </xdr:to>
    <xdr:sp macro="" textlink="">
      <xdr:nvSpPr>
        <xdr:cNvPr id="552" name="楕円 551">
          <a:extLst>
            <a:ext uri="{FF2B5EF4-FFF2-40B4-BE49-F238E27FC236}">
              <a16:creationId xmlns:a16="http://schemas.microsoft.com/office/drawing/2014/main" id="{BB80F844-E090-4A7B-9C82-00C752AD2F3C}"/>
            </a:ext>
          </a:extLst>
        </xdr:cNvPr>
        <xdr:cNvSpPr/>
      </xdr:nvSpPr>
      <xdr:spPr>
        <a:xfrm>
          <a:off x="15430500" y="10091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26670</xdr:rowOff>
    </xdr:from>
    <xdr:to>
      <xdr:col>85</xdr:col>
      <xdr:colOff>127000</xdr:colOff>
      <xdr:row>59</xdr:row>
      <xdr:rowOff>51435</xdr:rowOff>
    </xdr:to>
    <xdr:cxnSp macro="">
      <xdr:nvCxnSpPr>
        <xdr:cNvPr id="553" name="直線コネクタ 552">
          <a:extLst>
            <a:ext uri="{FF2B5EF4-FFF2-40B4-BE49-F238E27FC236}">
              <a16:creationId xmlns:a16="http://schemas.microsoft.com/office/drawing/2014/main" id="{EFA1881F-1282-464F-86BD-137AA7045E55}"/>
            </a:ext>
          </a:extLst>
        </xdr:cNvPr>
        <xdr:cNvCxnSpPr/>
      </xdr:nvCxnSpPr>
      <xdr:spPr>
        <a:xfrm>
          <a:off x="15481300" y="10142220"/>
          <a:ext cx="8382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103505</xdr:rowOff>
    </xdr:from>
    <xdr:to>
      <xdr:col>76</xdr:col>
      <xdr:colOff>165100</xdr:colOff>
      <xdr:row>59</xdr:row>
      <xdr:rowOff>33655</xdr:rowOff>
    </xdr:to>
    <xdr:sp macro="" textlink="">
      <xdr:nvSpPr>
        <xdr:cNvPr id="554" name="楕円 553">
          <a:extLst>
            <a:ext uri="{FF2B5EF4-FFF2-40B4-BE49-F238E27FC236}">
              <a16:creationId xmlns:a16="http://schemas.microsoft.com/office/drawing/2014/main" id="{E067FC15-1AB6-4872-99F0-C5D05D207774}"/>
            </a:ext>
          </a:extLst>
        </xdr:cNvPr>
        <xdr:cNvSpPr/>
      </xdr:nvSpPr>
      <xdr:spPr>
        <a:xfrm>
          <a:off x="14541500" y="10047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154305</xdr:rowOff>
    </xdr:from>
    <xdr:to>
      <xdr:col>81</xdr:col>
      <xdr:colOff>50800</xdr:colOff>
      <xdr:row>59</xdr:row>
      <xdr:rowOff>26670</xdr:rowOff>
    </xdr:to>
    <xdr:cxnSp macro="">
      <xdr:nvCxnSpPr>
        <xdr:cNvPr id="555" name="直線コネクタ 554">
          <a:extLst>
            <a:ext uri="{FF2B5EF4-FFF2-40B4-BE49-F238E27FC236}">
              <a16:creationId xmlns:a16="http://schemas.microsoft.com/office/drawing/2014/main" id="{DD300A7B-802D-445E-814C-4C5FC059EEFB}"/>
            </a:ext>
          </a:extLst>
        </xdr:cNvPr>
        <xdr:cNvCxnSpPr/>
      </xdr:nvCxnSpPr>
      <xdr:spPr>
        <a:xfrm>
          <a:off x="14592300" y="1009840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59690</xdr:rowOff>
    </xdr:from>
    <xdr:to>
      <xdr:col>72</xdr:col>
      <xdr:colOff>38100</xdr:colOff>
      <xdr:row>58</xdr:row>
      <xdr:rowOff>161290</xdr:rowOff>
    </xdr:to>
    <xdr:sp macro="" textlink="">
      <xdr:nvSpPr>
        <xdr:cNvPr id="556" name="楕円 555">
          <a:extLst>
            <a:ext uri="{FF2B5EF4-FFF2-40B4-BE49-F238E27FC236}">
              <a16:creationId xmlns:a16="http://schemas.microsoft.com/office/drawing/2014/main" id="{C14B57B6-9D92-420E-8CEA-91CB77FD528E}"/>
            </a:ext>
          </a:extLst>
        </xdr:cNvPr>
        <xdr:cNvSpPr/>
      </xdr:nvSpPr>
      <xdr:spPr>
        <a:xfrm>
          <a:off x="13652500" y="10003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110490</xdr:rowOff>
    </xdr:from>
    <xdr:to>
      <xdr:col>76</xdr:col>
      <xdr:colOff>114300</xdr:colOff>
      <xdr:row>58</xdr:row>
      <xdr:rowOff>154305</xdr:rowOff>
    </xdr:to>
    <xdr:cxnSp macro="">
      <xdr:nvCxnSpPr>
        <xdr:cNvPr id="557" name="直線コネクタ 556">
          <a:extLst>
            <a:ext uri="{FF2B5EF4-FFF2-40B4-BE49-F238E27FC236}">
              <a16:creationId xmlns:a16="http://schemas.microsoft.com/office/drawing/2014/main" id="{139C1972-CB6A-4B24-89D4-0AFB041149FA}"/>
            </a:ext>
          </a:extLst>
        </xdr:cNvPr>
        <xdr:cNvCxnSpPr/>
      </xdr:nvCxnSpPr>
      <xdr:spPr>
        <a:xfrm>
          <a:off x="13703300" y="1005459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10160</xdr:rowOff>
    </xdr:from>
    <xdr:to>
      <xdr:col>67</xdr:col>
      <xdr:colOff>101600</xdr:colOff>
      <xdr:row>59</xdr:row>
      <xdr:rowOff>111760</xdr:rowOff>
    </xdr:to>
    <xdr:sp macro="" textlink="">
      <xdr:nvSpPr>
        <xdr:cNvPr id="558" name="楕円 557">
          <a:extLst>
            <a:ext uri="{FF2B5EF4-FFF2-40B4-BE49-F238E27FC236}">
              <a16:creationId xmlns:a16="http://schemas.microsoft.com/office/drawing/2014/main" id="{882DEB86-845B-4BA8-A7DA-B83CF897DF53}"/>
            </a:ext>
          </a:extLst>
        </xdr:cNvPr>
        <xdr:cNvSpPr/>
      </xdr:nvSpPr>
      <xdr:spPr>
        <a:xfrm>
          <a:off x="12763500" y="10125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110490</xdr:rowOff>
    </xdr:from>
    <xdr:to>
      <xdr:col>71</xdr:col>
      <xdr:colOff>177800</xdr:colOff>
      <xdr:row>59</xdr:row>
      <xdr:rowOff>60960</xdr:rowOff>
    </xdr:to>
    <xdr:cxnSp macro="">
      <xdr:nvCxnSpPr>
        <xdr:cNvPr id="559" name="直線コネクタ 558">
          <a:extLst>
            <a:ext uri="{FF2B5EF4-FFF2-40B4-BE49-F238E27FC236}">
              <a16:creationId xmlns:a16="http://schemas.microsoft.com/office/drawing/2014/main" id="{94B235C1-AB05-4737-AFBF-2D9AC8E3E753}"/>
            </a:ext>
          </a:extLst>
        </xdr:cNvPr>
        <xdr:cNvCxnSpPr/>
      </xdr:nvCxnSpPr>
      <xdr:spPr>
        <a:xfrm flipV="1">
          <a:off x="12814300" y="1005459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1922</xdr:rowOff>
    </xdr:from>
    <xdr:ext cx="405111" cy="259045"/>
    <xdr:sp macro="" textlink="">
      <xdr:nvSpPr>
        <xdr:cNvPr id="560" name="n_1aveValue【学校施設】&#10;有形固定資産減価償却率">
          <a:extLst>
            <a:ext uri="{FF2B5EF4-FFF2-40B4-BE49-F238E27FC236}">
              <a16:creationId xmlns:a16="http://schemas.microsoft.com/office/drawing/2014/main" id="{3ECF30FC-76DE-4932-8E4A-2F8F746F15B6}"/>
            </a:ext>
          </a:extLst>
        </xdr:cNvPr>
        <xdr:cNvSpPr txBox="1"/>
      </xdr:nvSpPr>
      <xdr:spPr>
        <a:xfrm>
          <a:off x="15266044" y="1046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163847</xdr:rowOff>
    </xdr:from>
    <xdr:ext cx="405111" cy="259045"/>
    <xdr:sp macro="" textlink="">
      <xdr:nvSpPr>
        <xdr:cNvPr id="561" name="n_2aveValue【学校施設】&#10;有形固定資産減価償却率">
          <a:extLst>
            <a:ext uri="{FF2B5EF4-FFF2-40B4-BE49-F238E27FC236}">
              <a16:creationId xmlns:a16="http://schemas.microsoft.com/office/drawing/2014/main" id="{E9598B37-A6F8-4F27-962A-0A9DF7D480BD}"/>
            </a:ext>
          </a:extLst>
        </xdr:cNvPr>
        <xdr:cNvSpPr txBox="1"/>
      </xdr:nvSpPr>
      <xdr:spPr>
        <a:xfrm>
          <a:off x="14389744" y="1045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152417</xdr:rowOff>
    </xdr:from>
    <xdr:ext cx="405111" cy="259045"/>
    <xdr:sp macro="" textlink="">
      <xdr:nvSpPr>
        <xdr:cNvPr id="562" name="n_3aveValue【学校施設】&#10;有形固定資産減価償却率">
          <a:extLst>
            <a:ext uri="{FF2B5EF4-FFF2-40B4-BE49-F238E27FC236}">
              <a16:creationId xmlns:a16="http://schemas.microsoft.com/office/drawing/2014/main" id="{511ACDA9-8A86-47C6-ADAA-C8F24CCD0CE3}"/>
            </a:ext>
          </a:extLst>
        </xdr:cNvPr>
        <xdr:cNvSpPr txBox="1"/>
      </xdr:nvSpPr>
      <xdr:spPr>
        <a:xfrm>
          <a:off x="13500744" y="1043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140987</xdr:rowOff>
    </xdr:from>
    <xdr:ext cx="405111" cy="259045"/>
    <xdr:sp macro="" textlink="">
      <xdr:nvSpPr>
        <xdr:cNvPr id="563" name="n_4aveValue【学校施設】&#10;有形固定資産減価償却率">
          <a:extLst>
            <a:ext uri="{FF2B5EF4-FFF2-40B4-BE49-F238E27FC236}">
              <a16:creationId xmlns:a16="http://schemas.microsoft.com/office/drawing/2014/main" id="{C046DF8D-92F9-4D5D-AEE3-A43C4AC62F95}"/>
            </a:ext>
          </a:extLst>
        </xdr:cNvPr>
        <xdr:cNvSpPr txBox="1"/>
      </xdr:nvSpPr>
      <xdr:spPr>
        <a:xfrm>
          <a:off x="12611744" y="1042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93997</xdr:rowOff>
    </xdr:from>
    <xdr:ext cx="405111" cy="259045"/>
    <xdr:sp macro="" textlink="">
      <xdr:nvSpPr>
        <xdr:cNvPr id="564" name="n_1mainValue【学校施設】&#10;有形固定資産減価償却率">
          <a:extLst>
            <a:ext uri="{FF2B5EF4-FFF2-40B4-BE49-F238E27FC236}">
              <a16:creationId xmlns:a16="http://schemas.microsoft.com/office/drawing/2014/main" id="{BADF67C8-C473-42A0-BCE5-4B6B1956C175}"/>
            </a:ext>
          </a:extLst>
        </xdr:cNvPr>
        <xdr:cNvSpPr txBox="1"/>
      </xdr:nvSpPr>
      <xdr:spPr>
        <a:xfrm>
          <a:off x="15266044" y="986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50182</xdr:rowOff>
    </xdr:from>
    <xdr:ext cx="405111" cy="259045"/>
    <xdr:sp macro="" textlink="">
      <xdr:nvSpPr>
        <xdr:cNvPr id="565" name="n_2mainValue【学校施設】&#10;有形固定資産減価償却率">
          <a:extLst>
            <a:ext uri="{FF2B5EF4-FFF2-40B4-BE49-F238E27FC236}">
              <a16:creationId xmlns:a16="http://schemas.microsoft.com/office/drawing/2014/main" id="{6965F583-FFD8-4472-BBC6-B768E72BB728}"/>
            </a:ext>
          </a:extLst>
        </xdr:cNvPr>
        <xdr:cNvSpPr txBox="1"/>
      </xdr:nvSpPr>
      <xdr:spPr>
        <a:xfrm>
          <a:off x="14389744" y="9822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6367</xdr:rowOff>
    </xdr:from>
    <xdr:ext cx="405111" cy="259045"/>
    <xdr:sp macro="" textlink="">
      <xdr:nvSpPr>
        <xdr:cNvPr id="566" name="n_3mainValue【学校施設】&#10;有形固定資産減価償却率">
          <a:extLst>
            <a:ext uri="{FF2B5EF4-FFF2-40B4-BE49-F238E27FC236}">
              <a16:creationId xmlns:a16="http://schemas.microsoft.com/office/drawing/2014/main" id="{3AB4469B-9750-4221-9C98-E911F4B57E19}"/>
            </a:ext>
          </a:extLst>
        </xdr:cNvPr>
        <xdr:cNvSpPr txBox="1"/>
      </xdr:nvSpPr>
      <xdr:spPr>
        <a:xfrm>
          <a:off x="13500744" y="9779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128287</xdr:rowOff>
    </xdr:from>
    <xdr:ext cx="405111" cy="259045"/>
    <xdr:sp macro="" textlink="">
      <xdr:nvSpPr>
        <xdr:cNvPr id="567" name="n_4mainValue【学校施設】&#10;有形固定資産減価償却率">
          <a:extLst>
            <a:ext uri="{FF2B5EF4-FFF2-40B4-BE49-F238E27FC236}">
              <a16:creationId xmlns:a16="http://schemas.microsoft.com/office/drawing/2014/main" id="{49393839-9129-4364-BEE7-ED339F6DB1D9}"/>
            </a:ext>
          </a:extLst>
        </xdr:cNvPr>
        <xdr:cNvSpPr txBox="1"/>
      </xdr:nvSpPr>
      <xdr:spPr>
        <a:xfrm>
          <a:off x="12611744" y="9900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8" name="正方形/長方形 567">
          <a:extLst>
            <a:ext uri="{FF2B5EF4-FFF2-40B4-BE49-F238E27FC236}">
              <a16:creationId xmlns:a16="http://schemas.microsoft.com/office/drawing/2014/main" id="{EBA562EE-3EB6-48A2-AC45-B697984B8B4D}"/>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9" name="正方形/長方形 568">
          <a:extLst>
            <a:ext uri="{FF2B5EF4-FFF2-40B4-BE49-F238E27FC236}">
              <a16:creationId xmlns:a16="http://schemas.microsoft.com/office/drawing/2014/main" id="{3161BED2-4A23-4A04-8495-2B3EE0806D54}"/>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0" name="正方形/長方形 569">
          <a:extLst>
            <a:ext uri="{FF2B5EF4-FFF2-40B4-BE49-F238E27FC236}">
              <a16:creationId xmlns:a16="http://schemas.microsoft.com/office/drawing/2014/main" id="{F8B10DA8-F916-4F53-99A7-4E75F4B4FD9E}"/>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1" name="正方形/長方形 570">
          <a:extLst>
            <a:ext uri="{FF2B5EF4-FFF2-40B4-BE49-F238E27FC236}">
              <a16:creationId xmlns:a16="http://schemas.microsoft.com/office/drawing/2014/main" id="{126667FA-4921-4DCA-8991-8A3C3F3468F1}"/>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2" name="正方形/長方形 571">
          <a:extLst>
            <a:ext uri="{FF2B5EF4-FFF2-40B4-BE49-F238E27FC236}">
              <a16:creationId xmlns:a16="http://schemas.microsoft.com/office/drawing/2014/main" id="{A37372BF-6880-44A6-BA93-F049DE0468C5}"/>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3" name="正方形/長方形 572">
          <a:extLst>
            <a:ext uri="{FF2B5EF4-FFF2-40B4-BE49-F238E27FC236}">
              <a16:creationId xmlns:a16="http://schemas.microsoft.com/office/drawing/2014/main" id="{4D7FE82C-A54C-4628-A2B6-BD466C937104}"/>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4" name="正方形/長方形 573">
          <a:extLst>
            <a:ext uri="{FF2B5EF4-FFF2-40B4-BE49-F238E27FC236}">
              <a16:creationId xmlns:a16="http://schemas.microsoft.com/office/drawing/2014/main" id="{868419F7-867B-4B8C-AB8C-C81304CF9AB8}"/>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5" name="正方形/長方形 574">
          <a:extLst>
            <a:ext uri="{FF2B5EF4-FFF2-40B4-BE49-F238E27FC236}">
              <a16:creationId xmlns:a16="http://schemas.microsoft.com/office/drawing/2014/main" id="{8B8F1B5E-DD79-4941-A1B4-1E34CB136837}"/>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6" name="テキスト ボックス 575">
          <a:extLst>
            <a:ext uri="{FF2B5EF4-FFF2-40B4-BE49-F238E27FC236}">
              <a16:creationId xmlns:a16="http://schemas.microsoft.com/office/drawing/2014/main" id="{1AD9D214-EC89-49D9-9862-D59E9F86BA95}"/>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7" name="直線コネクタ 576">
          <a:extLst>
            <a:ext uri="{FF2B5EF4-FFF2-40B4-BE49-F238E27FC236}">
              <a16:creationId xmlns:a16="http://schemas.microsoft.com/office/drawing/2014/main" id="{6982811A-CEC3-4DE6-96B7-E9A3D2D9D02E}"/>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8" name="テキスト ボックス 577">
          <a:extLst>
            <a:ext uri="{FF2B5EF4-FFF2-40B4-BE49-F238E27FC236}">
              <a16:creationId xmlns:a16="http://schemas.microsoft.com/office/drawing/2014/main" id="{638D9402-D4F0-494F-87B8-752BA76BBCD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79" name="直線コネクタ 578">
          <a:extLst>
            <a:ext uri="{FF2B5EF4-FFF2-40B4-BE49-F238E27FC236}">
              <a16:creationId xmlns:a16="http://schemas.microsoft.com/office/drawing/2014/main" id="{9CA2E305-335F-47E1-A074-9FAD1B0AADBD}"/>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0" name="テキスト ボックス 579">
          <a:extLst>
            <a:ext uri="{FF2B5EF4-FFF2-40B4-BE49-F238E27FC236}">
              <a16:creationId xmlns:a16="http://schemas.microsoft.com/office/drawing/2014/main" id="{47DB196A-E932-4C1D-B05C-FD204155E3D2}"/>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1" name="直線コネクタ 580">
          <a:extLst>
            <a:ext uri="{FF2B5EF4-FFF2-40B4-BE49-F238E27FC236}">
              <a16:creationId xmlns:a16="http://schemas.microsoft.com/office/drawing/2014/main" id="{59959ACF-461C-4F67-A360-360322CB2E41}"/>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2" name="テキスト ボックス 581">
          <a:extLst>
            <a:ext uri="{FF2B5EF4-FFF2-40B4-BE49-F238E27FC236}">
              <a16:creationId xmlns:a16="http://schemas.microsoft.com/office/drawing/2014/main" id="{E9882FD8-7C0F-44DC-BE86-C1AA9828FED6}"/>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3" name="直線コネクタ 582">
          <a:extLst>
            <a:ext uri="{FF2B5EF4-FFF2-40B4-BE49-F238E27FC236}">
              <a16:creationId xmlns:a16="http://schemas.microsoft.com/office/drawing/2014/main" id="{500D7822-B17E-4632-BCCF-A68CC3C67644}"/>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4" name="テキスト ボックス 583">
          <a:extLst>
            <a:ext uri="{FF2B5EF4-FFF2-40B4-BE49-F238E27FC236}">
              <a16:creationId xmlns:a16="http://schemas.microsoft.com/office/drawing/2014/main" id="{9F9F3DB7-6490-47FE-8593-F44CFEC78871}"/>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5" name="直線コネクタ 584">
          <a:extLst>
            <a:ext uri="{FF2B5EF4-FFF2-40B4-BE49-F238E27FC236}">
              <a16:creationId xmlns:a16="http://schemas.microsoft.com/office/drawing/2014/main" id="{1C0D1429-8050-4FA5-807E-54D194818CA4}"/>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6" name="テキスト ボックス 585">
          <a:extLst>
            <a:ext uri="{FF2B5EF4-FFF2-40B4-BE49-F238E27FC236}">
              <a16:creationId xmlns:a16="http://schemas.microsoft.com/office/drawing/2014/main" id="{50F7B647-87E6-4F91-862D-5935BF09F60E}"/>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7" name="直線コネクタ 586">
          <a:extLst>
            <a:ext uri="{FF2B5EF4-FFF2-40B4-BE49-F238E27FC236}">
              <a16:creationId xmlns:a16="http://schemas.microsoft.com/office/drawing/2014/main" id="{E863C358-8D6E-43C9-99F2-670CFCFC672E}"/>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8" name="テキスト ボックス 587">
          <a:extLst>
            <a:ext uri="{FF2B5EF4-FFF2-40B4-BE49-F238E27FC236}">
              <a16:creationId xmlns:a16="http://schemas.microsoft.com/office/drawing/2014/main" id="{CD2AD788-83CA-4937-AA7E-72CC8E27A953}"/>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9" name="【学校施設】&#10;一人当たり面積グラフ枠">
          <a:extLst>
            <a:ext uri="{FF2B5EF4-FFF2-40B4-BE49-F238E27FC236}">
              <a16:creationId xmlns:a16="http://schemas.microsoft.com/office/drawing/2014/main" id="{ED9D9F2F-0D49-4274-B767-9D5A0EEFC135}"/>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67666</xdr:rowOff>
    </xdr:from>
    <xdr:to>
      <xdr:col>116</xdr:col>
      <xdr:colOff>62864</xdr:colOff>
      <xdr:row>64</xdr:row>
      <xdr:rowOff>98298</xdr:rowOff>
    </xdr:to>
    <xdr:cxnSp macro="">
      <xdr:nvCxnSpPr>
        <xdr:cNvPr id="590" name="直線コネクタ 589">
          <a:extLst>
            <a:ext uri="{FF2B5EF4-FFF2-40B4-BE49-F238E27FC236}">
              <a16:creationId xmlns:a16="http://schemas.microsoft.com/office/drawing/2014/main" id="{4ED76C9E-465E-44D6-98E8-4F7941AABFB0}"/>
            </a:ext>
          </a:extLst>
        </xdr:cNvPr>
        <xdr:cNvCxnSpPr/>
      </xdr:nvCxnSpPr>
      <xdr:spPr>
        <a:xfrm flipV="1">
          <a:off x="22160864" y="9497416"/>
          <a:ext cx="0" cy="15736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102125</xdr:rowOff>
    </xdr:from>
    <xdr:ext cx="469744" cy="259045"/>
    <xdr:sp macro="" textlink="">
      <xdr:nvSpPr>
        <xdr:cNvPr id="591" name="【学校施設】&#10;一人当たり面積最小値テキスト">
          <a:extLst>
            <a:ext uri="{FF2B5EF4-FFF2-40B4-BE49-F238E27FC236}">
              <a16:creationId xmlns:a16="http://schemas.microsoft.com/office/drawing/2014/main" id="{6A3E7255-D975-4793-8308-A4424FB363FC}"/>
            </a:ext>
          </a:extLst>
        </xdr:cNvPr>
        <xdr:cNvSpPr txBox="1"/>
      </xdr:nvSpPr>
      <xdr:spPr>
        <a:xfrm>
          <a:off x="22199600" y="11074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98298</xdr:rowOff>
    </xdr:from>
    <xdr:to>
      <xdr:col>116</xdr:col>
      <xdr:colOff>152400</xdr:colOff>
      <xdr:row>64</xdr:row>
      <xdr:rowOff>98298</xdr:rowOff>
    </xdr:to>
    <xdr:cxnSp macro="">
      <xdr:nvCxnSpPr>
        <xdr:cNvPr id="592" name="直線コネクタ 591">
          <a:extLst>
            <a:ext uri="{FF2B5EF4-FFF2-40B4-BE49-F238E27FC236}">
              <a16:creationId xmlns:a16="http://schemas.microsoft.com/office/drawing/2014/main" id="{EBAA9900-01AC-4018-B8E9-23CDE68C2454}"/>
            </a:ext>
          </a:extLst>
        </xdr:cNvPr>
        <xdr:cNvCxnSpPr/>
      </xdr:nvCxnSpPr>
      <xdr:spPr>
        <a:xfrm>
          <a:off x="22072600" y="11071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14343</xdr:rowOff>
    </xdr:from>
    <xdr:ext cx="469744" cy="259045"/>
    <xdr:sp macro="" textlink="">
      <xdr:nvSpPr>
        <xdr:cNvPr id="593" name="【学校施設】&#10;一人当たり面積最大値テキスト">
          <a:extLst>
            <a:ext uri="{FF2B5EF4-FFF2-40B4-BE49-F238E27FC236}">
              <a16:creationId xmlns:a16="http://schemas.microsoft.com/office/drawing/2014/main" id="{514F50BA-868C-46B9-84F7-CA5E24B6E08B}"/>
            </a:ext>
          </a:extLst>
        </xdr:cNvPr>
        <xdr:cNvSpPr txBox="1"/>
      </xdr:nvSpPr>
      <xdr:spPr>
        <a:xfrm>
          <a:off x="22199600" y="9272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67666</xdr:rowOff>
    </xdr:from>
    <xdr:to>
      <xdr:col>116</xdr:col>
      <xdr:colOff>152400</xdr:colOff>
      <xdr:row>55</xdr:row>
      <xdr:rowOff>67666</xdr:rowOff>
    </xdr:to>
    <xdr:cxnSp macro="">
      <xdr:nvCxnSpPr>
        <xdr:cNvPr id="594" name="直線コネクタ 593">
          <a:extLst>
            <a:ext uri="{FF2B5EF4-FFF2-40B4-BE49-F238E27FC236}">
              <a16:creationId xmlns:a16="http://schemas.microsoft.com/office/drawing/2014/main" id="{3CF995E2-C8C0-4D1A-93AB-657DC90AEB50}"/>
            </a:ext>
          </a:extLst>
        </xdr:cNvPr>
        <xdr:cNvCxnSpPr/>
      </xdr:nvCxnSpPr>
      <xdr:spPr>
        <a:xfrm>
          <a:off x="22072600" y="9497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67530</xdr:rowOff>
    </xdr:from>
    <xdr:ext cx="469744" cy="259045"/>
    <xdr:sp macro="" textlink="">
      <xdr:nvSpPr>
        <xdr:cNvPr id="595" name="【学校施設】&#10;一人当たり面積平均値テキスト">
          <a:extLst>
            <a:ext uri="{FF2B5EF4-FFF2-40B4-BE49-F238E27FC236}">
              <a16:creationId xmlns:a16="http://schemas.microsoft.com/office/drawing/2014/main" id="{2CEF2FD9-BB27-4579-B267-AB67F49266EF}"/>
            </a:ext>
          </a:extLst>
        </xdr:cNvPr>
        <xdr:cNvSpPr txBox="1"/>
      </xdr:nvSpPr>
      <xdr:spPr>
        <a:xfrm>
          <a:off x="22199600" y="106974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89103</xdr:rowOff>
    </xdr:from>
    <xdr:to>
      <xdr:col>116</xdr:col>
      <xdr:colOff>114300</xdr:colOff>
      <xdr:row>63</xdr:row>
      <xdr:rowOff>19253</xdr:rowOff>
    </xdr:to>
    <xdr:sp macro="" textlink="">
      <xdr:nvSpPr>
        <xdr:cNvPr id="596" name="フローチャート: 判断 595">
          <a:extLst>
            <a:ext uri="{FF2B5EF4-FFF2-40B4-BE49-F238E27FC236}">
              <a16:creationId xmlns:a16="http://schemas.microsoft.com/office/drawing/2014/main" id="{E7B4638C-39C9-4C24-9741-EA79EDA2A595}"/>
            </a:ext>
          </a:extLst>
        </xdr:cNvPr>
        <xdr:cNvSpPr/>
      </xdr:nvSpPr>
      <xdr:spPr>
        <a:xfrm>
          <a:off x="22110700" y="10719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87275</xdr:rowOff>
    </xdr:from>
    <xdr:to>
      <xdr:col>112</xdr:col>
      <xdr:colOff>38100</xdr:colOff>
      <xdr:row>63</xdr:row>
      <xdr:rowOff>17425</xdr:rowOff>
    </xdr:to>
    <xdr:sp macro="" textlink="">
      <xdr:nvSpPr>
        <xdr:cNvPr id="597" name="フローチャート: 判断 596">
          <a:extLst>
            <a:ext uri="{FF2B5EF4-FFF2-40B4-BE49-F238E27FC236}">
              <a16:creationId xmlns:a16="http://schemas.microsoft.com/office/drawing/2014/main" id="{195857DF-EEF6-46B1-BF5F-1CAB44ECAD14}"/>
            </a:ext>
          </a:extLst>
        </xdr:cNvPr>
        <xdr:cNvSpPr/>
      </xdr:nvSpPr>
      <xdr:spPr>
        <a:xfrm>
          <a:off x="21272500" y="1071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95047</xdr:rowOff>
    </xdr:from>
    <xdr:to>
      <xdr:col>107</xdr:col>
      <xdr:colOff>101600</xdr:colOff>
      <xdr:row>63</xdr:row>
      <xdr:rowOff>25197</xdr:rowOff>
    </xdr:to>
    <xdr:sp macro="" textlink="">
      <xdr:nvSpPr>
        <xdr:cNvPr id="598" name="フローチャート: 判断 597">
          <a:extLst>
            <a:ext uri="{FF2B5EF4-FFF2-40B4-BE49-F238E27FC236}">
              <a16:creationId xmlns:a16="http://schemas.microsoft.com/office/drawing/2014/main" id="{B811FE6E-1F2C-49DC-81E8-BECBA9498EDF}"/>
            </a:ext>
          </a:extLst>
        </xdr:cNvPr>
        <xdr:cNvSpPr/>
      </xdr:nvSpPr>
      <xdr:spPr>
        <a:xfrm>
          <a:off x="20383500" y="1072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95504</xdr:rowOff>
    </xdr:from>
    <xdr:to>
      <xdr:col>102</xdr:col>
      <xdr:colOff>165100</xdr:colOff>
      <xdr:row>63</xdr:row>
      <xdr:rowOff>25654</xdr:rowOff>
    </xdr:to>
    <xdr:sp macro="" textlink="">
      <xdr:nvSpPr>
        <xdr:cNvPr id="599" name="フローチャート: 判断 598">
          <a:extLst>
            <a:ext uri="{FF2B5EF4-FFF2-40B4-BE49-F238E27FC236}">
              <a16:creationId xmlns:a16="http://schemas.microsoft.com/office/drawing/2014/main" id="{A50A012C-0595-42F0-B2C9-54AF2DE79831}"/>
            </a:ext>
          </a:extLst>
        </xdr:cNvPr>
        <xdr:cNvSpPr/>
      </xdr:nvSpPr>
      <xdr:spPr>
        <a:xfrm>
          <a:off x="19494500" y="1072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86817</xdr:rowOff>
    </xdr:from>
    <xdr:to>
      <xdr:col>98</xdr:col>
      <xdr:colOff>38100</xdr:colOff>
      <xdr:row>63</xdr:row>
      <xdr:rowOff>16967</xdr:rowOff>
    </xdr:to>
    <xdr:sp macro="" textlink="">
      <xdr:nvSpPr>
        <xdr:cNvPr id="600" name="フローチャート: 判断 599">
          <a:extLst>
            <a:ext uri="{FF2B5EF4-FFF2-40B4-BE49-F238E27FC236}">
              <a16:creationId xmlns:a16="http://schemas.microsoft.com/office/drawing/2014/main" id="{75326080-32B3-4567-AC20-C80365670B0A}"/>
            </a:ext>
          </a:extLst>
        </xdr:cNvPr>
        <xdr:cNvSpPr/>
      </xdr:nvSpPr>
      <xdr:spPr>
        <a:xfrm>
          <a:off x="18605500" y="10716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8FEA986D-4C5F-45A3-851A-181E6B73B283}"/>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AFC6E3C9-3169-4012-B8ED-BAC9BA868CE5}"/>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48551A9B-6F54-4714-896E-9D14211B123C}"/>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4AB13E51-EB5D-4A64-853F-04DD0C93E1D4}"/>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F146C555-C89A-407B-AD76-8D788EFCEAEB}"/>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108763</xdr:rowOff>
    </xdr:from>
    <xdr:to>
      <xdr:col>116</xdr:col>
      <xdr:colOff>114300</xdr:colOff>
      <xdr:row>62</xdr:row>
      <xdr:rowOff>38913</xdr:rowOff>
    </xdr:to>
    <xdr:sp macro="" textlink="">
      <xdr:nvSpPr>
        <xdr:cNvPr id="606" name="楕円 605">
          <a:extLst>
            <a:ext uri="{FF2B5EF4-FFF2-40B4-BE49-F238E27FC236}">
              <a16:creationId xmlns:a16="http://schemas.microsoft.com/office/drawing/2014/main" id="{D220AEE5-E9E1-4E95-BAC2-73823BC31108}"/>
            </a:ext>
          </a:extLst>
        </xdr:cNvPr>
        <xdr:cNvSpPr/>
      </xdr:nvSpPr>
      <xdr:spPr>
        <a:xfrm>
          <a:off x="22110700" y="10567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131640</xdr:rowOff>
    </xdr:from>
    <xdr:ext cx="469744" cy="259045"/>
    <xdr:sp macro="" textlink="">
      <xdr:nvSpPr>
        <xdr:cNvPr id="607" name="【学校施設】&#10;一人当たり面積該当値テキスト">
          <a:extLst>
            <a:ext uri="{FF2B5EF4-FFF2-40B4-BE49-F238E27FC236}">
              <a16:creationId xmlns:a16="http://schemas.microsoft.com/office/drawing/2014/main" id="{B6713DEB-3064-4D63-A2EE-C2C1B96890D2}"/>
            </a:ext>
          </a:extLst>
        </xdr:cNvPr>
        <xdr:cNvSpPr txBox="1"/>
      </xdr:nvSpPr>
      <xdr:spPr>
        <a:xfrm>
          <a:off x="22199600" y="10418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69901</xdr:rowOff>
    </xdr:from>
    <xdr:to>
      <xdr:col>112</xdr:col>
      <xdr:colOff>38100</xdr:colOff>
      <xdr:row>62</xdr:row>
      <xdr:rowOff>51</xdr:rowOff>
    </xdr:to>
    <xdr:sp macro="" textlink="">
      <xdr:nvSpPr>
        <xdr:cNvPr id="608" name="楕円 607">
          <a:extLst>
            <a:ext uri="{FF2B5EF4-FFF2-40B4-BE49-F238E27FC236}">
              <a16:creationId xmlns:a16="http://schemas.microsoft.com/office/drawing/2014/main" id="{52E8B0F2-C65E-4338-BF0F-1FEC1B19E8E7}"/>
            </a:ext>
          </a:extLst>
        </xdr:cNvPr>
        <xdr:cNvSpPr/>
      </xdr:nvSpPr>
      <xdr:spPr>
        <a:xfrm>
          <a:off x="21272500" y="10528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120701</xdr:rowOff>
    </xdr:from>
    <xdr:to>
      <xdr:col>116</xdr:col>
      <xdr:colOff>63500</xdr:colOff>
      <xdr:row>61</xdr:row>
      <xdr:rowOff>159563</xdr:rowOff>
    </xdr:to>
    <xdr:cxnSp macro="">
      <xdr:nvCxnSpPr>
        <xdr:cNvPr id="609" name="直線コネクタ 608">
          <a:extLst>
            <a:ext uri="{FF2B5EF4-FFF2-40B4-BE49-F238E27FC236}">
              <a16:creationId xmlns:a16="http://schemas.microsoft.com/office/drawing/2014/main" id="{51B4E917-11EB-4ABB-93B2-6AA5DA87EEEC}"/>
            </a:ext>
          </a:extLst>
        </xdr:cNvPr>
        <xdr:cNvCxnSpPr/>
      </xdr:nvCxnSpPr>
      <xdr:spPr>
        <a:xfrm>
          <a:off x="21323300" y="10579151"/>
          <a:ext cx="8382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73558</xdr:rowOff>
    </xdr:from>
    <xdr:to>
      <xdr:col>107</xdr:col>
      <xdr:colOff>101600</xdr:colOff>
      <xdr:row>62</xdr:row>
      <xdr:rowOff>3708</xdr:rowOff>
    </xdr:to>
    <xdr:sp macro="" textlink="">
      <xdr:nvSpPr>
        <xdr:cNvPr id="610" name="楕円 609">
          <a:extLst>
            <a:ext uri="{FF2B5EF4-FFF2-40B4-BE49-F238E27FC236}">
              <a16:creationId xmlns:a16="http://schemas.microsoft.com/office/drawing/2014/main" id="{98DCBBB4-F41C-4FD4-89E2-9A0984C6D6C6}"/>
            </a:ext>
          </a:extLst>
        </xdr:cNvPr>
        <xdr:cNvSpPr/>
      </xdr:nvSpPr>
      <xdr:spPr>
        <a:xfrm>
          <a:off x="20383500" y="10532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120701</xdr:rowOff>
    </xdr:from>
    <xdr:to>
      <xdr:col>111</xdr:col>
      <xdr:colOff>177800</xdr:colOff>
      <xdr:row>61</xdr:row>
      <xdr:rowOff>124358</xdr:rowOff>
    </xdr:to>
    <xdr:cxnSp macro="">
      <xdr:nvCxnSpPr>
        <xdr:cNvPr id="611" name="直線コネクタ 610">
          <a:extLst>
            <a:ext uri="{FF2B5EF4-FFF2-40B4-BE49-F238E27FC236}">
              <a16:creationId xmlns:a16="http://schemas.microsoft.com/office/drawing/2014/main" id="{3C7B8941-6636-4763-A9C0-F619399FD3FF}"/>
            </a:ext>
          </a:extLst>
        </xdr:cNvPr>
        <xdr:cNvCxnSpPr/>
      </xdr:nvCxnSpPr>
      <xdr:spPr>
        <a:xfrm flipV="1">
          <a:off x="20434300" y="10579151"/>
          <a:ext cx="88900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74473</xdr:rowOff>
    </xdr:from>
    <xdr:to>
      <xdr:col>102</xdr:col>
      <xdr:colOff>165100</xdr:colOff>
      <xdr:row>62</xdr:row>
      <xdr:rowOff>4623</xdr:rowOff>
    </xdr:to>
    <xdr:sp macro="" textlink="">
      <xdr:nvSpPr>
        <xdr:cNvPr id="612" name="楕円 611">
          <a:extLst>
            <a:ext uri="{FF2B5EF4-FFF2-40B4-BE49-F238E27FC236}">
              <a16:creationId xmlns:a16="http://schemas.microsoft.com/office/drawing/2014/main" id="{86450286-1C55-4FD9-885D-09C1232124DA}"/>
            </a:ext>
          </a:extLst>
        </xdr:cNvPr>
        <xdr:cNvSpPr/>
      </xdr:nvSpPr>
      <xdr:spPr>
        <a:xfrm>
          <a:off x="19494500" y="10532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124358</xdr:rowOff>
    </xdr:from>
    <xdr:to>
      <xdr:col>107</xdr:col>
      <xdr:colOff>50800</xdr:colOff>
      <xdr:row>61</xdr:row>
      <xdr:rowOff>125273</xdr:rowOff>
    </xdr:to>
    <xdr:cxnSp macro="">
      <xdr:nvCxnSpPr>
        <xdr:cNvPr id="613" name="直線コネクタ 612">
          <a:extLst>
            <a:ext uri="{FF2B5EF4-FFF2-40B4-BE49-F238E27FC236}">
              <a16:creationId xmlns:a16="http://schemas.microsoft.com/office/drawing/2014/main" id="{6D72340D-8487-4EA3-A9BE-E9556FAA8925}"/>
            </a:ext>
          </a:extLst>
        </xdr:cNvPr>
        <xdr:cNvCxnSpPr/>
      </xdr:nvCxnSpPr>
      <xdr:spPr>
        <a:xfrm flipV="1">
          <a:off x="19545300" y="10582808"/>
          <a:ext cx="8890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128880</xdr:rowOff>
    </xdr:from>
    <xdr:to>
      <xdr:col>98</xdr:col>
      <xdr:colOff>38100</xdr:colOff>
      <xdr:row>62</xdr:row>
      <xdr:rowOff>59030</xdr:rowOff>
    </xdr:to>
    <xdr:sp macro="" textlink="">
      <xdr:nvSpPr>
        <xdr:cNvPr id="614" name="楕円 613">
          <a:extLst>
            <a:ext uri="{FF2B5EF4-FFF2-40B4-BE49-F238E27FC236}">
              <a16:creationId xmlns:a16="http://schemas.microsoft.com/office/drawing/2014/main" id="{3DE80F1B-0BBB-41B8-8ED4-C603F6840131}"/>
            </a:ext>
          </a:extLst>
        </xdr:cNvPr>
        <xdr:cNvSpPr/>
      </xdr:nvSpPr>
      <xdr:spPr>
        <a:xfrm>
          <a:off x="18605500" y="10587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125273</xdr:rowOff>
    </xdr:from>
    <xdr:to>
      <xdr:col>102</xdr:col>
      <xdr:colOff>114300</xdr:colOff>
      <xdr:row>62</xdr:row>
      <xdr:rowOff>8230</xdr:rowOff>
    </xdr:to>
    <xdr:cxnSp macro="">
      <xdr:nvCxnSpPr>
        <xdr:cNvPr id="615" name="直線コネクタ 614">
          <a:extLst>
            <a:ext uri="{FF2B5EF4-FFF2-40B4-BE49-F238E27FC236}">
              <a16:creationId xmlns:a16="http://schemas.microsoft.com/office/drawing/2014/main" id="{9C175826-8584-4466-ADB1-E94529EF6665}"/>
            </a:ext>
          </a:extLst>
        </xdr:cNvPr>
        <xdr:cNvCxnSpPr/>
      </xdr:nvCxnSpPr>
      <xdr:spPr>
        <a:xfrm flipV="1">
          <a:off x="18656300" y="10583723"/>
          <a:ext cx="889000" cy="54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8552</xdr:rowOff>
    </xdr:from>
    <xdr:ext cx="469744" cy="259045"/>
    <xdr:sp macro="" textlink="">
      <xdr:nvSpPr>
        <xdr:cNvPr id="616" name="n_1aveValue【学校施設】&#10;一人当たり面積">
          <a:extLst>
            <a:ext uri="{FF2B5EF4-FFF2-40B4-BE49-F238E27FC236}">
              <a16:creationId xmlns:a16="http://schemas.microsoft.com/office/drawing/2014/main" id="{43122CF9-857C-4CA0-8108-43E0AEE834FD}"/>
            </a:ext>
          </a:extLst>
        </xdr:cNvPr>
        <xdr:cNvSpPr txBox="1"/>
      </xdr:nvSpPr>
      <xdr:spPr>
        <a:xfrm>
          <a:off x="21075727" y="10809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16324</xdr:rowOff>
    </xdr:from>
    <xdr:ext cx="469744" cy="259045"/>
    <xdr:sp macro="" textlink="">
      <xdr:nvSpPr>
        <xdr:cNvPr id="617" name="n_2aveValue【学校施設】&#10;一人当たり面積">
          <a:extLst>
            <a:ext uri="{FF2B5EF4-FFF2-40B4-BE49-F238E27FC236}">
              <a16:creationId xmlns:a16="http://schemas.microsoft.com/office/drawing/2014/main" id="{0C9408F7-7FDD-4DCE-AE60-AEEFEC43FAE1}"/>
            </a:ext>
          </a:extLst>
        </xdr:cNvPr>
        <xdr:cNvSpPr txBox="1"/>
      </xdr:nvSpPr>
      <xdr:spPr>
        <a:xfrm>
          <a:off x="20199427" y="10817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16781</xdr:rowOff>
    </xdr:from>
    <xdr:ext cx="469744" cy="259045"/>
    <xdr:sp macro="" textlink="">
      <xdr:nvSpPr>
        <xdr:cNvPr id="618" name="n_3aveValue【学校施設】&#10;一人当たり面積">
          <a:extLst>
            <a:ext uri="{FF2B5EF4-FFF2-40B4-BE49-F238E27FC236}">
              <a16:creationId xmlns:a16="http://schemas.microsoft.com/office/drawing/2014/main" id="{E46573ED-4A8C-49F8-BE4A-3A63054AE46E}"/>
            </a:ext>
          </a:extLst>
        </xdr:cNvPr>
        <xdr:cNvSpPr txBox="1"/>
      </xdr:nvSpPr>
      <xdr:spPr>
        <a:xfrm>
          <a:off x="19310427" y="10818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8094</xdr:rowOff>
    </xdr:from>
    <xdr:ext cx="469744" cy="259045"/>
    <xdr:sp macro="" textlink="">
      <xdr:nvSpPr>
        <xdr:cNvPr id="619" name="n_4aveValue【学校施設】&#10;一人当たり面積">
          <a:extLst>
            <a:ext uri="{FF2B5EF4-FFF2-40B4-BE49-F238E27FC236}">
              <a16:creationId xmlns:a16="http://schemas.microsoft.com/office/drawing/2014/main" id="{8606BC24-A84E-4972-85DD-CC547E8B5C7F}"/>
            </a:ext>
          </a:extLst>
        </xdr:cNvPr>
        <xdr:cNvSpPr txBox="1"/>
      </xdr:nvSpPr>
      <xdr:spPr>
        <a:xfrm>
          <a:off x="18421427" y="10809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16578</xdr:rowOff>
    </xdr:from>
    <xdr:ext cx="469744" cy="259045"/>
    <xdr:sp macro="" textlink="">
      <xdr:nvSpPr>
        <xdr:cNvPr id="620" name="n_1mainValue【学校施設】&#10;一人当たり面積">
          <a:extLst>
            <a:ext uri="{FF2B5EF4-FFF2-40B4-BE49-F238E27FC236}">
              <a16:creationId xmlns:a16="http://schemas.microsoft.com/office/drawing/2014/main" id="{16344E56-92E5-49DD-A4F1-AFE3CEE249DF}"/>
            </a:ext>
          </a:extLst>
        </xdr:cNvPr>
        <xdr:cNvSpPr txBox="1"/>
      </xdr:nvSpPr>
      <xdr:spPr>
        <a:xfrm>
          <a:off x="21075727" y="10303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20235</xdr:rowOff>
    </xdr:from>
    <xdr:ext cx="469744" cy="259045"/>
    <xdr:sp macro="" textlink="">
      <xdr:nvSpPr>
        <xdr:cNvPr id="621" name="n_2mainValue【学校施設】&#10;一人当たり面積">
          <a:extLst>
            <a:ext uri="{FF2B5EF4-FFF2-40B4-BE49-F238E27FC236}">
              <a16:creationId xmlns:a16="http://schemas.microsoft.com/office/drawing/2014/main" id="{179487FB-F58F-466A-94BB-27F288DAE08D}"/>
            </a:ext>
          </a:extLst>
        </xdr:cNvPr>
        <xdr:cNvSpPr txBox="1"/>
      </xdr:nvSpPr>
      <xdr:spPr>
        <a:xfrm>
          <a:off x="20199427" y="1030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21150</xdr:rowOff>
    </xdr:from>
    <xdr:ext cx="469744" cy="259045"/>
    <xdr:sp macro="" textlink="">
      <xdr:nvSpPr>
        <xdr:cNvPr id="622" name="n_3mainValue【学校施設】&#10;一人当たり面積">
          <a:extLst>
            <a:ext uri="{FF2B5EF4-FFF2-40B4-BE49-F238E27FC236}">
              <a16:creationId xmlns:a16="http://schemas.microsoft.com/office/drawing/2014/main" id="{F84438A1-BBE9-4FFC-9CFF-42978E1935F8}"/>
            </a:ext>
          </a:extLst>
        </xdr:cNvPr>
        <xdr:cNvSpPr txBox="1"/>
      </xdr:nvSpPr>
      <xdr:spPr>
        <a:xfrm>
          <a:off x="19310427" y="10308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75557</xdr:rowOff>
    </xdr:from>
    <xdr:ext cx="469744" cy="259045"/>
    <xdr:sp macro="" textlink="">
      <xdr:nvSpPr>
        <xdr:cNvPr id="623" name="n_4mainValue【学校施設】&#10;一人当たり面積">
          <a:extLst>
            <a:ext uri="{FF2B5EF4-FFF2-40B4-BE49-F238E27FC236}">
              <a16:creationId xmlns:a16="http://schemas.microsoft.com/office/drawing/2014/main" id="{653B608B-8E5D-4C53-8540-42CFCB4A5924}"/>
            </a:ext>
          </a:extLst>
        </xdr:cNvPr>
        <xdr:cNvSpPr txBox="1"/>
      </xdr:nvSpPr>
      <xdr:spPr>
        <a:xfrm>
          <a:off x="18421427" y="10362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4" name="正方形/長方形 623">
          <a:extLst>
            <a:ext uri="{FF2B5EF4-FFF2-40B4-BE49-F238E27FC236}">
              <a16:creationId xmlns:a16="http://schemas.microsoft.com/office/drawing/2014/main" id="{3E202073-A31C-457A-A6CC-52B48C88405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5" name="正方形/長方形 624">
          <a:extLst>
            <a:ext uri="{FF2B5EF4-FFF2-40B4-BE49-F238E27FC236}">
              <a16:creationId xmlns:a16="http://schemas.microsoft.com/office/drawing/2014/main" id="{18EF5139-ABF1-4250-A6A3-A350AE67F0B3}"/>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6" name="正方形/長方形 625">
          <a:extLst>
            <a:ext uri="{FF2B5EF4-FFF2-40B4-BE49-F238E27FC236}">
              <a16:creationId xmlns:a16="http://schemas.microsoft.com/office/drawing/2014/main" id="{59AC88D6-64A7-4BC2-9EFC-0F1386288B79}"/>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7" name="正方形/長方形 626">
          <a:extLst>
            <a:ext uri="{FF2B5EF4-FFF2-40B4-BE49-F238E27FC236}">
              <a16:creationId xmlns:a16="http://schemas.microsoft.com/office/drawing/2014/main" id="{A64954A9-2357-4DE3-BAE1-06277F0E8CB8}"/>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8" name="正方形/長方形 627">
          <a:extLst>
            <a:ext uri="{FF2B5EF4-FFF2-40B4-BE49-F238E27FC236}">
              <a16:creationId xmlns:a16="http://schemas.microsoft.com/office/drawing/2014/main" id="{5280E426-37E1-4614-8515-17198E8B1932}"/>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9" name="正方形/長方形 628">
          <a:extLst>
            <a:ext uri="{FF2B5EF4-FFF2-40B4-BE49-F238E27FC236}">
              <a16:creationId xmlns:a16="http://schemas.microsoft.com/office/drawing/2014/main" id="{9F111BC1-FC33-490B-95B8-6F263BABFF15}"/>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0" name="正方形/長方形 629">
          <a:extLst>
            <a:ext uri="{FF2B5EF4-FFF2-40B4-BE49-F238E27FC236}">
              <a16:creationId xmlns:a16="http://schemas.microsoft.com/office/drawing/2014/main" id="{F43A3B3D-6405-49A9-AF4B-D244B5A7F62C}"/>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1" name="正方形/長方形 630">
          <a:extLst>
            <a:ext uri="{FF2B5EF4-FFF2-40B4-BE49-F238E27FC236}">
              <a16:creationId xmlns:a16="http://schemas.microsoft.com/office/drawing/2014/main" id="{2CCC336C-D2D4-4A06-A2B8-DBE1F3D324E9}"/>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2" name="テキスト ボックス 631">
          <a:extLst>
            <a:ext uri="{FF2B5EF4-FFF2-40B4-BE49-F238E27FC236}">
              <a16:creationId xmlns:a16="http://schemas.microsoft.com/office/drawing/2014/main" id="{013F63F0-7E95-41EE-89CF-6FB26DA17EAD}"/>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3" name="直線コネクタ 632">
          <a:extLst>
            <a:ext uri="{FF2B5EF4-FFF2-40B4-BE49-F238E27FC236}">
              <a16:creationId xmlns:a16="http://schemas.microsoft.com/office/drawing/2014/main" id="{ED3D83C3-B283-43AF-9AD9-F4A97480F8AD}"/>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4" name="テキスト ボックス 633">
          <a:extLst>
            <a:ext uri="{FF2B5EF4-FFF2-40B4-BE49-F238E27FC236}">
              <a16:creationId xmlns:a16="http://schemas.microsoft.com/office/drawing/2014/main" id="{C266777F-E3FB-4FBB-BD94-06690BACCE79}"/>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5" name="直線コネクタ 634">
          <a:extLst>
            <a:ext uri="{FF2B5EF4-FFF2-40B4-BE49-F238E27FC236}">
              <a16:creationId xmlns:a16="http://schemas.microsoft.com/office/drawing/2014/main" id="{509810A7-6019-45DC-91A6-976093ACB735}"/>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6" name="テキスト ボックス 635">
          <a:extLst>
            <a:ext uri="{FF2B5EF4-FFF2-40B4-BE49-F238E27FC236}">
              <a16:creationId xmlns:a16="http://schemas.microsoft.com/office/drawing/2014/main" id="{D26462AD-9AFF-48A8-864A-81A7B8D55F22}"/>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7" name="直線コネクタ 636">
          <a:extLst>
            <a:ext uri="{FF2B5EF4-FFF2-40B4-BE49-F238E27FC236}">
              <a16:creationId xmlns:a16="http://schemas.microsoft.com/office/drawing/2014/main" id="{D508C50E-5075-4DF4-857A-E283D6A4FC46}"/>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8" name="テキスト ボックス 637">
          <a:extLst>
            <a:ext uri="{FF2B5EF4-FFF2-40B4-BE49-F238E27FC236}">
              <a16:creationId xmlns:a16="http://schemas.microsoft.com/office/drawing/2014/main" id="{FC179FE6-6039-4002-97CB-898E25D9036B}"/>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9" name="直線コネクタ 638">
          <a:extLst>
            <a:ext uri="{FF2B5EF4-FFF2-40B4-BE49-F238E27FC236}">
              <a16:creationId xmlns:a16="http://schemas.microsoft.com/office/drawing/2014/main" id="{4AD0BEAA-C1E2-4A6C-95AC-69D786602EED}"/>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0" name="テキスト ボックス 639">
          <a:extLst>
            <a:ext uri="{FF2B5EF4-FFF2-40B4-BE49-F238E27FC236}">
              <a16:creationId xmlns:a16="http://schemas.microsoft.com/office/drawing/2014/main" id="{CA3765AE-A82E-4036-B2A6-AE390D00A7AA}"/>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1" name="直線コネクタ 640">
          <a:extLst>
            <a:ext uri="{FF2B5EF4-FFF2-40B4-BE49-F238E27FC236}">
              <a16:creationId xmlns:a16="http://schemas.microsoft.com/office/drawing/2014/main" id="{C366F7C1-D8A0-4E59-BBF8-CFEB34EDCAFD}"/>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2" name="テキスト ボックス 641">
          <a:extLst>
            <a:ext uri="{FF2B5EF4-FFF2-40B4-BE49-F238E27FC236}">
              <a16:creationId xmlns:a16="http://schemas.microsoft.com/office/drawing/2014/main" id="{2D12C06C-1004-4A3F-BDCD-F90C3AA289F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3" name="直線コネクタ 642">
          <a:extLst>
            <a:ext uri="{FF2B5EF4-FFF2-40B4-BE49-F238E27FC236}">
              <a16:creationId xmlns:a16="http://schemas.microsoft.com/office/drawing/2014/main" id="{B1CB1251-76BD-4DFE-AE92-13023BC4DE21}"/>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4" name="テキスト ボックス 643">
          <a:extLst>
            <a:ext uri="{FF2B5EF4-FFF2-40B4-BE49-F238E27FC236}">
              <a16:creationId xmlns:a16="http://schemas.microsoft.com/office/drawing/2014/main" id="{5EFAD05A-2E32-436F-A324-7C7DD57B5933}"/>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5" name="直線コネクタ 644">
          <a:extLst>
            <a:ext uri="{FF2B5EF4-FFF2-40B4-BE49-F238E27FC236}">
              <a16:creationId xmlns:a16="http://schemas.microsoft.com/office/drawing/2014/main" id="{C4D8948F-F4E3-47CB-AE9A-4588B1EC8F09}"/>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6" name="テキスト ボックス 645">
          <a:extLst>
            <a:ext uri="{FF2B5EF4-FFF2-40B4-BE49-F238E27FC236}">
              <a16:creationId xmlns:a16="http://schemas.microsoft.com/office/drawing/2014/main" id="{BA1D965F-CA84-403F-920C-77BE793CB002}"/>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7" name="直線コネクタ 646">
          <a:extLst>
            <a:ext uri="{FF2B5EF4-FFF2-40B4-BE49-F238E27FC236}">
              <a16:creationId xmlns:a16="http://schemas.microsoft.com/office/drawing/2014/main" id="{12F3960E-6151-4CA8-876D-8EA21B96108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8" name="【児童館】&#10;有形固定資産減価償却率グラフ枠">
          <a:extLst>
            <a:ext uri="{FF2B5EF4-FFF2-40B4-BE49-F238E27FC236}">
              <a16:creationId xmlns:a16="http://schemas.microsoft.com/office/drawing/2014/main" id="{1A9B27D9-CF3B-4458-A7CA-3E5581C16695}"/>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134438</xdr:rowOff>
    </xdr:from>
    <xdr:to>
      <xdr:col>85</xdr:col>
      <xdr:colOff>126364</xdr:colOff>
      <xdr:row>86</xdr:row>
      <xdr:rowOff>168729</xdr:rowOff>
    </xdr:to>
    <xdr:cxnSp macro="">
      <xdr:nvCxnSpPr>
        <xdr:cNvPr id="649" name="直線コネクタ 648">
          <a:extLst>
            <a:ext uri="{FF2B5EF4-FFF2-40B4-BE49-F238E27FC236}">
              <a16:creationId xmlns:a16="http://schemas.microsoft.com/office/drawing/2014/main" id="{7037AFE3-F218-4DE8-83B2-F7123AF42501}"/>
            </a:ext>
          </a:extLst>
        </xdr:cNvPr>
        <xdr:cNvCxnSpPr/>
      </xdr:nvCxnSpPr>
      <xdr:spPr>
        <a:xfrm flipV="1">
          <a:off x="16318864" y="13336088"/>
          <a:ext cx="0" cy="1577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0" name="【児童館】&#10;有形固定資産減価償却率最小値テキスト">
          <a:extLst>
            <a:ext uri="{FF2B5EF4-FFF2-40B4-BE49-F238E27FC236}">
              <a16:creationId xmlns:a16="http://schemas.microsoft.com/office/drawing/2014/main" id="{CB164014-D9C0-49DC-BDEE-38123E778168}"/>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1" name="直線コネクタ 650">
          <a:extLst>
            <a:ext uri="{FF2B5EF4-FFF2-40B4-BE49-F238E27FC236}">
              <a16:creationId xmlns:a16="http://schemas.microsoft.com/office/drawing/2014/main" id="{F1B49AEC-B346-4AEC-8C64-90C150072CB0}"/>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81115</xdr:rowOff>
    </xdr:from>
    <xdr:ext cx="340478" cy="259045"/>
    <xdr:sp macro="" textlink="">
      <xdr:nvSpPr>
        <xdr:cNvPr id="652" name="【児童館】&#10;有形固定資産減価償却率最大値テキスト">
          <a:extLst>
            <a:ext uri="{FF2B5EF4-FFF2-40B4-BE49-F238E27FC236}">
              <a16:creationId xmlns:a16="http://schemas.microsoft.com/office/drawing/2014/main" id="{B2592206-CA44-446B-97C2-8291059174F0}"/>
            </a:ext>
          </a:extLst>
        </xdr:cNvPr>
        <xdr:cNvSpPr txBox="1"/>
      </xdr:nvSpPr>
      <xdr:spPr>
        <a:xfrm>
          <a:off x="16357600" y="131113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134438</xdr:rowOff>
    </xdr:from>
    <xdr:to>
      <xdr:col>86</xdr:col>
      <xdr:colOff>25400</xdr:colOff>
      <xdr:row>77</xdr:row>
      <xdr:rowOff>134438</xdr:rowOff>
    </xdr:to>
    <xdr:cxnSp macro="">
      <xdr:nvCxnSpPr>
        <xdr:cNvPr id="653" name="直線コネクタ 652">
          <a:extLst>
            <a:ext uri="{FF2B5EF4-FFF2-40B4-BE49-F238E27FC236}">
              <a16:creationId xmlns:a16="http://schemas.microsoft.com/office/drawing/2014/main" id="{FF651920-041A-436F-88F7-E48FA91A45AF}"/>
            </a:ext>
          </a:extLst>
        </xdr:cNvPr>
        <xdr:cNvCxnSpPr/>
      </xdr:nvCxnSpPr>
      <xdr:spPr>
        <a:xfrm>
          <a:off x="16230600" y="1333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49003</xdr:rowOff>
    </xdr:from>
    <xdr:ext cx="405111" cy="259045"/>
    <xdr:sp macro="" textlink="">
      <xdr:nvSpPr>
        <xdr:cNvPr id="654" name="【児童館】&#10;有形固定資産減価償却率平均値テキスト">
          <a:extLst>
            <a:ext uri="{FF2B5EF4-FFF2-40B4-BE49-F238E27FC236}">
              <a16:creationId xmlns:a16="http://schemas.microsoft.com/office/drawing/2014/main" id="{F68458E7-2BBA-465D-9037-B73B1986BEE2}"/>
            </a:ext>
          </a:extLst>
        </xdr:cNvPr>
        <xdr:cNvSpPr txBox="1"/>
      </xdr:nvSpPr>
      <xdr:spPr>
        <a:xfrm>
          <a:off x="16357600" y="14107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70576</xdr:rowOff>
    </xdr:from>
    <xdr:to>
      <xdr:col>85</xdr:col>
      <xdr:colOff>177800</xdr:colOff>
      <xdr:row>83</xdr:row>
      <xdr:rowOff>726</xdr:rowOff>
    </xdr:to>
    <xdr:sp macro="" textlink="">
      <xdr:nvSpPr>
        <xdr:cNvPr id="655" name="フローチャート: 判断 654">
          <a:extLst>
            <a:ext uri="{FF2B5EF4-FFF2-40B4-BE49-F238E27FC236}">
              <a16:creationId xmlns:a16="http://schemas.microsoft.com/office/drawing/2014/main" id="{CD079006-6974-4D7D-B679-2D2BDF01869A}"/>
            </a:ext>
          </a:extLst>
        </xdr:cNvPr>
        <xdr:cNvSpPr/>
      </xdr:nvSpPr>
      <xdr:spPr>
        <a:xfrm>
          <a:off x="16268700" y="1412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47716</xdr:rowOff>
    </xdr:from>
    <xdr:to>
      <xdr:col>81</xdr:col>
      <xdr:colOff>101600</xdr:colOff>
      <xdr:row>82</xdr:row>
      <xdr:rowOff>149316</xdr:rowOff>
    </xdr:to>
    <xdr:sp macro="" textlink="">
      <xdr:nvSpPr>
        <xdr:cNvPr id="656" name="フローチャート: 判断 655">
          <a:extLst>
            <a:ext uri="{FF2B5EF4-FFF2-40B4-BE49-F238E27FC236}">
              <a16:creationId xmlns:a16="http://schemas.microsoft.com/office/drawing/2014/main" id="{84699250-EF2C-4E34-BFC2-EBE9D8102651}"/>
            </a:ext>
          </a:extLst>
        </xdr:cNvPr>
        <xdr:cNvSpPr/>
      </xdr:nvSpPr>
      <xdr:spPr>
        <a:xfrm>
          <a:off x="15430500" y="1410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29755</xdr:rowOff>
    </xdr:from>
    <xdr:to>
      <xdr:col>76</xdr:col>
      <xdr:colOff>165100</xdr:colOff>
      <xdr:row>82</xdr:row>
      <xdr:rowOff>131355</xdr:rowOff>
    </xdr:to>
    <xdr:sp macro="" textlink="">
      <xdr:nvSpPr>
        <xdr:cNvPr id="657" name="フローチャート: 判断 656">
          <a:extLst>
            <a:ext uri="{FF2B5EF4-FFF2-40B4-BE49-F238E27FC236}">
              <a16:creationId xmlns:a16="http://schemas.microsoft.com/office/drawing/2014/main" id="{EC2474E1-4AE7-431D-9250-D20E83354C1A}"/>
            </a:ext>
          </a:extLst>
        </xdr:cNvPr>
        <xdr:cNvSpPr/>
      </xdr:nvSpPr>
      <xdr:spPr>
        <a:xfrm>
          <a:off x="14541500" y="1408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46082</xdr:rowOff>
    </xdr:from>
    <xdr:to>
      <xdr:col>72</xdr:col>
      <xdr:colOff>38100</xdr:colOff>
      <xdr:row>82</xdr:row>
      <xdr:rowOff>147682</xdr:rowOff>
    </xdr:to>
    <xdr:sp macro="" textlink="">
      <xdr:nvSpPr>
        <xdr:cNvPr id="658" name="フローチャート: 判断 657">
          <a:extLst>
            <a:ext uri="{FF2B5EF4-FFF2-40B4-BE49-F238E27FC236}">
              <a16:creationId xmlns:a16="http://schemas.microsoft.com/office/drawing/2014/main" id="{196F9ABB-2038-4172-90C8-4499B2338EB3}"/>
            </a:ext>
          </a:extLst>
        </xdr:cNvPr>
        <xdr:cNvSpPr/>
      </xdr:nvSpPr>
      <xdr:spPr>
        <a:xfrm>
          <a:off x="13652500" y="1410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93436</xdr:rowOff>
    </xdr:from>
    <xdr:to>
      <xdr:col>67</xdr:col>
      <xdr:colOff>101600</xdr:colOff>
      <xdr:row>83</xdr:row>
      <xdr:rowOff>23586</xdr:rowOff>
    </xdr:to>
    <xdr:sp macro="" textlink="">
      <xdr:nvSpPr>
        <xdr:cNvPr id="659" name="フローチャート: 判断 658">
          <a:extLst>
            <a:ext uri="{FF2B5EF4-FFF2-40B4-BE49-F238E27FC236}">
              <a16:creationId xmlns:a16="http://schemas.microsoft.com/office/drawing/2014/main" id="{E6AFB17E-5BF8-403C-89F0-833B913616FD}"/>
            </a:ext>
          </a:extLst>
        </xdr:cNvPr>
        <xdr:cNvSpPr/>
      </xdr:nvSpPr>
      <xdr:spPr>
        <a:xfrm>
          <a:off x="12763500" y="14152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76631AC1-CDCE-4C42-AA37-9783E5BC8E05}"/>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240F7E12-1B81-4D36-8A00-71FF704AEF4F}"/>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2EA53144-30E5-45D5-A026-C6002DE97AB8}"/>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152B6CE0-7ED4-4297-9E50-512F72031641}"/>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9FB3D276-D785-41C3-AF19-CF78F6B43796}"/>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6894</xdr:rowOff>
    </xdr:from>
    <xdr:to>
      <xdr:col>85</xdr:col>
      <xdr:colOff>177800</xdr:colOff>
      <xdr:row>81</xdr:row>
      <xdr:rowOff>108494</xdr:rowOff>
    </xdr:to>
    <xdr:sp macro="" textlink="">
      <xdr:nvSpPr>
        <xdr:cNvPr id="665" name="楕円 664">
          <a:extLst>
            <a:ext uri="{FF2B5EF4-FFF2-40B4-BE49-F238E27FC236}">
              <a16:creationId xmlns:a16="http://schemas.microsoft.com/office/drawing/2014/main" id="{A42BD17E-7AB7-418C-B8FB-505B0C657577}"/>
            </a:ext>
          </a:extLst>
        </xdr:cNvPr>
        <xdr:cNvSpPr/>
      </xdr:nvSpPr>
      <xdr:spPr>
        <a:xfrm>
          <a:off x="16268700" y="13894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29771</xdr:rowOff>
    </xdr:from>
    <xdr:ext cx="405111" cy="259045"/>
    <xdr:sp macro="" textlink="">
      <xdr:nvSpPr>
        <xdr:cNvPr id="666" name="【児童館】&#10;有形固定資産減価償却率該当値テキスト">
          <a:extLst>
            <a:ext uri="{FF2B5EF4-FFF2-40B4-BE49-F238E27FC236}">
              <a16:creationId xmlns:a16="http://schemas.microsoft.com/office/drawing/2014/main" id="{A6242F17-4D10-4F50-AC4A-4564AFD129FF}"/>
            </a:ext>
          </a:extLst>
        </xdr:cNvPr>
        <xdr:cNvSpPr txBox="1"/>
      </xdr:nvSpPr>
      <xdr:spPr>
        <a:xfrm>
          <a:off x="16357600" y="137457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134257</xdr:rowOff>
    </xdr:from>
    <xdr:to>
      <xdr:col>81</xdr:col>
      <xdr:colOff>101600</xdr:colOff>
      <xdr:row>81</xdr:row>
      <xdr:rowOff>64407</xdr:rowOff>
    </xdr:to>
    <xdr:sp macro="" textlink="">
      <xdr:nvSpPr>
        <xdr:cNvPr id="667" name="楕円 666">
          <a:extLst>
            <a:ext uri="{FF2B5EF4-FFF2-40B4-BE49-F238E27FC236}">
              <a16:creationId xmlns:a16="http://schemas.microsoft.com/office/drawing/2014/main" id="{8A3AA8E1-39A5-477B-8744-D819BD474CF9}"/>
            </a:ext>
          </a:extLst>
        </xdr:cNvPr>
        <xdr:cNvSpPr/>
      </xdr:nvSpPr>
      <xdr:spPr>
        <a:xfrm>
          <a:off x="15430500" y="13850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13607</xdr:rowOff>
    </xdr:from>
    <xdr:to>
      <xdr:col>85</xdr:col>
      <xdr:colOff>127000</xdr:colOff>
      <xdr:row>81</xdr:row>
      <xdr:rowOff>57694</xdr:rowOff>
    </xdr:to>
    <xdr:cxnSp macro="">
      <xdr:nvCxnSpPr>
        <xdr:cNvPr id="668" name="直線コネクタ 667">
          <a:extLst>
            <a:ext uri="{FF2B5EF4-FFF2-40B4-BE49-F238E27FC236}">
              <a16:creationId xmlns:a16="http://schemas.microsoft.com/office/drawing/2014/main" id="{D17E6634-E546-4A49-BEA6-7DD08A509B34}"/>
            </a:ext>
          </a:extLst>
        </xdr:cNvPr>
        <xdr:cNvCxnSpPr/>
      </xdr:nvCxnSpPr>
      <xdr:spPr>
        <a:xfrm>
          <a:off x="15481300" y="13901057"/>
          <a:ext cx="8382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91802</xdr:rowOff>
    </xdr:from>
    <xdr:to>
      <xdr:col>76</xdr:col>
      <xdr:colOff>165100</xdr:colOff>
      <xdr:row>81</xdr:row>
      <xdr:rowOff>21952</xdr:rowOff>
    </xdr:to>
    <xdr:sp macro="" textlink="">
      <xdr:nvSpPr>
        <xdr:cNvPr id="669" name="楕円 668">
          <a:extLst>
            <a:ext uri="{FF2B5EF4-FFF2-40B4-BE49-F238E27FC236}">
              <a16:creationId xmlns:a16="http://schemas.microsoft.com/office/drawing/2014/main" id="{65A7910C-04C7-4F6F-ABE9-C9E18EEDC529}"/>
            </a:ext>
          </a:extLst>
        </xdr:cNvPr>
        <xdr:cNvSpPr/>
      </xdr:nvSpPr>
      <xdr:spPr>
        <a:xfrm>
          <a:off x="14541500" y="13807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142602</xdr:rowOff>
    </xdr:from>
    <xdr:to>
      <xdr:col>81</xdr:col>
      <xdr:colOff>50800</xdr:colOff>
      <xdr:row>81</xdr:row>
      <xdr:rowOff>13607</xdr:rowOff>
    </xdr:to>
    <xdr:cxnSp macro="">
      <xdr:nvCxnSpPr>
        <xdr:cNvPr id="670" name="直線コネクタ 669">
          <a:extLst>
            <a:ext uri="{FF2B5EF4-FFF2-40B4-BE49-F238E27FC236}">
              <a16:creationId xmlns:a16="http://schemas.microsoft.com/office/drawing/2014/main" id="{AF1AF9B0-7C46-42F6-92D9-4F24A2C26912}"/>
            </a:ext>
          </a:extLst>
        </xdr:cNvPr>
        <xdr:cNvCxnSpPr/>
      </xdr:nvCxnSpPr>
      <xdr:spPr>
        <a:xfrm>
          <a:off x="14592300" y="13858602"/>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83638</xdr:rowOff>
    </xdr:from>
    <xdr:to>
      <xdr:col>72</xdr:col>
      <xdr:colOff>38100</xdr:colOff>
      <xdr:row>83</xdr:row>
      <xdr:rowOff>13788</xdr:rowOff>
    </xdr:to>
    <xdr:sp macro="" textlink="">
      <xdr:nvSpPr>
        <xdr:cNvPr id="671" name="楕円 670">
          <a:extLst>
            <a:ext uri="{FF2B5EF4-FFF2-40B4-BE49-F238E27FC236}">
              <a16:creationId xmlns:a16="http://schemas.microsoft.com/office/drawing/2014/main" id="{7B3A7195-EA4D-43BD-9645-76F730937758}"/>
            </a:ext>
          </a:extLst>
        </xdr:cNvPr>
        <xdr:cNvSpPr/>
      </xdr:nvSpPr>
      <xdr:spPr>
        <a:xfrm>
          <a:off x="13652500" y="14142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142602</xdr:rowOff>
    </xdr:from>
    <xdr:to>
      <xdr:col>76</xdr:col>
      <xdr:colOff>114300</xdr:colOff>
      <xdr:row>82</xdr:row>
      <xdr:rowOff>134438</xdr:rowOff>
    </xdr:to>
    <xdr:cxnSp macro="">
      <xdr:nvCxnSpPr>
        <xdr:cNvPr id="672" name="直線コネクタ 671">
          <a:extLst>
            <a:ext uri="{FF2B5EF4-FFF2-40B4-BE49-F238E27FC236}">
              <a16:creationId xmlns:a16="http://schemas.microsoft.com/office/drawing/2014/main" id="{E56FA623-3515-4B0D-853F-921B1653D5CA}"/>
            </a:ext>
          </a:extLst>
        </xdr:cNvPr>
        <xdr:cNvCxnSpPr/>
      </xdr:nvCxnSpPr>
      <xdr:spPr>
        <a:xfrm flipV="1">
          <a:off x="13703300" y="13858602"/>
          <a:ext cx="889000" cy="334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42818</xdr:rowOff>
    </xdr:from>
    <xdr:to>
      <xdr:col>67</xdr:col>
      <xdr:colOff>101600</xdr:colOff>
      <xdr:row>82</xdr:row>
      <xdr:rowOff>144418</xdr:rowOff>
    </xdr:to>
    <xdr:sp macro="" textlink="">
      <xdr:nvSpPr>
        <xdr:cNvPr id="673" name="楕円 672">
          <a:extLst>
            <a:ext uri="{FF2B5EF4-FFF2-40B4-BE49-F238E27FC236}">
              <a16:creationId xmlns:a16="http://schemas.microsoft.com/office/drawing/2014/main" id="{F5A0D6E3-33EE-4554-AC6E-A5CC93F9D98D}"/>
            </a:ext>
          </a:extLst>
        </xdr:cNvPr>
        <xdr:cNvSpPr/>
      </xdr:nvSpPr>
      <xdr:spPr>
        <a:xfrm>
          <a:off x="12763500" y="14101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93618</xdr:rowOff>
    </xdr:from>
    <xdr:to>
      <xdr:col>71</xdr:col>
      <xdr:colOff>177800</xdr:colOff>
      <xdr:row>82</xdr:row>
      <xdr:rowOff>134438</xdr:rowOff>
    </xdr:to>
    <xdr:cxnSp macro="">
      <xdr:nvCxnSpPr>
        <xdr:cNvPr id="674" name="直線コネクタ 673">
          <a:extLst>
            <a:ext uri="{FF2B5EF4-FFF2-40B4-BE49-F238E27FC236}">
              <a16:creationId xmlns:a16="http://schemas.microsoft.com/office/drawing/2014/main" id="{76E83F98-EC4D-4C55-8810-82BDDEA028C8}"/>
            </a:ext>
          </a:extLst>
        </xdr:cNvPr>
        <xdr:cNvCxnSpPr/>
      </xdr:nvCxnSpPr>
      <xdr:spPr>
        <a:xfrm>
          <a:off x="12814300" y="14152518"/>
          <a:ext cx="889000" cy="40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140443</xdr:rowOff>
    </xdr:from>
    <xdr:ext cx="405111" cy="259045"/>
    <xdr:sp macro="" textlink="">
      <xdr:nvSpPr>
        <xdr:cNvPr id="675" name="n_1aveValue【児童館】&#10;有形固定資産減価償却率">
          <a:extLst>
            <a:ext uri="{FF2B5EF4-FFF2-40B4-BE49-F238E27FC236}">
              <a16:creationId xmlns:a16="http://schemas.microsoft.com/office/drawing/2014/main" id="{26AA476F-8460-41FE-81D6-790C711442AF}"/>
            </a:ext>
          </a:extLst>
        </xdr:cNvPr>
        <xdr:cNvSpPr txBox="1"/>
      </xdr:nvSpPr>
      <xdr:spPr>
        <a:xfrm>
          <a:off x="15266044" y="14199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122482</xdr:rowOff>
    </xdr:from>
    <xdr:ext cx="405111" cy="259045"/>
    <xdr:sp macro="" textlink="">
      <xdr:nvSpPr>
        <xdr:cNvPr id="676" name="n_2aveValue【児童館】&#10;有形固定資産減価償却率">
          <a:extLst>
            <a:ext uri="{FF2B5EF4-FFF2-40B4-BE49-F238E27FC236}">
              <a16:creationId xmlns:a16="http://schemas.microsoft.com/office/drawing/2014/main" id="{04C5247C-779E-4D42-A55F-87CFE29FFF03}"/>
            </a:ext>
          </a:extLst>
        </xdr:cNvPr>
        <xdr:cNvSpPr txBox="1"/>
      </xdr:nvSpPr>
      <xdr:spPr>
        <a:xfrm>
          <a:off x="14389744" y="1418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164209</xdr:rowOff>
    </xdr:from>
    <xdr:ext cx="405111" cy="259045"/>
    <xdr:sp macro="" textlink="">
      <xdr:nvSpPr>
        <xdr:cNvPr id="677" name="n_3aveValue【児童館】&#10;有形固定資産減価償却率">
          <a:extLst>
            <a:ext uri="{FF2B5EF4-FFF2-40B4-BE49-F238E27FC236}">
              <a16:creationId xmlns:a16="http://schemas.microsoft.com/office/drawing/2014/main" id="{7C237B37-053C-465B-82A1-698EB83F5E12}"/>
            </a:ext>
          </a:extLst>
        </xdr:cNvPr>
        <xdr:cNvSpPr txBox="1"/>
      </xdr:nvSpPr>
      <xdr:spPr>
        <a:xfrm>
          <a:off x="13500744" y="13880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14713</xdr:rowOff>
    </xdr:from>
    <xdr:ext cx="405111" cy="259045"/>
    <xdr:sp macro="" textlink="">
      <xdr:nvSpPr>
        <xdr:cNvPr id="678" name="n_4aveValue【児童館】&#10;有形固定資産減価償却率">
          <a:extLst>
            <a:ext uri="{FF2B5EF4-FFF2-40B4-BE49-F238E27FC236}">
              <a16:creationId xmlns:a16="http://schemas.microsoft.com/office/drawing/2014/main" id="{B0A75F39-E90F-4A26-AB77-95942F35D751}"/>
            </a:ext>
          </a:extLst>
        </xdr:cNvPr>
        <xdr:cNvSpPr txBox="1"/>
      </xdr:nvSpPr>
      <xdr:spPr>
        <a:xfrm>
          <a:off x="12611744" y="14245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80934</xdr:rowOff>
    </xdr:from>
    <xdr:ext cx="405111" cy="259045"/>
    <xdr:sp macro="" textlink="">
      <xdr:nvSpPr>
        <xdr:cNvPr id="679" name="n_1mainValue【児童館】&#10;有形固定資産減価償却率">
          <a:extLst>
            <a:ext uri="{FF2B5EF4-FFF2-40B4-BE49-F238E27FC236}">
              <a16:creationId xmlns:a16="http://schemas.microsoft.com/office/drawing/2014/main" id="{D2911E19-5A63-45F3-B6DE-3DDB6B8B9894}"/>
            </a:ext>
          </a:extLst>
        </xdr:cNvPr>
        <xdr:cNvSpPr txBox="1"/>
      </xdr:nvSpPr>
      <xdr:spPr>
        <a:xfrm>
          <a:off x="15266044" y="13625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38479</xdr:rowOff>
    </xdr:from>
    <xdr:ext cx="405111" cy="259045"/>
    <xdr:sp macro="" textlink="">
      <xdr:nvSpPr>
        <xdr:cNvPr id="680" name="n_2mainValue【児童館】&#10;有形固定資産減価償却率">
          <a:extLst>
            <a:ext uri="{FF2B5EF4-FFF2-40B4-BE49-F238E27FC236}">
              <a16:creationId xmlns:a16="http://schemas.microsoft.com/office/drawing/2014/main" id="{9D20AD0E-E0C0-4433-BDBD-8570224F44BB}"/>
            </a:ext>
          </a:extLst>
        </xdr:cNvPr>
        <xdr:cNvSpPr txBox="1"/>
      </xdr:nvSpPr>
      <xdr:spPr>
        <a:xfrm>
          <a:off x="14389744" y="135830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4915</xdr:rowOff>
    </xdr:from>
    <xdr:ext cx="405111" cy="259045"/>
    <xdr:sp macro="" textlink="">
      <xdr:nvSpPr>
        <xdr:cNvPr id="681" name="n_3mainValue【児童館】&#10;有形固定資産減価償却率">
          <a:extLst>
            <a:ext uri="{FF2B5EF4-FFF2-40B4-BE49-F238E27FC236}">
              <a16:creationId xmlns:a16="http://schemas.microsoft.com/office/drawing/2014/main" id="{036CC175-5BA6-48A3-A832-4143684F52B1}"/>
            </a:ext>
          </a:extLst>
        </xdr:cNvPr>
        <xdr:cNvSpPr txBox="1"/>
      </xdr:nvSpPr>
      <xdr:spPr>
        <a:xfrm>
          <a:off x="13500744" y="142352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160945</xdr:rowOff>
    </xdr:from>
    <xdr:ext cx="405111" cy="259045"/>
    <xdr:sp macro="" textlink="">
      <xdr:nvSpPr>
        <xdr:cNvPr id="682" name="n_4mainValue【児童館】&#10;有形固定資産減価償却率">
          <a:extLst>
            <a:ext uri="{FF2B5EF4-FFF2-40B4-BE49-F238E27FC236}">
              <a16:creationId xmlns:a16="http://schemas.microsoft.com/office/drawing/2014/main" id="{48EEE28F-234E-45D8-BFD9-7B328F051CB8}"/>
            </a:ext>
          </a:extLst>
        </xdr:cNvPr>
        <xdr:cNvSpPr txBox="1"/>
      </xdr:nvSpPr>
      <xdr:spPr>
        <a:xfrm>
          <a:off x="12611744" y="138769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3" name="正方形/長方形 682">
          <a:extLst>
            <a:ext uri="{FF2B5EF4-FFF2-40B4-BE49-F238E27FC236}">
              <a16:creationId xmlns:a16="http://schemas.microsoft.com/office/drawing/2014/main" id="{C3A5986D-E8F7-4550-88C2-99316E8CE4BD}"/>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4" name="正方形/長方形 683">
          <a:extLst>
            <a:ext uri="{FF2B5EF4-FFF2-40B4-BE49-F238E27FC236}">
              <a16:creationId xmlns:a16="http://schemas.microsoft.com/office/drawing/2014/main" id="{D0326112-7F2F-4132-B6AB-9734A2DFEA0B}"/>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5" name="正方形/長方形 684">
          <a:extLst>
            <a:ext uri="{FF2B5EF4-FFF2-40B4-BE49-F238E27FC236}">
              <a16:creationId xmlns:a16="http://schemas.microsoft.com/office/drawing/2014/main" id="{D1682BAF-3AA7-4BF6-94BF-0185000D7ABD}"/>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6" name="正方形/長方形 685">
          <a:extLst>
            <a:ext uri="{FF2B5EF4-FFF2-40B4-BE49-F238E27FC236}">
              <a16:creationId xmlns:a16="http://schemas.microsoft.com/office/drawing/2014/main" id="{FD5C35FB-4790-47FE-9F70-F69C60513B0D}"/>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7" name="正方形/長方形 686">
          <a:extLst>
            <a:ext uri="{FF2B5EF4-FFF2-40B4-BE49-F238E27FC236}">
              <a16:creationId xmlns:a16="http://schemas.microsoft.com/office/drawing/2014/main" id="{36DD7111-AC29-4272-8BF0-DA136A4D95E6}"/>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8" name="正方形/長方形 687">
          <a:extLst>
            <a:ext uri="{FF2B5EF4-FFF2-40B4-BE49-F238E27FC236}">
              <a16:creationId xmlns:a16="http://schemas.microsoft.com/office/drawing/2014/main" id="{936E1688-C361-49CE-8325-BA0A0CEDA83D}"/>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9" name="正方形/長方形 688">
          <a:extLst>
            <a:ext uri="{FF2B5EF4-FFF2-40B4-BE49-F238E27FC236}">
              <a16:creationId xmlns:a16="http://schemas.microsoft.com/office/drawing/2014/main" id="{1684F0EE-46E3-46E4-8D75-1E2C25C9058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0" name="正方形/長方形 689">
          <a:extLst>
            <a:ext uri="{FF2B5EF4-FFF2-40B4-BE49-F238E27FC236}">
              <a16:creationId xmlns:a16="http://schemas.microsoft.com/office/drawing/2014/main" id="{65845626-20D0-4BE1-8004-45204611AD2E}"/>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1" name="テキスト ボックス 690">
          <a:extLst>
            <a:ext uri="{FF2B5EF4-FFF2-40B4-BE49-F238E27FC236}">
              <a16:creationId xmlns:a16="http://schemas.microsoft.com/office/drawing/2014/main" id="{90B3DEA7-B933-4EC6-98BD-CEAD912B38B6}"/>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2" name="直線コネクタ 691">
          <a:extLst>
            <a:ext uri="{FF2B5EF4-FFF2-40B4-BE49-F238E27FC236}">
              <a16:creationId xmlns:a16="http://schemas.microsoft.com/office/drawing/2014/main" id="{6A4D0A85-BB92-45D0-82CE-086654FD7E24}"/>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3" name="直線コネクタ 692">
          <a:extLst>
            <a:ext uri="{FF2B5EF4-FFF2-40B4-BE49-F238E27FC236}">
              <a16:creationId xmlns:a16="http://schemas.microsoft.com/office/drawing/2014/main" id="{2FFA66F4-3A78-4875-BDFF-B86EB537D536}"/>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4" name="テキスト ボックス 693">
          <a:extLst>
            <a:ext uri="{FF2B5EF4-FFF2-40B4-BE49-F238E27FC236}">
              <a16:creationId xmlns:a16="http://schemas.microsoft.com/office/drawing/2014/main" id="{D6E1B523-0FDF-4055-A688-91AB80666EC0}"/>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5" name="直線コネクタ 694">
          <a:extLst>
            <a:ext uri="{FF2B5EF4-FFF2-40B4-BE49-F238E27FC236}">
              <a16:creationId xmlns:a16="http://schemas.microsoft.com/office/drawing/2014/main" id="{B025910A-5C86-4406-A513-CAA1A5686444}"/>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6" name="テキスト ボックス 695">
          <a:extLst>
            <a:ext uri="{FF2B5EF4-FFF2-40B4-BE49-F238E27FC236}">
              <a16:creationId xmlns:a16="http://schemas.microsoft.com/office/drawing/2014/main" id="{7A65637A-A17F-4477-ABC8-DB661A70B9C6}"/>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7" name="直線コネクタ 696">
          <a:extLst>
            <a:ext uri="{FF2B5EF4-FFF2-40B4-BE49-F238E27FC236}">
              <a16:creationId xmlns:a16="http://schemas.microsoft.com/office/drawing/2014/main" id="{1F1FB74A-FF00-47A7-BE54-B5C025A2AEBE}"/>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8" name="テキスト ボックス 697">
          <a:extLst>
            <a:ext uri="{FF2B5EF4-FFF2-40B4-BE49-F238E27FC236}">
              <a16:creationId xmlns:a16="http://schemas.microsoft.com/office/drawing/2014/main" id="{D574AE1D-56EE-4773-93C0-738E50EC30AD}"/>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9" name="直線コネクタ 698">
          <a:extLst>
            <a:ext uri="{FF2B5EF4-FFF2-40B4-BE49-F238E27FC236}">
              <a16:creationId xmlns:a16="http://schemas.microsoft.com/office/drawing/2014/main" id="{E850361B-0B81-4364-8D0C-D3449CC46A85}"/>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00" name="テキスト ボックス 699">
          <a:extLst>
            <a:ext uri="{FF2B5EF4-FFF2-40B4-BE49-F238E27FC236}">
              <a16:creationId xmlns:a16="http://schemas.microsoft.com/office/drawing/2014/main" id="{C92472F1-9531-48EC-A84F-21AB756E3A92}"/>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1" name="直線コネクタ 700">
          <a:extLst>
            <a:ext uri="{FF2B5EF4-FFF2-40B4-BE49-F238E27FC236}">
              <a16:creationId xmlns:a16="http://schemas.microsoft.com/office/drawing/2014/main" id="{A00A0D0C-8F21-4F2A-B928-AFBD549802EC}"/>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2" name="テキスト ボックス 701">
          <a:extLst>
            <a:ext uri="{FF2B5EF4-FFF2-40B4-BE49-F238E27FC236}">
              <a16:creationId xmlns:a16="http://schemas.microsoft.com/office/drawing/2014/main" id="{E851A84D-0F67-41CA-BEE8-11899181A766}"/>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3" name="直線コネクタ 702">
          <a:extLst>
            <a:ext uri="{FF2B5EF4-FFF2-40B4-BE49-F238E27FC236}">
              <a16:creationId xmlns:a16="http://schemas.microsoft.com/office/drawing/2014/main" id="{57F500D0-37B6-45D1-9703-76C44CF70A31}"/>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4" name="テキスト ボックス 703">
          <a:extLst>
            <a:ext uri="{FF2B5EF4-FFF2-40B4-BE49-F238E27FC236}">
              <a16:creationId xmlns:a16="http://schemas.microsoft.com/office/drawing/2014/main" id="{8F04CA83-0E42-490A-805F-E0F7F59DF72F}"/>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5" name="【児童館】&#10;一人当たり面積グラフ枠">
          <a:extLst>
            <a:ext uri="{FF2B5EF4-FFF2-40B4-BE49-F238E27FC236}">
              <a16:creationId xmlns:a16="http://schemas.microsoft.com/office/drawing/2014/main" id="{2CDA49EA-8A9B-425D-B2A5-0A95128887FE}"/>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57150</xdr:rowOff>
    </xdr:from>
    <xdr:to>
      <xdr:col>116</xdr:col>
      <xdr:colOff>62864</xdr:colOff>
      <xdr:row>86</xdr:row>
      <xdr:rowOff>76200</xdr:rowOff>
    </xdr:to>
    <xdr:cxnSp macro="">
      <xdr:nvCxnSpPr>
        <xdr:cNvPr id="706" name="直線コネクタ 705">
          <a:extLst>
            <a:ext uri="{FF2B5EF4-FFF2-40B4-BE49-F238E27FC236}">
              <a16:creationId xmlns:a16="http://schemas.microsoft.com/office/drawing/2014/main" id="{7CF4F6DF-429A-46BC-A6C9-D10BBC25F154}"/>
            </a:ext>
          </a:extLst>
        </xdr:cNvPr>
        <xdr:cNvCxnSpPr/>
      </xdr:nvCxnSpPr>
      <xdr:spPr>
        <a:xfrm flipV="1">
          <a:off x="22160864" y="13430250"/>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707" name="【児童館】&#10;一人当たり面積最小値テキスト">
          <a:extLst>
            <a:ext uri="{FF2B5EF4-FFF2-40B4-BE49-F238E27FC236}">
              <a16:creationId xmlns:a16="http://schemas.microsoft.com/office/drawing/2014/main" id="{759ED4C8-E20E-46F1-957D-4901BE72AF67}"/>
            </a:ext>
          </a:extLst>
        </xdr:cNvPr>
        <xdr:cNvSpPr txBox="1"/>
      </xdr:nvSpPr>
      <xdr:spPr>
        <a:xfrm>
          <a:off x="22199600"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708" name="直線コネクタ 707">
          <a:extLst>
            <a:ext uri="{FF2B5EF4-FFF2-40B4-BE49-F238E27FC236}">
              <a16:creationId xmlns:a16="http://schemas.microsoft.com/office/drawing/2014/main" id="{93B3F172-CA90-4A1D-815F-DA19504E0348}"/>
            </a:ext>
          </a:extLst>
        </xdr:cNvPr>
        <xdr:cNvCxnSpPr/>
      </xdr:nvCxnSpPr>
      <xdr:spPr>
        <a:xfrm>
          <a:off x="22072600" y="1482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3827</xdr:rowOff>
    </xdr:from>
    <xdr:ext cx="469744" cy="259045"/>
    <xdr:sp macro="" textlink="">
      <xdr:nvSpPr>
        <xdr:cNvPr id="709" name="【児童館】&#10;一人当たり面積最大値テキスト">
          <a:extLst>
            <a:ext uri="{FF2B5EF4-FFF2-40B4-BE49-F238E27FC236}">
              <a16:creationId xmlns:a16="http://schemas.microsoft.com/office/drawing/2014/main" id="{5999C908-B54F-4638-8809-5E172E6F172C}"/>
            </a:ext>
          </a:extLst>
        </xdr:cNvPr>
        <xdr:cNvSpPr txBox="1"/>
      </xdr:nvSpPr>
      <xdr:spPr>
        <a:xfrm>
          <a:off x="22199600" y="13205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57150</xdr:rowOff>
    </xdr:from>
    <xdr:to>
      <xdr:col>116</xdr:col>
      <xdr:colOff>152400</xdr:colOff>
      <xdr:row>78</xdr:row>
      <xdr:rowOff>57150</xdr:rowOff>
    </xdr:to>
    <xdr:cxnSp macro="">
      <xdr:nvCxnSpPr>
        <xdr:cNvPr id="710" name="直線コネクタ 709">
          <a:extLst>
            <a:ext uri="{FF2B5EF4-FFF2-40B4-BE49-F238E27FC236}">
              <a16:creationId xmlns:a16="http://schemas.microsoft.com/office/drawing/2014/main" id="{7086EC69-E670-4EE9-9480-1CB6DB1F8E74}"/>
            </a:ext>
          </a:extLst>
        </xdr:cNvPr>
        <xdr:cNvCxnSpPr/>
      </xdr:nvCxnSpPr>
      <xdr:spPr>
        <a:xfrm>
          <a:off x="22072600" y="13430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99077</xdr:rowOff>
    </xdr:from>
    <xdr:ext cx="469744" cy="259045"/>
    <xdr:sp macro="" textlink="">
      <xdr:nvSpPr>
        <xdr:cNvPr id="711" name="【児童館】&#10;一人当たり面積平均値テキスト">
          <a:extLst>
            <a:ext uri="{FF2B5EF4-FFF2-40B4-BE49-F238E27FC236}">
              <a16:creationId xmlns:a16="http://schemas.microsoft.com/office/drawing/2014/main" id="{A55D3C4E-CADF-4D46-BDCC-D3740C5F4B3F}"/>
            </a:ext>
          </a:extLst>
        </xdr:cNvPr>
        <xdr:cNvSpPr txBox="1"/>
      </xdr:nvSpPr>
      <xdr:spPr>
        <a:xfrm>
          <a:off x="22199600" y="14329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712" name="フローチャート: 判断 711">
          <a:extLst>
            <a:ext uri="{FF2B5EF4-FFF2-40B4-BE49-F238E27FC236}">
              <a16:creationId xmlns:a16="http://schemas.microsoft.com/office/drawing/2014/main" id="{8DB0F7EE-2D54-46F7-80DF-FA5FA94D284C}"/>
            </a:ext>
          </a:extLst>
        </xdr:cNvPr>
        <xdr:cNvSpPr/>
      </xdr:nvSpPr>
      <xdr:spPr>
        <a:xfrm>
          <a:off x="22110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120650</xdr:rowOff>
    </xdr:from>
    <xdr:to>
      <xdr:col>112</xdr:col>
      <xdr:colOff>38100</xdr:colOff>
      <xdr:row>84</xdr:row>
      <xdr:rowOff>50800</xdr:rowOff>
    </xdr:to>
    <xdr:sp macro="" textlink="">
      <xdr:nvSpPr>
        <xdr:cNvPr id="713" name="フローチャート: 判断 712">
          <a:extLst>
            <a:ext uri="{FF2B5EF4-FFF2-40B4-BE49-F238E27FC236}">
              <a16:creationId xmlns:a16="http://schemas.microsoft.com/office/drawing/2014/main" id="{E44D84AD-2152-44AD-9B59-714BA2C3DEE1}"/>
            </a:ext>
          </a:extLst>
        </xdr:cNvPr>
        <xdr:cNvSpPr/>
      </xdr:nvSpPr>
      <xdr:spPr>
        <a:xfrm>
          <a:off x="21272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714" name="フローチャート: 判断 713">
          <a:extLst>
            <a:ext uri="{FF2B5EF4-FFF2-40B4-BE49-F238E27FC236}">
              <a16:creationId xmlns:a16="http://schemas.microsoft.com/office/drawing/2014/main" id="{2863A260-BD74-4352-B2EF-303B34CB1011}"/>
            </a:ext>
          </a:extLst>
        </xdr:cNvPr>
        <xdr:cNvSpPr/>
      </xdr:nvSpPr>
      <xdr:spPr>
        <a:xfrm>
          <a:off x="20383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139700</xdr:rowOff>
    </xdr:from>
    <xdr:to>
      <xdr:col>102</xdr:col>
      <xdr:colOff>165100</xdr:colOff>
      <xdr:row>84</xdr:row>
      <xdr:rowOff>69850</xdr:rowOff>
    </xdr:to>
    <xdr:sp macro="" textlink="">
      <xdr:nvSpPr>
        <xdr:cNvPr id="715" name="フローチャート: 判断 714">
          <a:extLst>
            <a:ext uri="{FF2B5EF4-FFF2-40B4-BE49-F238E27FC236}">
              <a16:creationId xmlns:a16="http://schemas.microsoft.com/office/drawing/2014/main" id="{306A9753-0032-4AA7-924B-C9A38E2032E8}"/>
            </a:ext>
          </a:extLst>
        </xdr:cNvPr>
        <xdr:cNvSpPr/>
      </xdr:nvSpPr>
      <xdr:spPr>
        <a:xfrm>
          <a:off x="19494500" y="1437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139700</xdr:rowOff>
    </xdr:from>
    <xdr:to>
      <xdr:col>98</xdr:col>
      <xdr:colOff>38100</xdr:colOff>
      <xdr:row>84</xdr:row>
      <xdr:rowOff>69850</xdr:rowOff>
    </xdr:to>
    <xdr:sp macro="" textlink="">
      <xdr:nvSpPr>
        <xdr:cNvPr id="716" name="フローチャート: 判断 715">
          <a:extLst>
            <a:ext uri="{FF2B5EF4-FFF2-40B4-BE49-F238E27FC236}">
              <a16:creationId xmlns:a16="http://schemas.microsoft.com/office/drawing/2014/main" id="{758B1C40-EEDE-41F8-AAA8-458E5FD2560C}"/>
            </a:ext>
          </a:extLst>
        </xdr:cNvPr>
        <xdr:cNvSpPr/>
      </xdr:nvSpPr>
      <xdr:spPr>
        <a:xfrm>
          <a:off x="18605500" y="1437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006CB24E-04C4-45F2-9C06-3E6D3966749E}"/>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F8D81981-6C00-49EC-81DF-0124B4189228}"/>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3A1DC7EF-2F56-4E48-A418-E4EB5A404BA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A5A3FFF5-ED68-491B-85F4-6E576AC1DD36}"/>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D7DD26E3-A99A-431B-B16A-AFB98D0891F5}"/>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81</xdr:row>
      <xdr:rowOff>63500</xdr:rowOff>
    </xdr:from>
    <xdr:to>
      <xdr:col>116</xdr:col>
      <xdr:colOff>114300</xdr:colOff>
      <xdr:row>81</xdr:row>
      <xdr:rowOff>165100</xdr:rowOff>
    </xdr:to>
    <xdr:sp macro="" textlink="">
      <xdr:nvSpPr>
        <xdr:cNvPr id="722" name="楕円 721">
          <a:extLst>
            <a:ext uri="{FF2B5EF4-FFF2-40B4-BE49-F238E27FC236}">
              <a16:creationId xmlns:a16="http://schemas.microsoft.com/office/drawing/2014/main" id="{B685403B-9983-482C-B697-C8007FB823C8}"/>
            </a:ext>
          </a:extLst>
        </xdr:cNvPr>
        <xdr:cNvSpPr/>
      </xdr:nvSpPr>
      <xdr:spPr>
        <a:xfrm>
          <a:off x="22110700" y="1395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80</xdr:row>
      <xdr:rowOff>86377</xdr:rowOff>
    </xdr:from>
    <xdr:ext cx="469744" cy="259045"/>
    <xdr:sp macro="" textlink="">
      <xdr:nvSpPr>
        <xdr:cNvPr id="723" name="【児童館】&#10;一人当たり面積該当値テキスト">
          <a:extLst>
            <a:ext uri="{FF2B5EF4-FFF2-40B4-BE49-F238E27FC236}">
              <a16:creationId xmlns:a16="http://schemas.microsoft.com/office/drawing/2014/main" id="{F6271137-02F2-4421-8C91-78074DF4F87B}"/>
            </a:ext>
          </a:extLst>
        </xdr:cNvPr>
        <xdr:cNvSpPr txBox="1"/>
      </xdr:nvSpPr>
      <xdr:spPr>
        <a:xfrm>
          <a:off x="22199600" y="13802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81</xdr:row>
      <xdr:rowOff>82550</xdr:rowOff>
    </xdr:from>
    <xdr:to>
      <xdr:col>112</xdr:col>
      <xdr:colOff>38100</xdr:colOff>
      <xdr:row>82</xdr:row>
      <xdr:rowOff>12700</xdr:rowOff>
    </xdr:to>
    <xdr:sp macro="" textlink="">
      <xdr:nvSpPr>
        <xdr:cNvPr id="724" name="楕円 723">
          <a:extLst>
            <a:ext uri="{FF2B5EF4-FFF2-40B4-BE49-F238E27FC236}">
              <a16:creationId xmlns:a16="http://schemas.microsoft.com/office/drawing/2014/main" id="{8A7D665B-A77A-4E01-BD5E-08BB6BE78AA7}"/>
            </a:ext>
          </a:extLst>
        </xdr:cNvPr>
        <xdr:cNvSpPr/>
      </xdr:nvSpPr>
      <xdr:spPr>
        <a:xfrm>
          <a:off x="21272500" y="1397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81</xdr:row>
      <xdr:rowOff>114300</xdr:rowOff>
    </xdr:from>
    <xdr:to>
      <xdr:col>116</xdr:col>
      <xdr:colOff>63500</xdr:colOff>
      <xdr:row>81</xdr:row>
      <xdr:rowOff>133350</xdr:rowOff>
    </xdr:to>
    <xdr:cxnSp macro="">
      <xdr:nvCxnSpPr>
        <xdr:cNvPr id="725" name="直線コネクタ 724">
          <a:extLst>
            <a:ext uri="{FF2B5EF4-FFF2-40B4-BE49-F238E27FC236}">
              <a16:creationId xmlns:a16="http://schemas.microsoft.com/office/drawing/2014/main" id="{E178E1E1-04A2-42C9-A895-8EEFE307165C}"/>
            </a:ext>
          </a:extLst>
        </xdr:cNvPr>
        <xdr:cNvCxnSpPr/>
      </xdr:nvCxnSpPr>
      <xdr:spPr>
        <a:xfrm flipV="1">
          <a:off x="21323300" y="1400175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81</xdr:row>
      <xdr:rowOff>82550</xdr:rowOff>
    </xdr:from>
    <xdr:to>
      <xdr:col>107</xdr:col>
      <xdr:colOff>101600</xdr:colOff>
      <xdr:row>82</xdr:row>
      <xdr:rowOff>12700</xdr:rowOff>
    </xdr:to>
    <xdr:sp macro="" textlink="">
      <xdr:nvSpPr>
        <xdr:cNvPr id="726" name="楕円 725">
          <a:extLst>
            <a:ext uri="{FF2B5EF4-FFF2-40B4-BE49-F238E27FC236}">
              <a16:creationId xmlns:a16="http://schemas.microsoft.com/office/drawing/2014/main" id="{38741832-B9A6-4398-A98D-D27A047C8815}"/>
            </a:ext>
          </a:extLst>
        </xdr:cNvPr>
        <xdr:cNvSpPr/>
      </xdr:nvSpPr>
      <xdr:spPr>
        <a:xfrm>
          <a:off x="20383500" y="1397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81</xdr:row>
      <xdr:rowOff>133350</xdr:rowOff>
    </xdr:from>
    <xdr:to>
      <xdr:col>111</xdr:col>
      <xdr:colOff>177800</xdr:colOff>
      <xdr:row>81</xdr:row>
      <xdr:rowOff>133350</xdr:rowOff>
    </xdr:to>
    <xdr:cxnSp macro="">
      <xdr:nvCxnSpPr>
        <xdr:cNvPr id="727" name="直線コネクタ 726">
          <a:extLst>
            <a:ext uri="{FF2B5EF4-FFF2-40B4-BE49-F238E27FC236}">
              <a16:creationId xmlns:a16="http://schemas.microsoft.com/office/drawing/2014/main" id="{6C179C7B-FFCA-42E2-ADF8-BFBECA34DA71}"/>
            </a:ext>
          </a:extLst>
        </xdr:cNvPr>
        <xdr:cNvCxnSpPr/>
      </xdr:nvCxnSpPr>
      <xdr:spPr>
        <a:xfrm>
          <a:off x="20434300" y="14020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120650</xdr:rowOff>
    </xdr:from>
    <xdr:to>
      <xdr:col>102</xdr:col>
      <xdr:colOff>165100</xdr:colOff>
      <xdr:row>83</xdr:row>
      <xdr:rowOff>50800</xdr:rowOff>
    </xdr:to>
    <xdr:sp macro="" textlink="">
      <xdr:nvSpPr>
        <xdr:cNvPr id="728" name="楕円 727">
          <a:extLst>
            <a:ext uri="{FF2B5EF4-FFF2-40B4-BE49-F238E27FC236}">
              <a16:creationId xmlns:a16="http://schemas.microsoft.com/office/drawing/2014/main" id="{FF9D2455-E9F9-4D0D-A5DC-5C994EA96CA9}"/>
            </a:ext>
          </a:extLst>
        </xdr:cNvPr>
        <xdr:cNvSpPr/>
      </xdr:nvSpPr>
      <xdr:spPr>
        <a:xfrm>
          <a:off x="19494500" y="1417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81</xdr:row>
      <xdr:rowOff>133350</xdr:rowOff>
    </xdr:from>
    <xdr:to>
      <xdr:col>107</xdr:col>
      <xdr:colOff>50800</xdr:colOff>
      <xdr:row>83</xdr:row>
      <xdr:rowOff>0</xdr:rowOff>
    </xdr:to>
    <xdr:cxnSp macro="">
      <xdr:nvCxnSpPr>
        <xdr:cNvPr id="729" name="直線コネクタ 728">
          <a:extLst>
            <a:ext uri="{FF2B5EF4-FFF2-40B4-BE49-F238E27FC236}">
              <a16:creationId xmlns:a16="http://schemas.microsoft.com/office/drawing/2014/main" id="{849B98C7-5B10-46F9-93D5-F45E7ED91737}"/>
            </a:ext>
          </a:extLst>
        </xdr:cNvPr>
        <xdr:cNvCxnSpPr/>
      </xdr:nvCxnSpPr>
      <xdr:spPr>
        <a:xfrm flipV="1">
          <a:off x="19545300" y="14020800"/>
          <a:ext cx="889000" cy="209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120650</xdr:rowOff>
    </xdr:from>
    <xdr:to>
      <xdr:col>98</xdr:col>
      <xdr:colOff>38100</xdr:colOff>
      <xdr:row>83</xdr:row>
      <xdr:rowOff>50800</xdr:rowOff>
    </xdr:to>
    <xdr:sp macro="" textlink="">
      <xdr:nvSpPr>
        <xdr:cNvPr id="730" name="楕円 729">
          <a:extLst>
            <a:ext uri="{FF2B5EF4-FFF2-40B4-BE49-F238E27FC236}">
              <a16:creationId xmlns:a16="http://schemas.microsoft.com/office/drawing/2014/main" id="{F0C7F089-983F-47DB-A559-99608F0F3B8B}"/>
            </a:ext>
          </a:extLst>
        </xdr:cNvPr>
        <xdr:cNvSpPr/>
      </xdr:nvSpPr>
      <xdr:spPr>
        <a:xfrm>
          <a:off x="18605500" y="1417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0</xdr:rowOff>
    </xdr:from>
    <xdr:to>
      <xdr:col>102</xdr:col>
      <xdr:colOff>114300</xdr:colOff>
      <xdr:row>83</xdr:row>
      <xdr:rowOff>0</xdr:rowOff>
    </xdr:to>
    <xdr:cxnSp macro="">
      <xdr:nvCxnSpPr>
        <xdr:cNvPr id="731" name="直線コネクタ 730">
          <a:extLst>
            <a:ext uri="{FF2B5EF4-FFF2-40B4-BE49-F238E27FC236}">
              <a16:creationId xmlns:a16="http://schemas.microsoft.com/office/drawing/2014/main" id="{EA610FFB-27D3-4CF6-BF27-77B4DD94EE2B}"/>
            </a:ext>
          </a:extLst>
        </xdr:cNvPr>
        <xdr:cNvCxnSpPr/>
      </xdr:nvCxnSpPr>
      <xdr:spPr>
        <a:xfrm>
          <a:off x="18656300" y="142303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41927</xdr:rowOff>
    </xdr:from>
    <xdr:ext cx="469744" cy="259045"/>
    <xdr:sp macro="" textlink="">
      <xdr:nvSpPr>
        <xdr:cNvPr id="732" name="n_1aveValue【児童館】&#10;一人当たり面積">
          <a:extLst>
            <a:ext uri="{FF2B5EF4-FFF2-40B4-BE49-F238E27FC236}">
              <a16:creationId xmlns:a16="http://schemas.microsoft.com/office/drawing/2014/main" id="{BB7BC5B7-767C-439F-8B51-9C3CFEE1C013}"/>
            </a:ext>
          </a:extLst>
        </xdr:cNvPr>
        <xdr:cNvSpPr txBox="1"/>
      </xdr:nvSpPr>
      <xdr:spPr>
        <a:xfrm>
          <a:off x="21075727" y="1444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41927</xdr:rowOff>
    </xdr:from>
    <xdr:ext cx="469744" cy="259045"/>
    <xdr:sp macro="" textlink="">
      <xdr:nvSpPr>
        <xdr:cNvPr id="733" name="n_2aveValue【児童館】&#10;一人当たり面積">
          <a:extLst>
            <a:ext uri="{FF2B5EF4-FFF2-40B4-BE49-F238E27FC236}">
              <a16:creationId xmlns:a16="http://schemas.microsoft.com/office/drawing/2014/main" id="{476082D9-734F-49F8-B7B9-AD671084E23F}"/>
            </a:ext>
          </a:extLst>
        </xdr:cNvPr>
        <xdr:cNvSpPr txBox="1"/>
      </xdr:nvSpPr>
      <xdr:spPr>
        <a:xfrm>
          <a:off x="20199427" y="1444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60977</xdr:rowOff>
    </xdr:from>
    <xdr:ext cx="469744" cy="259045"/>
    <xdr:sp macro="" textlink="">
      <xdr:nvSpPr>
        <xdr:cNvPr id="734" name="n_3aveValue【児童館】&#10;一人当たり面積">
          <a:extLst>
            <a:ext uri="{FF2B5EF4-FFF2-40B4-BE49-F238E27FC236}">
              <a16:creationId xmlns:a16="http://schemas.microsoft.com/office/drawing/2014/main" id="{40AD0760-6AE7-458A-8E28-C5DAD2CFCB31}"/>
            </a:ext>
          </a:extLst>
        </xdr:cNvPr>
        <xdr:cNvSpPr txBox="1"/>
      </xdr:nvSpPr>
      <xdr:spPr>
        <a:xfrm>
          <a:off x="19310427" y="14462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60977</xdr:rowOff>
    </xdr:from>
    <xdr:ext cx="469744" cy="259045"/>
    <xdr:sp macro="" textlink="">
      <xdr:nvSpPr>
        <xdr:cNvPr id="735" name="n_4aveValue【児童館】&#10;一人当たり面積">
          <a:extLst>
            <a:ext uri="{FF2B5EF4-FFF2-40B4-BE49-F238E27FC236}">
              <a16:creationId xmlns:a16="http://schemas.microsoft.com/office/drawing/2014/main" id="{33791BA8-4154-4B76-806E-773201DD6A9A}"/>
            </a:ext>
          </a:extLst>
        </xdr:cNvPr>
        <xdr:cNvSpPr txBox="1"/>
      </xdr:nvSpPr>
      <xdr:spPr>
        <a:xfrm>
          <a:off x="18421427" y="14462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80</xdr:row>
      <xdr:rowOff>29227</xdr:rowOff>
    </xdr:from>
    <xdr:ext cx="469744" cy="259045"/>
    <xdr:sp macro="" textlink="">
      <xdr:nvSpPr>
        <xdr:cNvPr id="736" name="n_1mainValue【児童館】&#10;一人当たり面積">
          <a:extLst>
            <a:ext uri="{FF2B5EF4-FFF2-40B4-BE49-F238E27FC236}">
              <a16:creationId xmlns:a16="http://schemas.microsoft.com/office/drawing/2014/main" id="{9DAA82F8-7EA6-480E-8861-CBB73C7E2D7B}"/>
            </a:ext>
          </a:extLst>
        </xdr:cNvPr>
        <xdr:cNvSpPr txBox="1"/>
      </xdr:nvSpPr>
      <xdr:spPr>
        <a:xfrm>
          <a:off x="21075727" y="13745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29227</xdr:rowOff>
    </xdr:from>
    <xdr:ext cx="469744" cy="259045"/>
    <xdr:sp macro="" textlink="">
      <xdr:nvSpPr>
        <xdr:cNvPr id="737" name="n_2mainValue【児童館】&#10;一人当たり面積">
          <a:extLst>
            <a:ext uri="{FF2B5EF4-FFF2-40B4-BE49-F238E27FC236}">
              <a16:creationId xmlns:a16="http://schemas.microsoft.com/office/drawing/2014/main" id="{CFF09872-D696-4245-88F3-6776014182E0}"/>
            </a:ext>
          </a:extLst>
        </xdr:cNvPr>
        <xdr:cNvSpPr txBox="1"/>
      </xdr:nvSpPr>
      <xdr:spPr>
        <a:xfrm>
          <a:off x="20199427" y="13745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67327</xdr:rowOff>
    </xdr:from>
    <xdr:ext cx="469744" cy="259045"/>
    <xdr:sp macro="" textlink="">
      <xdr:nvSpPr>
        <xdr:cNvPr id="738" name="n_3mainValue【児童館】&#10;一人当たり面積">
          <a:extLst>
            <a:ext uri="{FF2B5EF4-FFF2-40B4-BE49-F238E27FC236}">
              <a16:creationId xmlns:a16="http://schemas.microsoft.com/office/drawing/2014/main" id="{C36E4435-E171-47FE-B53C-22D24614A120}"/>
            </a:ext>
          </a:extLst>
        </xdr:cNvPr>
        <xdr:cNvSpPr txBox="1"/>
      </xdr:nvSpPr>
      <xdr:spPr>
        <a:xfrm>
          <a:off x="19310427" y="13954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67327</xdr:rowOff>
    </xdr:from>
    <xdr:ext cx="469744" cy="259045"/>
    <xdr:sp macro="" textlink="">
      <xdr:nvSpPr>
        <xdr:cNvPr id="739" name="n_4mainValue【児童館】&#10;一人当たり面積">
          <a:extLst>
            <a:ext uri="{FF2B5EF4-FFF2-40B4-BE49-F238E27FC236}">
              <a16:creationId xmlns:a16="http://schemas.microsoft.com/office/drawing/2014/main" id="{845E803E-CC33-41F8-A146-ED149F766F9A}"/>
            </a:ext>
          </a:extLst>
        </xdr:cNvPr>
        <xdr:cNvSpPr txBox="1"/>
      </xdr:nvSpPr>
      <xdr:spPr>
        <a:xfrm>
          <a:off x="18421427" y="13954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0" name="正方形/長方形 739">
          <a:extLst>
            <a:ext uri="{FF2B5EF4-FFF2-40B4-BE49-F238E27FC236}">
              <a16:creationId xmlns:a16="http://schemas.microsoft.com/office/drawing/2014/main" id="{447BBDC3-59A2-4BC1-ACAF-D94FB2550C83}"/>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1" name="正方形/長方形 740">
          <a:extLst>
            <a:ext uri="{FF2B5EF4-FFF2-40B4-BE49-F238E27FC236}">
              <a16:creationId xmlns:a16="http://schemas.microsoft.com/office/drawing/2014/main" id="{4A886853-BE79-4233-8951-B443BC612796}"/>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2" name="正方形/長方形 741">
          <a:extLst>
            <a:ext uri="{FF2B5EF4-FFF2-40B4-BE49-F238E27FC236}">
              <a16:creationId xmlns:a16="http://schemas.microsoft.com/office/drawing/2014/main" id="{078BC58A-7AC7-4B26-8B1C-AF0B64B42A46}"/>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3" name="正方形/長方形 742">
          <a:extLst>
            <a:ext uri="{FF2B5EF4-FFF2-40B4-BE49-F238E27FC236}">
              <a16:creationId xmlns:a16="http://schemas.microsoft.com/office/drawing/2014/main" id="{3CF571C9-1C34-49EB-8830-2F53E2CE8594}"/>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4" name="正方形/長方形 743">
          <a:extLst>
            <a:ext uri="{FF2B5EF4-FFF2-40B4-BE49-F238E27FC236}">
              <a16:creationId xmlns:a16="http://schemas.microsoft.com/office/drawing/2014/main" id="{EF0DC1CC-7541-4527-ABB2-05C4B0EDB8FA}"/>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5" name="正方形/長方形 744">
          <a:extLst>
            <a:ext uri="{FF2B5EF4-FFF2-40B4-BE49-F238E27FC236}">
              <a16:creationId xmlns:a16="http://schemas.microsoft.com/office/drawing/2014/main" id="{B5C2045B-63B1-4E7B-8080-75DB8FCFB363}"/>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6" name="正方形/長方形 745">
          <a:extLst>
            <a:ext uri="{FF2B5EF4-FFF2-40B4-BE49-F238E27FC236}">
              <a16:creationId xmlns:a16="http://schemas.microsoft.com/office/drawing/2014/main" id="{48C48D8A-5D02-4B6E-B9CD-AED7314C9DB6}"/>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7" name="正方形/長方形 746">
          <a:extLst>
            <a:ext uri="{FF2B5EF4-FFF2-40B4-BE49-F238E27FC236}">
              <a16:creationId xmlns:a16="http://schemas.microsoft.com/office/drawing/2014/main" id="{FCB2A56D-6CD0-4F60-A9AA-E8235E9290D5}"/>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8" name="テキスト ボックス 747">
          <a:extLst>
            <a:ext uri="{FF2B5EF4-FFF2-40B4-BE49-F238E27FC236}">
              <a16:creationId xmlns:a16="http://schemas.microsoft.com/office/drawing/2014/main" id="{5A31568C-ADEA-4D17-A711-DC378DA7EFC6}"/>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9" name="直線コネクタ 748">
          <a:extLst>
            <a:ext uri="{FF2B5EF4-FFF2-40B4-BE49-F238E27FC236}">
              <a16:creationId xmlns:a16="http://schemas.microsoft.com/office/drawing/2014/main" id="{F7F5AF23-9260-4D43-9553-B7942856EAA9}"/>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0" name="テキスト ボックス 749">
          <a:extLst>
            <a:ext uri="{FF2B5EF4-FFF2-40B4-BE49-F238E27FC236}">
              <a16:creationId xmlns:a16="http://schemas.microsoft.com/office/drawing/2014/main" id="{EB49F474-3659-4967-9E6F-5E5214D6B664}"/>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1" name="直線コネクタ 750">
          <a:extLst>
            <a:ext uri="{FF2B5EF4-FFF2-40B4-BE49-F238E27FC236}">
              <a16:creationId xmlns:a16="http://schemas.microsoft.com/office/drawing/2014/main" id="{5972F317-15FF-4EA5-B2FA-01746D8BF815}"/>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2" name="テキスト ボックス 751">
          <a:extLst>
            <a:ext uri="{FF2B5EF4-FFF2-40B4-BE49-F238E27FC236}">
              <a16:creationId xmlns:a16="http://schemas.microsoft.com/office/drawing/2014/main" id="{ECF3DDFA-053B-4140-A0B0-CA6B213FC88E}"/>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3" name="直線コネクタ 752">
          <a:extLst>
            <a:ext uri="{FF2B5EF4-FFF2-40B4-BE49-F238E27FC236}">
              <a16:creationId xmlns:a16="http://schemas.microsoft.com/office/drawing/2014/main" id="{8960C177-1CB2-4587-A474-289F8ED8A49F}"/>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4" name="テキスト ボックス 753">
          <a:extLst>
            <a:ext uri="{FF2B5EF4-FFF2-40B4-BE49-F238E27FC236}">
              <a16:creationId xmlns:a16="http://schemas.microsoft.com/office/drawing/2014/main" id="{4776AFB6-1681-4CBD-A09C-922214AB1DDE}"/>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5" name="直線コネクタ 754">
          <a:extLst>
            <a:ext uri="{FF2B5EF4-FFF2-40B4-BE49-F238E27FC236}">
              <a16:creationId xmlns:a16="http://schemas.microsoft.com/office/drawing/2014/main" id="{9B0E9622-1234-4A83-A753-B62DCCBCE039}"/>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6" name="テキスト ボックス 755">
          <a:extLst>
            <a:ext uri="{FF2B5EF4-FFF2-40B4-BE49-F238E27FC236}">
              <a16:creationId xmlns:a16="http://schemas.microsoft.com/office/drawing/2014/main" id="{3A0C8BB8-B864-42EF-9109-829A0BDCE473}"/>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7" name="直線コネクタ 756">
          <a:extLst>
            <a:ext uri="{FF2B5EF4-FFF2-40B4-BE49-F238E27FC236}">
              <a16:creationId xmlns:a16="http://schemas.microsoft.com/office/drawing/2014/main" id="{B47FEE41-CBBE-4DF4-A485-925F8524AFAC}"/>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8" name="テキスト ボックス 757">
          <a:extLst>
            <a:ext uri="{FF2B5EF4-FFF2-40B4-BE49-F238E27FC236}">
              <a16:creationId xmlns:a16="http://schemas.microsoft.com/office/drawing/2014/main" id="{BBEBA074-6FC5-4FB3-8771-C6CDDC513D19}"/>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9" name="直線コネクタ 758">
          <a:extLst>
            <a:ext uri="{FF2B5EF4-FFF2-40B4-BE49-F238E27FC236}">
              <a16:creationId xmlns:a16="http://schemas.microsoft.com/office/drawing/2014/main" id="{D0039228-CD11-45A2-8242-669D4C178F86}"/>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60" name="テキスト ボックス 759">
          <a:extLst>
            <a:ext uri="{FF2B5EF4-FFF2-40B4-BE49-F238E27FC236}">
              <a16:creationId xmlns:a16="http://schemas.microsoft.com/office/drawing/2014/main" id="{05EA82E3-7C8D-4874-9362-00A75C2A1E81}"/>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1" name="直線コネクタ 760">
          <a:extLst>
            <a:ext uri="{FF2B5EF4-FFF2-40B4-BE49-F238E27FC236}">
              <a16:creationId xmlns:a16="http://schemas.microsoft.com/office/drawing/2014/main" id="{85D8C994-8CAD-421A-97E2-9092F09112FA}"/>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2" name="テキスト ボックス 761">
          <a:extLst>
            <a:ext uri="{FF2B5EF4-FFF2-40B4-BE49-F238E27FC236}">
              <a16:creationId xmlns:a16="http://schemas.microsoft.com/office/drawing/2014/main" id="{85A768FE-A7F3-41AD-BAC4-64C1BA3BEF19}"/>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3" name="【公民館】&#10;有形固定資産減価償却率グラフ枠">
          <a:extLst>
            <a:ext uri="{FF2B5EF4-FFF2-40B4-BE49-F238E27FC236}">
              <a16:creationId xmlns:a16="http://schemas.microsoft.com/office/drawing/2014/main" id="{644AC911-3F45-41B6-9881-85FEEE130DF6}"/>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97155</xdr:rowOff>
    </xdr:from>
    <xdr:to>
      <xdr:col>85</xdr:col>
      <xdr:colOff>126364</xdr:colOff>
      <xdr:row>108</xdr:row>
      <xdr:rowOff>152400</xdr:rowOff>
    </xdr:to>
    <xdr:cxnSp macro="">
      <xdr:nvCxnSpPr>
        <xdr:cNvPr id="764" name="直線コネクタ 763">
          <a:extLst>
            <a:ext uri="{FF2B5EF4-FFF2-40B4-BE49-F238E27FC236}">
              <a16:creationId xmlns:a16="http://schemas.microsoft.com/office/drawing/2014/main" id="{B400B19C-98D6-434A-85CE-1FC68AF1A1BC}"/>
            </a:ext>
          </a:extLst>
        </xdr:cNvPr>
        <xdr:cNvCxnSpPr/>
      </xdr:nvCxnSpPr>
      <xdr:spPr>
        <a:xfrm flipV="1">
          <a:off x="16318864" y="17070705"/>
          <a:ext cx="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5" name="【公民館】&#10;有形固定資産減価償却率最小値テキスト">
          <a:extLst>
            <a:ext uri="{FF2B5EF4-FFF2-40B4-BE49-F238E27FC236}">
              <a16:creationId xmlns:a16="http://schemas.microsoft.com/office/drawing/2014/main" id="{08A11961-1830-408B-A968-3E8FE4CBAC27}"/>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6" name="直線コネクタ 765">
          <a:extLst>
            <a:ext uri="{FF2B5EF4-FFF2-40B4-BE49-F238E27FC236}">
              <a16:creationId xmlns:a16="http://schemas.microsoft.com/office/drawing/2014/main" id="{EC6AFA7F-0ED4-45E3-9A27-15ED94916104}"/>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43832</xdr:rowOff>
    </xdr:from>
    <xdr:ext cx="405111" cy="259045"/>
    <xdr:sp macro="" textlink="">
      <xdr:nvSpPr>
        <xdr:cNvPr id="767" name="【公民館】&#10;有形固定資産減価償却率最大値テキスト">
          <a:extLst>
            <a:ext uri="{FF2B5EF4-FFF2-40B4-BE49-F238E27FC236}">
              <a16:creationId xmlns:a16="http://schemas.microsoft.com/office/drawing/2014/main" id="{76FAE5ED-1BE0-474D-8490-7F389ACE85F5}"/>
            </a:ext>
          </a:extLst>
        </xdr:cNvPr>
        <xdr:cNvSpPr txBox="1"/>
      </xdr:nvSpPr>
      <xdr:spPr>
        <a:xfrm>
          <a:off x="16357600" y="16845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97155</xdr:rowOff>
    </xdr:from>
    <xdr:to>
      <xdr:col>86</xdr:col>
      <xdr:colOff>25400</xdr:colOff>
      <xdr:row>99</xdr:row>
      <xdr:rowOff>97155</xdr:rowOff>
    </xdr:to>
    <xdr:cxnSp macro="">
      <xdr:nvCxnSpPr>
        <xdr:cNvPr id="768" name="直線コネクタ 767">
          <a:extLst>
            <a:ext uri="{FF2B5EF4-FFF2-40B4-BE49-F238E27FC236}">
              <a16:creationId xmlns:a16="http://schemas.microsoft.com/office/drawing/2014/main" id="{37B92A56-3481-4410-865D-68CB6767EE7C}"/>
            </a:ext>
          </a:extLst>
        </xdr:cNvPr>
        <xdr:cNvCxnSpPr/>
      </xdr:nvCxnSpPr>
      <xdr:spPr>
        <a:xfrm>
          <a:off x="16230600" y="170707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55263</xdr:rowOff>
    </xdr:from>
    <xdr:ext cx="405111" cy="259045"/>
    <xdr:sp macro="" textlink="">
      <xdr:nvSpPr>
        <xdr:cNvPr id="769" name="【公民館】&#10;有形固定資産減価償却率平均値テキスト">
          <a:extLst>
            <a:ext uri="{FF2B5EF4-FFF2-40B4-BE49-F238E27FC236}">
              <a16:creationId xmlns:a16="http://schemas.microsoft.com/office/drawing/2014/main" id="{7DB738AF-4FE4-46D1-9A51-E7FCB7E05E11}"/>
            </a:ext>
          </a:extLst>
        </xdr:cNvPr>
        <xdr:cNvSpPr txBox="1"/>
      </xdr:nvSpPr>
      <xdr:spPr>
        <a:xfrm>
          <a:off x="16357600" y="178860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76836</xdr:rowOff>
    </xdr:from>
    <xdr:to>
      <xdr:col>85</xdr:col>
      <xdr:colOff>177800</xdr:colOff>
      <xdr:row>105</xdr:row>
      <xdr:rowOff>6986</xdr:rowOff>
    </xdr:to>
    <xdr:sp macro="" textlink="">
      <xdr:nvSpPr>
        <xdr:cNvPr id="770" name="フローチャート: 判断 769">
          <a:extLst>
            <a:ext uri="{FF2B5EF4-FFF2-40B4-BE49-F238E27FC236}">
              <a16:creationId xmlns:a16="http://schemas.microsoft.com/office/drawing/2014/main" id="{1468A329-59A8-456C-9069-E8BE154231A8}"/>
            </a:ext>
          </a:extLst>
        </xdr:cNvPr>
        <xdr:cNvSpPr/>
      </xdr:nvSpPr>
      <xdr:spPr>
        <a:xfrm>
          <a:off x="16268700" y="17907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63500</xdr:rowOff>
    </xdr:from>
    <xdr:to>
      <xdr:col>81</xdr:col>
      <xdr:colOff>101600</xdr:colOff>
      <xdr:row>104</xdr:row>
      <xdr:rowOff>165100</xdr:rowOff>
    </xdr:to>
    <xdr:sp macro="" textlink="">
      <xdr:nvSpPr>
        <xdr:cNvPr id="771" name="フローチャート: 判断 770">
          <a:extLst>
            <a:ext uri="{FF2B5EF4-FFF2-40B4-BE49-F238E27FC236}">
              <a16:creationId xmlns:a16="http://schemas.microsoft.com/office/drawing/2014/main" id="{90960160-DB0E-4A30-A289-A4F69310162F}"/>
            </a:ext>
          </a:extLst>
        </xdr:cNvPr>
        <xdr:cNvSpPr/>
      </xdr:nvSpPr>
      <xdr:spPr>
        <a:xfrm>
          <a:off x="15430500" y="1789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34925</xdr:rowOff>
    </xdr:from>
    <xdr:to>
      <xdr:col>76</xdr:col>
      <xdr:colOff>165100</xdr:colOff>
      <xdr:row>104</xdr:row>
      <xdr:rowOff>136525</xdr:rowOff>
    </xdr:to>
    <xdr:sp macro="" textlink="">
      <xdr:nvSpPr>
        <xdr:cNvPr id="772" name="フローチャート: 判断 771">
          <a:extLst>
            <a:ext uri="{FF2B5EF4-FFF2-40B4-BE49-F238E27FC236}">
              <a16:creationId xmlns:a16="http://schemas.microsoft.com/office/drawing/2014/main" id="{9DBFC5EB-9A2B-46EE-BF79-B0E57CEEF494}"/>
            </a:ext>
          </a:extLst>
        </xdr:cNvPr>
        <xdr:cNvSpPr/>
      </xdr:nvSpPr>
      <xdr:spPr>
        <a:xfrm>
          <a:off x="14541500" y="1786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34925</xdr:rowOff>
    </xdr:from>
    <xdr:to>
      <xdr:col>72</xdr:col>
      <xdr:colOff>38100</xdr:colOff>
      <xdr:row>104</xdr:row>
      <xdr:rowOff>136525</xdr:rowOff>
    </xdr:to>
    <xdr:sp macro="" textlink="">
      <xdr:nvSpPr>
        <xdr:cNvPr id="773" name="フローチャート: 判断 772">
          <a:extLst>
            <a:ext uri="{FF2B5EF4-FFF2-40B4-BE49-F238E27FC236}">
              <a16:creationId xmlns:a16="http://schemas.microsoft.com/office/drawing/2014/main" id="{A0E19FD8-9A30-4E47-B56D-A06D5BE4DE68}"/>
            </a:ext>
          </a:extLst>
        </xdr:cNvPr>
        <xdr:cNvSpPr/>
      </xdr:nvSpPr>
      <xdr:spPr>
        <a:xfrm>
          <a:off x="13652500" y="1786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48261</xdr:rowOff>
    </xdr:from>
    <xdr:to>
      <xdr:col>67</xdr:col>
      <xdr:colOff>101600</xdr:colOff>
      <xdr:row>104</xdr:row>
      <xdr:rowOff>149861</xdr:rowOff>
    </xdr:to>
    <xdr:sp macro="" textlink="">
      <xdr:nvSpPr>
        <xdr:cNvPr id="774" name="フローチャート: 判断 773">
          <a:extLst>
            <a:ext uri="{FF2B5EF4-FFF2-40B4-BE49-F238E27FC236}">
              <a16:creationId xmlns:a16="http://schemas.microsoft.com/office/drawing/2014/main" id="{7FF58186-C8D0-41C7-9D90-24714AC4A351}"/>
            </a:ext>
          </a:extLst>
        </xdr:cNvPr>
        <xdr:cNvSpPr/>
      </xdr:nvSpPr>
      <xdr:spPr>
        <a:xfrm>
          <a:off x="12763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9BB93E98-ABA0-484C-809E-F65DC650368A}"/>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AE839F59-CAE7-4CE5-99C3-20FE26F5E2CF}"/>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B569DD21-E5D1-43B4-8FFE-4EC1E7A5ED89}"/>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43537918-AD0F-4D36-9B18-EC736ED9BF92}"/>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3E308251-F2BA-41BC-B9E4-3248F694A1E3}"/>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31114</xdr:rowOff>
    </xdr:from>
    <xdr:to>
      <xdr:col>85</xdr:col>
      <xdr:colOff>177800</xdr:colOff>
      <xdr:row>102</xdr:row>
      <xdr:rowOff>132714</xdr:rowOff>
    </xdr:to>
    <xdr:sp macro="" textlink="">
      <xdr:nvSpPr>
        <xdr:cNvPr id="780" name="楕円 779">
          <a:extLst>
            <a:ext uri="{FF2B5EF4-FFF2-40B4-BE49-F238E27FC236}">
              <a16:creationId xmlns:a16="http://schemas.microsoft.com/office/drawing/2014/main" id="{198E1F43-981B-4997-86AA-7E99B65B26B1}"/>
            </a:ext>
          </a:extLst>
        </xdr:cNvPr>
        <xdr:cNvSpPr/>
      </xdr:nvSpPr>
      <xdr:spPr>
        <a:xfrm>
          <a:off x="16268700" y="17519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53991</xdr:rowOff>
    </xdr:from>
    <xdr:ext cx="405111" cy="259045"/>
    <xdr:sp macro="" textlink="">
      <xdr:nvSpPr>
        <xdr:cNvPr id="781" name="【公民館】&#10;有形固定資産減価償却率該当値テキスト">
          <a:extLst>
            <a:ext uri="{FF2B5EF4-FFF2-40B4-BE49-F238E27FC236}">
              <a16:creationId xmlns:a16="http://schemas.microsoft.com/office/drawing/2014/main" id="{FEF0D161-2156-4930-ADE7-EB2D4299CDEE}"/>
            </a:ext>
          </a:extLst>
        </xdr:cNvPr>
        <xdr:cNvSpPr txBox="1"/>
      </xdr:nvSpPr>
      <xdr:spPr>
        <a:xfrm>
          <a:off x="16357600" y="17370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139700</xdr:rowOff>
    </xdr:from>
    <xdr:to>
      <xdr:col>81</xdr:col>
      <xdr:colOff>101600</xdr:colOff>
      <xdr:row>102</xdr:row>
      <xdr:rowOff>69850</xdr:rowOff>
    </xdr:to>
    <xdr:sp macro="" textlink="">
      <xdr:nvSpPr>
        <xdr:cNvPr id="782" name="楕円 781">
          <a:extLst>
            <a:ext uri="{FF2B5EF4-FFF2-40B4-BE49-F238E27FC236}">
              <a16:creationId xmlns:a16="http://schemas.microsoft.com/office/drawing/2014/main" id="{0DF2A2DA-A08D-480D-8564-89ED4E20D49E}"/>
            </a:ext>
          </a:extLst>
        </xdr:cNvPr>
        <xdr:cNvSpPr/>
      </xdr:nvSpPr>
      <xdr:spPr>
        <a:xfrm>
          <a:off x="15430500" y="1745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19050</xdr:rowOff>
    </xdr:from>
    <xdr:to>
      <xdr:col>85</xdr:col>
      <xdr:colOff>127000</xdr:colOff>
      <xdr:row>102</xdr:row>
      <xdr:rowOff>81914</xdr:rowOff>
    </xdr:to>
    <xdr:cxnSp macro="">
      <xdr:nvCxnSpPr>
        <xdr:cNvPr id="783" name="直線コネクタ 782">
          <a:extLst>
            <a:ext uri="{FF2B5EF4-FFF2-40B4-BE49-F238E27FC236}">
              <a16:creationId xmlns:a16="http://schemas.microsoft.com/office/drawing/2014/main" id="{16294107-C37C-43B2-8E03-18122BDBF4D8}"/>
            </a:ext>
          </a:extLst>
        </xdr:cNvPr>
        <xdr:cNvCxnSpPr/>
      </xdr:nvCxnSpPr>
      <xdr:spPr>
        <a:xfrm>
          <a:off x="15481300" y="17506950"/>
          <a:ext cx="838200" cy="62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101600</xdr:rowOff>
    </xdr:from>
    <xdr:to>
      <xdr:col>76</xdr:col>
      <xdr:colOff>165100</xdr:colOff>
      <xdr:row>102</xdr:row>
      <xdr:rowOff>31750</xdr:rowOff>
    </xdr:to>
    <xdr:sp macro="" textlink="">
      <xdr:nvSpPr>
        <xdr:cNvPr id="784" name="楕円 783">
          <a:extLst>
            <a:ext uri="{FF2B5EF4-FFF2-40B4-BE49-F238E27FC236}">
              <a16:creationId xmlns:a16="http://schemas.microsoft.com/office/drawing/2014/main" id="{0A94F2EF-D405-4FB8-A72A-1923C277775E}"/>
            </a:ext>
          </a:extLst>
        </xdr:cNvPr>
        <xdr:cNvSpPr/>
      </xdr:nvSpPr>
      <xdr:spPr>
        <a:xfrm>
          <a:off x="14541500" y="17418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152400</xdr:rowOff>
    </xdr:from>
    <xdr:to>
      <xdr:col>81</xdr:col>
      <xdr:colOff>50800</xdr:colOff>
      <xdr:row>102</xdr:row>
      <xdr:rowOff>19050</xdr:rowOff>
    </xdr:to>
    <xdr:cxnSp macro="">
      <xdr:nvCxnSpPr>
        <xdr:cNvPr id="785" name="直線コネクタ 784">
          <a:extLst>
            <a:ext uri="{FF2B5EF4-FFF2-40B4-BE49-F238E27FC236}">
              <a16:creationId xmlns:a16="http://schemas.microsoft.com/office/drawing/2014/main" id="{9A7083D1-F9D4-4D20-BAFB-EA7C1623B1A9}"/>
            </a:ext>
          </a:extLst>
        </xdr:cNvPr>
        <xdr:cNvCxnSpPr/>
      </xdr:nvCxnSpPr>
      <xdr:spPr>
        <a:xfrm>
          <a:off x="14592300" y="174688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132080</xdr:rowOff>
    </xdr:from>
    <xdr:to>
      <xdr:col>72</xdr:col>
      <xdr:colOff>38100</xdr:colOff>
      <xdr:row>104</xdr:row>
      <xdr:rowOff>62230</xdr:rowOff>
    </xdr:to>
    <xdr:sp macro="" textlink="">
      <xdr:nvSpPr>
        <xdr:cNvPr id="786" name="楕円 785">
          <a:extLst>
            <a:ext uri="{FF2B5EF4-FFF2-40B4-BE49-F238E27FC236}">
              <a16:creationId xmlns:a16="http://schemas.microsoft.com/office/drawing/2014/main" id="{D1EAF5DA-8CB0-4EA9-A957-0A59F4D18A6A}"/>
            </a:ext>
          </a:extLst>
        </xdr:cNvPr>
        <xdr:cNvSpPr/>
      </xdr:nvSpPr>
      <xdr:spPr>
        <a:xfrm>
          <a:off x="13652500" y="1779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152400</xdr:rowOff>
    </xdr:from>
    <xdr:to>
      <xdr:col>76</xdr:col>
      <xdr:colOff>114300</xdr:colOff>
      <xdr:row>104</xdr:row>
      <xdr:rowOff>11430</xdr:rowOff>
    </xdr:to>
    <xdr:cxnSp macro="">
      <xdr:nvCxnSpPr>
        <xdr:cNvPr id="787" name="直線コネクタ 786">
          <a:extLst>
            <a:ext uri="{FF2B5EF4-FFF2-40B4-BE49-F238E27FC236}">
              <a16:creationId xmlns:a16="http://schemas.microsoft.com/office/drawing/2014/main" id="{4C32AC78-0B3B-43A5-B810-36694E4B10A2}"/>
            </a:ext>
          </a:extLst>
        </xdr:cNvPr>
        <xdr:cNvCxnSpPr/>
      </xdr:nvCxnSpPr>
      <xdr:spPr>
        <a:xfrm flipV="1">
          <a:off x="13703300" y="17468850"/>
          <a:ext cx="889000" cy="373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92075</xdr:rowOff>
    </xdr:from>
    <xdr:to>
      <xdr:col>67</xdr:col>
      <xdr:colOff>101600</xdr:colOff>
      <xdr:row>104</xdr:row>
      <xdr:rowOff>22225</xdr:rowOff>
    </xdr:to>
    <xdr:sp macro="" textlink="">
      <xdr:nvSpPr>
        <xdr:cNvPr id="788" name="楕円 787">
          <a:extLst>
            <a:ext uri="{FF2B5EF4-FFF2-40B4-BE49-F238E27FC236}">
              <a16:creationId xmlns:a16="http://schemas.microsoft.com/office/drawing/2014/main" id="{6FBA0187-9A69-4B5D-A5CC-6A17D0F3EC89}"/>
            </a:ext>
          </a:extLst>
        </xdr:cNvPr>
        <xdr:cNvSpPr/>
      </xdr:nvSpPr>
      <xdr:spPr>
        <a:xfrm>
          <a:off x="12763500" y="17751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142875</xdr:rowOff>
    </xdr:from>
    <xdr:to>
      <xdr:col>71</xdr:col>
      <xdr:colOff>177800</xdr:colOff>
      <xdr:row>104</xdr:row>
      <xdr:rowOff>11430</xdr:rowOff>
    </xdr:to>
    <xdr:cxnSp macro="">
      <xdr:nvCxnSpPr>
        <xdr:cNvPr id="789" name="直線コネクタ 788">
          <a:extLst>
            <a:ext uri="{FF2B5EF4-FFF2-40B4-BE49-F238E27FC236}">
              <a16:creationId xmlns:a16="http://schemas.microsoft.com/office/drawing/2014/main" id="{BFA975B3-0768-4E16-BA73-86DC370458D6}"/>
            </a:ext>
          </a:extLst>
        </xdr:cNvPr>
        <xdr:cNvCxnSpPr/>
      </xdr:nvCxnSpPr>
      <xdr:spPr>
        <a:xfrm>
          <a:off x="12814300" y="1780222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156227</xdr:rowOff>
    </xdr:from>
    <xdr:ext cx="405111" cy="259045"/>
    <xdr:sp macro="" textlink="">
      <xdr:nvSpPr>
        <xdr:cNvPr id="790" name="n_1aveValue【公民館】&#10;有形固定資産減価償却率">
          <a:extLst>
            <a:ext uri="{FF2B5EF4-FFF2-40B4-BE49-F238E27FC236}">
              <a16:creationId xmlns:a16="http://schemas.microsoft.com/office/drawing/2014/main" id="{DD32C91F-4B13-4983-8C0A-8F66A8DBA664}"/>
            </a:ext>
          </a:extLst>
        </xdr:cNvPr>
        <xdr:cNvSpPr txBox="1"/>
      </xdr:nvSpPr>
      <xdr:spPr>
        <a:xfrm>
          <a:off x="15266044" y="1798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127652</xdr:rowOff>
    </xdr:from>
    <xdr:ext cx="405111" cy="259045"/>
    <xdr:sp macro="" textlink="">
      <xdr:nvSpPr>
        <xdr:cNvPr id="791" name="n_2aveValue【公民館】&#10;有形固定資産減価償却率">
          <a:extLst>
            <a:ext uri="{FF2B5EF4-FFF2-40B4-BE49-F238E27FC236}">
              <a16:creationId xmlns:a16="http://schemas.microsoft.com/office/drawing/2014/main" id="{BC08B95D-7757-44B6-B3C5-146ADA35DB48}"/>
            </a:ext>
          </a:extLst>
        </xdr:cNvPr>
        <xdr:cNvSpPr txBox="1"/>
      </xdr:nvSpPr>
      <xdr:spPr>
        <a:xfrm>
          <a:off x="14389744" y="17958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127652</xdr:rowOff>
    </xdr:from>
    <xdr:ext cx="405111" cy="259045"/>
    <xdr:sp macro="" textlink="">
      <xdr:nvSpPr>
        <xdr:cNvPr id="792" name="n_3aveValue【公民館】&#10;有形固定資産減価償却率">
          <a:extLst>
            <a:ext uri="{FF2B5EF4-FFF2-40B4-BE49-F238E27FC236}">
              <a16:creationId xmlns:a16="http://schemas.microsoft.com/office/drawing/2014/main" id="{61067820-3F51-4D0B-A923-8246C5635A0C}"/>
            </a:ext>
          </a:extLst>
        </xdr:cNvPr>
        <xdr:cNvSpPr txBox="1"/>
      </xdr:nvSpPr>
      <xdr:spPr>
        <a:xfrm>
          <a:off x="13500744" y="17958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140988</xdr:rowOff>
    </xdr:from>
    <xdr:ext cx="405111" cy="259045"/>
    <xdr:sp macro="" textlink="">
      <xdr:nvSpPr>
        <xdr:cNvPr id="793" name="n_4aveValue【公民館】&#10;有形固定資産減価償却率">
          <a:extLst>
            <a:ext uri="{FF2B5EF4-FFF2-40B4-BE49-F238E27FC236}">
              <a16:creationId xmlns:a16="http://schemas.microsoft.com/office/drawing/2014/main" id="{15FC1A93-49E6-4FA4-9FB8-F92B8F032B35}"/>
            </a:ext>
          </a:extLst>
        </xdr:cNvPr>
        <xdr:cNvSpPr txBox="1"/>
      </xdr:nvSpPr>
      <xdr:spPr>
        <a:xfrm>
          <a:off x="12611744" y="17971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86377</xdr:rowOff>
    </xdr:from>
    <xdr:ext cx="405111" cy="259045"/>
    <xdr:sp macro="" textlink="">
      <xdr:nvSpPr>
        <xdr:cNvPr id="794" name="n_1mainValue【公民館】&#10;有形固定資産減価償却率">
          <a:extLst>
            <a:ext uri="{FF2B5EF4-FFF2-40B4-BE49-F238E27FC236}">
              <a16:creationId xmlns:a16="http://schemas.microsoft.com/office/drawing/2014/main" id="{17554AAE-32F1-4185-93EE-35791B6E51F4}"/>
            </a:ext>
          </a:extLst>
        </xdr:cNvPr>
        <xdr:cNvSpPr txBox="1"/>
      </xdr:nvSpPr>
      <xdr:spPr>
        <a:xfrm>
          <a:off x="15266044" y="17231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48277</xdr:rowOff>
    </xdr:from>
    <xdr:ext cx="405111" cy="259045"/>
    <xdr:sp macro="" textlink="">
      <xdr:nvSpPr>
        <xdr:cNvPr id="795" name="n_2mainValue【公民館】&#10;有形固定資産減価償却率">
          <a:extLst>
            <a:ext uri="{FF2B5EF4-FFF2-40B4-BE49-F238E27FC236}">
              <a16:creationId xmlns:a16="http://schemas.microsoft.com/office/drawing/2014/main" id="{521F8688-02EA-4F5D-8203-286A6F1259F5}"/>
            </a:ext>
          </a:extLst>
        </xdr:cNvPr>
        <xdr:cNvSpPr txBox="1"/>
      </xdr:nvSpPr>
      <xdr:spPr>
        <a:xfrm>
          <a:off x="14389744" y="17193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78757</xdr:rowOff>
    </xdr:from>
    <xdr:ext cx="405111" cy="259045"/>
    <xdr:sp macro="" textlink="">
      <xdr:nvSpPr>
        <xdr:cNvPr id="796" name="n_3mainValue【公民館】&#10;有形固定資産減価償却率">
          <a:extLst>
            <a:ext uri="{FF2B5EF4-FFF2-40B4-BE49-F238E27FC236}">
              <a16:creationId xmlns:a16="http://schemas.microsoft.com/office/drawing/2014/main" id="{4E453E0D-3F0F-4561-9D92-E19FB302E7CB}"/>
            </a:ext>
          </a:extLst>
        </xdr:cNvPr>
        <xdr:cNvSpPr txBox="1"/>
      </xdr:nvSpPr>
      <xdr:spPr>
        <a:xfrm>
          <a:off x="13500744" y="1756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38752</xdr:rowOff>
    </xdr:from>
    <xdr:ext cx="405111" cy="259045"/>
    <xdr:sp macro="" textlink="">
      <xdr:nvSpPr>
        <xdr:cNvPr id="797" name="n_4mainValue【公民館】&#10;有形固定資産減価償却率">
          <a:extLst>
            <a:ext uri="{FF2B5EF4-FFF2-40B4-BE49-F238E27FC236}">
              <a16:creationId xmlns:a16="http://schemas.microsoft.com/office/drawing/2014/main" id="{3CF62C65-107E-4A66-9A68-CC5BF76976A9}"/>
            </a:ext>
          </a:extLst>
        </xdr:cNvPr>
        <xdr:cNvSpPr txBox="1"/>
      </xdr:nvSpPr>
      <xdr:spPr>
        <a:xfrm>
          <a:off x="12611744" y="1752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8" name="正方形/長方形 797">
          <a:extLst>
            <a:ext uri="{FF2B5EF4-FFF2-40B4-BE49-F238E27FC236}">
              <a16:creationId xmlns:a16="http://schemas.microsoft.com/office/drawing/2014/main" id="{8C756E1B-600B-4F86-8F9E-61D6F1F0E728}"/>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9" name="正方形/長方形 798">
          <a:extLst>
            <a:ext uri="{FF2B5EF4-FFF2-40B4-BE49-F238E27FC236}">
              <a16:creationId xmlns:a16="http://schemas.microsoft.com/office/drawing/2014/main" id="{3BE50E6E-57E9-4306-8928-7363F29F2037}"/>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0" name="正方形/長方形 799">
          <a:extLst>
            <a:ext uri="{FF2B5EF4-FFF2-40B4-BE49-F238E27FC236}">
              <a16:creationId xmlns:a16="http://schemas.microsoft.com/office/drawing/2014/main" id="{C009E1EA-D1D3-4324-91A1-8C83B9F1B418}"/>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1" name="正方形/長方形 800">
          <a:extLst>
            <a:ext uri="{FF2B5EF4-FFF2-40B4-BE49-F238E27FC236}">
              <a16:creationId xmlns:a16="http://schemas.microsoft.com/office/drawing/2014/main" id="{E3810D36-4CC9-41C6-960A-2036A1EB23CE}"/>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2" name="正方形/長方形 801">
          <a:extLst>
            <a:ext uri="{FF2B5EF4-FFF2-40B4-BE49-F238E27FC236}">
              <a16:creationId xmlns:a16="http://schemas.microsoft.com/office/drawing/2014/main" id="{BA948ACD-E70B-4987-AFA9-C68A673942D8}"/>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3" name="正方形/長方形 802">
          <a:extLst>
            <a:ext uri="{FF2B5EF4-FFF2-40B4-BE49-F238E27FC236}">
              <a16:creationId xmlns:a16="http://schemas.microsoft.com/office/drawing/2014/main" id="{32EE3D6A-E105-4487-BD24-FF7AF3B6F28A}"/>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4" name="正方形/長方形 803">
          <a:extLst>
            <a:ext uri="{FF2B5EF4-FFF2-40B4-BE49-F238E27FC236}">
              <a16:creationId xmlns:a16="http://schemas.microsoft.com/office/drawing/2014/main" id="{1444010C-A29E-407B-8C6D-C6B7429FB0B7}"/>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5" name="正方形/長方形 804">
          <a:extLst>
            <a:ext uri="{FF2B5EF4-FFF2-40B4-BE49-F238E27FC236}">
              <a16:creationId xmlns:a16="http://schemas.microsoft.com/office/drawing/2014/main" id="{A586530C-D0F2-49F5-8360-F813B4971E08}"/>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6" name="テキスト ボックス 805">
          <a:extLst>
            <a:ext uri="{FF2B5EF4-FFF2-40B4-BE49-F238E27FC236}">
              <a16:creationId xmlns:a16="http://schemas.microsoft.com/office/drawing/2014/main" id="{C54CD95D-EE33-4FDB-A656-6A3265FEF053}"/>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7" name="直線コネクタ 806">
          <a:extLst>
            <a:ext uri="{FF2B5EF4-FFF2-40B4-BE49-F238E27FC236}">
              <a16:creationId xmlns:a16="http://schemas.microsoft.com/office/drawing/2014/main" id="{04DD6A1C-637F-48B3-8392-CFEF023CF41C}"/>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8" name="直線コネクタ 807">
          <a:extLst>
            <a:ext uri="{FF2B5EF4-FFF2-40B4-BE49-F238E27FC236}">
              <a16:creationId xmlns:a16="http://schemas.microsoft.com/office/drawing/2014/main" id="{EAF0A6ED-BF4A-4FFF-9AF4-A138B98E9122}"/>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9" name="テキスト ボックス 808">
          <a:extLst>
            <a:ext uri="{FF2B5EF4-FFF2-40B4-BE49-F238E27FC236}">
              <a16:creationId xmlns:a16="http://schemas.microsoft.com/office/drawing/2014/main" id="{CB8C1989-30A1-4774-BB37-2F42318A8133}"/>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10" name="直線コネクタ 809">
          <a:extLst>
            <a:ext uri="{FF2B5EF4-FFF2-40B4-BE49-F238E27FC236}">
              <a16:creationId xmlns:a16="http://schemas.microsoft.com/office/drawing/2014/main" id="{0E19B425-2C19-47A7-98FC-91BEA8EC998A}"/>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1" name="テキスト ボックス 810">
          <a:extLst>
            <a:ext uri="{FF2B5EF4-FFF2-40B4-BE49-F238E27FC236}">
              <a16:creationId xmlns:a16="http://schemas.microsoft.com/office/drawing/2014/main" id="{8D055F4D-D677-402A-99E5-73DB01C7333D}"/>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2" name="直線コネクタ 811">
          <a:extLst>
            <a:ext uri="{FF2B5EF4-FFF2-40B4-BE49-F238E27FC236}">
              <a16:creationId xmlns:a16="http://schemas.microsoft.com/office/drawing/2014/main" id="{73CA4064-E59F-4C03-900E-590E06C8285D}"/>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3" name="テキスト ボックス 812">
          <a:extLst>
            <a:ext uri="{FF2B5EF4-FFF2-40B4-BE49-F238E27FC236}">
              <a16:creationId xmlns:a16="http://schemas.microsoft.com/office/drawing/2014/main" id="{831F1C63-067D-4E82-A04D-2BA4D88607D3}"/>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4" name="直線コネクタ 813">
          <a:extLst>
            <a:ext uri="{FF2B5EF4-FFF2-40B4-BE49-F238E27FC236}">
              <a16:creationId xmlns:a16="http://schemas.microsoft.com/office/drawing/2014/main" id="{860453FE-9BE7-4F0D-8D34-CBB2DBECA21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5" name="テキスト ボックス 814">
          <a:extLst>
            <a:ext uri="{FF2B5EF4-FFF2-40B4-BE49-F238E27FC236}">
              <a16:creationId xmlns:a16="http://schemas.microsoft.com/office/drawing/2014/main" id="{92E7D085-54E4-4A3E-8354-45CF21F86F07}"/>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6" name="直線コネクタ 815">
          <a:extLst>
            <a:ext uri="{FF2B5EF4-FFF2-40B4-BE49-F238E27FC236}">
              <a16:creationId xmlns:a16="http://schemas.microsoft.com/office/drawing/2014/main" id="{B6D040A1-389D-496A-8072-7D516507AC23}"/>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7" name="テキスト ボックス 816">
          <a:extLst>
            <a:ext uri="{FF2B5EF4-FFF2-40B4-BE49-F238E27FC236}">
              <a16:creationId xmlns:a16="http://schemas.microsoft.com/office/drawing/2014/main" id="{8C428952-BD6B-4E4E-94E5-A9E24AF50A08}"/>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8" name="【公民館】&#10;一人当たり面積グラフ枠">
          <a:extLst>
            <a:ext uri="{FF2B5EF4-FFF2-40B4-BE49-F238E27FC236}">
              <a16:creationId xmlns:a16="http://schemas.microsoft.com/office/drawing/2014/main" id="{1824F4A0-7667-4C7A-94D0-F6A42942CD2A}"/>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80772</xdr:rowOff>
    </xdr:from>
    <xdr:to>
      <xdr:col>116</xdr:col>
      <xdr:colOff>62864</xdr:colOff>
      <xdr:row>108</xdr:row>
      <xdr:rowOff>71628</xdr:rowOff>
    </xdr:to>
    <xdr:cxnSp macro="">
      <xdr:nvCxnSpPr>
        <xdr:cNvPr id="819" name="直線コネクタ 818">
          <a:extLst>
            <a:ext uri="{FF2B5EF4-FFF2-40B4-BE49-F238E27FC236}">
              <a16:creationId xmlns:a16="http://schemas.microsoft.com/office/drawing/2014/main" id="{1441C66B-2AB4-4E51-AD49-F16B6626EE54}"/>
            </a:ext>
          </a:extLst>
        </xdr:cNvPr>
        <xdr:cNvCxnSpPr/>
      </xdr:nvCxnSpPr>
      <xdr:spPr>
        <a:xfrm flipV="1">
          <a:off x="22160864" y="17397222"/>
          <a:ext cx="0" cy="11910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macro="" textlink="">
      <xdr:nvSpPr>
        <xdr:cNvPr id="820" name="【公民館】&#10;一人当たり面積最小値テキスト">
          <a:extLst>
            <a:ext uri="{FF2B5EF4-FFF2-40B4-BE49-F238E27FC236}">
              <a16:creationId xmlns:a16="http://schemas.microsoft.com/office/drawing/2014/main" id="{8F84F8D7-1C0C-4A52-9E52-7FD3A2C9007F}"/>
            </a:ext>
          </a:extLst>
        </xdr:cNvPr>
        <xdr:cNvSpPr txBox="1"/>
      </xdr:nvSpPr>
      <xdr:spPr>
        <a:xfrm>
          <a:off x="22199600" y="1859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821" name="直線コネクタ 820">
          <a:extLst>
            <a:ext uri="{FF2B5EF4-FFF2-40B4-BE49-F238E27FC236}">
              <a16:creationId xmlns:a16="http://schemas.microsoft.com/office/drawing/2014/main" id="{E2776AF7-9696-4AAB-ACD8-5601EE908F9B}"/>
            </a:ext>
          </a:extLst>
        </xdr:cNvPr>
        <xdr:cNvCxnSpPr/>
      </xdr:nvCxnSpPr>
      <xdr:spPr>
        <a:xfrm>
          <a:off x="22072600" y="1858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27449</xdr:rowOff>
    </xdr:from>
    <xdr:ext cx="469744" cy="259045"/>
    <xdr:sp macro="" textlink="">
      <xdr:nvSpPr>
        <xdr:cNvPr id="822" name="【公民館】&#10;一人当たり面積最大値テキスト">
          <a:extLst>
            <a:ext uri="{FF2B5EF4-FFF2-40B4-BE49-F238E27FC236}">
              <a16:creationId xmlns:a16="http://schemas.microsoft.com/office/drawing/2014/main" id="{F193DC80-1028-4F02-A428-1468C0786D28}"/>
            </a:ext>
          </a:extLst>
        </xdr:cNvPr>
        <xdr:cNvSpPr txBox="1"/>
      </xdr:nvSpPr>
      <xdr:spPr>
        <a:xfrm>
          <a:off x="22199600" y="17172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80772</xdr:rowOff>
    </xdr:from>
    <xdr:to>
      <xdr:col>116</xdr:col>
      <xdr:colOff>152400</xdr:colOff>
      <xdr:row>101</xdr:row>
      <xdr:rowOff>80772</xdr:rowOff>
    </xdr:to>
    <xdr:cxnSp macro="">
      <xdr:nvCxnSpPr>
        <xdr:cNvPr id="823" name="直線コネクタ 822">
          <a:extLst>
            <a:ext uri="{FF2B5EF4-FFF2-40B4-BE49-F238E27FC236}">
              <a16:creationId xmlns:a16="http://schemas.microsoft.com/office/drawing/2014/main" id="{4F94C2B8-7213-41BC-AA8F-DF6DAFDF16EC}"/>
            </a:ext>
          </a:extLst>
        </xdr:cNvPr>
        <xdr:cNvCxnSpPr/>
      </xdr:nvCxnSpPr>
      <xdr:spPr>
        <a:xfrm>
          <a:off x="22072600" y="17397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150131</xdr:rowOff>
    </xdr:from>
    <xdr:ext cx="469744" cy="259045"/>
    <xdr:sp macro="" textlink="">
      <xdr:nvSpPr>
        <xdr:cNvPr id="824" name="【公民館】&#10;一人当たり面積平均値テキスト">
          <a:extLst>
            <a:ext uri="{FF2B5EF4-FFF2-40B4-BE49-F238E27FC236}">
              <a16:creationId xmlns:a16="http://schemas.microsoft.com/office/drawing/2014/main" id="{E12244D4-6FC5-4CFF-B77A-8F2A699F10D5}"/>
            </a:ext>
          </a:extLst>
        </xdr:cNvPr>
        <xdr:cNvSpPr txBox="1"/>
      </xdr:nvSpPr>
      <xdr:spPr>
        <a:xfrm>
          <a:off x="22199600" y="183238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254</xdr:rowOff>
    </xdr:from>
    <xdr:to>
      <xdr:col>116</xdr:col>
      <xdr:colOff>114300</xdr:colOff>
      <xdr:row>107</xdr:row>
      <xdr:rowOff>101854</xdr:rowOff>
    </xdr:to>
    <xdr:sp macro="" textlink="">
      <xdr:nvSpPr>
        <xdr:cNvPr id="825" name="フローチャート: 判断 824">
          <a:extLst>
            <a:ext uri="{FF2B5EF4-FFF2-40B4-BE49-F238E27FC236}">
              <a16:creationId xmlns:a16="http://schemas.microsoft.com/office/drawing/2014/main" id="{F6C150C0-066D-427E-862C-BA471770C9FF}"/>
            </a:ext>
          </a:extLst>
        </xdr:cNvPr>
        <xdr:cNvSpPr/>
      </xdr:nvSpPr>
      <xdr:spPr>
        <a:xfrm>
          <a:off x="22110700" y="1834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2539</xdr:rowOff>
    </xdr:from>
    <xdr:to>
      <xdr:col>112</xdr:col>
      <xdr:colOff>38100</xdr:colOff>
      <xdr:row>107</xdr:row>
      <xdr:rowOff>104139</xdr:rowOff>
    </xdr:to>
    <xdr:sp macro="" textlink="">
      <xdr:nvSpPr>
        <xdr:cNvPr id="826" name="フローチャート: 判断 825">
          <a:extLst>
            <a:ext uri="{FF2B5EF4-FFF2-40B4-BE49-F238E27FC236}">
              <a16:creationId xmlns:a16="http://schemas.microsoft.com/office/drawing/2014/main" id="{04E0E5B6-9A65-4D4A-94C4-A4CE0ED72F86}"/>
            </a:ext>
          </a:extLst>
        </xdr:cNvPr>
        <xdr:cNvSpPr/>
      </xdr:nvSpPr>
      <xdr:spPr>
        <a:xfrm>
          <a:off x="21272500" y="183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2539</xdr:rowOff>
    </xdr:from>
    <xdr:to>
      <xdr:col>107</xdr:col>
      <xdr:colOff>101600</xdr:colOff>
      <xdr:row>107</xdr:row>
      <xdr:rowOff>104139</xdr:rowOff>
    </xdr:to>
    <xdr:sp macro="" textlink="">
      <xdr:nvSpPr>
        <xdr:cNvPr id="827" name="フローチャート: 判断 826">
          <a:extLst>
            <a:ext uri="{FF2B5EF4-FFF2-40B4-BE49-F238E27FC236}">
              <a16:creationId xmlns:a16="http://schemas.microsoft.com/office/drawing/2014/main" id="{C48E0678-6482-4BD7-BF69-AEF76ABBB785}"/>
            </a:ext>
          </a:extLst>
        </xdr:cNvPr>
        <xdr:cNvSpPr/>
      </xdr:nvSpPr>
      <xdr:spPr>
        <a:xfrm>
          <a:off x="20383500" y="183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4826</xdr:rowOff>
    </xdr:from>
    <xdr:to>
      <xdr:col>102</xdr:col>
      <xdr:colOff>165100</xdr:colOff>
      <xdr:row>107</xdr:row>
      <xdr:rowOff>106426</xdr:rowOff>
    </xdr:to>
    <xdr:sp macro="" textlink="">
      <xdr:nvSpPr>
        <xdr:cNvPr id="828" name="フローチャート: 判断 827">
          <a:extLst>
            <a:ext uri="{FF2B5EF4-FFF2-40B4-BE49-F238E27FC236}">
              <a16:creationId xmlns:a16="http://schemas.microsoft.com/office/drawing/2014/main" id="{C4FD6858-A071-4ADE-819F-50B8FB73156B}"/>
            </a:ext>
          </a:extLst>
        </xdr:cNvPr>
        <xdr:cNvSpPr/>
      </xdr:nvSpPr>
      <xdr:spPr>
        <a:xfrm>
          <a:off x="19494500" y="1834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4826</xdr:rowOff>
    </xdr:from>
    <xdr:to>
      <xdr:col>98</xdr:col>
      <xdr:colOff>38100</xdr:colOff>
      <xdr:row>107</xdr:row>
      <xdr:rowOff>106426</xdr:rowOff>
    </xdr:to>
    <xdr:sp macro="" textlink="">
      <xdr:nvSpPr>
        <xdr:cNvPr id="829" name="フローチャート: 判断 828">
          <a:extLst>
            <a:ext uri="{FF2B5EF4-FFF2-40B4-BE49-F238E27FC236}">
              <a16:creationId xmlns:a16="http://schemas.microsoft.com/office/drawing/2014/main" id="{E6AE6150-56A7-46D8-BE74-0FCD820258C6}"/>
            </a:ext>
          </a:extLst>
        </xdr:cNvPr>
        <xdr:cNvSpPr/>
      </xdr:nvSpPr>
      <xdr:spPr>
        <a:xfrm>
          <a:off x="18605500" y="1834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4CEA8312-AC28-4268-AEFA-B4D96CCFA6CE}"/>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DA2DDB16-8FEC-4A88-AEA7-A5D4DB210A09}"/>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949E3087-8BF7-4421-8B02-5692BADED508}"/>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7927A56D-5D59-404C-8DB8-A3341FC22DDA}"/>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58A859CF-881C-4A6E-8145-0ED21A32568B}"/>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59689</xdr:rowOff>
    </xdr:from>
    <xdr:to>
      <xdr:col>116</xdr:col>
      <xdr:colOff>114300</xdr:colOff>
      <xdr:row>106</xdr:row>
      <xdr:rowOff>161289</xdr:rowOff>
    </xdr:to>
    <xdr:sp macro="" textlink="">
      <xdr:nvSpPr>
        <xdr:cNvPr id="835" name="楕円 834">
          <a:extLst>
            <a:ext uri="{FF2B5EF4-FFF2-40B4-BE49-F238E27FC236}">
              <a16:creationId xmlns:a16="http://schemas.microsoft.com/office/drawing/2014/main" id="{AE2E1477-2508-42B1-A383-F4D0C6A4AB10}"/>
            </a:ext>
          </a:extLst>
        </xdr:cNvPr>
        <xdr:cNvSpPr/>
      </xdr:nvSpPr>
      <xdr:spPr>
        <a:xfrm>
          <a:off x="22110700" y="18233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82566</xdr:rowOff>
    </xdr:from>
    <xdr:ext cx="469744" cy="259045"/>
    <xdr:sp macro="" textlink="">
      <xdr:nvSpPr>
        <xdr:cNvPr id="836" name="【公民館】&#10;一人当たり面積該当値テキスト">
          <a:extLst>
            <a:ext uri="{FF2B5EF4-FFF2-40B4-BE49-F238E27FC236}">
              <a16:creationId xmlns:a16="http://schemas.microsoft.com/office/drawing/2014/main" id="{21C9F19F-636B-403A-B619-0F55A76093CE}"/>
            </a:ext>
          </a:extLst>
        </xdr:cNvPr>
        <xdr:cNvSpPr txBox="1"/>
      </xdr:nvSpPr>
      <xdr:spPr>
        <a:xfrm>
          <a:off x="22199600" y="18084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59689</xdr:rowOff>
    </xdr:from>
    <xdr:to>
      <xdr:col>112</xdr:col>
      <xdr:colOff>38100</xdr:colOff>
      <xdr:row>106</xdr:row>
      <xdr:rowOff>161289</xdr:rowOff>
    </xdr:to>
    <xdr:sp macro="" textlink="">
      <xdr:nvSpPr>
        <xdr:cNvPr id="837" name="楕円 836">
          <a:extLst>
            <a:ext uri="{FF2B5EF4-FFF2-40B4-BE49-F238E27FC236}">
              <a16:creationId xmlns:a16="http://schemas.microsoft.com/office/drawing/2014/main" id="{74048A30-6FA9-4142-ACD4-41F9167D8AF7}"/>
            </a:ext>
          </a:extLst>
        </xdr:cNvPr>
        <xdr:cNvSpPr/>
      </xdr:nvSpPr>
      <xdr:spPr>
        <a:xfrm>
          <a:off x="21272500" y="18233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110489</xdr:rowOff>
    </xdr:from>
    <xdr:to>
      <xdr:col>116</xdr:col>
      <xdr:colOff>63500</xdr:colOff>
      <xdr:row>106</xdr:row>
      <xdr:rowOff>110489</xdr:rowOff>
    </xdr:to>
    <xdr:cxnSp macro="">
      <xdr:nvCxnSpPr>
        <xdr:cNvPr id="838" name="直線コネクタ 837">
          <a:extLst>
            <a:ext uri="{FF2B5EF4-FFF2-40B4-BE49-F238E27FC236}">
              <a16:creationId xmlns:a16="http://schemas.microsoft.com/office/drawing/2014/main" id="{1851F87F-F2F0-40E0-A2D4-8CDE1D35A420}"/>
            </a:ext>
          </a:extLst>
        </xdr:cNvPr>
        <xdr:cNvCxnSpPr/>
      </xdr:nvCxnSpPr>
      <xdr:spPr>
        <a:xfrm>
          <a:off x="21323300" y="1828418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61976</xdr:rowOff>
    </xdr:from>
    <xdr:to>
      <xdr:col>107</xdr:col>
      <xdr:colOff>101600</xdr:colOff>
      <xdr:row>106</xdr:row>
      <xdr:rowOff>163576</xdr:rowOff>
    </xdr:to>
    <xdr:sp macro="" textlink="">
      <xdr:nvSpPr>
        <xdr:cNvPr id="839" name="楕円 838">
          <a:extLst>
            <a:ext uri="{FF2B5EF4-FFF2-40B4-BE49-F238E27FC236}">
              <a16:creationId xmlns:a16="http://schemas.microsoft.com/office/drawing/2014/main" id="{0F7B292C-B059-408D-B1AB-C0FEB34AD7CD}"/>
            </a:ext>
          </a:extLst>
        </xdr:cNvPr>
        <xdr:cNvSpPr/>
      </xdr:nvSpPr>
      <xdr:spPr>
        <a:xfrm>
          <a:off x="20383500" y="18235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110489</xdr:rowOff>
    </xdr:from>
    <xdr:to>
      <xdr:col>111</xdr:col>
      <xdr:colOff>177800</xdr:colOff>
      <xdr:row>106</xdr:row>
      <xdr:rowOff>112776</xdr:rowOff>
    </xdr:to>
    <xdr:cxnSp macro="">
      <xdr:nvCxnSpPr>
        <xdr:cNvPr id="840" name="直線コネクタ 839">
          <a:extLst>
            <a:ext uri="{FF2B5EF4-FFF2-40B4-BE49-F238E27FC236}">
              <a16:creationId xmlns:a16="http://schemas.microsoft.com/office/drawing/2014/main" id="{22D35E16-4ED3-45F3-A369-2EF27390E738}"/>
            </a:ext>
          </a:extLst>
        </xdr:cNvPr>
        <xdr:cNvCxnSpPr/>
      </xdr:nvCxnSpPr>
      <xdr:spPr>
        <a:xfrm flipV="1">
          <a:off x="20434300" y="18284189"/>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125985</xdr:rowOff>
    </xdr:from>
    <xdr:to>
      <xdr:col>102</xdr:col>
      <xdr:colOff>165100</xdr:colOff>
      <xdr:row>107</xdr:row>
      <xdr:rowOff>56135</xdr:rowOff>
    </xdr:to>
    <xdr:sp macro="" textlink="">
      <xdr:nvSpPr>
        <xdr:cNvPr id="841" name="楕円 840">
          <a:extLst>
            <a:ext uri="{FF2B5EF4-FFF2-40B4-BE49-F238E27FC236}">
              <a16:creationId xmlns:a16="http://schemas.microsoft.com/office/drawing/2014/main" id="{CD3BFCF0-48C5-41A8-8036-6B6FCE774850}"/>
            </a:ext>
          </a:extLst>
        </xdr:cNvPr>
        <xdr:cNvSpPr/>
      </xdr:nvSpPr>
      <xdr:spPr>
        <a:xfrm>
          <a:off x="19494500" y="18299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112776</xdr:rowOff>
    </xdr:from>
    <xdr:to>
      <xdr:col>107</xdr:col>
      <xdr:colOff>50800</xdr:colOff>
      <xdr:row>107</xdr:row>
      <xdr:rowOff>5335</xdr:rowOff>
    </xdr:to>
    <xdr:cxnSp macro="">
      <xdr:nvCxnSpPr>
        <xdr:cNvPr id="842" name="直線コネクタ 841">
          <a:extLst>
            <a:ext uri="{FF2B5EF4-FFF2-40B4-BE49-F238E27FC236}">
              <a16:creationId xmlns:a16="http://schemas.microsoft.com/office/drawing/2014/main" id="{A73D27DE-6670-42AC-9ACF-46C94FA5482B}"/>
            </a:ext>
          </a:extLst>
        </xdr:cNvPr>
        <xdr:cNvCxnSpPr/>
      </xdr:nvCxnSpPr>
      <xdr:spPr>
        <a:xfrm flipV="1">
          <a:off x="19545300" y="18286476"/>
          <a:ext cx="889000" cy="64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125985</xdr:rowOff>
    </xdr:from>
    <xdr:to>
      <xdr:col>98</xdr:col>
      <xdr:colOff>38100</xdr:colOff>
      <xdr:row>107</xdr:row>
      <xdr:rowOff>56135</xdr:rowOff>
    </xdr:to>
    <xdr:sp macro="" textlink="">
      <xdr:nvSpPr>
        <xdr:cNvPr id="843" name="楕円 842">
          <a:extLst>
            <a:ext uri="{FF2B5EF4-FFF2-40B4-BE49-F238E27FC236}">
              <a16:creationId xmlns:a16="http://schemas.microsoft.com/office/drawing/2014/main" id="{1C695AA0-6F7C-404A-8ED5-76F17E122A4C}"/>
            </a:ext>
          </a:extLst>
        </xdr:cNvPr>
        <xdr:cNvSpPr/>
      </xdr:nvSpPr>
      <xdr:spPr>
        <a:xfrm>
          <a:off x="18605500" y="18299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5335</xdr:rowOff>
    </xdr:from>
    <xdr:to>
      <xdr:col>102</xdr:col>
      <xdr:colOff>114300</xdr:colOff>
      <xdr:row>107</xdr:row>
      <xdr:rowOff>5335</xdr:rowOff>
    </xdr:to>
    <xdr:cxnSp macro="">
      <xdr:nvCxnSpPr>
        <xdr:cNvPr id="844" name="直線コネクタ 843">
          <a:extLst>
            <a:ext uri="{FF2B5EF4-FFF2-40B4-BE49-F238E27FC236}">
              <a16:creationId xmlns:a16="http://schemas.microsoft.com/office/drawing/2014/main" id="{9B7774FF-1AF5-498E-9617-1742387928AB}"/>
            </a:ext>
          </a:extLst>
        </xdr:cNvPr>
        <xdr:cNvCxnSpPr/>
      </xdr:nvCxnSpPr>
      <xdr:spPr>
        <a:xfrm>
          <a:off x="18656300" y="183504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95266</xdr:rowOff>
    </xdr:from>
    <xdr:ext cx="469744" cy="259045"/>
    <xdr:sp macro="" textlink="">
      <xdr:nvSpPr>
        <xdr:cNvPr id="845" name="n_1aveValue【公民館】&#10;一人当たり面積">
          <a:extLst>
            <a:ext uri="{FF2B5EF4-FFF2-40B4-BE49-F238E27FC236}">
              <a16:creationId xmlns:a16="http://schemas.microsoft.com/office/drawing/2014/main" id="{09A7586E-D906-4BFB-B749-54BF4FCC5FA6}"/>
            </a:ext>
          </a:extLst>
        </xdr:cNvPr>
        <xdr:cNvSpPr txBox="1"/>
      </xdr:nvSpPr>
      <xdr:spPr>
        <a:xfrm>
          <a:off x="21075727" y="18440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95266</xdr:rowOff>
    </xdr:from>
    <xdr:ext cx="469744" cy="259045"/>
    <xdr:sp macro="" textlink="">
      <xdr:nvSpPr>
        <xdr:cNvPr id="846" name="n_2aveValue【公民館】&#10;一人当たり面積">
          <a:extLst>
            <a:ext uri="{FF2B5EF4-FFF2-40B4-BE49-F238E27FC236}">
              <a16:creationId xmlns:a16="http://schemas.microsoft.com/office/drawing/2014/main" id="{5AD986DA-7B76-4C4C-82CD-FFC7A25D9A20}"/>
            </a:ext>
          </a:extLst>
        </xdr:cNvPr>
        <xdr:cNvSpPr txBox="1"/>
      </xdr:nvSpPr>
      <xdr:spPr>
        <a:xfrm>
          <a:off x="20199427" y="18440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97553</xdr:rowOff>
    </xdr:from>
    <xdr:ext cx="469744" cy="259045"/>
    <xdr:sp macro="" textlink="">
      <xdr:nvSpPr>
        <xdr:cNvPr id="847" name="n_3aveValue【公民館】&#10;一人当たり面積">
          <a:extLst>
            <a:ext uri="{FF2B5EF4-FFF2-40B4-BE49-F238E27FC236}">
              <a16:creationId xmlns:a16="http://schemas.microsoft.com/office/drawing/2014/main" id="{B3BC7E48-67E8-4336-9139-7074184C026B}"/>
            </a:ext>
          </a:extLst>
        </xdr:cNvPr>
        <xdr:cNvSpPr txBox="1"/>
      </xdr:nvSpPr>
      <xdr:spPr>
        <a:xfrm>
          <a:off x="19310427" y="1844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97553</xdr:rowOff>
    </xdr:from>
    <xdr:ext cx="469744" cy="259045"/>
    <xdr:sp macro="" textlink="">
      <xdr:nvSpPr>
        <xdr:cNvPr id="848" name="n_4aveValue【公民館】&#10;一人当たり面積">
          <a:extLst>
            <a:ext uri="{FF2B5EF4-FFF2-40B4-BE49-F238E27FC236}">
              <a16:creationId xmlns:a16="http://schemas.microsoft.com/office/drawing/2014/main" id="{04E6B9DD-72CE-4391-A022-804655021AE3}"/>
            </a:ext>
          </a:extLst>
        </xdr:cNvPr>
        <xdr:cNvSpPr txBox="1"/>
      </xdr:nvSpPr>
      <xdr:spPr>
        <a:xfrm>
          <a:off x="18421427" y="1844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6366</xdr:rowOff>
    </xdr:from>
    <xdr:ext cx="469744" cy="259045"/>
    <xdr:sp macro="" textlink="">
      <xdr:nvSpPr>
        <xdr:cNvPr id="849" name="n_1mainValue【公民館】&#10;一人当たり面積">
          <a:extLst>
            <a:ext uri="{FF2B5EF4-FFF2-40B4-BE49-F238E27FC236}">
              <a16:creationId xmlns:a16="http://schemas.microsoft.com/office/drawing/2014/main" id="{E100F610-F6A1-421A-A1A8-7D9B3E459F20}"/>
            </a:ext>
          </a:extLst>
        </xdr:cNvPr>
        <xdr:cNvSpPr txBox="1"/>
      </xdr:nvSpPr>
      <xdr:spPr>
        <a:xfrm>
          <a:off x="21075727" y="18008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8653</xdr:rowOff>
    </xdr:from>
    <xdr:ext cx="469744" cy="259045"/>
    <xdr:sp macro="" textlink="">
      <xdr:nvSpPr>
        <xdr:cNvPr id="850" name="n_2mainValue【公民館】&#10;一人当たり面積">
          <a:extLst>
            <a:ext uri="{FF2B5EF4-FFF2-40B4-BE49-F238E27FC236}">
              <a16:creationId xmlns:a16="http://schemas.microsoft.com/office/drawing/2014/main" id="{8BAD5903-372D-4732-BD69-80BE208BE6AA}"/>
            </a:ext>
          </a:extLst>
        </xdr:cNvPr>
        <xdr:cNvSpPr txBox="1"/>
      </xdr:nvSpPr>
      <xdr:spPr>
        <a:xfrm>
          <a:off x="20199427" y="18010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72662</xdr:rowOff>
    </xdr:from>
    <xdr:ext cx="469744" cy="259045"/>
    <xdr:sp macro="" textlink="">
      <xdr:nvSpPr>
        <xdr:cNvPr id="851" name="n_3mainValue【公民館】&#10;一人当たり面積">
          <a:extLst>
            <a:ext uri="{FF2B5EF4-FFF2-40B4-BE49-F238E27FC236}">
              <a16:creationId xmlns:a16="http://schemas.microsoft.com/office/drawing/2014/main" id="{03FCBCEE-6DB1-45A8-A87C-D2988C9CCA04}"/>
            </a:ext>
          </a:extLst>
        </xdr:cNvPr>
        <xdr:cNvSpPr txBox="1"/>
      </xdr:nvSpPr>
      <xdr:spPr>
        <a:xfrm>
          <a:off x="19310427" y="18074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72662</xdr:rowOff>
    </xdr:from>
    <xdr:ext cx="469744" cy="259045"/>
    <xdr:sp macro="" textlink="">
      <xdr:nvSpPr>
        <xdr:cNvPr id="852" name="n_4mainValue【公民館】&#10;一人当たり面積">
          <a:extLst>
            <a:ext uri="{FF2B5EF4-FFF2-40B4-BE49-F238E27FC236}">
              <a16:creationId xmlns:a16="http://schemas.microsoft.com/office/drawing/2014/main" id="{D59FE77B-EAF2-4681-ABC6-4765EE18BDED}"/>
            </a:ext>
          </a:extLst>
        </xdr:cNvPr>
        <xdr:cNvSpPr txBox="1"/>
      </xdr:nvSpPr>
      <xdr:spPr>
        <a:xfrm>
          <a:off x="18421427" y="18074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3" name="正方形/長方形 852">
          <a:extLst>
            <a:ext uri="{FF2B5EF4-FFF2-40B4-BE49-F238E27FC236}">
              <a16:creationId xmlns:a16="http://schemas.microsoft.com/office/drawing/2014/main" id="{3129E407-2DAA-416F-8CCB-4F0B901897DE}"/>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4" name="正方形/長方形 853">
          <a:extLst>
            <a:ext uri="{FF2B5EF4-FFF2-40B4-BE49-F238E27FC236}">
              <a16:creationId xmlns:a16="http://schemas.microsoft.com/office/drawing/2014/main" id="{87BD4D7B-FFD4-4AFD-B17D-31CBB5B2DAE3}"/>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5" name="テキスト ボックス 854">
          <a:extLst>
            <a:ext uri="{FF2B5EF4-FFF2-40B4-BE49-F238E27FC236}">
              <a16:creationId xmlns:a16="http://schemas.microsoft.com/office/drawing/2014/main" id="{B5E434C0-CA58-4241-BEC1-327C29586A27}"/>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道路については、有形固定資産減価償却率が類似団体内、全国、県平均を上回っている。これは一人当たり延長が、類似団体内、全国、県平均を上回っていることが要因であり、整備する延長が多いことが言える。橋りょう・トンネルについても有形固定資産減価償却率が類似団体内、全国、県平均を上回っている。多くの橋りょうが昭和</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年前後に築造されたものであり償却が進んでいる状況であるが、計画的に長寿命化、更新等に取り組んでいる。公営住宅については現在</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棟あり、有形固定資産減価償却率</a:t>
          </a:r>
          <a:r>
            <a:rPr kumimoji="1" lang="en-US" altLang="ja-JP" sz="1300">
              <a:latin typeface="ＭＳ Ｐゴシック" panose="020B0600070205080204" pitchFamily="50" charset="-128"/>
              <a:ea typeface="ＭＳ Ｐゴシック" panose="020B0600070205080204" pitchFamily="50" charset="-128"/>
            </a:rPr>
            <a:t>100</a:t>
          </a:r>
          <a:r>
            <a:rPr kumimoji="1" lang="ja-JP" altLang="en-US" sz="1300">
              <a:latin typeface="ＭＳ Ｐゴシック" panose="020B0600070205080204" pitchFamily="50" charset="-128"/>
              <a:ea typeface="ＭＳ Ｐゴシック" panose="020B0600070205080204" pitchFamily="50" charset="-128"/>
            </a:rPr>
            <a:t>％となっている。セーフティネット登録住宅制度による住宅供給を計画していることから更新は行わず、同登録制度による住宅供給が確保されるまでの間、既存の市営住宅の適正な維持管理に努めていく。認定こども園・幼稚園・保育所、学校施設、児童館、公民館については、有形固定資産減価償却率は類似団体内、全国、県平均を下回っている。要因として認定こども園・幼稚園・保育所は</a:t>
          </a:r>
          <a:r>
            <a:rPr kumimoji="1" lang="en-US" altLang="ja-JP" sz="1300">
              <a:latin typeface="ＭＳ Ｐゴシック" panose="020B0600070205080204" pitchFamily="50" charset="-128"/>
              <a:ea typeface="ＭＳ Ｐゴシック" panose="020B0600070205080204" pitchFamily="50" charset="-128"/>
            </a:rPr>
            <a:t>R04</a:t>
          </a:r>
          <a:r>
            <a:rPr kumimoji="1" lang="ja-JP" altLang="en-US" sz="1300">
              <a:latin typeface="ＭＳ Ｐゴシック" panose="020B0600070205080204" pitchFamily="50" charset="-128"/>
              <a:ea typeface="ＭＳ Ｐゴシック" panose="020B0600070205080204" pitchFamily="50" charset="-128"/>
            </a:rPr>
            <a:t>年度に</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つの保育園が民営化に伴い施設を譲渡、学校施設は</a:t>
          </a:r>
          <a:r>
            <a:rPr kumimoji="1" lang="en-US" altLang="ja-JP" sz="1300">
              <a:latin typeface="ＭＳ Ｐゴシック" panose="020B0600070205080204" pitchFamily="50" charset="-128"/>
              <a:ea typeface="ＭＳ Ｐゴシック" panose="020B0600070205080204" pitchFamily="50" charset="-128"/>
            </a:rPr>
            <a:t>R03</a:t>
          </a:r>
          <a:r>
            <a:rPr kumimoji="1" lang="ja-JP" altLang="en-US" sz="1300">
              <a:latin typeface="ＭＳ Ｐゴシック" panose="020B0600070205080204" pitchFamily="50" charset="-128"/>
              <a:ea typeface="ＭＳ Ｐゴシック" panose="020B0600070205080204" pitchFamily="50" charset="-128"/>
            </a:rPr>
            <a:t>年度に義務教育学校整備事業が完了、児童館・公民館は</a:t>
          </a:r>
          <a:r>
            <a:rPr kumimoji="1" lang="en-US" altLang="ja-JP" sz="1300">
              <a:latin typeface="ＭＳ Ｐゴシック" panose="020B0600070205080204" pitchFamily="50" charset="-128"/>
              <a:ea typeface="ＭＳ Ｐゴシック" panose="020B0600070205080204" pitchFamily="50" charset="-128"/>
            </a:rPr>
            <a:t>R04</a:t>
          </a:r>
          <a:r>
            <a:rPr kumimoji="1" lang="ja-JP" altLang="en-US" sz="1300">
              <a:latin typeface="ＭＳ Ｐゴシック" panose="020B0600070205080204" pitchFamily="50" charset="-128"/>
              <a:ea typeface="ＭＳ Ｐゴシック" panose="020B0600070205080204" pitchFamily="50" charset="-128"/>
            </a:rPr>
            <a:t>年度に</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つの公民館と</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つの児童館が一体となった複合施設を建設したことがあげられる。また、公民館については</a:t>
          </a:r>
          <a:r>
            <a:rPr kumimoji="1" lang="en-US" altLang="ja-JP" sz="1300">
              <a:latin typeface="ＭＳ Ｐゴシック" panose="020B0600070205080204" pitchFamily="50" charset="-128"/>
              <a:ea typeface="ＭＳ Ｐゴシック" panose="020B0600070205080204" pitchFamily="50" charset="-128"/>
            </a:rPr>
            <a:t>R08</a:t>
          </a:r>
          <a:r>
            <a:rPr kumimoji="1" lang="ja-JP" altLang="en-US" sz="1300">
              <a:latin typeface="ＭＳ Ｐゴシック" panose="020B0600070205080204" pitchFamily="50" charset="-128"/>
              <a:ea typeface="ＭＳ Ｐゴシック" panose="020B0600070205080204" pitchFamily="50" charset="-128"/>
            </a:rPr>
            <a:t>から</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館が公民館ではなくコミュニティセンターへ用途変更され、有形固定資産の償却率は改善される見込みであるものの、複合施設以外の公民館は老朽化が進んでいることから今後維持管理にかかる経費は増加することが想定される。施設の修繕計画に基づき、改修等に取り組む必要が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1F961D2-AAF2-4250-849E-00ACA34BA095}"/>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51E1448-22FA-4111-B529-361F3995C999}"/>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522AD82-4D62-486E-AD6A-94419644300C}"/>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2133A06-E87D-49EB-A0E2-4599AF83BB8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栃木県下野市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B631889-332F-424D-9019-2084B63ADA35}"/>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8729895-FE89-44ED-BA1B-7C5A014B14AB}"/>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409D220-9625-468F-94FF-63415591E26D}"/>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261B75C-DB0F-4340-8042-7193DFAAADFC}"/>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DFA7F43-D4A0-4784-BE1A-6729580ED65B}"/>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40A29FE-BBF6-4260-ABC5-051DA155B72B}"/>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59,728
58,590
74.59
31,402,657
28,911,270
2,249,827
15,912,577
22,883,539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ED8C0F1-D9F4-4262-A986-A68595F787AB}"/>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C293A59-1802-4881-BFCD-2ABAB35013C5}"/>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05CC42F-39B1-4A35-A031-56EAD8B2CC2B}"/>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F689779-3CCD-4B2A-B9D5-CF093CC3A82E}"/>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ED2E281-1493-4279-A14E-6DEDC4F540CA}"/>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E385D144-9DF7-4732-898B-4C466774AC49}"/>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1D7A6CB-3370-4F45-91EA-47570824D5E3}"/>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3ADF47C-9966-4A2C-B1FF-E9CBE87A023E}"/>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A7AED23-F747-4B1D-80EB-3E9DC684272F}"/>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62236AB-55AA-42D6-882A-5A1220EEE44C}"/>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2B560EE-DB08-49B9-A63A-5F17CE53F6AB}"/>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EE29B64-883C-466E-B824-0810830FDA17}"/>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78BF948-6B30-4DB7-A044-E385ABD618BC}"/>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37153E3-CF2B-44F5-B0AB-FDD82B7724B2}"/>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C314BA9-72A5-45AC-B6DE-C8A957510CCA}"/>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70E2094-F473-44B6-B041-4854C2CF0124}"/>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31CD8A3-EFC9-450C-A628-3CC0AC68CA19}"/>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A83CE044-E76A-4DC5-A1FE-1F948B8B92B7}"/>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6595876-6F4A-4322-BA17-FA68C6FACFA2}"/>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E92E6DA9-E7B0-4E6E-94A6-B279DF2CA201}"/>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F2F19B57-CFE3-4C68-A979-422A3A502F5F}"/>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889E6DC-4782-4941-838F-DAE25E7BAF65}"/>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B62529C-2B38-4758-8494-6ECCECD967F3}"/>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39B22F9-C878-40F1-8ECF-BCF7FFDEDF12}"/>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6868093-F25F-4B5C-A757-6C89E9B699E5}"/>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20462F3-5DC0-4C86-8132-3DDAFE761508}"/>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F4CA996-BDF9-4E9C-8CBB-79CB3BDD598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FE7A91C-62DA-4867-A2BA-C04EE2A12376}"/>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011E25F-1F55-4A0C-907D-E82191870227}"/>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AC09276D-A634-490D-B4A5-0852F907ED85}"/>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1D5AC15-A311-497F-8CEB-5E88BE509B3D}"/>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4CA91688-E02D-4C44-A103-BF791BD9A75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D512B737-C690-40D4-B4E4-4261BF9BCB16}"/>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CA85308E-AC78-4094-AF37-F97B0FABB8C8}"/>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27D94440-4F18-4F79-A48F-8411207EDD6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B8A4FFD-C56D-44BF-B478-2094084DC0B9}"/>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7F1282CE-8A83-4060-8F2E-EECCEA69DD8B}"/>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E27DF8A7-F830-4DE2-9E0E-932113FC4D29}"/>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F6F9B236-E1B2-4EC7-82FA-B40D9A3EDC8B}"/>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AD43836B-CAB7-4EEB-AF12-C8447B697DA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98EBD609-84F7-4D20-BE5A-A424A90BD466}"/>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96BCBDF1-79B7-4DF7-8885-1C807922DF0E}"/>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C7F4A474-4B19-4AA0-97B2-E074AD5A249B}"/>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460E3689-9B12-42CF-9E37-BDD53536276E}"/>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8908F134-B583-45A7-9BAA-31B7531B8C8F}"/>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BE07AC60-287F-430E-AD94-06D31C413EE2}"/>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51707</xdr:rowOff>
    </xdr:from>
    <xdr:to>
      <xdr:col>24</xdr:col>
      <xdr:colOff>62865</xdr:colOff>
      <xdr:row>42</xdr:row>
      <xdr:rowOff>81099</xdr:rowOff>
    </xdr:to>
    <xdr:cxnSp macro="">
      <xdr:nvCxnSpPr>
        <xdr:cNvPr id="58" name="直線コネクタ 57">
          <a:extLst>
            <a:ext uri="{FF2B5EF4-FFF2-40B4-BE49-F238E27FC236}">
              <a16:creationId xmlns:a16="http://schemas.microsoft.com/office/drawing/2014/main" id="{355BA03F-4190-4CD9-A65A-BA0B414F363A}"/>
            </a:ext>
          </a:extLst>
        </xdr:cNvPr>
        <xdr:cNvCxnSpPr/>
      </xdr:nvCxnSpPr>
      <xdr:spPr>
        <a:xfrm flipV="1">
          <a:off x="4634865" y="5881007"/>
          <a:ext cx="0" cy="1400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84926</xdr:rowOff>
    </xdr:from>
    <xdr:ext cx="405111" cy="259045"/>
    <xdr:sp macro="" textlink="">
      <xdr:nvSpPr>
        <xdr:cNvPr id="59" name="【図書館】&#10;有形固定資産減価償却率最小値テキスト">
          <a:extLst>
            <a:ext uri="{FF2B5EF4-FFF2-40B4-BE49-F238E27FC236}">
              <a16:creationId xmlns:a16="http://schemas.microsoft.com/office/drawing/2014/main" id="{121F3699-2211-47EE-AF43-A17E606489B0}"/>
            </a:ext>
          </a:extLst>
        </xdr:cNvPr>
        <xdr:cNvSpPr txBox="1"/>
      </xdr:nvSpPr>
      <xdr:spPr>
        <a:xfrm>
          <a:off x="4673600" y="7285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81099</xdr:rowOff>
    </xdr:from>
    <xdr:to>
      <xdr:col>24</xdr:col>
      <xdr:colOff>152400</xdr:colOff>
      <xdr:row>42</xdr:row>
      <xdr:rowOff>81099</xdr:rowOff>
    </xdr:to>
    <xdr:cxnSp macro="">
      <xdr:nvCxnSpPr>
        <xdr:cNvPr id="60" name="直線コネクタ 59">
          <a:extLst>
            <a:ext uri="{FF2B5EF4-FFF2-40B4-BE49-F238E27FC236}">
              <a16:creationId xmlns:a16="http://schemas.microsoft.com/office/drawing/2014/main" id="{9DFFAAA7-AAE8-43D7-A27D-A84040520083}"/>
            </a:ext>
          </a:extLst>
        </xdr:cNvPr>
        <xdr:cNvCxnSpPr/>
      </xdr:nvCxnSpPr>
      <xdr:spPr>
        <a:xfrm>
          <a:off x="4546600" y="7281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169834</xdr:rowOff>
    </xdr:from>
    <xdr:ext cx="405111" cy="259045"/>
    <xdr:sp macro="" textlink="">
      <xdr:nvSpPr>
        <xdr:cNvPr id="61" name="【図書館】&#10;有形固定資産減価償却率最大値テキスト">
          <a:extLst>
            <a:ext uri="{FF2B5EF4-FFF2-40B4-BE49-F238E27FC236}">
              <a16:creationId xmlns:a16="http://schemas.microsoft.com/office/drawing/2014/main" id="{0C582C43-B497-4E89-8822-E218072B7D71}"/>
            </a:ext>
          </a:extLst>
        </xdr:cNvPr>
        <xdr:cNvSpPr txBox="1"/>
      </xdr:nvSpPr>
      <xdr:spPr>
        <a:xfrm>
          <a:off x="4673600" y="5656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51707</xdr:rowOff>
    </xdr:from>
    <xdr:to>
      <xdr:col>24</xdr:col>
      <xdr:colOff>152400</xdr:colOff>
      <xdr:row>34</xdr:row>
      <xdr:rowOff>51707</xdr:rowOff>
    </xdr:to>
    <xdr:cxnSp macro="">
      <xdr:nvCxnSpPr>
        <xdr:cNvPr id="62" name="直線コネクタ 61">
          <a:extLst>
            <a:ext uri="{FF2B5EF4-FFF2-40B4-BE49-F238E27FC236}">
              <a16:creationId xmlns:a16="http://schemas.microsoft.com/office/drawing/2014/main" id="{9E776B1A-5379-4A22-A66B-8033CD25581F}"/>
            </a:ext>
          </a:extLst>
        </xdr:cNvPr>
        <xdr:cNvCxnSpPr/>
      </xdr:nvCxnSpPr>
      <xdr:spPr>
        <a:xfrm>
          <a:off x="4546600" y="5881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167476</xdr:rowOff>
    </xdr:from>
    <xdr:ext cx="405111" cy="259045"/>
    <xdr:sp macro="" textlink="">
      <xdr:nvSpPr>
        <xdr:cNvPr id="63" name="【図書館】&#10;有形固定資産減価償却率平均値テキスト">
          <a:extLst>
            <a:ext uri="{FF2B5EF4-FFF2-40B4-BE49-F238E27FC236}">
              <a16:creationId xmlns:a16="http://schemas.microsoft.com/office/drawing/2014/main" id="{CFC005D5-8497-40E6-BEA7-9DCC78EEC726}"/>
            </a:ext>
          </a:extLst>
        </xdr:cNvPr>
        <xdr:cNvSpPr txBox="1"/>
      </xdr:nvSpPr>
      <xdr:spPr>
        <a:xfrm>
          <a:off x="4673600" y="63396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144599</xdr:rowOff>
    </xdr:from>
    <xdr:to>
      <xdr:col>24</xdr:col>
      <xdr:colOff>114300</xdr:colOff>
      <xdr:row>38</xdr:row>
      <xdr:rowOff>74749</xdr:rowOff>
    </xdr:to>
    <xdr:sp macro="" textlink="">
      <xdr:nvSpPr>
        <xdr:cNvPr id="64" name="フローチャート: 判断 63">
          <a:extLst>
            <a:ext uri="{FF2B5EF4-FFF2-40B4-BE49-F238E27FC236}">
              <a16:creationId xmlns:a16="http://schemas.microsoft.com/office/drawing/2014/main" id="{E45B6F31-E996-4A48-846B-62108A35C77B}"/>
            </a:ext>
          </a:extLst>
        </xdr:cNvPr>
        <xdr:cNvSpPr/>
      </xdr:nvSpPr>
      <xdr:spPr>
        <a:xfrm>
          <a:off x="4584700" y="648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131536</xdr:rowOff>
    </xdr:from>
    <xdr:to>
      <xdr:col>20</xdr:col>
      <xdr:colOff>38100</xdr:colOff>
      <xdr:row>38</xdr:row>
      <xdr:rowOff>61686</xdr:rowOff>
    </xdr:to>
    <xdr:sp macro="" textlink="">
      <xdr:nvSpPr>
        <xdr:cNvPr id="65" name="フローチャート: 判断 64">
          <a:extLst>
            <a:ext uri="{FF2B5EF4-FFF2-40B4-BE49-F238E27FC236}">
              <a16:creationId xmlns:a16="http://schemas.microsoft.com/office/drawing/2014/main" id="{CA05F11B-2784-4D78-921F-5C32B5667083}"/>
            </a:ext>
          </a:extLst>
        </xdr:cNvPr>
        <xdr:cNvSpPr/>
      </xdr:nvSpPr>
      <xdr:spPr>
        <a:xfrm>
          <a:off x="3746500" y="647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92347</xdr:rowOff>
    </xdr:from>
    <xdr:to>
      <xdr:col>15</xdr:col>
      <xdr:colOff>101600</xdr:colOff>
      <xdr:row>38</xdr:row>
      <xdr:rowOff>22497</xdr:rowOff>
    </xdr:to>
    <xdr:sp macro="" textlink="">
      <xdr:nvSpPr>
        <xdr:cNvPr id="66" name="フローチャート: 判断 65">
          <a:extLst>
            <a:ext uri="{FF2B5EF4-FFF2-40B4-BE49-F238E27FC236}">
              <a16:creationId xmlns:a16="http://schemas.microsoft.com/office/drawing/2014/main" id="{F7CAE806-D65E-4056-B155-F5D665679647}"/>
            </a:ext>
          </a:extLst>
        </xdr:cNvPr>
        <xdr:cNvSpPr/>
      </xdr:nvSpPr>
      <xdr:spPr>
        <a:xfrm>
          <a:off x="2857500" y="6435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72753</xdr:rowOff>
    </xdr:from>
    <xdr:to>
      <xdr:col>10</xdr:col>
      <xdr:colOff>165100</xdr:colOff>
      <xdr:row>38</xdr:row>
      <xdr:rowOff>2903</xdr:rowOff>
    </xdr:to>
    <xdr:sp macro="" textlink="">
      <xdr:nvSpPr>
        <xdr:cNvPr id="67" name="フローチャート: 判断 66">
          <a:extLst>
            <a:ext uri="{FF2B5EF4-FFF2-40B4-BE49-F238E27FC236}">
              <a16:creationId xmlns:a16="http://schemas.microsoft.com/office/drawing/2014/main" id="{CD5EC553-30D1-41BA-8CDC-964171874584}"/>
            </a:ext>
          </a:extLst>
        </xdr:cNvPr>
        <xdr:cNvSpPr/>
      </xdr:nvSpPr>
      <xdr:spPr>
        <a:xfrm>
          <a:off x="1968500" y="6416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54792</xdr:rowOff>
    </xdr:from>
    <xdr:to>
      <xdr:col>6</xdr:col>
      <xdr:colOff>38100</xdr:colOff>
      <xdr:row>37</xdr:row>
      <xdr:rowOff>156392</xdr:rowOff>
    </xdr:to>
    <xdr:sp macro="" textlink="">
      <xdr:nvSpPr>
        <xdr:cNvPr id="68" name="フローチャート: 判断 67">
          <a:extLst>
            <a:ext uri="{FF2B5EF4-FFF2-40B4-BE49-F238E27FC236}">
              <a16:creationId xmlns:a16="http://schemas.microsoft.com/office/drawing/2014/main" id="{9C54E1D9-3084-4CEA-8044-5E1AB7B3B1A4}"/>
            </a:ext>
          </a:extLst>
        </xdr:cNvPr>
        <xdr:cNvSpPr/>
      </xdr:nvSpPr>
      <xdr:spPr>
        <a:xfrm>
          <a:off x="1079500" y="6398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690C14C6-8B29-4CCD-BB51-2497493ACEA3}"/>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A0B277A5-E60C-468A-BF62-FA1C00913E65}"/>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410AA60-E9F5-4974-87EE-548B9EFE7199}"/>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9B28D4C4-0316-4504-948E-8BC8D46454B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B006E3F4-CA6C-4FB5-A371-94705C83F04B}"/>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162560</xdr:rowOff>
    </xdr:from>
    <xdr:to>
      <xdr:col>24</xdr:col>
      <xdr:colOff>114300</xdr:colOff>
      <xdr:row>40</xdr:row>
      <xdr:rowOff>92710</xdr:rowOff>
    </xdr:to>
    <xdr:sp macro="" textlink="">
      <xdr:nvSpPr>
        <xdr:cNvPr id="74" name="楕円 73">
          <a:extLst>
            <a:ext uri="{FF2B5EF4-FFF2-40B4-BE49-F238E27FC236}">
              <a16:creationId xmlns:a16="http://schemas.microsoft.com/office/drawing/2014/main" id="{B4A933AE-A912-4BC4-B5FC-9DF6AD96D2CF}"/>
            </a:ext>
          </a:extLst>
        </xdr:cNvPr>
        <xdr:cNvSpPr/>
      </xdr:nvSpPr>
      <xdr:spPr>
        <a:xfrm>
          <a:off x="4584700" y="6849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140987</xdr:rowOff>
    </xdr:from>
    <xdr:ext cx="405111" cy="259045"/>
    <xdr:sp macro="" textlink="">
      <xdr:nvSpPr>
        <xdr:cNvPr id="75" name="【図書館】&#10;有形固定資産減価償却率該当値テキスト">
          <a:extLst>
            <a:ext uri="{FF2B5EF4-FFF2-40B4-BE49-F238E27FC236}">
              <a16:creationId xmlns:a16="http://schemas.microsoft.com/office/drawing/2014/main" id="{AAFCFA91-FE75-4170-A6DC-14A289C8F953}"/>
            </a:ext>
          </a:extLst>
        </xdr:cNvPr>
        <xdr:cNvSpPr txBox="1"/>
      </xdr:nvSpPr>
      <xdr:spPr>
        <a:xfrm>
          <a:off x="4673600" y="6827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128270</xdr:rowOff>
    </xdr:from>
    <xdr:to>
      <xdr:col>20</xdr:col>
      <xdr:colOff>38100</xdr:colOff>
      <xdr:row>40</xdr:row>
      <xdr:rowOff>58420</xdr:rowOff>
    </xdr:to>
    <xdr:sp macro="" textlink="">
      <xdr:nvSpPr>
        <xdr:cNvPr id="76" name="楕円 75">
          <a:extLst>
            <a:ext uri="{FF2B5EF4-FFF2-40B4-BE49-F238E27FC236}">
              <a16:creationId xmlns:a16="http://schemas.microsoft.com/office/drawing/2014/main" id="{7A498207-7BE5-4605-BEAB-1CEE36C0F8BF}"/>
            </a:ext>
          </a:extLst>
        </xdr:cNvPr>
        <xdr:cNvSpPr/>
      </xdr:nvSpPr>
      <xdr:spPr>
        <a:xfrm>
          <a:off x="3746500" y="681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7620</xdr:rowOff>
    </xdr:from>
    <xdr:to>
      <xdr:col>24</xdr:col>
      <xdr:colOff>63500</xdr:colOff>
      <xdr:row>40</xdr:row>
      <xdr:rowOff>41910</xdr:rowOff>
    </xdr:to>
    <xdr:cxnSp macro="">
      <xdr:nvCxnSpPr>
        <xdr:cNvPr id="77" name="直線コネクタ 76">
          <a:extLst>
            <a:ext uri="{FF2B5EF4-FFF2-40B4-BE49-F238E27FC236}">
              <a16:creationId xmlns:a16="http://schemas.microsoft.com/office/drawing/2014/main" id="{63C1C777-A7B7-41C1-9A21-5C37ABC7C6E3}"/>
            </a:ext>
          </a:extLst>
        </xdr:cNvPr>
        <xdr:cNvCxnSpPr/>
      </xdr:nvCxnSpPr>
      <xdr:spPr>
        <a:xfrm>
          <a:off x="3797300" y="686562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53159</xdr:rowOff>
    </xdr:from>
    <xdr:to>
      <xdr:col>15</xdr:col>
      <xdr:colOff>101600</xdr:colOff>
      <xdr:row>39</xdr:row>
      <xdr:rowOff>154759</xdr:rowOff>
    </xdr:to>
    <xdr:sp macro="" textlink="">
      <xdr:nvSpPr>
        <xdr:cNvPr id="78" name="楕円 77">
          <a:extLst>
            <a:ext uri="{FF2B5EF4-FFF2-40B4-BE49-F238E27FC236}">
              <a16:creationId xmlns:a16="http://schemas.microsoft.com/office/drawing/2014/main" id="{5196C74B-C019-4563-8770-AA2EDE31D8EA}"/>
            </a:ext>
          </a:extLst>
        </xdr:cNvPr>
        <xdr:cNvSpPr/>
      </xdr:nvSpPr>
      <xdr:spPr>
        <a:xfrm>
          <a:off x="2857500" y="6739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103959</xdr:rowOff>
    </xdr:from>
    <xdr:to>
      <xdr:col>19</xdr:col>
      <xdr:colOff>177800</xdr:colOff>
      <xdr:row>40</xdr:row>
      <xdr:rowOff>7620</xdr:rowOff>
    </xdr:to>
    <xdr:cxnSp macro="">
      <xdr:nvCxnSpPr>
        <xdr:cNvPr id="79" name="直線コネクタ 78">
          <a:extLst>
            <a:ext uri="{FF2B5EF4-FFF2-40B4-BE49-F238E27FC236}">
              <a16:creationId xmlns:a16="http://schemas.microsoft.com/office/drawing/2014/main" id="{6E2B0EB0-9B6A-43E8-B7FA-077873AAD740}"/>
            </a:ext>
          </a:extLst>
        </xdr:cNvPr>
        <xdr:cNvCxnSpPr/>
      </xdr:nvCxnSpPr>
      <xdr:spPr>
        <a:xfrm>
          <a:off x="2908300" y="6790509"/>
          <a:ext cx="889000"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64588</xdr:rowOff>
    </xdr:from>
    <xdr:to>
      <xdr:col>10</xdr:col>
      <xdr:colOff>165100</xdr:colOff>
      <xdr:row>39</xdr:row>
      <xdr:rowOff>166188</xdr:rowOff>
    </xdr:to>
    <xdr:sp macro="" textlink="">
      <xdr:nvSpPr>
        <xdr:cNvPr id="80" name="楕円 79">
          <a:extLst>
            <a:ext uri="{FF2B5EF4-FFF2-40B4-BE49-F238E27FC236}">
              <a16:creationId xmlns:a16="http://schemas.microsoft.com/office/drawing/2014/main" id="{216679F9-1DD8-4F2E-ADBF-5ACC40EA3C3A}"/>
            </a:ext>
          </a:extLst>
        </xdr:cNvPr>
        <xdr:cNvSpPr/>
      </xdr:nvSpPr>
      <xdr:spPr>
        <a:xfrm>
          <a:off x="1968500" y="6751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103959</xdr:rowOff>
    </xdr:from>
    <xdr:to>
      <xdr:col>15</xdr:col>
      <xdr:colOff>50800</xdr:colOff>
      <xdr:row>39</xdr:row>
      <xdr:rowOff>115388</xdr:rowOff>
    </xdr:to>
    <xdr:cxnSp macro="">
      <xdr:nvCxnSpPr>
        <xdr:cNvPr id="81" name="直線コネクタ 80">
          <a:extLst>
            <a:ext uri="{FF2B5EF4-FFF2-40B4-BE49-F238E27FC236}">
              <a16:creationId xmlns:a16="http://schemas.microsoft.com/office/drawing/2014/main" id="{7E2B4D88-718A-48CE-A8E7-E7A8E4ECC1D2}"/>
            </a:ext>
          </a:extLst>
        </xdr:cNvPr>
        <xdr:cNvCxnSpPr/>
      </xdr:nvCxnSpPr>
      <xdr:spPr>
        <a:xfrm flipV="1">
          <a:off x="2019300" y="6790509"/>
          <a:ext cx="889000" cy="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40096</xdr:rowOff>
    </xdr:from>
    <xdr:to>
      <xdr:col>6</xdr:col>
      <xdr:colOff>38100</xdr:colOff>
      <xdr:row>39</xdr:row>
      <xdr:rowOff>141696</xdr:rowOff>
    </xdr:to>
    <xdr:sp macro="" textlink="">
      <xdr:nvSpPr>
        <xdr:cNvPr id="82" name="楕円 81">
          <a:extLst>
            <a:ext uri="{FF2B5EF4-FFF2-40B4-BE49-F238E27FC236}">
              <a16:creationId xmlns:a16="http://schemas.microsoft.com/office/drawing/2014/main" id="{FAC41293-61ED-458E-8136-2B667F7AE254}"/>
            </a:ext>
          </a:extLst>
        </xdr:cNvPr>
        <xdr:cNvSpPr/>
      </xdr:nvSpPr>
      <xdr:spPr>
        <a:xfrm>
          <a:off x="1079500" y="6726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90896</xdr:rowOff>
    </xdr:from>
    <xdr:to>
      <xdr:col>10</xdr:col>
      <xdr:colOff>114300</xdr:colOff>
      <xdr:row>39</xdr:row>
      <xdr:rowOff>115388</xdr:rowOff>
    </xdr:to>
    <xdr:cxnSp macro="">
      <xdr:nvCxnSpPr>
        <xdr:cNvPr id="83" name="直線コネクタ 82">
          <a:extLst>
            <a:ext uri="{FF2B5EF4-FFF2-40B4-BE49-F238E27FC236}">
              <a16:creationId xmlns:a16="http://schemas.microsoft.com/office/drawing/2014/main" id="{6423AE75-B127-49DD-B58D-A4EAB24E0D7D}"/>
            </a:ext>
          </a:extLst>
        </xdr:cNvPr>
        <xdr:cNvCxnSpPr/>
      </xdr:nvCxnSpPr>
      <xdr:spPr>
        <a:xfrm>
          <a:off x="1130300" y="6777446"/>
          <a:ext cx="889000" cy="24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78213</xdr:rowOff>
    </xdr:from>
    <xdr:ext cx="405111" cy="259045"/>
    <xdr:sp macro="" textlink="">
      <xdr:nvSpPr>
        <xdr:cNvPr id="84" name="n_1aveValue【図書館】&#10;有形固定資産減価償却率">
          <a:extLst>
            <a:ext uri="{FF2B5EF4-FFF2-40B4-BE49-F238E27FC236}">
              <a16:creationId xmlns:a16="http://schemas.microsoft.com/office/drawing/2014/main" id="{B85AD55B-939F-4106-891A-62B429DE09A9}"/>
            </a:ext>
          </a:extLst>
        </xdr:cNvPr>
        <xdr:cNvSpPr txBox="1"/>
      </xdr:nvSpPr>
      <xdr:spPr>
        <a:xfrm>
          <a:off x="3582044" y="625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39024</xdr:rowOff>
    </xdr:from>
    <xdr:ext cx="405111" cy="259045"/>
    <xdr:sp macro="" textlink="">
      <xdr:nvSpPr>
        <xdr:cNvPr id="85" name="n_2aveValue【図書館】&#10;有形固定資産減価償却率">
          <a:extLst>
            <a:ext uri="{FF2B5EF4-FFF2-40B4-BE49-F238E27FC236}">
              <a16:creationId xmlns:a16="http://schemas.microsoft.com/office/drawing/2014/main" id="{9E48E268-2A3E-4DDF-9979-DBFF6088238D}"/>
            </a:ext>
          </a:extLst>
        </xdr:cNvPr>
        <xdr:cNvSpPr txBox="1"/>
      </xdr:nvSpPr>
      <xdr:spPr>
        <a:xfrm>
          <a:off x="2705744" y="6211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19430</xdr:rowOff>
    </xdr:from>
    <xdr:ext cx="405111" cy="259045"/>
    <xdr:sp macro="" textlink="">
      <xdr:nvSpPr>
        <xdr:cNvPr id="86" name="n_3aveValue【図書館】&#10;有形固定資産減価償却率">
          <a:extLst>
            <a:ext uri="{FF2B5EF4-FFF2-40B4-BE49-F238E27FC236}">
              <a16:creationId xmlns:a16="http://schemas.microsoft.com/office/drawing/2014/main" id="{F11A7236-7411-4485-82CE-6C14D713FDB5}"/>
            </a:ext>
          </a:extLst>
        </xdr:cNvPr>
        <xdr:cNvSpPr txBox="1"/>
      </xdr:nvSpPr>
      <xdr:spPr>
        <a:xfrm>
          <a:off x="1816744" y="6191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1469</xdr:rowOff>
    </xdr:from>
    <xdr:ext cx="405111" cy="259045"/>
    <xdr:sp macro="" textlink="">
      <xdr:nvSpPr>
        <xdr:cNvPr id="87" name="n_4aveValue【図書館】&#10;有形固定資産減価償却率">
          <a:extLst>
            <a:ext uri="{FF2B5EF4-FFF2-40B4-BE49-F238E27FC236}">
              <a16:creationId xmlns:a16="http://schemas.microsoft.com/office/drawing/2014/main" id="{C7B89B1E-0BE2-4F38-BB96-1CD0BF62EBC7}"/>
            </a:ext>
          </a:extLst>
        </xdr:cNvPr>
        <xdr:cNvSpPr txBox="1"/>
      </xdr:nvSpPr>
      <xdr:spPr>
        <a:xfrm>
          <a:off x="927744" y="6173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49547</xdr:rowOff>
    </xdr:from>
    <xdr:ext cx="405111" cy="259045"/>
    <xdr:sp macro="" textlink="">
      <xdr:nvSpPr>
        <xdr:cNvPr id="88" name="n_1mainValue【図書館】&#10;有形固定資産減価償却率">
          <a:extLst>
            <a:ext uri="{FF2B5EF4-FFF2-40B4-BE49-F238E27FC236}">
              <a16:creationId xmlns:a16="http://schemas.microsoft.com/office/drawing/2014/main" id="{D16D3908-D8AF-428B-9CA2-E4E4C2724C7A}"/>
            </a:ext>
          </a:extLst>
        </xdr:cNvPr>
        <xdr:cNvSpPr txBox="1"/>
      </xdr:nvSpPr>
      <xdr:spPr>
        <a:xfrm>
          <a:off x="3582044" y="690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145886</xdr:rowOff>
    </xdr:from>
    <xdr:ext cx="405111" cy="259045"/>
    <xdr:sp macro="" textlink="">
      <xdr:nvSpPr>
        <xdr:cNvPr id="89" name="n_2mainValue【図書館】&#10;有形固定資産減価償却率">
          <a:extLst>
            <a:ext uri="{FF2B5EF4-FFF2-40B4-BE49-F238E27FC236}">
              <a16:creationId xmlns:a16="http://schemas.microsoft.com/office/drawing/2014/main" id="{46491A57-A0E0-4096-AF63-57C94A0223A4}"/>
            </a:ext>
          </a:extLst>
        </xdr:cNvPr>
        <xdr:cNvSpPr txBox="1"/>
      </xdr:nvSpPr>
      <xdr:spPr>
        <a:xfrm>
          <a:off x="2705744" y="68324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157315</xdr:rowOff>
    </xdr:from>
    <xdr:ext cx="405111" cy="259045"/>
    <xdr:sp macro="" textlink="">
      <xdr:nvSpPr>
        <xdr:cNvPr id="90" name="n_3mainValue【図書館】&#10;有形固定資産減価償却率">
          <a:extLst>
            <a:ext uri="{FF2B5EF4-FFF2-40B4-BE49-F238E27FC236}">
              <a16:creationId xmlns:a16="http://schemas.microsoft.com/office/drawing/2014/main" id="{6186E5F6-1F27-4D7B-9DDF-C163E7DD7AB4}"/>
            </a:ext>
          </a:extLst>
        </xdr:cNvPr>
        <xdr:cNvSpPr txBox="1"/>
      </xdr:nvSpPr>
      <xdr:spPr>
        <a:xfrm>
          <a:off x="1816744" y="68438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132823</xdr:rowOff>
    </xdr:from>
    <xdr:ext cx="405111" cy="259045"/>
    <xdr:sp macro="" textlink="">
      <xdr:nvSpPr>
        <xdr:cNvPr id="91" name="n_4mainValue【図書館】&#10;有形固定資産減価償却率">
          <a:extLst>
            <a:ext uri="{FF2B5EF4-FFF2-40B4-BE49-F238E27FC236}">
              <a16:creationId xmlns:a16="http://schemas.microsoft.com/office/drawing/2014/main" id="{B88BE53B-8BD0-46D9-B479-827FC3EC2A32}"/>
            </a:ext>
          </a:extLst>
        </xdr:cNvPr>
        <xdr:cNvSpPr txBox="1"/>
      </xdr:nvSpPr>
      <xdr:spPr>
        <a:xfrm>
          <a:off x="927744" y="6819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A42EBB15-9A97-4C2F-B236-4E661F009322}"/>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EF1BE476-B623-4596-A843-39A461F69317}"/>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7BEC0C1D-8B5A-464F-807E-9C9C1E9A4214}"/>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5D79E0BB-1E84-400B-9AA2-E059FE6021C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ECE05907-C5A4-4DC1-8E31-180C356EA1C9}"/>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9E4AF5C7-7255-46CE-AC08-BF80B282A2E4}"/>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D20EDD5D-05E2-43C7-8248-6F0F554443D3}"/>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264F0DD9-B1E2-4673-9F6F-37D35F7E037D}"/>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A3139D92-160E-414F-984F-FD3297F17475}"/>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9585A678-6C2D-4D3E-A5D2-4637FC9FF0E1}"/>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14B5DBB3-DDC2-4D1D-AB75-5AC284416A9C}"/>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A0092DA6-D0A6-4353-8B50-E909F586BE45}"/>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B2A0FA30-6B74-46A6-9E08-8C6E25A43AA7}"/>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7A725C0D-D760-4F46-BFBE-BCBFB06E5630}"/>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E8609E96-C37B-4457-98F7-6BC75802A51A}"/>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27569BC4-EE66-4621-BF8F-2B24A294AEBC}"/>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CD6EC78C-2FE2-44FA-8B59-BB5DE7FC0C11}"/>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2C007AE9-4CCF-4E21-99DE-B2DE82B552C4}"/>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0BFE0EF9-1E9D-4BB5-9F9F-05D340943DD6}"/>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9A2E4F18-9D09-4EF5-B8E7-B8DED5ACC4F1}"/>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2E66C4DE-E855-45BF-9950-D12ABDCD2ACE}"/>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C85F53E7-1B27-49B6-83D8-E47E1FE106EA}"/>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8D31DE25-ED10-48DA-8D03-6EEB76F656E5}"/>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E32FBD53-FDF4-49DC-B1C1-A42B7869C89B}"/>
            </a:ext>
          </a:extLst>
        </xdr:cNvPr>
        <xdr:cNvCxnSpPr/>
      </xdr:nvCxnSpPr>
      <xdr:spPr>
        <a:xfrm flipV="1">
          <a:off x="10476865" y="56769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B05D443B-0106-414B-9131-ABB237C6427C}"/>
            </a:ext>
          </a:extLst>
        </xdr:cNvPr>
        <xdr:cNvSpPr txBox="1"/>
      </xdr:nvSpPr>
      <xdr:spPr>
        <a:xfrm>
          <a:off x="10515600"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695D5336-9A7F-4BDC-9D5A-A32E5E4E2193}"/>
            </a:ext>
          </a:extLst>
        </xdr:cNvPr>
        <xdr:cNvCxnSpPr/>
      </xdr:nvCxnSpPr>
      <xdr:spPr>
        <a:xfrm>
          <a:off x="10388600" y="712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macro="" textlink="">
      <xdr:nvSpPr>
        <xdr:cNvPr id="118" name="【図書館】&#10;一人当たり面積最大値テキスト">
          <a:extLst>
            <a:ext uri="{FF2B5EF4-FFF2-40B4-BE49-F238E27FC236}">
              <a16:creationId xmlns:a16="http://schemas.microsoft.com/office/drawing/2014/main" id="{3F7747F2-55AD-428F-B0A5-8EF32F6A0E99}"/>
            </a:ext>
          </a:extLst>
        </xdr:cNvPr>
        <xdr:cNvSpPr txBox="1"/>
      </xdr:nvSpPr>
      <xdr:spPr>
        <a:xfrm>
          <a:off x="10515600" y="545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9" name="直線コネクタ 118">
          <a:extLst>
            <a:ext uri="{FF2B5EF4-FFF2-40B4-BE49-F238E27FC236}">
              <a16:creationId xmlns:a16="http://schemas.microsoft.com/office/drawing/2014/main" id="{5C099DC3-7153-49D6-8A44-02EC6CC8F70B}"/>
            </a:ext>
          </a:extLst>
        </xdr:cNvPr>
        <xdr:cNvCxnSpPr/>
      </xdr:nvCxnSpPr>
      <xdr:spPr>
        <a:xfrm>
          <a:off x="10388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92727</xdr:rowOff>
    </xdr:from>
    <xdr:ext cx="469744" cy="259045"/>
    <xdr:sp macro="" textlink="">
      <xdr:nvSpPr>
        <xdr:cNvPr id="120" name="【図書館】&#10;一人当たり面積平均値テキスト">
          <a:extLst>
            <a:ext uri="{FF2B5EF4-FFF2-40B4-BE49-F238E27FC236}">
              <a16:creationId xmlns:a16="http://schemas.microsoft.com/office/drawing/2014/main" id="{9028B642-3D67-4FE4-A11A-3FEE6820FFFF}"/>
            </a:ext>
          </a:extLst>
        </xdr:cNvPr>
        <xdr:cNvSpPr txBox="1"/>
      </xdr:nvSpPr>
      <xdr:spPr>
        <a:xfrm>
          <a:off x="10515600" y="6607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114300</xdr:rowOff>
    </xdr:from>
    <xdr:to>
      <xdr:col>55</xdr:col>
      <xdr:colOff>50800</xdr:colOff>
      <xdr:row>39</xdr:row>
      <xdr:rowOff>44450</xdr:rowOff>
    </xdr:to>
    <xdr:sp macro="" textlink="">
      <xdr:nvSpPr>
        <xdr:cNvPr id="121" name="フローチャート: 判断 120">
          <a:extLst>
            <a:ext uri="{FF2B5EF4-FFF2-40B4-BE49-F238E27FC236}">
              <a16:creationId xmlns:a16="http://schemas.microsoft.com/office/drawing/2014/main" id="{DF1C4FA6-7948-487C-A9F2-0B2B40D5AF48}"/>
            </a:ext>
          </a:extLst>
        </xdr:cNvPr>
        <xdr:cNvSpPr/>
      </xdr:nvSpPr>
      <xdr:spPr>
        <a:xfrm>
          <a:off x="10426700" y="662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127000</xdr:rowOff>
    </xdr:from>
    <xdr:to>
      <xdr:col>50</xdr:col>
      <xdr:colOff>165100</xdr:colOff>
      <xdr:row>39</xdr:row>
      <xdr:rowOff>57150</xdr:rowOff>
    </xdr:to>
    <xdr:sp macro="" textlink="">
      <xdr:nvSpPr>
        <xdr:cNvPr id="122" name="フローチャート: 判断 121">
          <a:extLst>
            <a:ext uri="{FF2B5EF4-FFF2-40B4-BE49-F238E27FC236}">
              <a16:creationId xmlns:a16="http://schemas.microsoft.com/office/drawing/2014/main" id="{630296DF-46E0-461F-84B2-646422160513}"/>
            </a:ext>
          </a:extLst>
        </xdr:cNvPr>
        <xdr:cNvSpPr/>
      </xdr:nvSpPr>
      <xdr:spPr>
        <a:xfrm>
          <a:off x="9588500" y="664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139700</xdr:rowOff>
    </xdr:from>
    <xdr:to>
      <xdr:col>46</xdr:col>
      <xdr:colOff>38100</xdr:colOff>
      <xdr:row>39</xdr:row>
      <xdr:rowOff>69850</xdr:rowOff>
    </xdr:to>
    <xdr:sp macro="" textlink="">
      <xdr:nvSpPr>
        <xdr:cNvPr id="123" name="フローチャート: 判断 122">
          <a:extLst>
            <a:ext uri="{FF2B5EF4-FFF2-40B4-BE49-F238E27FC236}">
              <a16:creationId xmlns:a16="http://schemas.microsoft.com/office/drawing/2014/main" id="{D6D6F19F-52C2-4790-8093-A84038813799}"/>
            </a:ext>
          </a:extLst>
        </xdr:cNvPr>
        <xdr:cNvSpPr/>
      </xdr:nvSpPr>
      <xdr:spPr>
        <a:xfrm>
          <a:off x="8699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139700</xdr:rowOff>
    </xdr:from>
    <xdr:to>
      <xdr:col>41</xdr:col>
      <xdr:colOff>101600</xdr:colOff>
      <xdr:row>39</xdr:row>
      <xdr:rowOff>69850</xdr:rowOff>
    </xdr:to>
    <xdr:sp macro="" textlink="">
      <xdr:nvSpPr>
        <xdr:cNvPr id="124" name="フローチャート: 判断 123">
          <a:extLst>
            <a:ext uri="{FF2B5EF4-FFF2-40B4-BE49-F238E27FC236}">
              <a16:creationId xmlns:a16="http://schemas.microsoft.com/office/drawing/2014/main" id="{5B28FFE6-FF36-470B-A350-4CBAA64F3DCF}"/>
            </a:ext>
          </a:extLst>
        </xdr:cNvPr>
        <xdr:cNvSpPr/>
      </xdr:nvSpPr>
      <xdr:spPr>
        <a:xfrm>
          <a:off x="7810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152400</xdr:rowOff>
    </xdr:from>
    <xdr:to>
      <xdr:col>36</xdr:col>
      <xdr:colOff>165100</xdr:colOff>
      <xdr:row>39</xdr:row>
      <xdr:rowOff>82550</xdr:rowOff>
    </xdr:to>
    <xdr:sp macro="" textlink="">
      <xdr:nvSpPr>
        <xdr:cNvPr id="125" name="フローチャート: 判断 124">
          <a:extLst>
            <a:ext uri="{FF2B5EF4-FFF2-40B4-BE49-F238E27FC236}">
              <a16:creationId xmlns:a16="http://schemas.microsoft.com/office/drawing/2014/main" id="{99FA27C1-5718-41E1-92AE-20CD9BBAD011}"/>
            </a:ext>
          </a:extLst>
        </xdr:cNvPr>
        <xdr:cNvSpPr/>
      </xdr:nvSpPr>
      <xdr:spPr>
        <a:xfrm>
          <a:off x="6921500" y="666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8BEDA376-D44E-4CF6-A493-1EE2AB775A4A}"/>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9064EE66-36F3-4C59-8F2C-F972E2C9795D}"/>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83789FF0-9AF7-4E12-A12C-6CC379566987}"/>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CE930869-2F9D-4C63-AAD2-98FA5C24E75B}"/>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2022BA11-86AB-42ED-B9D0-9E0817596512}"/>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114300</xdr:rowOff>
    </xdr:from>
    <xdr:to>
      <xdr:col>55</xdr:col>
      <xdr:colOff>50800</xdr:colOff>
      <xdr:row>37</xdr:row>
      <xdr:rowOff>44450</xdr:rowOff>
    </xdr:to>
    <xdr:sp macro="" textlink="">
      <xdr:nvSpPr>
        <xdr:cNvPr id="131" name="楕円 130">
          <a:extLst>
            <a:ext uri="{FF2B5EF4-FFF2-40B4-BE49-F238E27FC236}">
              <a16:creationId xmlns:a16="http://schemas.microsoft.com/office/drawing/2014/main" id="{95950BDA-F881-48EE-B895-C51A6CA6E2E9}"/>
            </a:ext>
          </a:extLst>
        </xdr:cNvPr>
        <xdr:cNvSpPr/>
      </xdr:nvSpPr>
      <xdr:spPr>
        <a:xfrm>
          <a:off x="10426700" y="628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35</xdr:row>
      <xdr:rowOff>137177</xdr:rowOff>
    </xdr:from>
    <xdr:ext cx="469744" cy="259045"/>
    <xdr:sp macro="" textlink="">
      <xdr:nvSpPr>
        <xdr:cNvPr id="132" name="【図書館】&#10;一人当たり面積該当値テキスト">
          <a:extLst>
            <a:ext uri="{FF2B5EF4-FFF2-40B4-BE49-F238E27FC236}">
              <a16:creationId xmlns:a16="http://schemas.microsoft.com/office/drawing/2014/main" id="{629D47D6-7CCB-43D1-8BEC-705E753D4998}"/>
            </a:ext>
          </a:extLst>
        </xdr:cNvPr>
        <xdr:cNvSpPr txBox="1"/>
      </xdr:nvSpPr>
      <xdr:spPr>
        <a:xfrm>
          <a:off x="10515600" y="6137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114300</xdr:rowOff>
    </xdr:from>
    <xdr:to>
      <xdr:col>50</xdr:col>
      <xdr:colOff>165100</xdr:colOff>
      <xdr:row>37</xdr:row>
      <xdr:rowOff>44450</xdr:rowOff>
    </xdr:to>
    <xdr:sp macro="" textlink="">
      <xdr:nvSpPr>
        <xdr:cNvPr id="133" name="楕円 132">
          <a:extLst>
            <a:ext uri="{FF2B5EF4-FFF2-40B4-BE49-F238E27FC236}">
              <a16:creationId xmlns:a16="http://schemas.microsoft.com/office/drawing/2014/main" id="{4581926B-DDEA-44D6-A4ED-BC0B558E529B}"/>
            </a:ext>
          </a:extLst>
        </xdr:cNvPr>
        <xdr:cNvSpPr/>
      </xdr:nvSpPr>
      <xdr:spPr>
        <a:xfrm>
          <a:off x="9588500" y="628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36</xdr:row>
      <xdr:rowOff>165100</xdr:rowOff>
    </xdr:from>
    <xdr:to>
      <xdr:col>55</xdr:col>
      <xdr:colOff>0</xdr:colOff>
      <xdr:row>36</xdr:row>
      <xdr:rowOff>165100</xdr:rowOff>
    </xdr:to>
    <xdr:cxnSp macro="">
      <xdr:nvCxnSpPr>
        <xdr:cNvPr id="134" name="直線コネクタ 133">
          <a:extLst>
            <a:ext uri="{FF2B5EF4-FFF2-40B4-BE49-F238E27FC236}">
              <a16:creationId xmlns:a16="http://schemas.microsoft.com/office/drawing/2014/main" id="{1908C7B1-A388-4DA0-B2D4-850A7D645348}"/>
            </a:ext>
          </a:extLst>
        </xdr:cNvPr>
        <xdr:cNvCxnSpPr/>
      </xdr:nvCxnSpPr>
      <xdr:spPr>
        <a:xfrm>
          <a:off x="9639300" y="63373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127000</xdr:rowOff>
    </xdr:from>
    <xdr:to>
      <xdr:col>46</xdr:col>
      <xdr:colOff>38100</xdr:colOff>
      <xdr:row>37</xdr:row>
      <xdr:rowOff>57150</xdr:rowOff>
    </xdr:to>
    <xdr:sp macro="" textlink="">
      <xdr:nvSpPr>
        <xdr:cNvPr id="135" name="楕円 134">
          <a:extLst>
            <a:ext uri="{FF2B5EF4-FFF2-40B4-BE49-F238E27FC236}">
              <a16:creationId xmlns:a16="http://schemas.microsoft.com/office/drawing/2014/main" id="{C9F1C81C-1753-4D6A-B492-29C788940A40}"/>
            </a:ext>
          </a:extLst>
        </xdr:cNvPr>
        <xdr:cNvSpPr/>
      </xdr:nvSpPr>
      <xdr:spPr>
        <a:xfrm>
          <a:off x="8699500" y="629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165100</xdr:rowOff>
    </xdr:from>
    <xdr:to>
      <xdr:col>50</xdr:col>
      <xdr:colOff>114300</xdr:colOff>
      <xdr:row>37</xdr:row>
      <xdr:rowOff>6350</xdr:rowOff>
    </xdr:to>
    <xdr:cxnSp macro="">
      <xdr:nvCxnSpPr>
        <xdr:cNvPr id="136" name="直線コネクタ 135">
          <a:extLst>
            <a:ext uri="{FF2B5EF4-FFF2-40B4-BE49-F238E27FC236}">
              <a16:creationId xmlns:a16="http://schemas.microsoft.com/office/drawing/2014/main" id="{3769A715-872B-4A8F-9D82-66483FC8EFF1}"/>
            </a:ext>
          </a:extLst>
        </xdr:cNvPr>
        <xdr:cNvCxnSpPr/>
      </xdr:nvCxnSpPr>
      <xdr:spPr>
        <a:xfrm flipV="1">
          <a:off x="8750300" y="63373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127000</xdr:rowOff>
    </xdr:from>
    <xdr:to>
      <xdr:col>41</xdr:col>
      <xdr:colOff>101600</xdr:colOff>
      <xdr:row>37</xdr:row>
      <xdr:rowOff>57150</xdr:rowOff>
    </xdr:to>
    <xdr:sp macro="" textlink="">
      <xdr:nvSpPr>
        <xdr:cNvPr id="137" name="楕円 136">
          <a:extLst>
            <a:ext uri="{FF2B5EF4-FFF2-40B4-BE49-F238E27FC236}">
              <a16:creationId xmlns:a16="http://schemas.microsoft.com/office/drawing/2014/main" id="{D5006A8B-B028-41A1-A423-ACAC5F5AA39E}"/>
            </a:ext>
          </a:extLst>
        </xdr:cNvPr>
        <xdr:cNvSpPr/>
      </xdr:nvSpPr>
      <xdr:spPr>
        <a:xfrm>
          <a:off x="7810500" y="629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6350</xdr:rowOff>
    </xdr:from>
    <xdr:to>
      <xdr:col>45</xdr:col>
      <xdr:colOff>177800</xdr:colOff>
      <xdr:row>37</xdr:row>
      <xdr:rowOff>6350</xdr:rowOff>
    </xdr:to>
    <xdr:cxnSp macro="">
      <xdr:nvCxnSpPr>
        <xdr:cNvPr id="138" name="直線コネクタ 137">
          <a:extLst>
            <a:ext uri="{FF2B5EF4-FFF2-40B4-BE49-F238E27FC236}">
              <a16:creationId xmlns:a16="http://schemas.microsoft.com/office/drawing/2014/main" id="{C834262C-5C5B-429C-BE0F-7A37B64174F4}"/>
            </a:ext>
          </a:extLst>
        </xdr:cNvPr>
        <xdr:cNvCxnSpPr/>
      </xdr:nvCxnSpPr>
      <xdr:spPr>
        <a:xfrm>
          <a:off x="7861300" y="635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127000</xdr:rowOff>
    </xdr:from>
    <xdr:to>
      <xdr:col>36</xdr:col>
      <xdr:colOff>165100</xdr:colOff>
      <xdr:row>37</xdr:row>
      <xdr:rowOff>57150</xdr:rowOff>
    </xdr:to>
    <xdr:sp macro="" textlink="">
      <xdr:nvSpPr>
        <xdr:cNvPr id="139" name="楕円 138">
          <a:extLst>
            <a:ext uri="{FF2B5EF4-FFF2-40B4-BE49-F238E27FC236}">
              <a16:creationId xmlns:a16="http://schemas.microsoft.com/office/drawing/2014/main" id="{230EB790-ACAF-4DBB-A85C-BFA732ECC97B}"/>
            </a:ext>
          </a:extLst>
        </xdr:cNvPr>
        <xdr:cNvSpPr/>
      </xdr:nvSpPr>
      <xdr:spPr>
        <a:xfrm>
          <a:off x="6921500" y="629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6350</xdr:rowOff>
    </xdr:from>
    <xdr:to>
      <xdr:col>41</xdr:col>
      <xdr:colOff>50800</xdr:colOff>
      <xdr:row>37</xdr:row>
      <xdr:rowOff>6350</xdr:rowOff>
    </xdr:to>
    <xdr:cxnSp macro="">
      <xdr:nvCxnSpPr>
        <xdr:cNvPr id="140" name="直線コネクタ 139">
          <a:extLst>
            <a:ext uri="{FF2B5EF4-FFF2-40B4-BE49-F238E27FC236}">
              <a16:creationId xmlns:a16="http://schemas.microsoft.com/office/drawing/2014/main" id="{43F15F50-B95F-4133-990F-37D693D6C525}"/>
            </a:ext>
          </a:extLst>
        </xdr:cNvPr>
        <xdr:cNvCxnSpPr/>
      </xdr:nvCxnSpPr>
      <xdr:spPr>
        <a:xfrm>
          <a:off x="6972300" y="635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48277</xdr:rowOff>
    </xdr:from>
    <xdr:ext cx="469744" cy="259045"/>
    <xdr:sp macro="" textlink="">
      <xdr:nvSpPr>
        <xdr:cNvPr id="141" name="n_1aveValue【図書館】&#10;一人当たり面積">
          <a:extLst>
            <a:ext uri="{FF2B5EF4-FFF2-40B4-BE49-F238E27FC236}">
              <a16:creationId xmlns:a16="http://schemas.microsoft.com/office/drawing/2014/main" id="{86A992DA-B52C-4782-B46F-99B5F76A2592}"/>
            </a:ext>
          </a:extLst>
        </xdr:cNvPr>
        <xdr:cNvSpPr txBox="1"/>
      </xdr:nvSpPr>
      <xdr:spPr>
        <a:xfrm>
          <a:off x="9391727" y="673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60977</xdr:rowOff>
    </xdr:from>
    <xdr:ext cx="469744" cy="259045"/>
    <xdr:sp macro="" textlink="">
      <xdr:nvSpPr>
        <xdr:cNvPr id="142" name="n_2aveValue【図書館】&#10;一人当たり面積">
          <a:extLst>
            <a:ext uri="{FF2B5EF4-FFF2-40B4-BE49-F238E27FC236}">
              <a16:creationId xmlns:a16="http://schemas.microsoft.com/office/drawing/2014/main" id="{DF8D9739-AD30-4196-A84F-01384A676C07}"/>
            </a:ext>
          </a:extLst>
        </xdr:cNvPr>
        <xdr:cNvSpPr txBox="1"/>
      </xdr:nvSpPr>
      <xdr:spPr>
        <a:xfrm>
          <a:off x="8515427" y="674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60977</xdr:rowOff>
    </xdr:from>
    <xdr:ext cx="469744" cy="259045"/>
    <xdr:sp macro="" textlink="">
      <xdr:nvSpPr>
        <xdr:cNvPr id="143" name="n_3aveValue【図書館】&#10;一人当たり面積">
          <a:extLst>
            <a:ext uri="{FF2B5EF4-FFF2-40B4-BE49-F238E27FC236}">
              <a16:creationId xmlns:a16="http://schemas.microsoft.com/office/drawing/2014/main" id="{654EE922-7937-454D-BEE9-279729B8FFAD}"/>
            </a:ext>
          </a:extLst>
        </xdr:cNvPr>
        <xdr:cNvSpPr txBox="1"/>
      </xdr:nvSpPr>
      <xdr:spPr>
        <a:xfrm>
          <a:off x="7626427" y="674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73677</xdr:rowOff>
    </xdr:from>
    <xdr:ext cx="469744" cy="259045"/>
    <xdr:sp macro="" textlink="">
      <xdr:nvSpPr>
        <xdr:cNvPr id="144" name="n_4aveValue【図書館】&#10;一人当たり面積">
          <a:extLst>
            <a:ext uri="{FF2B5EF4-FFF2-40B4-BE49-F238E27FC236}">
              <a16:creationId xmlns:a16="http://schemas.microsoft.com/office/drawing/2014/main" id="{C07A62EB-0F7E-4924-9C34-31B46ADC3465}"/>
            </a:ext>
          </a:extLst>
        </xdr:cNvPr>
        <xdr:cNvSpPr txBox="1"/>
      </xdr:nvSpPr>
      <xdr:spPr>
        <a:xfrm>
          <a:off x="6737427" y="676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35</xdr:row>
      <xdr:rowOff>60977</xdr:rowOff>
    </xdr:from>
    <xdr:ext cx="469744" cy="259045"/>
    <xdr:sp macro="" textlink="">
      <xdr:nvSpPr>
        <xdr:cNvPr id="145" name="n_1mainValue【図書館】&#10;一人当たり面積">
          <a:extLst>
            <a:ext uri="{FF2B5EF4-FFF2-40B4-BE49-F238E27FC236}">
              <a16:creationId xmlns:a16="http://schemas.microsoft.com/office/drawing/2014/main" id="{E1997365-FEBD-472D-8614-DE0BDFFEB960}"/>
            </a:ext>
          </a:extLst>
        </xdr:cNvPr>
        <xdr:cNvSpPr txBox="1"/>
      </xdr:nvSpPr>
      <xdr:spPr>
        <a:xfrm>
          <a:off x="9391727" y="6061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35</xdr:row>
      <xdr:rowOff>73677</xdr:rowOff>
    </xdr:from>
    <xdr:ext cx="469744" cy="259045"/>
    <xdr:sp macro="" textlink="">
      <xdr:nvSpPr>
        <xdr:cNvPr id="146" name="n_2mainValue【図書館】&#10;一人当たり面積">
          <a:extLst>
            <a:ext uri="{FF2B5EF4-FFF2-40B4-BE49-F238E27FC236}">
              <a16:creationId xmlns:a16="http://schemas.microsoft.com/office/drawing/2014/main" id="{8D4FF233-4155-4F6D-BE4D-8C093411025B}"/>
            </a:ext>
          </a:extLst>
        </xdr:cNvPr>
        <xdr:cNvSpPr txBox="1"/>
      </xdr:nvSpPr>
      <xdr:spPr>
        <a:xfrm>
          <a:off x="8515427" y="6074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35</xdr:row>
      <xdr:rowOff>73677</xdr:rowOff>
    </xdr:from>
    <xdr:ext cx="469744" cy="259045"/>
    <xdr:sp macro="" textlink="">
      <xdr:nvSpPr>
        <xdr:cNvPr id="147" name="n_3mainValue【図書館】&#10;一人当たり面積">
          <a:extLst>
            <a:ext uri="{FF2B5EF4-FFF2-40B4-BE49-F238E27FC236}">
              <a16:creationId xmlns:a16="http://schemas.microsoft.com/office/drawing/2014/main" id="{68320563-4903-427E-9C02-E007C10E680B}"/>
            </a:ext>
          </a:extLst>
        </xdr:cNvPr>
        <xdr:cNvSpPr txBox="1"/>
      </xdr:nvSpPr>
      <xdr:spPr>
        <a:xfrm>
          <a:off x="7626427" y="6074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35</xdr:row>
      <xdr:rowOff>73677</xdr:rowOff>
    </xdr:from>
    <xdr:ext cx="469744" cy="259045"/>
    <xdr:sp macro="" textlink="">
      <xdr:nvSpPr>
        <xdr:cNvPr id="148" name="n_4mainValue【図書館】&#10;一人当たり面積">
          <a:extLst>
            <a:ext uri="{FF2B5EF4-FFF2-40B4-BE49-F238E27FC236}">
              <a16:creationId xmlns:a16="http://schemas.microsoft.com/office/drawing/2014/main" id="{1F8B2E62-E841-4EB0-9A39-D3253DECEB94}"/>
            </a:ext>
          </a:extLst>
        </xdr:cNvPr>
        <xdr:cNvSpPr txBox="1"/>
      </xdr:nvSpPr>
      <xdr:spPr>
        <a:xfrm>
          <a:off x="6737427" y="6074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75B25203-209E-4A4B-B094-6DB6337DC262}"/>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03FAEDAB-C326-4AA4-A1C9-FDED41B79FBC}"/>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9DCC0D1B-E873-4BB4-99CC-112DB0D7175E}"/>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75F1C331-4629-4FD8-A0FF-94592724ED89}"/>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63E8CB19-ECCA-4429-956E-70EC447BD929}"/>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5E35C8AC-1D3F-47F0-BF17-576BA99D273B}"/>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BD4242B1-7002-4056-858C-8A7176B4C646}"/>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99CC5039-5E8F-4977-B93C-4FDCD3204567}"/>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4E39FAC6-0A4E-45A4-B5F3-32B38A009276}"/>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A898A8F3-BE8B-4B30-B6AA-B96E07067963}"/>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9D2FF98F-21D8-4372-A5B3-A175541799C4}"/>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170D39B5-A222-44CF-86C6-FEC8CC685CF5}"/>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78C371AB-5F29-469E-9551-B77479334E55}"/>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1A612F88-223B-400C-A177-0A61BBFBB3EA}"/>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95DC8BAA-7FE3-4291-8059-72C078F781DD}"/>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8A4229B6-6734-4945-98C1-4FF67D8534B2}"/>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0657523D-E8CE-4AB7-8FF7-E509820837A7}"/>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4AA6FC0C-A766-4F0F-8C3F-72B10C646B06}"/>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0A3D1523-9122-4373-848C-949B252A1437}"/>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43AFE264-FB47-46BD-AAAB-8ACE0106A102}"/>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3CB760E6-B1A2-4AF0-982A-FA27162A9E6B}"/>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5E4F935B-0815-4918-BE76-E391AFA13DF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C30E762E-BD5F-4867-B296-7043422E774B}"/>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C5FD5D0A-7536-4096-82FD-9997D988CC9F}"/>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116205</xdr:rowOff>
    </xdr:from>
    <xdr:to>
      <xdr:col>24</xdr:col>
      <xdr:colOff>62865</xdr:colOff>
      <xdr:row>64</xdr:row>
      <xdr:rowOff>76200</xdr:rowOff>
    </xdr:to>
    <xdr:cxnSp macro="">
      <xdr:nvCxnSpPr>
        <xdr:cNvPr id="173" name="直線コネクタ 172">
          <a:extLst>
            <a:ext uri="{FF2B5EF4-FFF2-40B4-BE49-F238E27FC236}">
              <a16:creationId xmlns:a16="http://schemas.microsoft.com/office/drawing/2014/main" id="{1B026151-9C39-44CE-8320-C5A838C619A4}"/>
            </a:ext>
          </a:extLst>
        </xdr:cNvPr>
        <xdr:cNvCxnSpPr/>
      </xdr:nvCxnSpPr>
      <xdr:spPr>
        <a:xfrm flipV="1">
          <a:off x="4634865" y="9717405"/>
          <a:ext cx="0" cy="1331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4" name="【体育館・プール】&#10;有形固定資産減価償却率最小値テキスト">
          <a:extLst>
            <a:ext uri="{FF2B5EF4-FFF2-40B4-BE49-F238E27FC236}">
              <a16:creationId xmlns:a16="http://schemas.microsoft.com/office/drawing/2014/main" id="{6756628C-82BD-4BC1-9496-B3A15394D6E2}"/>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5" name="直線コネクタ 174">
          <a:extLst>
            <a:ext uri="{FF2B5EF4-FFF2-40B4-BE49-F238E27FC236}">
              <a16:creationId xmlns:a16="http://schemas.microsoft.com/office/drawing/2014/main" id="{970571B8-F6DD-4025-96B7-CA90498B7571}"/>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62882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6C98AAE7-4AEB-44A0-9C24-ED4E3363EC83}"/>
            </a:ext>
          </a:extLst>
        </xdr:cNvPr>
        <xdr:cNvSpPr txBox="1"/>
      </xdr:nvSpPr>
      <xdr:spPr>
        <a:xfrm>
          <a:off x="4673600" y="9492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116205</xdr:rowOff>
    </xdr:from>
    <xdr:to>
      <xdr:col>24</xdr:col>
      <xdr:colOff>152400</xdr:colOff>
      <xdr:row>56</xdr:row>
      <xdr:rowOff>116205</xdr:rowOff>
    </xdr:to>
    <xdr:cxnSp macro="">
      <xdr:nvCxnSpPr>
        <xdr:cNvPr id="177" name="直線コネクタ 176">
          <a:extLst>
            <a:ext uri="{FF2B5EF4-FFF2-40B4-BE49-F238E27FC236}">
              <a16:creationId xmlns:a16="http://schemas.microsoft.com/office/drawing/2014/main" id="{C1995CA2-A190-461B-B0D6-32BA7386DAA0}"/>
            </a:ext>
          </a:extLst>
        </xdr:cNvPr>
        <xdr:cNvCxnSpPr/>
      </xdr:nvCxnSpPr>
      <xdr:spPr>
        <a:xfrm>
          <a:off x="4546600" y="9717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92092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B384C1EF-4D5A-44BC-BCA6-6A835A9DD3E8}"/>
            </a:ext>
          </a:extLst>
        </xdr:cNvPr>
        <xdr:cNvSpPr txBox="1"/>
      </xdr:nvSpPr>
      <xdr:spPr>
        <a:xfrm>
          <a:off x="4673600" y="102076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69215</xdr:rowOff>
    </xdr:from>
    <xdr:to>
      <xdr:col>24</xdr:col>
      <xdr:colOff>114300</xdr:colOff>
      <xdr:row>60</xdr:row>
      <xdr:rowOff>170815</xdr:rowOff>
    </xdr:to>
    <xdr:sp macro="" textlink="">
      <xdr:nvSpPr>
        <xdr:cNvPr id="179" name="フローチャート: 判断 178">
          <a:extLst>
            <a:ext uri="{FF2B5EF4-FFF2-40B4-BE49-F238E27FC236}">
              <a16:creationId xmlns:a16="http://schemas.microsoft.com/office/drawing/2014/main" id="{48CAA0C0-7F2E-43DA-9EF2-B718817C8FFA}"/>
            </a:ext>
          </a:extLst>
        </xdr:cNvPr>
        <xdr:cNvSpPr/>
      </xdr:nvSpPr>
      <xdr:spPr>
        <a:xfrm>
          <a:off x="4584700" y="1035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44450</xdr:rowOff>
    </xdr:from>
    <xdr:to>
      <xdr:col>20</xdr:col>
      <xdr:colOff>38100</xdr:colOff>
      <xdr:row>60</xdr:row>
      <xdr:rowOff>146050</xdr:rowOff>
    </xdr:to>
    <xdr:sp macro="" textlink="">
      <xdr:nvSpPr>
        <xdr:cNvPr id="180" name="フローチャート: 判断 179">
          <a:extLst>
            <a:ext uri="{FF2B5EF4-FFF2-40B4-BE49-F238E27FC236}">
              <a16:creationId xmlns:a16="http://schemas.microsoft.com/office/drawing/2014/main" id="{FE729808-E436-4BF6-8D6B-802F608015FE}"/>
            </a:ext>
          </a:extLst>
        </xdr:cNvPr>
        <xdr:cNvSpPr/>
      </xdr:nvSpPr>
      <xdr:spPr>
        <a:xfrm>
          <a:off x="3746500" y="1033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21590</xdr:rowOff>
    </xdr:from>
    <xdr:to>
      <xdr:col>15</xdr:col>
      <xdr:colOff>101600</xdr:colOff>
      <xdr:row>60</xdr:row>
      <xdr:rowOff>123190</xdr:rowOff>
    </xdr:to>
    <xdr:sp macro="" textlink="">
      <xdr:nvSpPr>
        <xdr:cNvPr id="181" name="フローチャート: 判断 180">
          <a:extLst>
            <a:ext uri="{FF2B5EF4-FFF2-40B4-BE49-F238E27FC236}">
              <a16:creationId xmlns:a16="http://schemas.microsoft.com/office/drawing/2014/main" id="{1E672A77-B574-4582-9C0D-E31D97932C6E}"/>
            </a:ext>
          </a:extLst>
        </xdr:cNvPr>
        <xdr:cNvSpPr/>
      </xdr:nvSpPr>
      <xdr:spPr>
        <a:xfrm>
          <a:off x="2857500" y="1030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170180</xdr:rowOff>
    </xdr:from>
    <xdr:to>
      <xdr:col>10</xdr:col>
      <xdr:colOff>165100</xdr:colOff>
      <xdr:row>60</xdr:row>
      <xdr:rowOff>100330</xdr:rowOff>
    </xdr:to>
    <xdr:sp macro="" textlink="">
      <xdr:nvSpPr>
        <xdr:cNvPr id="182" name="フローチャート: 判断 181">
          <a:extLst>
            <a:ext uri="{FF2B5EF4-FFF2-40B4-BE49-F238E27FC236}">
              <a16:creationId xmlns:a16="http://schemas.microsoft.com/office/drawing/2014/main" id="{4AB0725E-339F-4062-9269-EC1E6D8692BD}"/>
            </a:ext>
          </a:extLst>
        </xdr:cNvPr>
        <xdr:cNvSpPr/>
      </xdr:nvSpPr>
      <xdr:spPr>
        <a:xfrm>
          <a:off x="1968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4445</xdr:rowOff>
    </xdr:from>
    <xdr:to>
      <xdr:col>6</xdr:col>
      <xdr:colOff>38100</xdr:colOff>
      <xdr:row>60</xdr:row>
      <xdr:rowOff>106045</xdr:rowOff>
    </xdr:to>
    <xdr:sp macro="" textlink="">
      <xdr:nvSpPr>
        <xdr:cNvPr id="183" name="フローチャート: 判断 182">
          <a:extLst>
            <a:ext uri="{FF2B5EF4-FFF2-40B4-BE49-F238E27FC236}">
              <a16:creationId xmlns:a16="http://schemas.microsoft.com/office/drawing/2014/main" id="{E8D010E0-5649-4E59-A19E-5CDF05EB90B3}"/>
            </a:ext>
          </a:extLst>
        </xdr:cNvPr>
        <xdr:cNvSpPr/>
      </xdr:nvSpPr>
      <xdr:spPr>
        <a:xfrm>
          <a:off x="1079500" y="1029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1EE42862-23EA-4704-9711-AE8814AE41DA}"/>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2AC7126C-8FD2-4756-A6D2-C5CD7291D224}"/>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904BB83F-BC74-4667-80DB-664593ECFB8F}"/>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7C7F43BD-E925-42CE-8103-78BE26B9026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6B799695-6227-45C5-83B5-A13D80FB078C}"/>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8255</xdr:rowOff>
    </xdr:from>
    <xdr:to>
      <xdr:col>24</xdr:col>
      <xdr:colOff>114300</xdr:colOff>
      <xdr:row>61</xdr:row>
      <xdr:rowOff>109855</xdr:rowOff>
    </xdr:to>
    <xdr:sp macro="" textlink="">
      <xdr:nvSpPr>
        <xdr:cNvPr id="189" name="楕円 188">
          <a:extLst>
            <a:ext uri="{FF2B5EF4-FFF2-40B4-BE49-F238E27FC236}">
              <a16:creationId xmlns:a16="http://schemas.microsoft.com/office/drawing/2014/main" id="{EB55AF6E-A54F-494F-B370-808A0E3A8A4F}"/>
            </a:ext>
          </a:extLst>
        </xdr:cNvPr>
        <xdr:cNvSpPr/>
      </xdr:nvSpPr>
      <xdr:spPr>
        <a:xfrm>
          <a:off x="4584700" y="10466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158132</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692C64EA-7D72-4B47-908C-B20FEA83F9D3}"/>
            </a:ext>
          </a:extLst>
        </xdr:cNvPr>
        <xdr:cNvSpPr txBox="1"/>
      </xdr:nvSpPr>
      <xdr:spPr>
        <a:xfrm>
          <a:off x="4673600" y="1044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145415</xdr:rowOff>
    </xdr:from>
    <xdr:to>
      <xdr:col>20</xdr:col>
      <xdr:colOff>38100</xdr:colOff>
      <xdr:row>61</xdr:row>
      <xdr:rowOff>75565</xdr:rowOff>
    </xdr:to>
    <xdr:sp macro="" textlink="">
      <xdr:nvSpPr>
        <xdr:cNvPr id="191" name="楕円 190">
          <a:extLst>
            <a:ext uri="{FF2B5EF4-FFF2-40B4-BE49-F238E27FC236}">
              <a16:creationId xmlns:a16="http://schemas.microsoft.com/office/drawing/2014/main" id="{4BA4AFD1-7B0F-4967-BE85-A0C8DEBF10B4}"/>
            </a:ext>
          </a:extLst>
        </xdr:cNvPr>
        <xdr:cNvSpPr/>
      </xdr:nvSpPr>
      <xdr:spPr>
        <a:xfrm>
          <a:off x="3746500" y="10432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24765</xdr:rowOff>
    </xdr:from>
    <xdr:to>
      <xdr:col>24</xdr:col>
      <xdr:colOff>63500</xdr:colOff>
      <xdr:row>61</xdr:row>
      <xdr:rowOff>59055</xdr:rowOff>
    </xdr:to>
    <xdr:cxnSp macro="">
      <xdr:nvCxnSpPr>
        <xdr:cNvPr id="192" name="直線コネクタ 191">
          <a:extLst>
            <a:ext uri="{FF2B5EF4-FFF2-40B4-BE49-F238E27FC236}">
              <a16:creationId xmlns:a16="http://schemas.microsoft.com/office/drawing/2014/main" id="{1132FB29-5C76-49D8-B955-D7AE08A7D6A1}"/>
            </a:ext>
          </a:extLst>
        </xdr:cNvPr>
        <xdr:cNvCxnSpPr/>
      </xdr:nvCxnSpPr>
      <xdr:spPr>
        <a:xfrm>
          <a:off x="3797300" y="10483215"/>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151130</xdr:rowOff>
    </xdr:from>
    <xdr:to>
      <xdr:col>15</xdr:col>
      <xdr:colOff>101600</xdr:colOff>
      <xdr:row>61</xdr:row>
      <xdr:rowOff>81280</xdr:rowOff>
    </xdr:to>
    <xdr:sp macro="" textlink="">
      <xdr:nvSpPr>
        <xdr:cNvPr id="193" name="楕円 192">
          <a:extLst>
            <a:ext uri="{FF2B5EF4-FFF2-40B4-BE49-F238E27FC236}">
              <a16:creationId xmlns:a16="http://schemas.microsoft.com/office/drawing/2014/main" id="{9EB7A4CD-9002-4810-BC2B-2579445139EF}"/>
            </a:ext>
          </a:extLst>
        </xdr:cNvPr>
        <xdr:cNvSpPr/>
      </xdr:nvSpPr>
      <xdr:spPr>
        <a:xfrm>
          <a:off x="2857500" y="1043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24765</xdr:rowOff>
    </xdr:from>
    <xdr:to>
      <xdr:col>19</xdr:col>
      <xdr:colOff>177800</xdr:colOff>
      <xdr:row>61</xdr:row>
      <xdr:rowOff>30480</xdr:rowOff>
    </xdr:to>
    <xdr:cxnSp macro="">
      <xdr:nvCxnSpPr>
        <xdr:cNvPr id="194" name="直線コネクタ 193">
          <a:extLst>
            <a:ext uri="{FF2B5EF4-FFF2-40B4-BE49-F238E27FC236}">
              <a16:creationId xmlns:a16="http://schemas.microsoft.com/office/drawing/2014/main" id="{ACE143E4-41C6-4010-B80F-FA93FB2D742A}"/>
            </a:ext>
          </a:extLst>
        </xdr:cNvPr>
        <xdr:cNvCxnSpPr/>
      </xdr:nvCxnSpPr>
      <xdr:spPr>
        <a:xfrm flipV="1">
          <a:off x="2908300" y="1048321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120650</xdr:rowOff>
    </xdr:from>
    <xdr:to>
      <xdr:col>10</xdr:col>
      <xdr:colOff>165100</xdr:colOff>
      <xdr:row>61</xdr:row>
      <xdr:rowOff>50800</xdr:rowOff>
    </xdr:to>
    <xdr:sp macro="" textlink="">
      <xdr:nvSpPr>
        <xdr:cNvPr id="195" name="楕円 194">
          <a:extLst>
            <a:ext uri="{FF2B5EF4-FFF2-40B4-BE49-F238E27FC236}">
              <a16:creationId xmlns:a16="http://schemas.microsoft.com/office/drawing/2014/main" id="{990CD5CD-45BD-4D90-98E6-54F5DD34CAE8}"/>
            </a:ext>
          </a:extLst>
        </xdr:cNvPr>
        <xdr:cNvSpPr/>
      </xdr:nvSpPr>
      <xdr:spPr>
        <a:xfrm>
          <a:off x="1968500" y="1040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0</xdr:rowOff>
    </xdr:from>
    <xdr:to>
      <xdr:col>15</xdr:col>
      <xdr:colOff>50800</xdr:colOff>
      <xdr:row>61</xdr:row>
      <xdr:rowOff>30480</xdr:rowOff>
    </xdr:to>
    <xdr:cxnSp macro="">
      <xdr:nvCxnSpPr>
        <xdr:cNvPr id="196" name="直線コネクタ 195">
          <a:extLst>
            <a:ext uri="{FF2B5EF4-FFF2-40B4-BE49-F238E27FC236}">
              <a16:creationId xmlns:a16="http://schemas.microsoft.com/office/drawing/2014/main" id="{0C012E3D-472E-4E20-B852-9703D2241B62}"/>
            </a:ext>
          </a:extLst>
        </xdr:cNvPr>
        <xdr:cNvCxnSpPr/>
      </xdr:nvCxnSpPr>
      <xdr:spPr>
        <a:xfrm>
          <a:off x="2019300" y="1045845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78740</xdr:rowOff>
    </xdr:from>
    <xdr:to>
      <xdr:col>6</xdr:col>
      <xdr:colOff>38100</xdr:colOff>
      <xdr:row>61</xdr:row>
      <xdr:rowOff>8890</xdr:rowOff>
    </xdr:to>
    <xdr:sp macro="" textlink="">
      <xdr:nvSpPr>
        <xdr:cNvPr id="197" name="楕円 196">
          <a:extLst>
            <a:ext uri="{FF2B5EF4-FFF2-40B4-BE49-F238E27FC236}">
              <a16:creationId xmlns:a16="http://schemas.microsoft.com/office/drawing/2014/main" id="{8F311049-B8CC-4B71-A2E5-1E8F4E927358}"/>
            </a:ext>
          </a:extLst>
        </xdr:cNvPr>
        <xdr:cNvSpPr/>
      </xdr:nvSpPr>
      <xdr:spPr>
        <a:xfrm>
          <a:off x="1079500" y="10365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129540</xdr:rowOff>
    </xdr:from>
    <xdr:to>
      <xdr:col>10</xdr:col>
      <xdr:colOff>114300</xdr:colOff>
      <xdr:row>61</xdr:row>
      <xdr:rowOff>0</xdr:rowOff>
    </xdr:to>
    <xdr:cxnSp macro="">
      <xdr:nvCxnSpPr>
        <xdr:cNvPr id="198" name="直線コネクタ 197">
          <a:extLst>
            <a:ext uri="{FF2B5EF4-FFF2-40B4-BE49-F238E27FC236}">
              <a16:creationId xmlns:a16="http://schemas.microsoft.com/office/drawing/2014/main" id="{ECC8AF36-D2DC-4061-ABCB-BE5DC95E67E7}"/>
            </a:ext>
          </a:extLst>
        </xdr:cNvPr>
        <xdr:cNvCxnSpPr/>
      </xdr:nvCxnSpPr>
      <xdr:spPr>
        <a:xfrm>
          <a:off x="1130300" y="1041654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162577</xdr:rowOff>
    </xdr:from>
    <xdr:ext cx="405111" cy="259045"/>
    <xdr:sp macro="" textlink="">
      <xdr:nvSpPr>
        <xdr:cNvPr id="199" name="n_1aveValue【体育館・プール】&#10;有形固定資産減価償却率">
          <a:extLst>
            <a:ext uri="{FF2B5EF4-FFF2-40B4-BE49-F238E27FC236}">
              <a16:creationId xmlns:a16="http://schemas.microsoft.com/office/drawing/2014/main" id="{C25D3F44-B17F-4FB1-98D2-0FD565576E22}"/>
            </a:ext>
          </a:extLst>
        </xdr:cNvPr>
        <xdr:cNvSpPr txBox="1"/>
      </xdr:nvSpPr>
      <xdr:spPr>
        <a:xfrm>
          <a:off x="3582044" y="1010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139717</xdr:rowOff>
    </xdr:from>
    <xdr:ext cx="405111" cy="259045"/>
    <xdr:sp macro="" textlink="">
      <xdr:nvSpPr>
        <xdr:cNvPr id="200" name="n_2aveValue【体育館・プール】&#10;有形固定資産減価償却率">
          <a:extLst>
            <a:ext uri="{FF2B5EF4-FFF2-40B4-BE49-F238E27FC236}">
              <a16:creationId xmlns:a16="http://schemas.microsoft.com/office/drawing/2014/main" id="{3DF53CF3-3D6A-44F3-BD58-6D73F8C4FF55}"/>
            </a:ext>
          </a:extLst>
        </xdr:cNvPr>
        <xdr:cNvSpPr txBox="1"/>
      </xdr:nvSpPr>
      <xdr:spPr>
        <a:xfrm>
          <a:off x="2705744" y="10083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116857</xdr:rowOff>
    </xdr:from>
    <xdr:ext cx="405111" cy="259045"/>
    <xdr:sp macro="" textlink="">
      <xdr:nvSpPr>
        <xdr:cNvPr id="201" name="n_3aveValue【体育館・プール】&#10;有形固定資産減価償却率">
          <a:extLst>
            <a:ext uri="{FF2B5EF4-FFF2-40B4-BE49-F238E27FC236}">
              <a16:creationId xmlns:a16="http://schemas.microsoft.com/office/drawing/2014/main" id="{92BFB161-B71A-4604-B581-681C9C9EE8AD}"/>
            </a:ext>
          </a:extLst>
        </xdr:cNvPr>
        <xdr:cNvSpPr txBox="1"/>
      </xdr:nvSpPr>
      <xdr:spPr>
        <a:xfrm>
          <a:off x="1816744" y="1006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122572</xdr:rowOff>
    </xdr:from>
    <xdr:ext cx="405111" cy="259045"/>
    <xdr:sp macro="" textlink="">
      <xdr:nvSpPr>
        <xdr:cNvPr id="202" name="n_4aveValue【体育館・プール】&#10;有形固定資産減価償却率">
          <a:extLst>
            <a:ext uri="{FF2B5EF4-FFF2-40B4-BE49-F238E27FC236}">
              <a16:creationId xmlns:a16="http://schemas.microsoft.com/office/drawing/2014/main" id="{08ED169E-FD54-48EC-A157-A9043F93599B}"/>
            </a:ext>
          </a:extLst>
        </xdr:cNvPr>
        <xdr:cNvSpPr txBox="1"/>
      </xdr:nvSpPr>
      <xdr:spPr>
        <a:xfrm>
          <a:off x="927744" y="10066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66692</xdr:rowOff>
    </xdr:from>
    <xdr:ext cx="405111" cy="259045"/>
    <xdr:sp macro="" textlink="">
      <xdr:nvSpPr>
        <xdr:cNvPr id="203" name="n_1mainValue【体育館・プール】&#10;有形固定資産減価償却率">
          <a:extLst>
            <a:ext uri="{FF2B5EF4-FFF2-40B4-BE49-F238E27FC236}">
              <a16:creationId xmlns:a16="http://schemas.microsoft.com/office/drawing/2014/main" id="{E544B333-4A74-4F10-AFA5-A0D0268C4A9F}"/>
            </a:ext>
          </a:extLst>
        </xdr:cNvPr>
        <xdr:cNvSpPr txBox="1"/>
      </xdr:nvSpPr>
      <xdr:spPr>
        <a:xfrm>
          <a:off x="3582044" y="10525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72407</xdr:rowOff>
    </xdr:from>
    <xdr:ext cx="405111" cy="259045"/>
    <xdr:sp macro="" textlink="">
      <xdr:nvSpPr>
        <xdr:cNvPr id="204" name="n_2mainValue【体育館・プール】&#10;有形固定資産減価償却率">
          <a:extLst>
            <a:ext uri="{FF2B5EF4-FFF2-40B4-BE49-F238E27FC236}">
              <a16:creationId xmlns:a16="http://schemas.microsoft.com/office/drawing/2014/main" id="{C7239A76-5249-4FEC-9F0A-33D7A2DFE530}"/>
            </a:ext>
          </a:extLst>
        </xdr:cNvPr>
        <xdr:cNvSpPr txBox="1"/>
      </xdr:nvSpPr>
      <xdr:spPr>
        <a:xfrm>
          <a:off x="2705744" y="1053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41927</xdr:rowOff>
    </xdr:from>
    <xdr:ext cx="405111" cy="259045"/>
    <xdr:sp macro="" textlink="">
      <xdr:nvSpPr>
        <xdr:cNvPr id="205" name="n_3mainValue【体育館・プール】&#10;有形固定資産減価償却率">
          <a:extLst>
            <a:ext uri="{FF2B5EF4-FFF2-40B4-BE49-F238E27FC236}">
              <a16:creationId xmlns:a16="http://schemas.microsoft.com/office/drawing/2014/main" id="{849367C8-2F14-4B3B-B612-C9022D7E2609}"/>
            </a:ext>
          </a:extLst>
        </xdr:cNvPr>
        <xdr:cNvSpPr txBox="1"/>
      </xdr:nvSpPr>
      <xdr:spPr>
        <a:xfrm>
          <a:off x="1816744" y="1050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17</xdr:rowOff>
    </xdr:from>
    <xdr:ext cx="405111" cy="259045"/>
    <xdr:sp macro="" textlink="">
      <xdr:nvSpPr>
        <xdr:cNvPr id="206" name="n_4mainValue【体育館・プール】&#10;有形固定資産減価償却率">
          <a:extLst>
            <a:ext uri="{FF2B5EF4-FFF2-40B4-BE49-F238E27FC236}">
              <a16:creationId xmlns:a16="http://schemas.microsoft.com/office/drawing/2014/main" id="{4A58D90B-CF0E-4177-B3A5-3AF4A6752655}"/>
            </a:ext>
          </a:extLst>
        </xdr:cNvPr>
        <xdr:cNvSpPr txBox="1"/>
      </xdr:nvSpPr>
      <xdr:spPr>
        <a:xfrm>
          <a:off x="927744" y="10458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A6327162-13EA-4A63-AC67-98AFF4CD94E3}"/>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B9E319E-8CA4-4082-A421-C252091A358B}"/>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3E6CC0D5-E2C6-407B-8E88-A49D0A6283BA}"/>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D9BBBE66-180B-4663-9B5E-268436746537}"/>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AA8D564F-91A6-4460-A465-E2CF12DF2645}"/>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1E924E8E-8D66-42AD-ABB5-0013BE671C5D}"/>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D6BF6612-3EFE-4A76-A394-F1D7ADDC565C}"/>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20EE79F6-35A9-4D92-BF40-848B418F8C66}"/>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B52E3152-15E8-4E2D-AF35-BAEFD1E3CB08}"/>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CD737ED8-B549-4F82-8D18-85400557926C}"/>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B8748A11-085F-4412-85FC-1A80A597749E}"/>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CA459091-124B-49CD-9354-CFD3A0F07641}"/>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8D7A4117-D146-45DF-806D-AAB2A72C9607}"/>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F149EC90-D1C6-4927-83F0-9CA9235C64A8}"/>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C1353B8C-EE54-45AF-8282-6D647608B04F}"/>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D1CC8230-C354-445E-A573-06BF1FB6A842}"/>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A532C563-06DA-46C1-A905-8A1CC4C6BC12}"/>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98A898A9-4037-4764-A9A6-2A6B9005727E}"/>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283D245B-ECE6-4F26-BFB5-F77B22F546C5}"/>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9A68FA60-B241-464B-A0C3-B9B44E7FBF43}"/>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144B902-A446-4EF3-BB28-70D21C9009A1}"/>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177ABD4F-BC8E-4F44-9D39-3409EA715058}"/>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7436C4EF-47A5-436F-AF8B-89B98031A512}"/>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112395</xdr:rowOff>
    </xdr:from>
    <xdr:to>
      <xdr:col>54</xdr:col>
      <xdr:colOff>189865</xdr:colOff>
      <xdr:row>64</xdr:row>
      <xdr:rowOff>45720</xdr:rowOff>
    </xdr:to>
    <xdr:cxnSp macro="">
      <xdr:nvCxnSpPr>
        <xdr:cNvPr id="230" name="直線コネクタ 229">
          <a:extLst>
            <a:ext uri="{FF2B5EF4-FFF2-40B4-BE49-F238E27FC236}">
              <a16:creationId xmlns:a16="http://schemas.microsoft.com/office/drawing/2014/main" id="{77B7A6CD-88D4-4967-90FA-0E322129FA59}"/>
            </a:ext>
          </a:extLst>
        </xdr:cNvPr>
        <xdr:cNvCxnSpPr/>
      </xdr:nvCxnSpPr>
      <xdr:spPr>
        <a:xfrm flipV="1">
          <a:off x="10476865" y="9713595"/>
          <a:ext cx="0" cy="1304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49547</xdr:rowOff>
    </xdr:from>
    <xdr:ext cx="469744" cy="259045"/>
    <xdr:sp macro="" textlink="">
      <xdr:nvSpPr>
        <xdr:cNvPr id="231" name="【体育館・プール】&#10;一人当たり面積最小値テキスト">
          <a:extLst>
            <a:ext uri="{FF2B5EF4-FFF2-40B4-BE49-F238E27FC236}">
              <a16:creationId xmlns:a16="http://schemas.microsoft.com/office/drawing/2014/main" id="{624AB30B-99A5-42D6-BC29-32C8A60218D1}"/>
            </a:ext>
          </a:extLst>
        </xdr:cNvPr>
        <xdr:cNvSpPr txBox="1"/>
      </xdr:nvSpPr>
      <xdr:spPr>
        <a:xfrm>
          <a:off x="10515600" y="1102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45720</xdr:rowOff>
    </xdr:from>
    <xdr:to>
      <xdr:col>55</xdr:col>
      <xdr:colOff>88900</xdr:colOff>
      <xdr:row>64</xdr:row>
      <xdr:rowOff>45720</xdr:rowOff>
    </xdr:to>
    <xdr:cxnSp macro="">
      <xdr:nvCxnSpPr>
        <xdr:cNvPr id="232" name="直線コネクタ 231">
          <a:extLst>
            <a:ext uri="{FF2B5EF4-FFF2-40B4-BE49-F238E27FC236}">
              <a16:creationId xmlns:a16="http://schemas.microsoft.com/office/drawing/2014/main" id="{99FD8A1F-9B70-4380-85C5-4D393B762057}"/>
            </a:ext>
          </a:extLst>
        </xdr:cNvPr>
        <xdr:cNvCxnSpPr/>
      </xdr:nvCxnSpPr>
      <xdr:spPr>
        <a:xfrm>
          <a:off x="10388600" y="1101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59072</xdr:rowOff>
    </xdr:from>
    <xdr:ext cx="469744" cy="259045"/>
    <xdr:sp macro="" textlink="">
      <xdr:nvSpPr>
        <xdr:cNvPr id="233" name="【体育館・プール】&#10;一人当たり面積最大値テキスト">
          <a:extLst>
            <a:ext uri="{FF2B5EF4-FFF2-40B4-BE49-F238E27FC236}">
              <a16:creationId xmlns:a16="http://schemas.microsoft.com/office/drawing/2014/main" id="{3852BF77-8543-465F-B5B4-970461AADF05}"/>
            </a:ext>
          </a:extLst>
        </xdr:cNvPr>
        <xdr:cNvSpPr txBox="1"/>
      </xdr:nvSpPr>
      <xdr:spPr>
        <a:xfrm>
          <a:off x="10515600" y="9488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112395</xdr:rowOff>
    </xdr:from>
    <xdr:to>
      <xdr:col>55</xdr:col>
      <xdr:colOff>88900</xdr:colOff>
      <xdr:row>56</xdr:row>
      <xdr:rowOff>112395</xdr:rowOff>
    </xdr:to>
    <xdr:cxnSp macro="">
      <xdr:nvCxnSpPr>
        <xdr:cNvPr id="234" name="直線コネクタ 233">
          <a:extLst>
            <a:ext uri="{FF2B5EF4-FFF2-40B4-BE49-F238E27FC236}">
              <a16:creationId xmlns:a16="http://schemas.microsoft.com/office/drawing/2014/main" id="{543E601D-0B9D-48F0-8D0F-048427C47F1C}"/>
            </a:ext>
          </a:extLst>
        </xdr:cNvPr>
        <xdr:cNvCxnSpPr/>
      </xdr:nvCxnSpPr>
      <xdr:spPr>
        <a:xfrm>
          <a:off x="10388600" y="97135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107332</xdr:rowOff>
    </xdr:from>
    <xdr:ext cx="469744" cy="259045"/>
    <xdr:sp macro="" textlink="">
      <xdr:nvSpPr>
        <xdr:cNvPr id="235" name="【体育館・プール】&#10;一人当たり面積平均値テキスト">
          <a:extLst>
            <a:ext uri="{FF2B5EF4-FFF2-40B4-BE49-F238E27FC236}">
              <a16:creationId xmlns:a16="http://schemas.microsoft.com/office/drawing/2014/main" id="{93576ED9-55A8-4B94-BDE5-7DC1DF0854D9}"/>
            </a:ext>
          </a:extLst>
        </xdr:cNvPr>
        <xdr:cNvSpPr txBox="1"/>
      </xdr:nvSpPr>
      <xdr:spPr>
        <a:xfrm>
          <a:off x="10515600" y="105657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84455</xdr:rowOff>
    </xdr:from>
    <xdr:to>
      <xdr:col>55</xdr:col>
      <xdr:colOff>50800</xdr:colOff>
      <xdr:row>63</xdr:row>
      <xdr:rowOff>14605</xdr:rowOff>
    </xdr:to>
    <xdr:sp macro="" textlink="">
      <xdr:nvSpPr>
        <xdr:cNvPr id="236" name="フローチャート: 判断 235">
          <a:extLst>
            <a:ext uri="{FF2B5EF4-FFF2-40B4-BE49-F238E27FC236}">
              <a16:creationId xmlns:a16="http://schemas.microsoft.com/office/drawing/2014/main" id="{2EB836E8-8496-48AF-AA36-C9C16D3D5900}"/>
            </a:ext>
          </a:extLst>
        </xdr:cNvPr>
        <xdr:cNvSpPr/>
      </xdr:nvSpPr>
      <xdr:spPr>
        <a:xfrm>
          <a:off x="10426700" y="1071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86360</xdr:rowOff>
    </xdr:from>
    <xdr:to>
      <xdr:col>50</xdr:col>
      <xdr:colOff>165100</xdr:colOff>
      <xdr:row>63</xdr:row>
      <xdr:rowOff>16510</xdr:rowOff>
    </xdr:to>
    <xdr:sp macro="" textlink="">
      <xdr:nvSpPr>
        <xdr:cNvPr id="237" name="フローチャート: 判断 236">
          <a:extLst>
            <a:ext uri="{FF2B5EF4-FFF2-40B4-BE49-F238E27FC236}">
              <a16:creationId xmlns:a16="http://schemas.microsoft.com/office/drawing/2014/main" id="{27400C5D-AB2D-4F80-A391-56286FDD3A7C}"/>
            </a:ext>
          </a:extLst>
        </xdr:cNvPr>
        <xdr:cNvSpPr/>
      </xdr:nvSpPr>
      <xdr:spPr>
        <a:xfrm>
          <a:off x="9588500" y="1071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90170</xdr:rowOff>
    </xdr:from>
    <xdr:to>
      <xdr:col>46</xdr:col>
      <xdr:colOff>38100</xdr:colOff>
      <xdr:row>63</xdr:row>
      <xdr:rowOff>20320</xdr:rowOff>
    </xdr:to>
    <xdr:sp macro="" textlink="">
      <xdr:nvSpPr>
        <xdr:cNvPr id="238" name="フローチャート: 判断 237">
          <a:extLst>
            <a:ext uri="{FF2B5EF4-FFF2-40B4-BE49-F238E27FC236}">
              <a16:creationId xmlns:a16="http://schemas.microsoft.com/office/drawing/2014/main" id="{73595ED7-471B-4074-A18F-84BEBD9FD3DB}"/>
            </a:ext>
          </a:extLst>
        </xdr:cNvPr>
        <xdr:cNvSpPr/>
      </xdr:nvSpPr>
      <xdr:spPr>
        <a:xfrm>
          <a:off x="86995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86360</xdr:rowOff>
    </xdr:from>
    <xdr:to>
      <xdr:col>41</xdr:col>
      <xdr:colOff>101600</xdr:colOff>
      <xdr:row>63</xdr:row>
      <xdr:rowOff>16510</xdr:rowOff>
    </xdr:to>
    <xdr:sp macro="" textlink="">
      <xdr:nvSpPr>
        <xdr:cNvPr id="239" name="フローチャート: 判断 238">
          <a:extLst>
            <a:ext uri="{FF2B5EF4-FFF2-40B4-BE49-F238E27FC236}">
              <a16:creationId xmlns:a16="http://schemas.microsoft.com/office/drawing/2014/main" id="{D58FD8A6-F4CE-4C0A-A1C4-49E8DCD0CC25}"/>
            </a:ext>
          </a:extLst>
        </xdr:cNvPr>
        <xdr:cNvSpPr/>
      </xdr:nvSpPr>
      <xdr:spPr>
        <a:xfrm>
          <a:off x="7810500" y="1071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27305</xdr:rowOff>
    </xdr:from>
    <xdr:to>
      <xdr:col>36</xdr:col>
      <xdr:colOff>165100</xdr:colOff>
      <xdr:row>62</xdr:row>
      <xdr:rowOff>128905</xdr:rowOff>
    </xdr:to>
    <xdr:sp macro="" textlink="">
      <xdr:nvSpPr>
        <xdr:cNvPr id="240" name="フローチャート: 判断 239">
          <a:extLst>
            <a:ext uri="{FF2B5EF4-FFF2-40B4-BE49-F238E27FC236}">
              <a16:creationId xmlns:a16="http://schemas.microsoft.com/office/drawing/2014/main" id="{108620A5-45B1-43DA-8C87-8D1E6DA0BEBF}"/>
            </a:ext>
          </a:extLst>
        </xdr:cNvPr>
        <xdr:cNvSpPr/>
      </xdr:nvSpPr>
      <xdr:spPr>
        <a:xfrm>
          <a:off x="6921500" y="10657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FD1393BC-F3D6-4616-B560-FFC4388D9A54}"/>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50392306-D53D-46E2-AB50-8EA3BF7226DD}"/>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3F156011-6184-4D79-B158-16F088BCB0A7}"/>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C35D07FA-30A9-4CA6-B27F-B788E18B810C}"/>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2EB1BBD1-CDFB-48F2-93B1-25D5D0751DF4}"/>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137795</xdr:rowOff>
    </xdr:from>
    <xdr:to>
      <xdr:col>55</xdr:col>
      <xdr:colOff>50800</xdr:colOff>
      <xdr:row>63</xdr:row>
      <xdr:rowOff>67945</xdr:rowOff>
    </xdr:to>
    <xdr:sp macro="" textlink="">
      <xdr:nvSpPr>
        <xdr:cNvPr id="246" name="楕円 245">
          <a:extLst>
            <a:ext uri="{FF2B5EF4-FFF2-40B4-BE49-F238E27FC236}">
              <a16:creationId xmlns:a16="http://schemas.microsoft.com/office/drawing/2014/main" id="{B2D3E166-9FEE-46B9-B79D-CDA3EC850272}"/>
            </a:ext>
          </a:extLst>
        </xdr:cNvPr>
        <xdr:cNvSpPr/>
      </xdr:nvSpPr>
      <xdr:spPr>
        <a:xfrm>
          <a:off x="10426700" y="10767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116222</xdr:rowOff>
    </xdr:from>
    <xdr:ext cx="469744" cy="259045"/>
    <xdr:sp macro="" textlink="">
      <xdr:nvSpPr>
        <xdr:cNvPr id="247" name="【体育館・プール】&#10;一人当たり面積該当値テキスト">
          <a:extLst>
            <a:ext uri="{FF2B5EF4-FFF2-40B4-BE49-F238E27FC236}">
              <a16:creationId xmlns:a16="http://schemas.microsoft.com/office/drawing/2014/main" id="{DD4E1177-FB72-4600-8E18-48BA4EE128F2}"/>
            </a:ext>
          </a:extLst>
        </xdr:cNvPr>
        <xdr:cNvSpPr txBox="1"/>
      </xdr:nvSpPr>
      <xdr:spPr>
        <a:xfrm>
          <a:off x="10515600" y="10746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139700</xdr:rowOff>
    </xdr:from>
    <xdr:to>
      <xdr:col>50</xdr:col>
      <xdr:colOff>165100</xdr:colOff>
      <xdr:row>63</xdr:row>
      <xdr:rowOff>69850</xdr:rowOff>
    </xdr:to>
    <xdr:sp macro="" textlink="">
      <xdr:nvSpPr>
        <xdr:cNvPr id="248" name="楕円 247">
          <a:extLst>
            <a:ext uri="{FF2B5EF4-FFF2-40B4-BE49-F238E27FC236}">
              <a16:creationId xmlns:a16="http://schemas.microsoft.com/office/drawing/2014/main" id="{BB31143D-0F27-4FF6-83D6-17011A498F75}"/>
            </a:ext>
          </a:extLst>
        </xdr:cNvPr>
        <xdr:cNvSpPr/>
      </xdr:nvSpPr>
      <xdr:spPr>
        <a:xfrm>
          <a:off x="9588500" y="1076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17145</xdr:rowOff>
    </xdr:from>
    <xdr:to>
      <xdr:col>55</xdr:col>
      <xdr:colOff>0</xdr:colOff>
      <xdr:row>63</xdr:row>
      <xdr:rowOff>19050</xdr:rowOff>
    </xdr:to>
    <xdr:cxnSp macro="">
      <xdr:nvCxnSpPr>
        <xdr:cNvPr id="249" name="直線コネクタ 248">
          <a:extLst>
            <a:ext uri="{FF2B5EF4-FFF2-40B4-BE49-F238E27FC236}">
              <a16:creationId xmlns:a16="http://schemas.microsoft.com/office/drawing/2014/main" id="{4FDDF517-97ED-41E0-B1F3-503499CFA2F9}"/>
            </a:ext>
          </a:extLst>
        </xdr:cNvPr>
        <xdr:cNvCxnSpPr/>
      </xdr:nvCxnSpPr>
      <xdr:spPr>
        <a:xfrm flipV="1">
          <a:off x="9639300" y="10818495"/>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139700</xdr:rowOff>
    </xdr:from>
    <xdr:to>
      <xdr:col>46</xdr:col>
      <xdr:colOff>38100</xdr:colOff>
      <xdr:row>63</xdr:row>
      <xdr:rowOff>69850</xdr:rowOff>
    </xdr:to>
    <xdr:sp macro="" textlink="">
      <xdr:nvSpPr>
        <xdr:cNvPr id="250" name="楕円 249">
          <a:extLst>
            <a:ext uri="{FF2B5EF4-FFF2-40B4-BE49-F238E27FC236}">
              <a16:creationId xmlns:a16="http://schemas.microsoft.com/office/drawing/2014/main" id="{D9A62439-D085-464D-BB86-CE40ABA87846}"/>
            </a:ext>
          </a:extLst>
        </xdr:cNvPr>
        <xdr:cNvSpPr/>
      </xdr:nvSpPr>
      <xdr:spPr>
        <a:xfrm>
          <a:off x="8699500" y="1076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19050</xdr:rowOff>
    </xdr:from>
    <xdr:to>
      <xdr:col>50</xdr:col>
      <xdr:colOff>114300</xdr:colOff>
      <xdr:row>63</xdr:row>
      <xdr:rowOff>19050</xdr:rowOff>
    </xdr:to>
    <xdr:cxnSp macro="">
      <xdr:nvCxnSpPr>
        <xdr:cNvPr id="251" name="直線コネクタ 250">
          <a:extLst>
            <a:ext uri="{FF2B5EF4-FFF2-40B4-BE49-F238E27FC236}">
              <a16:creationId xmlns:a16="http://schemas.microsoft.com/office/drawing/2014/main" id="{51EF135A-132C-4D9F-8368-4A95D8AAA209}"/>
            </a:ext>
          </a:extLst>
        </xdr:cNvPr>
        <xdr:cNvCxnSpPr/>
      </xdr:nvCxnSpPr>
      <xdr:spPr>
        <a:xfrm>
          <a:off x="8750300" y="10820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139700</xdr:rowOff>
    </xdr:from>
    <xdr:to>
      <xdr:col>41</xdr:col>
      <xdr:colOff>101600</xdr:colOff>
      <xdr:row>63</xdr:row>
      <xdr:rowOff>69850</xdr:rowOff>
    </xdr:to>
    <xdr:sp macro="" textlink="">
      <xdr:nvSpPr>
        <xdr:cNvPr id="252" name="楕円 251">
          <a:extLst>
            <a:ext uri="{FF2B5EF4-FFF2-40B4-BE49-F238E27FC236}">
              <a16:creationId xmlns:a16="http://schemas.microsoft.com/office/drawing/2014/main" id="{B3D692A9-CDDC-47F8-8055-A673231FB0EF}"/>
            </a:ext>
          </a:extLst>
        </xdr:cNvPr>
        <xdr:cNvSpPr/>
      </xdr:nvSpPr>
      <xdr:spPr>
        <a:xfrm>
          <a:off x="7810500" y="1076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19050</xdr:rowOff>
    </xdr:from>
    <xdr:to>
      <xdr:col>45</xdr:col>
      <xdr:colOff>177800</xdr:colOff>
      <xdr:row>63</xdr:row>
      <xdr:rowOff>19050</xdr:rowOff>
    </xdr:to>
    <xdr:cxnSp macro="">
      <xdr:nvCxnSpPr>
        <xdr:cNvPr id="253" name="直線コネクタ 252">
          <a:extLst>
            <a:ext uri="{FF2B5EF4-FFF2-40B4-BE49-F238E27FC236}">
              <a16:creationId xmlns:a16="http://schemas.microsoft.com/office/drawing/2014/main" id="{CD248287-9418-4D41-92B8-15D9D09D7E22}"/>
            </a:ext>
          </a:extLst>
        </xdr:cNvPr>
        <xdr:cNvCxnSpPr/>
      </xdr:nvCxnSpPr>
      <xdr:spPr>
        <a:xfrm>
          <a:off x="7861300" y="10820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139700</xdr:rowOff>
    </xdr:from>
    <xdr:to>
      <xdr:col>36</xdr:col>
      <xdr:colOff>165100</xdr:colOff>
      <xdr:row>63</xdr:row>
      <xdr:rowOff>69850</xdr:rowOff>
    </xdr:to>
    <xdr:sp macro="" textlink="">
      <xdr:nvSpPr>
        <xdr:cNvPr id="254" name="楕円 253">
          <a:extLst>
            <a:ext uri="{FF2B5EF4-FFF2-40B4-BE49-F238E27FC236}">
              <a16:creationId xmlns:a16="http://schemas.microsoft.com/office/drawing/2014/main" id="{AF6AF823-A74A-4934-9DF2-D49D1986811B}"/>
            </a:ext>
          </a:extLst>
        </xdr:cNvPr>
        <xdr:cNvSpPr/>
      </xdr:nvSpPr>
      <xdr:spPr>
        <a:xfrm>
          <a:off x="6921500" y="1076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19050</xdr:rowOff>
    </xdr:from>
    <xdr:to>
      <xdr:col>41</xdr:col>
      <xdr:colOff>50800</xdr:colOff>
      <xdr:row>63</xdr:row>
      <xdr:rowOff>19050</xdr:rowOff>
    </xdr:to>
    <xdr:cxnSp macro="">
      <xdr:nvCxnSpPr>
        <xdr:cNvPr id="255" name="直線コネクタ 254">
          <a:extLst>
            <a:ext uri="{FF2B5EF4-FFF2-40B4-BE49-F238E27FC236}">
              <a16:creationId xmlns:a16="http://schemas.microsoft.com/office/drawing/2014/main" id="{8664956F-1D73-4B2B-BDEB-83DEAF27098F}"/>
            </a:ext>
          </a:extLst>
        </xdr:cNvPr>
        <xdr:cNvCxnSpPr/>
      </xdr:nvCxnSpPr>
      <xdr:spPr>
        <a:xfrm>
          <a:off x="6972300" y="10820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33037</xdr:rowOff>
    </xdr:from>
    <xdr:ext cx="469744" cy="259045"/>
    <xdr:sp macro="" textlink="">
      <xdr:nvSpPr>
        <xdr:cNvPr id="256" name="n_1aveValue【体育館・プール】&#10;一人当たり面積">
          <a:extLst>
            <a:ext uri="{FF2B5EF4-FFF2-40B4-BE49-F238E27FC236}">
              <a16:creationId xmlns:a16="http://schemas.microsoft.com/office/drawing/2014/main" id="{797E1E4A-98EC-4FC8-B057-0C314A62B043}"/>
            </a:ext>
          </a:extLst>
        </xdr:cNvPr>
        <xdr:cNvSpPr txBox="1"/>
      </xdr:nvSpPr>
      <xdr:spPr>
        <a:xfrm>
          <a:off x="9391727" y="1049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36847</xdr:rowOff>
    </xdr:from>
    <xdr:ext cx="469744" cy="259045"/>
    <xdr:sp macro="" textlink="">
      <xdr:nvSpPr>
        <xdr:cNvPr id="257" name="n_2aveValue【体育館・プール】&#10;一人当たり面積">
          <a:extLst>
            <a:ext uri="{FF2B5EF4-FFF2-40B4-BE49-F238E27FC236}">
              <a16:creationId xmlns:a16="http://schemas.microsoft.com/office/drawing/2014/main" id="{926DEF2D-7B6B-4986-93A6-32E6D01844A1}"/>
            </a:ext>
          </a:extLst>
        </xdr:cNvPr>
        <xdr:cNvSpPr txBox="1"/>
      </xdr:nvSpPr>
      <xdr:spPr>
        <a:xfrm>
          <a:off x="8515427" y="1049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33037</xdr:rowOff>
    </xdr:from>
    <xdr:ext cx="469744" cy="259045"/>
    <xdr:sp macro="" textlink="">
      <xdr:nvSpPr>
        <xdr:cNvPr id="258" name="n_3aveValue【体育館・プール】&#10;一人当たり面積">
          <a:extLst>
            <a:ext uri="{FF2B5EF4-FFF2-40B4-BE49-F238E27FC236}">
              <a16:creationId xmlns:a16="http://schemas.microsoft.com/office/drawing/2014/main" id="{4EF35351-FE4D-4075-8062-AB0A65881B99}"/>
            </a:ext>
          </a:extLst>
        </xdr:cNvPr>
        <xdr:cNvSpPr txBox="1"/>
      </xdr:nvSpPr>
      <xdr:spPr>
        <a:xfrm>
          <a:off x="7626427" y="1049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145432</xdr:rowOff>
    </xdr:from>
    <xdr:ext cx="469744" cy="259045"/>
    <xdr:sp macro="" textlink="">
      <xdr:nvSpPr>
        <xdr:cNvPr id="259" name="n_4aveValue【体育館・プール】&#10;一人当たり面積">
          <a:extLst>
            <a:ext uri="{FF2B5EF4-FFF2-40B4-BE49-F238E27FC236}">
              <a16:creationId xmlns:a16="http://schemas.microsoft.com/office/drawing/2014/main" id="{0E26CB0F-3AC8-421C-8F37-FE98117B84DE}"/>
            </a:ext>
          </a:extLst>
        </xdr:cNvPr>
        <xdr:cNvSpPr txBox="1"/>
      </xdr:nvSpPr>
      <xdr:spPr>
        <a:xfrm>
          <a:off x="6737427" y="10432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60977</xdr:rowOff>
    </xdr:from>
    <xdr:ext cx="469744" cy="259045"/>
    <xdr:sp macro="" textlink="">
      <xdr:nvSpPr>
        <xdr:cNvPr id="260" name="n_1mainValue【体育館・プール】&#10;一人当たり面積">
          <a:extLst>
            <a:ext uri="{FF2B5EF4-FFF2-40B4-BE49-F238E27FC236}">
              <a16:creationId xmlns:a16="http://schemas.microsoft.com/office/drawing/2014/main" id="{0C714326-03A7-4CFA-AF9B-83F331244DE5}"/>
            </a:ext>
          </a:extLst>
        </xdr:cNvPr>
        <xdr:cNvSpPr txBox="1"/>
      </xdr:nvSpPr>
      <xdr:spPr>
        <a:xfrm>
          <a:off x="9391727" y="1086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60977</xdr:rowOff>
    </xdr:from>
    <xdr:ext cx="469744" cy="259045"/>
    <xdr:sp macro="" textlink="">
      <xdr:nvSpPr>
        <xdr:cNvPr id="261" name="n_2mainValue【体育館・プール】&#10;一人当たり面積">
          <a:extLst>
            <a:ext uri="{FF2B5EF4-FFF2-40B4-BE49-F238E27FC236}">
              <a16:creationId xmlns:a16="http://schemas.microsoft.com/office/drawing/2014/main" id="{496C078C-9FAA-45AF-A71A-6B6081161A54}"/>
            </a:ext>
          </a:extLst>
        </xdr:cNvPr>
        <xdr:cNvSpPr txBox="1"/>
      </xdr:nvSpPr>
      <xdr:spPr>
        <a:xfrm>
          <a:off x="8515427" y="1086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60977</xdr:rowOff>
    </xdr:from>
    <xdr:ext cx="469744" cy="259045"/>
    <xdr:sp macro="" textlink="">
      <xdr:nvSpPr>
        <xdr:cNvPr id="262" name="n_3mainValue【体育館・プール】&#10;一人当たり面積">
          <a:extLst>
            <a:ext uri="{FF2B5EF4-FFF2-40B4-BE49-F238E27FC236}">
              <a16:creationId xmlns:a16="http://schemas.microsoft.com/office/drawing/2014/main" id="{34E97C60-E560-4568-8BED-AA7E5AD6FC88}"/>
            </a:ext>
          </a:extLst>
        </xdr:cNvPr>
        <xdr:cNvSpPr txBox="1"/>
      </xdr:nvSpPr>
      <xdr:spPr>
        <a:xfrm>
          <a:off x="7626427" y="1086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60977</xdr:rowOff>
    </xdr:from>
    <xdr:ext cx="469744" cy="259045"/>
    <xdr:sp macro="" textlink="">
      <xdr:nvSpPr>
        <xdr:cNvPr id="263" name="n_4mainValue【体育館・プール】&#10;一人当たり面積">
          <a:extLst>
            <a:ext uri="{FF2B5EF4-FFF2-40B4-BE49-F238E27FC236}">
              <a16:creationId xmlns:a16="http://schemas.microsoft.com/office/drawing/2014/main" id="{28E7D5E6-0AEB-4FDA-8F4B-585B780821DC}"/>
            </a:ext>
          </a:extLst>
        </xdr:cNvPr>
        <xdr:cNvSpPr txBox="1"/>
      </xdr:nvSpPr>
      <xdr:spPr>
        <a:xfrm>
          <a:off x="6737427" y="1086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FDB27B71-96DA-46A7-9C35-E79D07D3EC18}"/>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5724B1D9-1A8D-40BB-BE8C-D9FA2CFBA0C2}"/>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332C6C82-4FDC-4CB3-B569-656F8965F4E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68040921-7087-49B2-BE39-5A8B6D648A7C}"/>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56C7ACD3-78C3-418F-9AD3-B115B1A574DD}"/>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ECDC93B9-864D-4253-9C63-CB296DAC41BA}"/>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321B44F9-B9C5-4A27-8AB9-6234250FDC4F}"/>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323B4F8C-5C8B-493B-8263-D172D63338D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D8ABEF77-0F2B-4567-BA98-40C78277F82E}"/>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9B7A8905-8178-4FD9-8D91-3EC25148078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437DB945-A41C-4BEA-8FAE-DAA3F33D4516}"/>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5" name="直線コネクタ 274">
          <a:extLst>
            <a:ext uri="{FF2B5EF4-FFF2-40B4-BE49-F238E27FC236}">
              <a16:creationId xmlns:a16="http://schemas.microsoft.com/office/drawing/2014/main" id="{61E75427-BBC0-4FE8-908F-DD819162200B}"/>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6" name="テキスト ボックス 275">
          <a:extLst>
            <a:ext uri="{FF2B5EF4-FFF2-40B4-BE49-F238E27FC236}">
              <a16:creationId xmlns:a16="http://schemas.microsoft.com/office/drawing/2014/main" id="{24DEB00B-3B3B-433F-AF05-65BE4597E2F3}"/>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7" name="直線コネクタ 276">
          <a:extLst>
            <a:ext uri="{FF2B5EF4-FFF2-40B4-BE49-F238E27FC236}">
              <a16:creationId xmlns:a16="http://schemas.microsoft.com/office/drawing/2014/main" id="{F5F433F2-13FB-4CFB-A485-950A0BFC87D4}"/>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8" name="テキスト ボックス 277">
          <a:extLst>
            <a:ext uri="{FF2B5EF4-FFF2-40B4-BE49-F238E27FC236}">
              <a16:creationId xmlns:a16="http://schemas.microsoft.com/office/drawing/2014/main" id="{E9FC8927-B098-4C88-A7BB-66E1B62BA54E}"/>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9" name="直線コネクタ 278">
          <a:extLst>
            <a:ext uri="{FF2B5EF4-FFF2-40B4-BE49-F238E27FC236}">
              <a16:creationId xmlns:a16="http://schemas.microsoft.com/office/drawing/2014/main" id="{5068DE4E-5661-4865-BAD7-3D86F7376757}"/>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0" name="テキスト ボックス 279">
          <a:extLst>
            <a:ext uri="{FF2B5EF4-FFF2-40B4-BE49-F238E27FC236}">
              <a16:creationId xmlns:a16="http://schemas.microsoft.com/office/drawing/2014/main" id="{4368C8BC-4A3E-411E-A400-B378AA32F932}"/>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1" name="直線コネクタ 280">
          <a:extLst>
            <a:ext uri="{FF2B5EF4-FFF2-40B4-BE49-F238E27FC236}">
              <a16:creationId xmlns:a16="http://schemas.microsoft.com/office/drawing/2014/main" id="{35F6CA2B-DEAA-4D59-B2E8-815E275CDCE1}"/>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2" name="テキスト ボックス 281">
          <a:extLst>
            <a:ext uri="{FF2B5EF4-FFF2-40B4-BE49-F238E27FC236}">
              <a16:creationId xmlns:a16="http://schemas.microsoft.com/office/drawing/2014/main" id="{41B891E6-1740-4480-AE8C-78FBAE0E1645}"/>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3" name="直線コネクタ 282">
          <a:extLst>
            <a:ext uri="{FF2B5EF4-FFF2-40B4-BE49-F238E27FC236}">
              <a16:creationId xmlns:a16="http://schemas.microsoft.com/office/drawing/2014/main" id="{84154490-F520-485D-BE66-91C1908C7C9E}"/>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4" name="テキスト ボックス 283">
          <a:extLst>
            <a:ext uri="{FF2B5EF4-FFF2-40B4-BE49-F238E27FC236}">
              <a16:creationId xmlns:a16="http://schemas.microsoft.com/office/drawing/2014/main" id="{0E659823-4C5F-4989-A423-4D1A854A556B}"/>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5" name="直線コネクタ 284">
          <a:extLst>
            <a:ext uri="{FF2B5EF4-FFF2-40B4-BE49-F238E27FC236}">
              <a16:creationId xmlns:a16="http://schemas.microsoft.com/office/drawing/2014/main" id="{5E6ABB3A-18AA-45F3-871C-DB3940C326ED}"/>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6" name="テキスト ボックス 285">
          <a:extLst>
            <a:ext uri="{FF2B5EF4-FFF2-40B4-BE49-F238E27FC236}">
              <a16:creationId xmlns:a16="http://schemas.microsoft.com/office/drawing/2014/main" id="{BE42C179-AB93-4F98-A1A0-80F9318269F2}"/>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F8E13C3A-6704-4AFA-82E6-761C9D732E98}"/>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id="{86CD7CCD-F429-4462-A843-2F645F07442F}"/>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59327</xdr:rowOff>
    </xdr:from>
    <xdr:to>
      <xdr:col>24</xdr:col>
      <xdr:colOff>62865</xdr:colOff>
      <xdr:row>86</xdr:row>
      <xdr:rowOff>168729</xdr:rowOff>
    </xdr:to>
    <xdr:cxnSp macro="">
      <xdr:nvCxnSpPr>
        <xdr:cNvPr id="289" name="直線コネクタ 288">
          <a:extLst>
            <a:ext uri="{FF2B5EF4-FFF2-40B4-BE49-F238E27FC236}">
              <a16:creationId xmlns:a16="http://schemas.microsoft.com/office/drawing/2014/main" id="{108E0A25-CEAF-485C-AF6D-FC7F28BDEC01}"/>
            </a:ext>
          </a:extLst>
        </xdr:cNvPr>
        <xdr:cNvCxnSpPr/>
      </xdr:nvCxnSpPr>
      <xdr:spPr>
        <a:xfrm flipV="1">
          <a:off x="4634865" y="13432427"/>
          <a:ext cx="0" cy="14810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0" name="【福祉施設】&#10;有形固定資産減価償却率最小値テキスト">
          <a:extLst>
            <a:ext uri="{FF2B5EF4-FFF2-40B4-BE49-F238E27FC236}">
              <a16:creationId xmlns:a16="http://schemas.microsoft.com/office/drawing/2014/main" id="{9809D500-659C-47C3-A271-9405F14C4F92}"/>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1" name="直線コネクタ 290">
          <a:extLst>
            <a:ext uri="{FF2B5EF4-FFF2-40B4-BE49-F238E27FC236}">
              <a16:creationId xmlns:a16="http://schemas.microsoft.com/office/drawing/2014/main" id="{48AC5727-BF94-453A-B0ED-C2450B757619}"/>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6004</xdr:rowOff>
    </xdr:from>
    <xdr:ext cx="340478" cy="259045"/>
    <xdr:sp macro="" textlink="">
      <xdr:nvSpPr>
        <xdr:cNvPr id="292" name="【福祉施設】&#10;有形固定資産減価償却率最大値テキスト">
          <a:extLst>
            <a:ext uri="{FF2B5EF4-FFF2-40B4-BE49-F238E27FC236}">
              <a16:creationId xmlns:a16="http://schemas.microsoft.com/office/drawing/2014/main" id="{DE75EC3B-E8AC-4445-8FF9-230328F70C9A}"/>
            </a:ext>
          </a:extLst>
        </xdr:cNvPr>
        <xdr:cNvSpPr txBox="1"/>
      </xdr:nvSpPr>
      <xdr:spPr>
        <a:xfrm>
          <a:off x="4673600" y="1320765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59327</xdr:rowOff>
    </xdr:from>
    <xdr:to>
      <xdr:col>24</xdr:col>
      <xdr:colOff>152400</xdr:colOff>
      <xdr:row>78</xdr:row>
      <xdr:rowOff>59327</xdr:rowOff>
    </xdr:to>
    <xdr:cxnSp macro="">
      <xdr:nvCxnSpPr>
        <xdr:cNvPr id="293" name="直線コネクタ 292">
          <a:extLst>
            <a:ext uri="{FF2B5EF4-FFF2-40B4-BE49-F238E27FC236}">
              <a16:creationId xmlns:a16="http://schemas.microsoft.com/office/drawing/2014/main" id="{ECB53FE7-B5EB-4EE3-9D04-157543E79CC2}"/>
            </a:ext>
          </a:extLst>
        </xdr:cNvPr>
        <xdr:cNvCxnSpPr/>
      </xdr:nvCxnSpPr>
      <xdr:spPr>
        <a:xfrm>
          <a:off x="4546600" y="13432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29408</xdr:rowOff>
    </xdr:from>
    <xdr:ext cx="405111" cy="259045"/>
    <xdr:sp macro="" textlink="">
      <xdr:nvSpPr>
        <xdr:cNvPr id="294" name="【福祉施設】&#10;有形固定資産減価償却率平均値テキスト">
          <a:extLst>
            <a:ext uri="{FF2B5EF4-FFF2-40B4-BE49-F238E27FC236}">
              <a16:creationId xmlns:a16="http://schemas.microsoft.com/office/drawing/2014/main" id="{37ACB46D-CDA8-4A5B-B0B6-659AE19A93B9}"/>
            </a:ext>
          </a:extLst>
        </xdr:cNvPr>
        <xdr:cNvSpPr txBox="1"/>
      </xdr:nvSpPr>
      <xdr:spPr>
        <a:xfrm>
          <a:off x="4673600" y="142597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50981</xdr:rowOff>
    </xdr:from>
    <xdr:to>
      <xdr:col>24</xdr:col>
      <xdr:colOff>114300</xdr:colOff>
      <xdr:row>83</xdr:row>
      <xdr:rowOff>152581</xdr:rowOff>
    </xdr:to>
    <xdr:sp macro="" textlink="">
      <xdr:nvSpPr>
        <xdr:cNvPr id="295" name="フローチャート: 判断 294">
          <a:extLst>
            <a:ext uri="{FF2B5EF4-FFF2-40B4-BE49-F238E27FC236}">
              <a16:creationId xmlns:a16="http://schemas.microsoft.com/office/drawing/2014/main" id="{DF1352A9-E613-4FB8-88B7-14281EDECD57}"/>
            </a:ext>
          </a:extLst>
        </xdr:cNvPr>
        <xdr:cNvSpPr/>
      </xdr:nvSpPr>
      <xdr:spPr>
        <a:xfrm>
          <a:off x="4584700" y="1428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42818</xdr:rowOff>
    </xdr:from>
    <xdr:to>
      <xdr:col>20</xdr:col>
      <xdr:colOff>38100</xdr:colOff>
      <xdr:row>83</xdr:row>
      <xdr:rowOff>144418</xdr:rowOff>
    </xdr:to>
    <xdr:sp macro="" textlink="">
      <xdr:nvSpPr>
        <xdr:cNvPr id="296" name="フローチャート: 判断 295">
          <a:extLst>
            <a:ext uri="{FF2B5EF4-FFF2-40B4-BE49-F238E27FC236}">
              <a16:creationId xmlns:a16="http://schemas.microsoft.com/office/drawing/2014/main" id="{0B01C2E3-2369-448E-8986-FE18E3984A2C}"/>
            </a:ext>
          </a:extLst>
        </xdr:cNvPr>
        <xdr:cNvSpPr/>
      </xdr:nvSpPr>
      <xdr:spPr>
        <a:xfrm>
          <a:off x="3746500" y="14273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28121</xdr:rowOff>
    </xdr:from>
    <xdr:to>
      <xdr:col>15</xdr:col>
      <xdr:colOff>101600</xdr:colOff>
      <xdr:row>83</xdr:row>
      <xdr:rowOff>129721</xdr:rowOff>
    </xdr:to>
    <xdr:sp macro="" textlink="">
      <xdr:nvSpPr>
        <xdr:cNvPr id="297" name="フローチャート: 判断 296">
          <a:extLst>
            <a:ext uri="{FF2B5EF4-FFF2-40B4-BE49-F238E27FC236}">
              <a16:creationId xmlns:a16="http://schemas.microsoft.com/office/drawing/2014/main" id="{9CC297B5-9679-4273-B817-1EA8749F99A2}"/>
            </a:ext>
          </a:extLst>
        </xdr:cNvPr>
        <xdr:cNvSpPr/>
      </xdr:nvSpPr>
      <xdr:spPr>
        <a:xfrm>
          <a:off x="2857500" y="1425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168548</xdr:rowOff>
    </xdr:from>
    <xdr:to>
      <xdr:col>10</xdr:col>
      <xdr:colOff>165100</xdr:colOff>
      <xdr:row>83</xdr:row>
      <xdr:rowOff>98698</xdr:rowOff>
    </xdr:to>
    <xdr:sp macro="" textlink="">
      <xdr:nvSpPr>
        <xdr:cNvPr id="298" name="フローチャート: 判断 297">
          <a:extLst>
            <a:ext uri="{FF2B5EF4-FFF2-40B4-BE49-F238E27FC236}">
              <a16:creationId xmlns:a16="http://schemas.microsoft.com/office/drawing/2014/main" id="{5E365C0A-F75A-4F5A-B39B-B743921491DB}"/>
            </a:ext>
          </a:extLst>
        </xdr:cNvPr>
        <xdr:cNvSpPr/>
      </xdr:nvSpPr>
      <xdr:spPr>
        <a:xfrm>
          <a:off x="1968500" y="1422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155484</xdr:rowOff>
    </xdr:from>
    <xdr:to>
      <xdr:col>6</xdr:col>
      <xdr:colOff>38100</xdr:colOff>
      <xdr:row>83</xdr:row>
      <xdr:rowOff>85634</xdr:rowOff>
    </xdr:to>
    <xdr:sp macro="" textlink="">
      <xdr:nvSpPr>
        <xdr:cNvPr id="299" name="フローチャート: 判断 298">
          <a:extLst>
            <a:ext uri="{FF2B5EF4-FFF2-40B4-BE49-F238E27FC236}">
              <a16:creationId xmlns:a16="http://schemas.microsoft.com/office/drawing/2014/main" id="{77E538CB-2DC5-4955-8609-B3C21CE1AA61}"/>
            </a:ext>
          </a:extLst>
        </xdr:cNvPr>
        <xdr:cNvSpPr/>
      </xdr:nvSpPr>
      <xdr:spPr>
        <a:xfrm>
          <a:off x="1079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4887C044-E869-42BA-B6E7-965E0A4D8748}"/>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609AFABD-0848-4CF6-91E1-F23249D4ABE1}"/>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E8767768-24EC-4794-917D-2D578B1BDBB4}"/>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63C827B3-1D7C-4E6D-8DB5-24F604242971}"/>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EF9F9270-7124-4E28-893A-FB90155505F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23223</xdr:rowOff>
    </xdr:from>
    <xdr:to>
      <xdr:col>24</xdr:col>
      <xdr:colOff>114300</xdr:colOff>
      <xdr:row>82</xdr:row>
      <xdr:rowOff>124823</xdr:rowOff>
    </xdr:to>
    <xdr:sp macro="" textlink="">
      <xdr:nvSpPr>
        <xdr:cNvPr id="305" name="楕円 304">
          <a:extLst>
            <a:ext uri="{FF2B5EF4-FFF2-40B4-BE49-F238E27FC236}">
              <a16:creationId xmlns:a16="http://schemas.microsoft.com/office/drawing/2014/main" id="{9E3C71E1-AAD6-4D44-96BC-B8AFDFCCB884}"/>
            </a:ext>
          </a:extLst>
        </xdr:cNvPr>
        <xdr:cNvSpPr/>
      </xdr:nvSpPr>
      <xdr:spPr>
        <a:xfrm>
          <a:off x="4584700" y="14082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46100</xdr:rowOff>
    </xdr:from>
    <xdr:ext cx="405111" cy="259045"/>
    <xdr:sp macro="" textlink="">
      <xdr:nvSpPr>
        <xdr:cNvPr id="306" name="【福祉施設】&#10;有形固定資産減価償却率該当値テキスト">
          <a:extLst>
            <a:ext uri="{FF2B5EF4-FFF2-40B4-BE49-F238E27FC236}">
              <a16:creationId xmlns:a16="http://schemas.microsoft.com/office/drawing/2014/main" id="{C73EBE4A-C000-4148-839E-F11AF16D3302}"/>
            </a:ext>
          </a:extLst>
        </xdr:cNvPr>
        <xdr:cNvSpPr txBox="1"/>
      </xdr:nvSpPr>
      <xdr:spPr>
        <a:xfrm>
          <a:off x="4673600" y="13933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150586</xdr:rowOff>
    </xdr:from>
    <xdr:to>
      <xdr:col>20</xdr:col>
      <xdr:colOff>38100</xdr:colOff>
      <xdr:row>82</xdr:row>
      <xdr:rowOff>80736</xdr:rowOff>
    </xdr:to>
    <xdr:sp macro="" textlink="">
      <xdr:nvSpPr>
        <xdr:cNvPr id="307" name="楕円 306">
          <a:extLst>
            <a:ext uri="{FF2B5EF4-FFF2-40B4-BE49-F238E27FC236}">
              <a16:creationId xmlns:a16="http://schemas.microsoft.com/office/drawing/2014/main" id="{FA2AE6F7-16A3-4E4E-B26A-F723813B4802}"/>
            </a:ext>
          </a:extLst>
        </xdr:cNvPr>
        <xdr:cNvSpPr/>
      </xdr:nvSpPr>
      <xdr:spPr>
        <a:xfrm>
          <a:off x="3746500" y="14038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29936</xdr:rowOff>
    </xdr:from>
    <xdr:to>
      <xdr:col>24</xdr:col>
      <xdr:colOff>63500</xdr:colOff>
      <xdr:row>82</xdr:row>
      <xdr:rowOff>74023</xdr:rowOff>
    </xdr:to>
    <xdr:cxnSp macro="">
      <xdr:nvCxnSpPr>
        <xdr:cNvPr id="308" name="直線コネクタ 307">
          <a:extLst>
            <a:ext uri="{FF2B5EF4-FFF2-40B4-BE49-F238E27FC236}">
              <a16:creationId xmlns:a16="http://schemas.microsoft.com/office/drawing/2014/main" id="{D939D5F3-BEDA-4D4B-85B2-2C7827263892}"/>
            </a:ext>
          </a:extLst>
        </xdr:cNvPr>
        <xdr:cNvCxnSpPr/>
      </xdr:nvCxnSpPr>
      <xdr:spPr>
        <a:xfrm>
          <a:off x="3797300" y="14088836"/>
          <a:ext cx="8382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113030</xdr:rowOff>
    </xdr:from>
    <xdr:to>
      <xdr:col>15</xdr:col>
      <xdr:colOff>101600</xdr:colOff>
      <xdr:row>82</xdr:row>
      <xdr:rowOff>43180</xdr:rowOff>
    </xdr:to>
    <xdr:sp macro="" textlink="">
      <xdr:nvSpPr>
        <xdr:cNvPr id="309" name="楕円 308">
          <a:extLst>
            <a:ext uri="{FF2B5EF4-FFF2-40B4-BE49-F238E27FC236}">
              <a16:creationId xmlns:a16="http://schemas.microsoft.com/office/drawing/2014/main" id="{AA532B0D-75D9-4728-B04A-BE50E4555015}"/>
            </a:ext>
          </a:extLst>
        </xdr:cNvPr>
        <xdr:cNvSpPr/>
      </xdr:nvSpPr>
      <xdr:spPr>
        <a:xfrm>
          <a:off x="2857500" y="1400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163830</xdr:rowOff>
    </xdr:from>
    <xdr:to>
      <xdr:col>19</xdr:col>
      <xdr:colOff>177800</xdr:colOff>
      <xdr:row>82</xdr:row>
      <xdr:rowOff>29936</xdr:rowOff>
    </xdr:to>
    <xdr:cxnSp macro="">
      <xdr:nvCxnSpPr>
        <xdr:cNvPr id="310" name="直線コネクタ 309">
          <a:extLst>
            <a:ext uri="{FF2B5EF4-FFF2-40B4-BE49-F238E27FC236}">
              <a16:creationId xmlns:a16="http://schemas.microsoft.com/office/drawing/2014/main" id="{9F2CA4CC-E55A-41FB-AD05-72B2143F69A6}"/>
            </a:ext>
          </a:extLst>
        </xdr:cNvPr>
        <xdr:cNvCxnSpPr/>
      </xdr:nvCxnSpPr>
      <xdr:spPr>
        <a:xfrm>
          <a:off x="2908300" y="14051280"/>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49349</xdr:rowOff>
    </xdr:from>
    <xdr:to>
      <xdr:col>10</xdr:col>
      <xdr:colOff>165100</xdr:colOff>
      <xdr:row>81</xdr:row>
      <xdr:rowOff>150949</xdr:rowOff>
    </xdr:to>
    <xdr:sp macro="" textlink="">
      <xdr:nvSpPr>
        <xdr:cNvPr id="311" name="楕円 310">
          <a:extLst>
            <a:ext uri="{FF2B5EF4-FFF2-40B4-BE49-F238E27FC236}">
              <a16:creationId xmlns:a16="http://schemas.microsoft.com/office/drawing/2014/main" id="{AC440F3E-CD11-42F9-8262-C9F511C05B77}"/>
            </a:ext>
          </a:extLst>
        </xdr:cNvPr>
        <xdr:cNvSpPr/>
      </xdr:nvSpPr>
      <xdr:spPr>
        <a:xfrm>
          <a:off x="1968500" y="13936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100149</xdr:rowOff>
    </xdr:from>
    <xdr:to>
      <xdr:col>15</xdr:col>
      <xdr:colOff>50800</xdr:colOff>
      <xdr:row>81</xdr:row>
      <xdr:rowOff>163830</xdr:rowOff>
    </xdr:to>
    <xdr:cxnSp macro="">
      <xdr:nvCxnSpPr>
        <xdr:cNvPr id="312" name="直線コネクタ 311">
          <a:extLst>
            <a:ext uri="{FF2B5EF4-FFF2-40B4-BE49-F238E27FC236}">
              <a16:creationId xmlns:a16="http://schemas.microsoft.com/office/drawing/2014/main" id="{F7781E0A-6F9E-4A09-97AD-0B73042D0903}"/>
            </a:ext>
          </a:extLst>
        </xdr:cNvPr>
        <xdr:cNvCxnSpPr/>
      </xdr:nvCxnSpPr>
      <xdr:spPr>
        <a:xfrm>
          <a:off x="2019300" y="13987599"/>
          <a:ext cx="889000" cy="63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1995</xdr:rowOff>
    </xdr:from>
    <xdr:to>
      <xdr:col>6</xdr:col>
      <xdr:colOff>38100</xdr:colOff>
      <xdr:row>81</xdr:row>
      <xdr:rowOff>103595</xdr:rowOff>
    </xdr:to>
    <xdr:sp macro="" textlink="">
      <xdr:nvSpPr>
        <xdr:cNvPr id="313" name="楕円 312">
          <a:extLst>
            <a:ext uri="{FF2B5EF4-FFF2-40B4-BE49-F238E27FC236}">
              <a16:creationId xmlns:a16="http://schemas.microsoft.com/office/drawing/2014/main" id="{3E2DB667-8F2D-4FAF-BCD1-FA902C2165D1}"/>
            </a:ext>
          </a:extLst>
        </xdr:cNvPr>
        <xdr:cNvSpPr/>
      </xdr:nvSpPr>
      <xdr:spPr>
        <a:xfrm>
          <a:off x="1079500" y="13889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52795</xdr:rowOff>
    </xdr:from>
    <xdr:to>
      <xdr:col>10</xdr:col>
      <xdr:colOff>114300</xdr:colOff>
      <xdr:row>81</xdr:row>
      <xdr:rowOff>100149</xdr:rowOff>
    </xdr:to>
    <xdr:cxnSp macro="">
      <xdr:nvCxnSpPr>
        <xdr:cNvPr id="314" name="直線コネクタ 313">
          <a:extLst>
            <a:ext uri="{FF2B5EF4-FFF2-40B4-BE49-F238E27FC236}">
              <a16:creationId xmlns:a16="http://schemas.microsoft.com/office/drawing/2014/main" id="{883F82F3-9FFC-4979-9353-8B14B9FE69A0}"/>
            </a:ext>
          </a:extLst>
        </xdr:cNvPr>
        <xdr:cNvCxnSpPr/>
      </xdr:nvCxnSpPr>
      <xdr:spPr>
        <a:xfrm>
          <a:off x="1130300" y="13940245"/>
          <a:ext cx="889000" cy="47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135545</xdr:rowOff>
    </xdr:from>
    <xdr:ext cx="405111" cy="259045"/>
    <xdr:sp macro="" textlink="">
      <xdr:nvSpPr>
        <xdr:cNvPr id="315" name="n_1aveValue【福祉施設】&#10;有形固定資産減価償却率">
          <a:extLst>
            <a:ext uri="{FF2B5EF4-FFF2-40B4-BE49-F238E27FC236}">
              <a16:creationId xmlns:a16="http://schemas.microsoft.com/office/drawing/2014/main" id="{827267A7-00B7-48CB-8DFF-253AB7B0F0C0}"/>
            </a:ext>
          </a:extLst>
        </xdr:cNvPr>
        <xdr:cNvSpPr txBox="1"/>
      </xdr:nvSpPr>
      <xdr:spPr>
        <a:xfrm>
          <a:off x="3582044" y="14365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120848</xdr:rowOff>
    </xdr:from>
    <xdr:ext cx="405111" cy="259045"/>
    <xdr:sp macro="" textlink="">
      <xdr:nvSpPr>
        <xdr:cNvPr id="316" name="n_2aveValue【福祉施設】&#10;有形固定資産減価償却率">
          <a:extLst>
            <a:ext uri="{FF2B5EF4-FFF2-40B4-BE49-F238E27FC236}">
              <a16:creationId xmlns:a16="http://schemas.microsoft.com/office/drawing/2014/main" id="{7CA89191-5279-43D0-A97F-F8EAA58F521A}"/>
            </a:ext>
          </a:extLst>
        </xdr:cNvPr>
        <xdr:cNvSpPr txBox="1"/>
      </xdr:nvSpPr>
      <xdr:spPr>
        <a:xfrm>
          <a:off x="2705744" y="14351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89825</xdr:rowOff>
    </xdr:from>
    <xdr:ext cx="405111" cy="259045"/>
    <xdr:sp macro="" textlink="">
      <xdr:nvSpPr>
        <xdr:cNvPr id="317" name="n_3aveValue【福祉施設】&#10;有形固定資産減価償却率">
          <a:extLst>
            <a:ext uri="{FF2B5EF4-FFF2-40B4-BE49-F238E27FC236}">
              <a16:creationId xmlns:a16="http://schemas.microsoft.com/office/drawing/2014/main" id="{B8A26388-4BD3-4828-BA9C-6BE14F81ADFD}"/>
            </a:ext>
          </a:extLst>
        </xdr:cNvPr>
        <xdr:cNvSpPr txBox="1"/>
      </xdr:nvSpPr>
      <xdr:spPr>
        <a:xfrm>
          <a:off x="1816744" y="14320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76761</xdr:rowOff>
    </xdr:from>
    <xdr:ext cx="405111" cy="259045"/>
    <xdr:sp macro="" textlink="">
      <xdr:nvSpPr>
        <xdr:cNvPr id="318" name="n_4aveValue【福祉施設】&#10;有形固定資産減価償却率">
          <a:extLst>
            <a:ext uri="{FF2B5EF4-FFF2-40B4-BE49-F238E27FC236}">
              <a16:creationId xmlns:a16="http://schemas.microsoft.com/office/drawing/2014/main" id="{66FA9D06-6A21-4224-8367-DDD3218ED07C}"/>
            </a:ext>
          </a:extLst>
        </xdr:cNvPr>
        <xdr:cNvSpPr txBox="1"/>
      </xdr:nvSpPr>
      <xdr:spPr>
        <a:xfrm>
          <a:off x="927744" y="14307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97263</xdr:rowOff>
    </xdr:from>
    <xdr:ext cx="405111" cy="259045"/>
    <xdr:sp macro="" textlink="">
      <xdr:nvSpPr>
        <xdr:cNvPr id="319" name="n_1mainValue【福祉施設】&#10;有形固定資産減価償却率">
          <a:extLst>
            <a:ext uri="{FF2B5EF4-FFF2-40B4-BE49-F238E27FC236}">
              <a16:creationId xmlns:a16="http://schemas.microsoft.com/office/drawing/2014/main" id="{7A2E2DDE-F6E8-43D6-8E69-D14F27D6FA79}"/>
            </a:ext>
          </a:extLst>
        </xdr:cNvPr>
        <xdr:cNvSpPr txBox="1"/>
      </xdr:nvSpPr>
      <xdr:spPr>
        <a:xfrm>
          <a:off x="3582044" y="13813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59707</xdr:rowOff>
    </xdr:from>
    <xdr:ext cx="405111" cy="259045"/>
    <xdr:sp macro="" textlink="">
      <xdr:nvSpPr>
        <xdr:cNvPr id="320" name="n_2mainValue【福祉施設】&#10;有形固定資産減価償却率">
          <a:extLst>
            <a:ext uri="{FF2B5EF4-FFF2-40B4-BE49-F238E27FC236}">
              <a16:creationId xmlns:a16="http://schemas.microsoft.com/office/drawing/2014/main" id="{CD04FFAD-991D-40C7-8AE0-BEA48F40BD90}"/>
            </a:ext>
          </a:extLst>
        </xdr:cNvPr>
        <xdr:cNvSpPr txBox="1"/>
      </xdr:nvSpPr>
      <xdr:spPr>
        <a:xfrm>
          <a:off x="2705744" y="1377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167476</xdr:rowOff>
    </xdr:from>
    <xdr:ext cx="405111" cy="259045"/>
    <xdr:sp macro="" textlink="">
      <xdr:nvSpPr>
        <xdr:cNvPr id="321" name="n_3mainValue【福祉施設】&#10;有形固定資産減価償却率">
          <a:extLst>
            <a:ext uri="{FF2B5EF4-FFF2-40B4-BE49-F238E27FC236}">
              <a16:creationId xmlns:a16="http://schemas.microsoft.com/office/drawing/2014/main" id="{311EC155-8C1D-4D66-B594-ABE190EA6221}"/>
            </a:ext>
          </a:extLst>
        </xdr:cNvPr>
        <xdr:cNvSpPr txBox="1"/>
      </xdr:nvSpPr>
      <xdr:spPr>
        <a:xfrm>
          <a:off x="1816744" y="137120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120122</xdr:rowOff>
    </xdr:from>
    <xdr:ext cx="405111" cy="259045"/>
    <xdr:sp macro="" textlink="">
      <xdr:nvSpPr>
        <xdr:cNvPr id="322" name="n_4mainValue【福祉施設】&#10;有形固定資産減価償却率">
          <a:extLst>
            <a:ext uri="{FF2B5EF4-FFF2-40B4-BE49-F238E27FC236}">
              <a16:creationId xmlns:a16="http://schemas.microsoft.com/office/drawing/2014/main" id="{E21054C8-C1E7-47EF-B398-AF8C672B24F1}"/>
            </a:ext>
          </a:extLst>
        </xdr:cNvPr>
        <xdr:cNvSpPr txBox="1"/>
      </xdr:nvSpPr>
      <xdr:spPr>
        <a:xfrm>
          <a:off x="927744" y="1366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E0C25FA5-78AA-47A0-9028-A8A694381D39}"/>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29EA51CB-CE01-4A61-82AB-61A91C589DD5}"/>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205B300B-2ED8-4C25-82FD-4F887A8AFF64}"/>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131FC3E4-EC7B-4B84-8D1F-C0C14A1C3705}"/>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D3D226D8-2C70-4656-B195-88315152FC9D}"/>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A9DD6B3F-E5FA-4A15-AA6C-0F674E6AF48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DA297923-8CC0-456F-8A35-03004DE27A61}"/>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5909FD45-88AF-41EE-B02F-FD537A0FD22A}"/>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898370B9-BD04-4E96-8769-D292D3E3C616}"/>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12E4702D-7B69-449E-AB82-6A35257459DF}"/>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3" name="直線コネクタ 332">
          <a:extLst>
            <a:ext uri="{FF2B5EF4-FFF2-40B4-BE49-F238E27FC236}">
              <a16:creationId xmlns:a16="http://schemas.microsoft.com/office/drawing/2014/main" id="{71B6A596-3420-47A7-BFD8-E03AA3C40335}"/>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4" name="テキスト ボックス 333">
          <a:extLst>
            <a:ext uri="{FF2B5EF4-FFF2-40B4-BE49-F238E27FC236}">
              <a16:creationId xmlns:a16="http://schemas.microsoft.com/office/drawing/2014/main" id="{D1385AA2-5024-4B3B-AEBB-0E09651BD3B4}"/>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B2186F19-D404-4AF9-AB90-064BA0C73C63}"/>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6" name="テキスト ボックス 335">
          <a:extLst>
            <a:ext uri="{FF2B5EF4-FFF2-40B4-BE49-F238E27FC236}">
              <a16:creationId xmlns:a16="http://schemas.microsoft.com/office/drawing/2014/main" id="{057F8DEA-57A8-49D7-BB5C-69E4FECA4EC1}"/>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7" name="直線コネクタ 336">
          <a:extLst>
            <a:ext uri="{FF2B5EF4-FFF2-40B4-BE49-F238E27FC236}">
              <a16:creationId xmlns:a16="http://schemas.microsoft.com/office/drawing/2014/main" id="{D8EBE72C-F094-4302-BFD6-C9C8DD84D9FF}"/>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8" name="テキスト ボックス 337">
          <a:extLst>
            <a:ext uri="{FF2B5EF4-FFF2-40B4-BE49-F238E27FC236}">
              <a16:creationId xmlns:a16="http://schemas.microsoft.com/office/drawing/2014/main" id="{471EF095-3264-4D10-B55F-F7772C7AD662}"/>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BE8F8216-4BF0-4D9F-97A7-295C7FC4469D}"/>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86367F56-4BC5-45F1-93E6-C3D4FD6ACEC7}"/>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1A079788-32C0-4EF2-987C-696179F6715C}"/>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60961</xdr:rowOff>
    </xdr:from>
    <xdr:to>
      <xdr:col>54</xdr:col>
      <xdr:colOff>189865</xdr:colOff>
      <xdr:row>85</xdr:row>
      <xdr:rowOff>78105</xdr:rowOff>
    </xdr:to>
    <xdr:cxnSp macro="">
      <xdr:nvCxnSpPr>
        <xdr:cNvPr id="342" name="直線コネクタ 341">
          <a:extLst>
            <a:ext uri="{FF2B5EF4-FFF2-40B4-BE49-F238E27FC236}">
              <a16:creationId xmlns:a16="http://schemas.microsoft.com/office/drawing/2014/main" id="{F5EB1789-D3C9-462D-944B-AE7D03262EA8}"/>
            </a:ext>
          </a:extLst>
        </xdr:cNvPr>
        <xdr:cNvCxnSpPr/>
      </xdr:nvCxnSpPr>
      <xdr:spPr>
        <a:xfrm flipV="1">
          <a:off x="10476865" y="13434061"/>
          <a:ext cx="0" cy="1217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81932</xdr:rowOff>
    </xdr:from>
    <xdr:ext cx="469744" cy="259045"/>
    <xdr:sp macro="" textlink="">
      <xdr:nvSpPr>
        <xdr:cNvPr id="343" name="【福祉施設】&#10;一人当たり面積最小値テキスト">
          <a:extLst>
            <a:ext uri="{FF2B5EF4-FFF2-40B4-BE49-F238E27FC236}">
              <a16:creationId xmlns:a16="http://schemas.microsoft.com/office/drawing/2014/main" id="{55E00FC7-4BDF-485A-B1FA-613A4D435C16}"/>
            </a:ext>
          </a:extLst>
        </xdr:cNvPr>
        <xdr:cNvSpPr txBox="1"/>
      </xdr:nvSpPr>
      <xdr:spPr>
        <a:xfrm>
          <a:off x="10515600" y="14655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78105</xdr:rowOff>
    </xdr:from>
    <xdr:to>
      <xdr:col>55</xdr:col>
      <xdr:colOff>88900</xdr:colOff>
      <xdr:row>85</xdr:row>
      <xdr:rowOff>78105</xdr:rowOff>
    </xdr:to>
    <xdr:cxnSp macro="">
      <xdr:nvCxnSpPr>
        <xdr:cNvPr id="344" name="直線コネクタ 343">
          <a:extLst>
            <a:ext uri="{FF2B5EF4-FFF2-40B4-BE49-F238E27FC236}">
              <a16:creationId xmlns:a16="http://schemas.microsoft.com/office/drawing/2014/main" id="{24B34034-BC49-4052-AD94-995FFD86806F}"/>
            </a:ext>
          </a:extLst>
        </xdr:cNvPr>
        <xdr:cNvCxnSpPr/>
      </xdr:nvCxnSpPr>
      <xdr:spPr>
        <a:xfrm>
          <a:off x="10388600" y="14651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7638</xdr:rowOff>
    </xdr:from>
    <xdr:ext cx="469744" cy="259045"/>
    <xdr:sp macro="" textlink="">
      <xdr:nvSpPr>
        <xdr:cNvPr id="345" name="【福祉施設】&#10;一人当たり面積最大値テキスト">
          <a:extLst>
            <a:ext uri="{FF2B5EF4-FFF2-40B4-BE49-F238E27FC236}">
              <a16:creationId xmlns:a16="http://schemas.microsoft.com/office/drawing/2014/main" id="{BF39C057-453F-4C40-8D5B-C8FCF824840F}"/>
            </a:ext>
          </a:extLst>
        </xdr:cNvPr>
        <xdr:cNvSpPr txBox="1"/>
      </xdr:nvSpPr>
      <xdr:spPr>
        <a:xfrm>
          <a:off x="10515600" y="13209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60961</xdr:rowOff>
    </xdr:from>
    <xdr:to>
      <xdr:col>55</xdr:col>
      <xdr:colOff>88900</xdr:colOff>
      <xdr:row>78</xdr:row>
      <xdr:rowOff>60961</xdr:rowOff>
    </xdr:to>
    <xdr:cxnSp macro="">
      <xdr:nvCxnSpPr>
        <xdr:cNvPr id="346" name="直線コネクタ 345">
          <a:extLst>
            <a:ext uri="{FF2B5EF4-FFF2-40B4-BE49-F238E27FC236}">
              <a16:creationId xmlns:a16="http://schemas.microsoft.com/office/drawing/2014/main" id="{80423C90-896A-465B-92BF-932127701B66}"/>
            </a:ext>
          </a:extLst>
        </xdr:cNvPr>
        <xdr:cNvCxnSpPr/>
      </xdr:nvCxnSpPr>
      <xdr:spPr>
        <a:xfrm>
          <a:off x="10388600" y="1343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165752</xdr:rowOff>
    </xdr:from>
    <xdr:ext cx="469744" cy="259045"/>
    <xdr:sp macro="" textlink="">
      <xdr:nvSpPr>
        <xdr:cNvPr id="347" name="【福祉施設】&#10;一人当たり面積平均値テキスト">
          <a:extLst>
            <a:ext uri="{FF2B5EF4-FFF2-40B4-BE49-F238E27FC236}">
              <a16:creationId xmlns:a16="http://schemas.microsoft.com/office/drawing/2014/main" id="{BB3FB383-6ECF-479B-8FB4-752E3C965D1B}"/>
            </a:ext>
          </a:extLst>
        </xdr:cNvPr>
        <xdr:cNvSpPr txBox="1"/>
      </xdr:nvSpPr>
      <xdr:spPr>
        <a:xfrm>
          <a:off x="10515600" y="142246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15875</xdr:rowOff>
    </xdr:from>
    <xdr:to>
      <xdr:col>55</xdr:col>
      <xdr:colOff>50800</xdr:colOff>
      <xdr:row>83</xdr:row>
      <xdr:rowOff>117475</xdr:rowOff>
    </xdr:to>
    <xdr:sp macro="" textlink="">
      <xdr:nvSpPr>
        <xdr:cNvPr id="348" name="フローチャート: 判断 347">
          <a:extLst>
            <a:ext uri="{FF2B5EF4-FFF2-40B4-BE49-F238E27FC236}">
              <a16:creationId xmlns:a16="http://schemas.microsoft.com/office/drawing/2014/main" id="{F6F795D0-1668-4059-9F13-1F385FC43262}"/>
            </a:ext>
          </a:extLst>
        </xdr:cNvPr>
        <xdr:cNvSpPr/>
      </xdr:nvSpPr>
      <xdr:spPr>
        <a:xfrm>
          <a:off x="104267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15875</xdr:rowOff>
    </xdr:from>
    <xdr:to>
      <xdr:col>50</xdr:col>
      <xdr:colOff>165100</xdr:colOff>
      <xdr:row>83</xdr:row>
      <xdr:rowOff>117475</xdr:rowOff>
    </xdr:to>
    <xdr:sp macro="" textlink="">
      <xdr:nvSpPr>
        <xdr:cNvPr id="349" name="フローチャート: 判断 348">
          <a:extLst>
            <a:ext uri="{FF2B5EF4-FFF2-40B4-BE49-F238E27FC236}">
              <a16:creationId xmlns:a16="http://schemas.microsoft.com/office/drawing/2014/main" id="{E1A8C823-7198-4A29-9077-1D06D4D6B6F0}"/>
            </a:ext>
          </a:extLst>
        </xdr:cNvPr>
        <xdr:cNvSpPr/>
      </xdr:nvSpPr>
      <xdr:spPr>
        <a:xfrm>
          <a:off x="95885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15875</xdr:rowOff>
    </xdr:from>
    <xdr:to>
      <xdr:col>46</xdr:col>
      <xdr:colOff>38100</xdr:colOff>
      <xdr:row>83</xdr:row>
      <xdr:rowOff>117475</xdr:rowOff>
    </xdr:to>
    <xdr:sp macro="" textlink="">
      <xdr:nvSpPr>
        <xdr:cNvPr id="350" name="フローチャート: 判断 349">
          <a:extLst>
            <a:ext uri="{FF2B5EF4-FFF2-40B4-BE49-F238E27FC236}">
              <a16:creationId xmlns:a16="http://schemas.microsoft.com/office/drawing/2014/main" id="{98A3B3E6-107F-4526-9E29-C0A09887B1FD}"/>
            </a:ext>
          </a:extLst>
        </xdr:cNvPr>
        <xdr:cNvSpPr/>
      </xdr:nvSpPr>
      <xdr:spPr>
        <a:xfrm>
          <a:off x="86995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4445</xdr:rowOff>
    </xdr:from>
    <xdr:to>
      <xdr:col>41</xdr:col>
      <xdr:colOff>101600</xdr:colOff>
      <xdr:row>83</xdr:row>
      <xdr:rowOff>106045</xdr:rowOff>
    </xdr:to>
    <xdr:sp macro="" textlink="">
      <xdr:nvSpPr>
        <xdr:cNvPr id="351" name="フローチャート: 判断 350">
          <a:extLst>
            <a:ext uri="{FF2B5EF4-FFF2-40B4-BE49-F238E27FC236}">
              <a16:creationId xmlns:a16="http://schemas.microsoft.com/office/drawing/2014/main" id="{134B44F4-9AD0-4D4F-8F96-CC7AA9A3DC60}"/>
            </a:ext>
          </a:extLst>
        </xdr:cNvPr>
        <xdr:cNvSpPr/>
      </xdr:nvSpPr>
      <xdr:spPr>
        <a:xfrm>
          <a:off x="7810500" y="1423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44450</xdr:rowOff>
    </xdr:from>
    <xdr:to>
      <xdr:col>36</xdr:col>
      <xdr:colOff>165100</xdr:colOff>
      <xdr:row>83</xdr:row>
      <xdr:rowOff>146050</xdr:rowOff>
    </xdr:to>
    <xdr:sp macro="" textlink="">
      <xdr:nvSpPr>
        <xdr:cNvPr id="352" name="フローチャート: 判断 351">
          <a:extLst>
            <a:ext uri="{FF2B5EF4-FFF2-40B4-BE49-F238E27FC236}">
              <a16:creationId xmlns:a16="http://schemas.microsoft.com/office/drawing/2014/main" id="{42E9EA15-3BB4-40FB-80AE-7892345435FA}"/>
            </a:ext>
          </a:extLst>
        </xdr:cNvPr>
        <xdr:cNvSpPr/>
      </xdr:nvSpPr>
      <xdr:spPr>
        <a:xfrm>
          <a:off x="6921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CAA25EB2-D337-4EF8-A282-5E8D81E03CF8}"/>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A1E5079C-9F41-4D9C-B8AA-412737CC8F7F}"/>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B272B4D4-FEE3-4263-8D91-0D33A1C8220D}"/>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1D99E955-243D-4FF1-A6F0-B91AB4AA2D38}"/>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23AD527A-5037-45D7-8EA3-FA7C2D2B0393}"/>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90170</xdr:rowOff>
    </xdr:from>
    <xdr:to>
      <xdr:col>55</xdr:col>
      <xdr:colOff>50800</xdr:colOff>
      <xdr:row>82</xdr:row>
      <xdr:rowOff>20320</xdr:rowOff>
    </xdr:to>
    <xdr:sp macro="" textlink="">
      <xdr:nvSpPr>
        <xdr:cNvPr id="358" name="楕円 357">
          <a:extLst>
            <a:ext uri="{FF2B5EF4-FFF2-40B4-BE49-F238E27FC236}">
              <a16:creationId xmlns:a16="http://schemas.microsoft.com/office/drawing/2014/main" id="{EAC63558-6A9E-4BC2-92D2-8E7F7ABC0C38}"/>
            </a:ext>
          </a:extLst>
        </xdr:cNvPr>
        <xdr:cNvSpPr/>
      </xdr:nvSpPr>
      <xdr:spPr>
        <a:xfrm>
          <a:off x="10426700" y="1397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80</xdr:row>
      <xdr:rowOff>113047</xdr:rowOff>
    </xdr:from>
    <xdr:ext cx="469744" cy="259045"/>
    <xdr:sp macro="" textlink="">
      <xdr:nvSpPr>
        <xdr:cNvPr id="359" name="【福祉施設】&#10;一人当たり面積該当値テキスト">
          <a:extLst>
            <a:ext uri="{FF2B5EF4-FFF2-40B4-BE49-F238E27FC236}">
              <a16:creationId xmlns:a16="http://schemas.microsoft.com/office/drawing/2014/main" id="{864C8596-4332-456E-81C3-C8FEF98C174F}"/>
            </a:ext>
          </a:extLst>
        </xdr:cNvPr>
        <xdr:cNvSpPr txBox="1"/>
      </xdr:nvSpPr>
      <xdr:spPr>
        <a:xfrm>
          <a:off x="10515600" y="13829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81</xdr:row>
      <xdr:rowOff>90170</xdr:rowOff>
    </xdr:from>
    <xdr:to>
      <xdr:col>50</xdr:col>
      <xdr:colOff>165100</xdr:colOff>
      <xdr:row>82</xdr:row>
      <xdr:rowOff>20320</xdr:rowOff>
    </xdr:to>
    <xdr:sp macro="" textlink="">
      <xdr:nvSpPr>
        <xdr:cNvPr id="360" name="楕円 359">
          <a:extLst>
            <a:ext uri="{FF2B5EF4-FFF2-40B4-BE49-F238E27FC236}">
              <a16:creationId xmlns:a16="http://schemas.microsoft.com/office/drawing/2014/main" id="{3F6C4D3C-AE21-4571-B11E-6BCA0A4DBB09}"/>
            </a:ext>
          </a:extLst>
        </xdr:cNvPr>
        <xdr:cNvSpPr/>
      </xdr:nvSpPr>
      <xdr:spPr>
        <a:xfrm>
          <a:off x="9588500" y="1397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81</xdr:row>
      <xdr:rowOff>140970</xdr:rowOff>
    </xdr:from>
    <xdr:to>
      <xdr:col>55</xdr:col>
      <xdr:colOff>0</xdr:colOff>
      <xdr:row>81</xdr:row>
      <xdr:rowOff>140970</xdr:rowOff>
    </xdr:to>
    <xdr:cxnSp macro="">
      <xdr:nvCxnSpPr>
        <xdr:cNvPr id="361" name="直線コネクタ 360">
          <a:extLst>
            <a:ext uri="{FF2B5EF4-FFF2-40B4-BE49-F238E27FC236}">
              <a16:creationId xmlns:a16="http://schemas.microsoft.com/office/drawing/2014/main" id="{4DC55B6C-0C28-4A53-A6B7-CA096884A931}"/>
            </a:ext>
          </a:extLst>
        </xdr:cNvPr>
        <xdr:cNvCxnSpPr/>
      </xdr:nvCxnSpPr>
      <xdr:spPr>
        <a:xfrm>
          <a:off x="9639300" y="140284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81</xdr:row>
      <xdr:rowOff>90170</xdr:rowOff>
    </xdr:from>
    <xdr:to>
      <xdr:col>46</xdr:col>
      <xdr:colOff>38100</xdr:colOff>
      <xdr:row>82</xdr:row>
      <xdr:rowOff>20320</xdr:rowOff>
    </xdr:to>
    <xdr:sp macro="" textlink="">
      <xdr:nvSpPr>
        <xdr:cNvPr id="362" name="楕円 361">
          <a:extLst>
            <a:ext uri="{FF2B5EF4-FFF2-40B4-BE49-F238E27FC236}">
              <a16:creationId xmlns:a16="http://schemas.microsoft.com/office/drawing/2014/main" id="{64E71962-5713-4C11-997D-62B640AD4CE1}"/>
            </a:ext>
          </a:extLst>
        </xdr:cNvPr>
        <xdr:cNvSpPr/>
      </xdr:nvSpPr>
      <xdr:spPr>
        <a:xfrm>
          <a:off x="8699500" y="1397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81</xdr:row>
      <xdr:rowOff>140970</xdr:rowOff>
    </xdr:from>
    <xdr:to>
      <xdr:col>50</xdr:col>
      <xdr:colOff>114300</xdr:colOff>
      <xdr:row>81</xdr:row>
      <xdr:rowOff>140970</xdr:rowOff>
    </xdr:to>
    <xdr:cxnSp macro="">
      <xdr:nvCxnSpPr>
        <xdr:cNvPr id="363" name="直線コネクタ 362">
          <a:extLst>
            <a:ext uri="{FF2B5EF4-FFF2-40B4-BE49-F238E27FC236}">
              <a16:creationId xmlns:a16="http://schemas.microsoft.com/office/drawing/2014/main" id="{102505CE-8F67-4EB7-97C9-3D9476D65970}"/>
            </a:ext>
          </a:extLst>
        </xdr:cNvPr>
        <xdr:cNvCxnSpPr/>
      </xdr:nvCxnSpPr>
      <xdr:spPr>
        <a:xfrm>
          <a:off x="8750300" y="140284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81</xdr:row>
      <xdr:rowOff>95886</xdr:rowOff>
    </xdr:from>
    <xdr:to>
      <xdr:col>41</xdr:col>
      <xdr:colOff>101600</xdr:colOff>
      <xdr:row>82</xdr:row>
      <xdr:rowOff>26036</xdr:rowOff>
    </xdr:to>
    <xdr:sp macro="" textlink="">
      <xdr:nvSpPr>
        <xdr:cNvPr id="364" name="楕円 363">
          <a:extLst>
            <a:ext uri="{FF2B5EF4-FFF2-40B4-BE49-F238E27FC236}">
              <a16:creationId xmlns:a16="http://schemas.microsoft.com/office/drawing/2014/main" id="{723CD401-4190-42F6-8417-C28A58DC4D57}"/>
            </a:ext>
          </a:extLst>
        </xdr:cNvPr>
        <xdr:cNvSpPr/>
      </xdr:nvSpPr>
      <xdr:spPr>
        <a:xfrm>
          <a:off x="7810500" y="13983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81</xdr:row>
      <xdr:rowOff>140970</xdr:rowOff>
    </xdr:from>
    <xdr:to>
      <xdr:col>45</xdr:col>
      <xdr:colOff>177800</xdr:colOff>
      <xdr:row>81</xdr:row>
      <xdr:rowOff>146686</xdr:rowOff>
    </xdr:to>
    <xdr:cxnSp macro="">
      <xdr:nvCxnSpPr>
        <xdr:cNvPr id="365" name="直線コネクタ 364">
          <a:extLst>
            <a:ext uri="{FF2B5EF4-FFF2-40B4-BE49-F238E27FC236}">
              <a16:creationId xmlns:a16="http://schemas.microsoft.com/office/drawing/2014/main" id="{B678E1F0-32F8-4BC0-AE4E-AE58BBABBC65}"/>
            </a:ext>
          </a:extLst>
        </xdr:cNvPr>
        <xdr:cNvCxnSpPr/>
      </xdr:nvCxnSpPr>
      <xdr:spPr>
        <a:xfrm flipV="1">
          <a:off x="7861300" y="14028420"/>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81</xdr:row>
      <xdr:rowOff>95886</xdr:rowOff>
    </xdr:from>
    <xdr:to>
      <xdr:col>36</xdr:col>
      <xdr:colOff>165100</xdr:colOff>
      <xdr:row>82</xdr:row>
      <xdr:rowOff>26036</xdr:rowOff>
    </xdr:to>
    <xdr:sp macro="" textlink="">
      <xdr:nvSpPr>
        <xdr:cNvPr id="366" name="楕円 365">
          <a:extLst>
            <a:ext uri="{FF2B5EF4-FFF2-40B4-BE49-F238E27FC236}">
              <a16:creationId xmlns:a16="http://schemas.microsoft.com/office/drawing/2014/main" id="{EB8ACBE6-12E8-4360-B363-440BAB8F073A}"/>
            </a:ext>
          </a:extLst>
        </xdr:cNvPr>
        <xdr:cNvSpPr/>
      </xdr:nvSpPr>
      <xdr:spPr>
        <a:xfrm>
          <a:off x="6921500" y="13983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81</xdr:row>
      <xdr:rowOff>146686</xdr:rowOff>
    </xdr:from>
    <xdr:to>
      <xdr:col>41</xdr:col>
      <xdr:colOff>50800</xdr:colOff>
      <xdr:row>81</xdr:row>
      <xdr:rowOff>146686</xdr:rowOff>
    </xdr:to>
    <xdr:cxnSp macro="">
      <xdr:nvCxnSpPr>
        <xdr:cNvPr id="367" name="直線コネクタ 366">
          <a:extLst>
            <a:ext uri="{FF2B5EF4-FFF2-40B4-BE49-F238E27FC236}">
              <a16:creationId xmlns:a16="http://schemas.microsoft.com/office/drawing/2014/main" id="{68D4C983-2878-4E72-AEAF-E4DFF801E9E6}"/>
            </a:ext>
          </a:extLst>
        </xdr:cNvPr>
        <xdr:cNvCxnSpPr/>
      </xdr:nvCxnSpPr>
      <xdr:spPr>
        <a:xfrm>
          <a:off x="6972300" y="1403413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108602</xdr:rowOff>
    </xdr:from>
    <xdr:ext cx="469744" cy="259045"/>
    <xdr:sp macro="" textlink="">
      <xdr:nvSpPr>
        <xdr:cNvPr id="368" name="n_1aveValue【福祉施設】&#10;一人当たり面積">
          <a:extLst>
            <a:ext uri="{FF2B5EF4-FFF2-40B4-BE49-F238E27FC236}">
              <a16:creationId xmlns:a16="http://schemas.microsoft.com/office/drawing/2014/main" id="{B510223D-D321-4F27-A994-BF811B05926A}"/>
            </a:ext>
          </a:extLst>
        </xdr:cNvPr>
        <xdr:cNvSpPr txBox="1"/>
      </xdr:nvSpPr>
      <xdr:spPr>
        <a:xfrm>
          <a:off x="9391727" y="14338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108602</xdr:rowOff>
    </xdr:from>
    <xdr:ext cx="469744" cy="259045"/>
    <xdr:sp macro="" textlink="">
      <xdr:nvSpPr>
        <xdr:cNvPr id="369" name="n_2aveValue【福祉施設】&#10;一人当たり面積">
          <a:extLst>
            <a:ext uri="{FF2B5EF4-FFF2-40B4-BE49-F238E27FC236}">
              <a16:creationId xmlns:a16="http://schemas.microsoft.com/office/drawing/2014/main" id="{E50549F3-3468-4116-A121-4E7277947A14}"/>
            </a:ext>
          </a:extLst>
        </xdr:cNvPr>
        <xdr:cNvSpPr txBox="1"/>
      </xdr:nvSpPr>
      <xdr:spPr>
        <a:xfrm>
          <a:off x="8515427" y="14338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97172</xdr:rowOff>
    </xdr:from>
    <xdr:ext cx="469744" cy="259045"/>
    <xdr:sp macro="" textlink="">
      <xdr:nvSpPr>
        <xdr:cNvPr id="370" name="n_3aveValue【福祉施設】&#10;一人当たり面積">
          <a:extLst>
            <a:ext uri="{FF2B5EF4-FFF2-40B4-BE49-F238E27FC236}">
              <a16:creationId xmlns:a16="http://schemas.microsoft.com/office/drawing/2014/main" id="{88838B31-B075-4301-8C9B-07FCDBF99551}"/>
            </a:ext>
          </a:extLst>
        </xdr:cNvPr>
        <xdr:cNvSpPr txBox="1"/>
      </xdr:nvSpPr>
      <xdr:spPr>
        <a:xfrm>
          <a:off x="7626427" y="14327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137177</xdr:rowOff>
    </xdr:from>
    <xdr:ext cx="469744" cy="259045"/>
    <xdr:sp macro="" textlink="">
      <xdr:nvSpPr>
        <xdr:cNvPr id="371" name="n_4aveValue【福祉施設】&#10;一人当たり面積">
          <a:extLst>
            <a:ext uri="{FF2B5EF4-FFF2-40B4-BE49-F238E27FC236}">
              <a16:creationId xmlns:a16="http://schemas.microsoft.com/office/drawing/2014/main" id="{C7CF9DFD-6A4F-4035-A5CE-A8E0CB62AC34}"/>
            </a:ext>
          </a:extLst>
        </xdr:cNvPr>
        <xdr:cNvSpPr txBox="1"/>
      </xdr:nvSpPr>
      <xdr:spPr>
        <a:xfrm>
          <a:off x="6737427" y="1436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80</xdr:row>
      <xdr:rowOff>36847</xdr:rowOff>
    </xdr:from>
    <xdr:ext cx="469744" cy="259045"/>
    <xdr:sp macro="" textlink="">
      <xdr:nvSpPr>
        <xdr:cNvPr id="372" name="n_1mainValue【福祉施設】&#10;一人当たり面積">
          <a:extLst>
            <a:ext uri="{FF2B5EF4-FFF2-40B4-BE49-F238E27FC236}">
              <a16:creationId xmlns:a16="http://schemas.microsoft.com/office/drawing/2014/main" id="{92323E8F-6EB3-484B-BD8F-636E765DC20C}"/>
            </a:ext>
          </a:extLst>
        </xdr:cNvPr>
        <xdr:cNvSpPr txBox="1"/>
      </xdr:nvSpPr>
      <xdr:spPr>
        <a:xfrm>
          <a:off x="9391727" y="13752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36847</xdr:rowOff>
    </xdr:from>
    <xdr:ext cx="469744" cy="259045"/>
    <xdr:sp macro="" textlink="">
      <xdr:nvSpPr>
        <xdr:cNvPr id="373" name="n_2mainValue【福祉施設】&#10;一人当たり面積">
          <a:extLst>
            <a:ext uri="{FF2B5EF4-FFF2-40B4-BE49-F238E27FC236}">
              <a16:creationId xmlns:a16="http://schemas.microsoft.com/office/drawing/2014/main" id="{E5A19D7D-39C2-4138-9EFA-C9C161B0AE01}"/>
            </a:ext>
          </a:extLst>
        </xdr:cNvPr>
        <xdr:cNvSpPr txBox="1"/>
      </xdr:nvSpPr>
      <xdr:spPr>
        <a:xfrm>
          <a:off x="8515427" y="13752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42563</xdr:rowOff>
    </xdr:from>
    <xdr:ext cx="469744" cy="259045"/>
    <xdr:sp macro="" textlink="">
      <xdr:nvSpPr>
        <xdr:cNvPr id="374" name="n_3mainValue【福祉施設】&#10;一人当たり面積">
          <a:extLst>
            <a:ext uri="{FF2B5EF4-FFF2-40B4-BE49-F238E27FC236}">
              <a16:creationId xmlns:a16="http://schemas.microsoft.com/office/drawing/2014/main" id="{525D3BDA-E19A-4401-8EE0-FB989ED662E9}"/>
            </a:ext>
          </a:extLst>
        </xdr:cNvPr>
        <xdr:cNvSpPr txBox="1"/>
      </xdr:nvSpPr>
      <xdr:spPr>
        <a:xfrm>
          <a:off x="7626427" y="13758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42563</xdr:rowOff>
    </xdr:from>
    <xdr:ext cx="469744" cy="259045"/>
    <xdr:sp macro="" textlink="">
      <xdr:nvSpPr>
        <xdr:cNvPr id="375" name="n_4mainValue【福祉施設】&#10;一人当たり面積">
          <a:extLst>
            <a:ext uri="{FF2B5EF4-FFF2-40B4-BE49-F238E27FC236}">
              <a16:creationId xmlns:a16="http://schemas.microsoft.com/office/drawing/2014/main" id="{DA981052-F3A1-4507-92CF-6B7134482187}"/>
            </a:ext>
          </a:extLst>
        </xdr:cNvPr>
        <xdr:cNvSpPr txBox="1"/>
      </xdr:nvSpPr>
      <xdr:spPr>
        <a:xfrm>
          <a:off x="6737427" y="13758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658D3EA8-03FB-42C7-9BB3-2302EED992A5}"/>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2E877120-892F-4BBA-8C38-A9D8BBF096F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2848F381-88DB-43A2-A440-1F763C4CF42B}"/>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7EB532DA-345D-4D09-847E-D83F77980692}"/>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B818A0A5-5870-4930-8417-32D356887C6E}"/>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A2A708DB-8299-424C-AFA7-98C629F44EF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79FB7599-97B5-4AD9-943A-98AED86AB19B}"/>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DB399390-AC7D-4E7A-B735-C1CC0AFF8ACC}"/>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1F2365B2-71D4-4FDA-A614-FF13B429DA02}"/>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19855FB0-FB61-4D1B-A445-9785BA5EEA94}"/>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477257EE-3107-4329-8ACE-67A3294B02F5}"/>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4586796C-5A7D-4C77-81F2-81D6A5B08C16}"/>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535BF094-90B3-46FE-AE0D-09A89C110D81}"/>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17066EF3-7097-47EE-9CBB-C27CCC7E70D8}"/>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94FB0790-5F7E-4F35-9312-0A49D9A4E7FF}"/>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195DD996-F25F-4FB2-9845-F4DC1F52F037}"/>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CAE2CE64-8F94-43A4-9255-542C154F2312}"/>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07317D5D-C952-4664-BB2F-374C4489D2FB}"/>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8A755F41-100D-4DD4-B770-7C713D55D647}"/>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DC33FAD1-3D5F-4D78-8CAD-AE19D3F09FF7}"/>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E8891540-8317-45C6-B13E-3EB722E5D8F6}"/>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C3DE4FEE-513A-4950-972F-BF21964978A2}"/>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4E73FB41-696F-4952-B45F-730FACB69E58}"/>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8309D0FE-F613-4EEB-B513-BC88B01BC98E}"/>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AA1DA023-3FC5-459A-9339-461B01E4153B}"/>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118655</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A188E5DE-1C4D-41D8-BD09-1C6A1D9B7C20}"/>
            </a:ext>
          </a:extLst>
        </xdr:cNvPr>
        <xdr:cNvCxnSpPr/>
      </xdr:nvCxnSpPr>
      <xdr:spPr>
        <a:xfrm flipV="1">
          <a:off x="4634865" y="17092205"/>
          <a:ext cx="0" cy="1631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CD92F262-31DD-4AEA-BF9B-09D71A89D312}"/>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CE8B4808-BCE8-4FD6-9E9C-7B2E68FA97FE}"/>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65332</xdr:rowOff>
    </xdr:from>
    <xdr:ext cx="340478" cy="259045"/>
    <xdr:sp macro="" textlink="">
      <xdr:nvSpPr>
        <xdr:cNvPr id="404" name="【市民会館】&#10;有形固定資産減価償却率最大値テキスト">
          <a:extLst>
            <a:ext uri="{FF2B5EF4-FFF2-40B4-BE49-F238E27FC236}">
              <a16:creationId xmlns:a16="http://schemas.microsoft.com/office/drawing/2014/main" id="{3D6BD14D-2D69-43E3-972F-C0C344501A36}"/>
            </a:ext>
          </a:extLst>
        </xdr:cNvPr>
        <xdr:cNvSpPr txBox="1"/>
      </xdr:nvSpPr>
      <xdr:spPr>
        <a:xfrm>
          <a:off x="4673600" y="168674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118655</xdr:rowOff>
    </xdr:from>
    <xdr:to>
      <xdr:col>24</xdr:col>
      <xdr:colOff>152400</xdr:colOff>
      <xdr:row>99</xdr:row>
      <xdr:rowOff>118655</xdr:rowOff>
    </xdr:to>
    <xdr:cxnSp macro="">
      <xdr:nvCxnSpPr>
        <xdr:cNvPr id="405" name="直線コネクタ 404">
          <a:extLst>
            <a:ext uri="{FF2B5EF4-FFF2-40B4-BE49-F238E27FC236}">
              <a16:creationId xmlns:a16="http://schemas.microsoft.com/office/drawing/2014/main" id="{7BAC4C20-9E16-48AA-BD01-DB4169047942}"/>
            </a:ext>
          </a:extLst>
        </xdr:cNvPr>
        <xdr:cNvCxnSpPr/>
      </xdr:nvCxnSpPr>
      <xdr:spPr>
        <a:xfrm>
          <a:off x="4546600" y="17092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31585</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2026FFF2-CD9E-4DAC-8C2F-8FB9C5205539}"/>
            </a:ext>
          </a:extLst>
        </xdr:cNvPr>
        <xdr:cNvSpPr txBox="1"/>
      </xdr:nvSpPr>
      <xdr:spPr>
        <a:xfrm>
          <a:off x="4673600" y="180338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53158</xdr:rowOff>
    </xdr:from>
    <xdr:to>
      <xdr:col>24</xdr:col>
      <xdr:colOff>114300</xdr:colOff>
      <xdr:row>105</xdr:row>
      <xdr:rowOff>154758</xdr:rowOff>
    </xdr:to>
    <xdr:sp macro="" textlink="">
      <xdr:nvSpPr>
        <xdr:cNvPr id="407" name="フローチャート: 判断 406">
          <a:extLst>
            <a:ext uri="{FF2B5EF4-FFF2-40B4-BE49-F238E27FC236}">
              <a16:creationId xmlns:a16="http://schemas.microsoft.com/office/drawing/2014/main" id="{4E3B9981-C793-4E49-8B2D-43295C9E5CDE}"/>
            </a:ext>
          </a:extLst>
        </xdr:cNvPr>
        <xdr:cNvSpPr/>
      </xdr:nvSpPr>
      <xdr:spPr>
        <a:xfrm>
          <a:off x="4584700" y="1805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40095</xdr:rowOff>
    </xdr:from>
    <xdr:to>
      <xdr:col>20</xdr:col>
      <xdr:colOff>38100</xdr:colOff>
      <xdr:row>105</xdr:row>
      <xdr:rowOff>141695</xdr:rowOff>
    </xdr:to>
    <xdr:sp macro="" textlink="">
      <xdr:nvSpPr>
        <xdr:cNvPr id="408" name="フローチャート: 判断 407">
          <a:extLst>
            <a:ext uri="{FF2B5EF4-FFF2-40B4-BE49-F238E27FC236}">
              <a16:creationId xmlns:a16="http://schemas.microsoft.com/office/drawing/2014/main" id="{D637C5EF-3E3E-44A1-BA81-6A9437824CC6}"/>
            </a:ext>
          </a:extLst>
        </xdr:cNvPr>
        <xdr:cNvSpPr/>
      </xdr:nvSpPr>
      <xdr:spPr>
        <a:xfrm>
          <a:off x="37465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17236</xdr:rowOff>
    </xdr:from>
    <xdr:to>
      <xdr:col>15</xdr:col>
      <xdr:colOff>101600</xdr:colOff>
      <xdr:row>105</xdr:row>
      <xdr:rowOff>118836</xdr:rowOff>
    </xdr:to>
    <xdr:sp macro="" textlink="">
      <xdr:nvSpPr>
        <xdr:cNvPr id="409" name="フローチャート: 判断 408">
          <a:extLst>
            <a:ext uri="{FF2B5EF4-FFF2-40B4-BE49-F238E27FC236}">
              <a16:creationId xmlns:a16="http://schemas.microsoft.com/office/drawing/2014/main" id="{ECA69282-0822-40B8-BABC-AFBD0759C1D1}"/>
            </a:ext>
          </a:extLst>
        </xdr:cNvPr>
        <xdr:cNvSpPr/>
      </xdr:nvSpPr>
      <xdr:spPr>
        <a:xfrm>
          <a:off x="2857500" y="1801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169092</xdr:rowOff>
    </xdr:from>
    <xdr:to>
      <xdr:col>10</xdr:col>
      <xdr:colOff>165100</xdr:colOff>
      <xdr:row>105</xdr:row>
      <xdr:rowOff>99242</xdr:rowOff>
    </xdr:to>
    <xdr:sp macro="" textlink="">
      <xdr:nvSpPr>
        <xdr:cNvPr id="410" name="フローチャート: 判断 409">
          <a:extLst>
            <a:ext uri="{FF2B5EF4-FFF2-40B4-BE49-F238E27FC236}">
              <a16:creationId xmlns:a16="http://schemas.microsoft.com/office/drawing/2014/main" id="{01989C5E-C6A4-4713-AE0D-920AF17E6D59}"/>
            </a:ext>
          </a:extLst>
        </xdr:cNvPr>
        <xdr:cNvSpPr/>
      </xdr:nvSpPr>
      <xdr:spPr>
        <a:xfrm>
          <a:off x="1968500" y="17999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151130</xdr:rowOff>
    </xdr:from>
    <xdr:to>
      <xdr:col>6</xdr:col>
      <xdr:colOff>38100</xdr:colOff>
      <xdr:row>105</xdr:row>
      <xdr:rowOff>81280</xdr:rowOff>
    </xdr:to>
    <xdr:sp macro="" textlink="">
      <xdr:nvSpPr>
        <xdr:cNvPr id="411" name="フローチャート: 判断 410">
          <a:extLst>
            <a:ext uri="{FF2B5EF4-FFF2-40B4-BE49-F238E27FC236}">
              <a16:creationId xmlns:a16="http://schemas.microsoft.com/office/drawing/2014/main" id="{9B9BE387-37C4-495F-BA17-08F07A9584D9}"/>
            </a:ext>
          </a:extLst>
        </xdr:cNvPr>
        <xdr:cNvSpPr/>
      </xdr:nvSpPr>
      <xdr:spPr>
        <a:xfrm>
          <a:off x="1079500" y="1798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CA20878A-1E49-469F-99C4-C5BB3B89B245}"/>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B8A5BC7D-7B0F-4565-B0A8-6872C3F5A733}"/>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D7892AE4-32EA-4591-9E44-F1872ECE6F8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53EE11C3-3D6D-436B-88CA-67C7B52F3DD4}"/>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E9E23C90-12FC-44DC-8F22-133CBBCF829C}"/>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159294</xdr:rowOff>
    </xdr:from>
    <xdr:to>
      <xdr:col>24</xdr:col>
      <xdr:colOff>114300</xdr:colOff>
      <xdr:row>105</xdr:row>
      <xdr:rowOff>89444</xdr:rowOff>
    </xdr:to>
    <xdr:sp macro="" textlink="">
      <xdr:nvSpPr>
        <xdr:cNvPr id="417" name="楕円 416">
          <a:extLst>
            <a:ext uri="{FF2B5EF4-FFF2-40B4-BE49-F238E27FC236}">
              <a16:creationId xmlns:a16="http://schemas.microsoft.com/office/drawing/2014/main" id="{92049BF2-B689-45CD-9536-678E49AC0485}"/>
            </a:ext>
          </a:extLst>
        </xdr:cNvPr>
        <xdr:cNvSpPr/>
      </xdr:nvSpPr>
      <xdr:spPr>
        <a:xfrm>
          <a:off x="4584700" y="17990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10721</xdr:rowOff>
    </xdr:from>
    <xdr:ext cx="405111" cy="259045"/>
    <xdr:sp macro="" textlink="">
      <xdr:nvSpPr>
        <xdr:cNvPr id="418" name="【市民会館】&#10;有形固定資産減価償却率該当値テキスト">
          <a:extLst>
            <a:ext uri="{FF2B5EF4-FFF2-40B4-BE49-F238E27FC236}">
              <a16:creationId xmlns:a16="http://schemas.microsoft.com/office/drawing/2014/main" id="{46A761B7-7712-4708-8271-55648B934B03}"/>
            </a:ext>
          </a:extLst>
        </xdr:cNvPr>
        <xdr:cNvSpPr txBox="1"/>
      </xdr:nvSpPr>
      <xdr:spPr>
        <a:xfrm>
          <a:off x="4673600" y="17841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111942</xdr:rowOff>
    </xdr:from>
    <xdr:to>
      <xdr:col>20</xdr:col>
      <xdr:colOff>38100</xdr:colOff>
      <xdr:row>105</xdr:row>
      <xdr:rowOff>42092</xdr:rowOff>
    </xdr:to>
    <xdr:sp macro="" textlink="">
      <xdr:nvSpPr>
        <xdr:cNvPr id="419" name="楕円 418">
          <a:extLst>
            <a:ext uri="{FF2B5EF4-FFF2-40B4-BE49-F238E27FC236}">
              <a16:creationId xmlns:a16="http://schemas.microsoft.com/office/drawing/2014/main" id="{65FF5D5C-1955-4DCA-91A1-F2889D892779}"/>
            </a:ext>
          </a:extLst>
        </xdr:cNvPr>
        <xdr:cNvSpPr/>
      </xdr:nvSpPr>
      <xdr:spPr>
        <a:xfrm>
          <a:off x="3746500" y="17942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162742</xdr:rowOff>
    </xdr:from>
    <xdr:to>
      <xdr:col>24</xdr:col>
      <xdr:colOff>63500</xdr:colOff>
      <xdr:row>105</xdr:row>
      <xdr:rowOff>38644</xdr:rowOff>
    </xdr:to>
    <xdr:cxnSp macro="">
      <xdr:nvCxnSpPr>
        <xdr:cNvPr id="420" name="直線コネクタ 419">
          <a:extLst>
            <a:ext uri="{FF2B5EF4-FFF2-40B4-BE49-F238E27FC236}">
              <a16:creationId xmlns:a16="http://schemas.microsoft.com/office/drawing/2014/main" id="{C19B3FA4-A09D-4925-8480-004D961C60CE}"/>
            </a:ext>
          </a:extLst>
        </xdr:cNvPr>
        <xdr:cNvCxnSpPr/>
      </xdr:nvCxnSpPr>
      <xdr:spPr>
        <a:xfrm>
          <a:off x="3797300" y="17993542"/>
          <a:ext cx="838200" cy="47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59689</xdr:rowOff>
    </xdr:from>
    <xdr:to>
      <xdr:col>15</xdr:col>
      <xdr:colOff>101600</xdr:colOff>
      <xdr:row>104</xdr:row>
      <xdr:rowOff>161289</xdr:rowOff>
    </xdr:to>
    <xdr:sp macro="" textlink="">
      <xdr:nvSpPr>
        <xdr:cNvPr id="421" name="楕円 420">
          <a:extLst>
            <a:ext uri="{FF2B5EF4-FFF2-40B4-BE49-F238E27FC236}">
              <a16:creationId xmlns:a16="http://schemas.microsoft.com/office/drawing/2014/main" id="{13A88AB4-4FD1-49DA-8C1A-321A40C4202B}"/>
            </a:ext>
          </a:extLst>
        </xdr:cNvPr>
        <xdr:cNvSpPr/>
      </xdr:nvSpPr>
      <xdr:spPr>
        <a:xfrm>
          <a:off x="2857500" y="17890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110489</xdr:rowOff>
    </xdr:from>
    <xdr:to>
      <xdr:col>19</xdr:col>
      <xdr:colOff>177800</xdr:colOff>
      <xdr:row>104</xdr:row>
      <xdr:rowOff>162742</xdr:rowOff>
    </xdr:to>
    <xdr:cxnSp macro="">
      <xdr:nvCxnSpPr>
        <xdr:cNvPr id="422" name="直線コネクタ 421">
          <a:extLst>
            <a:ext uri="{FF2B5EF4-FFF2-40B4-BE49-F238E27FC236}">
              <a16:creationId xmlns:a16="http://schemas.microsoft.com/office/drawing/2014/main" id="{DBECD548-4453-4F85-9BB2-1743ADF57A8E}"/>
            </a:ext>
          </a:extLst>
        </xdr:cNvPr>
        <xdr:cNvCxnSpPr/>
      </xdr:nvCxnSpPr>
      <xdr:spPr>
        <a:xfrm>
          <a:off x="2908300" y="17941289"/>
          <a:ext cx="889000" cy="52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31931</xdr:rowOff>
    </xdr:from>
    <xdr:to>
      <xdr:col>10</xdr:col>
      <xdr:colOff>165100</xdr:colOff>
      <xdr:row>104</xdr:row>
      <xdr:rowOff>133531</xdr:rowOff>
    </xdr:to>
    <xdr:sp macro="" textlink="">
      <xdr:nvSpPr>
        <xdr:cNvPr id="423" name="楕円 422">
          <a:extLst>
            <a:ext uri="{FF2B5EF4-FFF2-40B4-BE49-F238E27FC236}">
              <a16:creationId xmlns:a16="http://schemas.microsoft.com/office/drawing/2014/main" id="{9CEBA434-B69B-4264-BE4C-DFDC94585557}"/>
            </a:ext>
          </a:extLst>
        </xdr:cNvPr>
        <xdr:cNvSpPr/>
      </xdr:nvSpPr>
      <xdr:spPr>
        <a:xfrm>
          <a:off x="1968500" y="17862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82731</xdr:rowOff>
    </xdr:from>
    <xdr:to>
      <xdr:col>15</xdr:col>
      <xdr:colOff>50800</xdr:colOff>
      <xdr:row>104</xdr:row>
      <xdr:rowOff>110489</xdr:rowOff>
    </xdr:to>
    <xdr:cxnSp macro="">
      <xdr:nvCxnSpPr>
        <xdr:cNvPr id="424" name="直線コネクタ 423">
          <a:extLst>
            <a:ext uri="{FF2B5EF4-FFF2-40B4-BE49-F238E27FC236}">
              <a16:creationId xmlns:a16="http://schemas.microsoft.com/office/drawing/2014/main" id="{A19391D1-35DB-4B67-9851-1F37A75517ED}"/>
            </a:ext>
          </a:extLst>
        </xdr:cNvPr>
        <xdr:cNvCxnSpPr/>
      </xdr:nvCxnSpPr>
      <xdr:spPr>
        <a:xfrm>
          <a:off x="2019300" y="17913531"/>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98879</xdr:rowOff>
    </xdr:from>
    <xdr:to>
      <xdr:col>6</xdr:col>
      <xdr:colOff>38100</xdr:colOff>
      <xdr:row>105</xdr:row>
      <xdr:rowOff>29029</xdr:rowOff>
    </xdr:to>
    <xdr:sp macro="" textlink="">
      <xdr:nvSpPr>
        <xdr:cNvPr id="425" name="楕円 424">
          <a:extLst>
            <a:ext uri="{FF2B5EF4-FFF2-40B4-BE49-F238E27FC236}">
              <a16:creationId xmlns:a16="http://schemas.microsoft.com/office/drawing/2014/main" id="{70ED23C1-7176-48A4-BE61-F2DB25337D67}"/>
            </a:ext>
          </a:extLst>
        </xdr:cNvPr>
        <xdr:cNvSpPr/>
      </xdr:nvSpPr>
      <xdr:spPr>
        <a:xfrm>
          <a:off x="1079500" y="17929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82731</xdr:rowOff>
    </xdr:from>
    <xdr:to>
      <xdr:col>10</xdr:col>
      <xdr:colOff>114300</xdr:colOff>
      <xdr:row>104</xdr:row>
      <xdr:rowOff>149679</xdr:rowOff>
    </xdr:to>
    <xdr:cxnSp macro="">
      <xdr:nvCxnSpPr>
        <xdr:cNvPr id="426" name="直線コネクタ 425">
          <a:extLst>
            <a:ext uri="{FF2B5EF4-FFF2-40B4-BE49-F238E27FC236}">
              <a16:creationId xmlns:a16="http://schemas.microsoft.com/office/drawing/2014/main" id="{4511E8CC-BCE9-4037-849D-E7543D14DEB7}"/>
            </a:ext>
          </a:extLst>
        </xdr:cNvPr>
        <xdr:cNvCxnSpPr/>
      </xdr:nvCxnSpPr>
      <xdr:spPr>
        <a:xfrm flipV="1">
          <a:off x="1130300" y="17913531"/>
          <a:ext cx="889000" cy="66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132822</xdr:rowOff>
    </xdr:from>
    <xdr:ext cx="405111" cy="259045"/>
    <xdr:sp macro="" textlink="">
      <xdr:nvSpPr>
        <xdr:cNvPr id="427" name="n_1aveValue【市民会館】&#10;有形固定資産減価償却率">
          <a:extLst>
            <a:ext uri="{FF2B5EF4-FFF2-40B4-BE49-F238E27FC236}">
              <a16:creationId xmlns:a16="http://schemas.microsoft.com/office/drawing/2014/main" id="{FF4E1ACE-4753-448F-B89D-562A2F240075}"/>
            </a:ext>
          </a:extLst>
        </xdr:cNvPr>
        <xdr:cNvSpPr txBox="1"/>
      </xdr:nvSpPr>
      <xdr:spPr>
        <a:xfrm>
          <a:off x="3582044" y="18135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109963</xdr:rowOff>
    </xdr:from>
    <xdr:ext cx="405111" cy="259045"/>
    <xdr:sp macro="" textlink="">
      <xdr:nvSpPr>
        <xdr:cNvPr id="428" name="n_2aveValue【市民会館】&#10;有形固定資産減価償却率">
          <a:extLst>
            <a:ext uri="{FF2B5EF4-FFF2-40B4-BE49-F238E27FC236}">
              <a16:creationId xmlns:a16="http://schemas.microsoft.com/office/drawing/2014/main" id="{7CB02FD2-30F2-4D92-94D5-5AB596CA120C}"/>
            </a:ext>
          </a:extLst>
        </xdr:cNvPr>
        <xdr:cNvSpPr txBox="1"/>
      </xdr:nvSpPr>
      <xdr:spPr>
        <a:xfrm>
          <a:off x="2705744" y="18112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90369</xdr:rowOff>
    </xdr:from>
    <xdr:ext cx="405111" cy="259045"/>
    <xdr:sp macro="" textlink="">
      <xdr:nvSpPr>
        <xdr:cNvPr id="429" name="n_3aveValue【市民会館】&#10;有形固定資産減価償却率">
          <a:extLst>
            <a:ext uri="{FF2B5EF4-FFF2-40B4-BE49-F238E27FC236}">
              <a16:creationId xmlns:a16="http://schemas.microsoft.com/office/drawing/2014/main" id="{326190A4-D661-45ED-9A35-8AF2E9CEB3FB}"/>
            </a:ext>
          </a:extLst>
        </xdr:cNvPr>
        <xdr:cNvSpPr txBox="1"/>
      </xdr:nvSpPr>
      <xdr:spPr>
        <a:xfrm>
          <a:off x="1816744" y="180926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72407</xdr:rowOff>
    </xdr:from>
    <xdr:ext cx="405111" cy="259045"/>
    <xdr:sp macro="" textlink="">
      <xdr:nvSpPr>
        <xdr:cNvPr id="430" name="n_4aveValue【市民会館】&#10;有形固定資産減価償却率">
          <a:extLst>
            <a:ext uri="{FF2B5EF4-FFF2-40B4-BE49-F238E27FC236}">
              <a16:creationId xmlns:a16="http://schemas.microsoft.com/office/drawing/2014/main" id="{D90C94E7-BC7C-4B07-BC49-3DBAD411AE03}"/>
            </a:ext>
          </a:extLst>
        </xdr:cNvPr>
        <xdr:cNvSpPr txBox="1"/>
      </xdr:nvSpPr>
      <xdr:spPr>
        <a:xfrm>
          <a:off x="927744" y="1807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58619</xdr:rowOff>
    </xdr:from>
    <xdr:ext cx="405111" cy="259045"/>
    <xdr:sp macro="" textlink="">
      <xdr:nvSpPr>
        <xdr:cNvPr id="431" name="n_1mainValue【市民会館】&#10;有形固定資産減価償却率">
          <a:extLst>
            <a:ext uri="{FF2B5EF4-FFF2-40B4-BE49-F238E27FC236}">
              <a16:creationId xmlns:a16="http://schemas.microsoft.com/office/drawing/2014/main" id="{5238AB61-C4DE-4B26-93F3-8E6A68F00222}"/>
            </a:ext>
          </a:extLst>
        </xdr:cNvPr>
        <xdr:cNvSpPr txBox="1"/>
      </xdr:nvSpPr>
      <xdr:spPr>
        <a:xfrm>
          <a:off x="3582044" y="17717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6366</xdr:rowOff>
    </xdr:from>
    <xdr:ext cx="405111" cy="259045"/>
    <xdr:sp macro="" textlink="">
      <xdr:nvSpPr>
        <xdr:cNvPr id="432" name="n_2mainValue【市民会館】&#10;有形固定資産減価償却率">
          <a:extLst>
            <a:ext uri="{FF2B5EF4-FFF2-40B4-BE49-F238E27FC236}">
              <a16:creationId xmlns:a16="http://schemas.microsoft.com/office/drawing/2014/main" id="{35ECA73D-470D-4F74-95E3-466F0B23D2D5}"/>
            </a:ext>
          </a:extLst>
        </xdr:cNvPr>
        <xdr:cNvSpPr txBox="1"/>
      </xdr:nvSpPr>
      <xdr:spPr>
        <a:xfrm>
          <a:off x="2705744" y="17665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150058</xdr:rowOff>
    </xdr:from>
    <xdr:ext cx="405111" cy="259045"/>
    <xdr:sp macro="" textlink="">
      <xdr:nvSpPr>
        <xdr:cNvPr id="433" name="n_3mainValue【市民会館】&#10;有形固定資産減価償却率">
          <a:extLst>
            <a:ext uri="{FF2B5EF4-FFF2-40B4-BE49-F238E27FC236}">
              <a16:creationId xmlns:a16="http://schemas.microsoft.com/office/drawing/2014/main" id="{01B60F61-6864-4759-8B14-0BE0E33DAB67}"/>
            </a:ext>
          </a:extLst>
        </xdr:cNvPr>
        <xdr:cNvSpPr txBox="1"/>
      </xdr:nvSpPr>
      <xdr:spPr>
        <a:xfrm>
          <a:off x="1816744" y="17637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45556</xdr:rowOff>
    </xdr:from>
    <xdr:ext cx="405111" cy="259045"/>
    <xdr:sp macro="" textlink="">
      <xdr:nvSpPr>
        <xdr:cNvPr id="434" name="n_4mainValue【市民会館】&#10;有形固定資産減価償却率">
          <a:extLst>
            <a:ext uri="{FF2B5EF4-FFF2-40B4-BE49-F238E27FC236}">
              <a16:creationId xmlns:a16="http://schemas.microsoft.com/office/drawing/2014/main" id="{8698438F-2B53-4D0E-A126-36D5ECF2E826}"/>
            </a:ext>
          </a:extLst>
        </xdr:cNvPr>
        <xdr:cNvSpPr txBox="1"/>
      </xdr:nvSpPr>
      <xdr:spPr>
        <a:xfrm>
          <a:off x="927744" y="177049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0ACCBB44-A2AA-4DFB-BE4E-6E72E471EDEF}"/>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BADC7E86-60A7-4BA5-A5CA-62B13C48986E}"/>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5AF0A0A8-4150-494E-A094-885462CDAE14}"/>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4C0D1FBC-D087-40CB-B068-D5CCAB6DF95E}"/>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03E1906F-66FC-4F9C-A999-F3F26953BEB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7E36408D-1996-46A2-A181-6284B412196B}"/>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83B61619-207E-4D93-953E-7F969D3739B1}"/>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14A229FD-5DB9-4811-8A37-99F8906496AE}"/>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B04515E4-2A0B-4854-BF66-BCCCF0C373F4}"/>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28B2D35C-5B9D-4B6C-8118-9F53705B8533}"/>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5" name="直線コネクタ 444">
          <a:extLst>
            <a:ext uri="{FF2B5EF4-FFF2-40B4-BE49-F238E27FC236}">
              <a16:creationId xmlns:a16="http://schemas.microsoft.com/office/drawing/2014/main" id="{CD59C8F3-7121-42F6-BB91-C12F6166CAC2}"/>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46" name="テキスト ボックス 445">
          <a:extLst>
            <a:ext uri="{FF2B5EF4-FFF2-40B4-BE49-F238E27FC236}">
              <a16:creationId xmlns:a16="http://schemas.microsoft.com/office/drawing/2014/main" id="{C14B5F7A-BDBC-4334-8C40-0B34DF4A6671}"/>
            </a:ext>
          </a:extLst>
        </xdr:cNvPr>
        <xdr:cNvSpPr txBox="1"/>
      </xdr:nvSpPr>
      <xdr:spPr>
        <a:xfrm>
          <a:off x="6136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7" name="直線コネクタ 446">
          <a:extLst>
            <a:ext uri="{FF2B5EF4-FFF2-40B4-BE49-F238E27FC236}">
              <a16:creationId xmlns:a16="http://schemas.microsoft.com/office/drawing/2014/main" id="{94C3F4C2-C852-459C-8EF2-11217AA8B39A}"/>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48" name="テキスト ボックス 447">
          <a:extLst>
            <a:ext uri="{FF2B5EF4-FFF2-40B4-BE49-F238E27FC236}">
              <a16:creationId xmlns:a16="http://schemas.microsoft.com/office/drawing/2014/main" id="{008E8895-60A2-44EE-9E46-601ED27EF5DE}"/>
            </a:ext>
          </a:extLst>
        </xdr:cNvPr>
        <xdr:cNvSpPr txBox="1"/>
      </xdr:nvSpPr>
      <xdr:spPr>
        <a:xfrm>
          <a:off x="6136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9" name="直線コネクタ 448">
          <a:extLst>
            <a:ext uri="{FF2B5EF4-FFF2-40B4-BE49-F238E27FC236}">
              <a16:creationId xmlns:a16="http://schemas.microsoft.com/office/drawing/2014/main" id="{16FCB47F-60BE-482C-906F-546605B63392}"/>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50" name="テキスト ボックス 449">
          <a:extLst>
            <a:ext uri="{FF2B5EF4-FFF2-40B4-BE49-F238E27FC236}">
              <a16:creationId xmlns:a16="http://schemas.microsoft.com/office/drawing/2014/main" id="{5D135F4B-F24F-4917-B041-7E3CE4D3161A}"/>
            </a:ext>
          </a:extLst>
        </xdr:cNvPr>
        <xdr:cNvSpPr txBox="1"/>
      </xdr:nvSpPr>
      <xdr:spPr>
        <a:xfrm>
          <a:off x="6136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1" name="直線コネクタ 450">
          <a:extLst>
            <a:ext uri="{FF2B5EF4-FFF2-40B4-BE49-F238E27FC236}">
              <a16:creationId xmlns:a16="http://schemas.microsoft.com/office/drawing/2014/main" id="{D7F490F4-0056-4BD2-967A-2315C7E8005C}"/>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52" name="テキスト ボックス 451">
          <a:extLst>
            <a:ext uri="{FF2B5EF4-FFF2-40B4-BE49-F238E27FC236}">
              <a16:creationId xmlns:a16="http://schemas.microsoft.com/office/drawing/2014/main" id="{9652DE1E-C119-4A00-A12E-257826B6CCD1}"/>
            </a:ext>
          </a:extLst>
        </xdr:cNvPr>
        <xdr:cNvSpPr txBox="1"/>
      </xdr:nvSpPr>
      <xdr:spPr>
        <a:xfrm>
          <a:off x="6136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a:extLst>
            <a:ext uri="{FF2B5EF4-FFF2-40B4-BE49-F238E27FC236}">
              <a16:creationId xmlns:a16="http://schemas.microsoft.com/office/drawing/2014/main" id="{5606C405-A8BC-4725-82DE-4B775587C0A6}"/>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4" name="テキスト ボックス 453">
          <a:extLst>
            <a:ext uri="{FF2B5EF4-FFF2-40B4-BE49-F238E27FC236}">
              <a16:creationId xmlns:a16="http://schemas.microsoft.com/office/drawing/2014/main" id="{47640342-D386-4605-88DE-FC3A9208D5AD}"/>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市民会館】&#10;一人当たり面積グラフ枠">
          <a:extLst>
            <a:ext uri="{FF2B5EF4-FFF2-40B4-BE49-F238E27FC236}">
              <a16:creationId xmlns:a16="http://schemas.microsoft.com/office/drawing/2014/main" id="{997F8520-938E-4A6D-BB53-0C9FC972A4AC}"/>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57913</xdr:rowOff>
    </xdr:from>
    <xdr:to>
      <xdr:col>54</xdr:col>
      <xdr:colOff>189865</xdr:colOff>
      <xdr:row>108</xdr:row>
      <xdr:rowOff>53339</xdr:rowOff>
    </xdr:to>
    <xdr:cxnSp macro="">
      <xdr:nvCxnSpPr>
        <xdr:cNvPr id="456" name="直線コネクタ 455">
          <a:extLst>
            <a:ext uri="{FF2B5EF4-FFF2-40B4-BE49-F238E27FC236}">
              <a16:creationId xmlns:a16="http://schemas.microsoft.com/office/drawing/2014/main" id="{5749D036-EA91-4B83-8D91-9A0FA8C075BC}"/>
            </a:ext>
          </a:extLst>
        </xdr:cNvPr>
        <xdr:cNvCxnSpPr/>
      </xdr:nvCxnSpPr>
      <xdr:spPr>
        <a:xfrm flipV="1">
          <a:off x="10476865" y="17374363"/>
          <a:ext cx="0" cy="1195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57166</xdr:rowOff>
    </xdr:from>
    <xdr:ext cx="469744" cy="259045"/>
    <xdr:sp macro="" textlink="">
      <xdr:nvSpPr>
        <xdr:cNvPr id="457" name="【市民会館】&#10;一人当たり面積最小値テキスト">
          <a:extLst>
            <a:ext uri="{FF2B5EF4-FFF2-40B4-BE49-F238E27FC236}">
              <a16:creationId xmlns:a16="http://schemas.microsoft.com/office/drawing/2014/main" id="{7259470C-C2B9-49F3-81C1-6F15E2D8DED9}"/>
            </a:ext>
          </a:extLst>
        </xdr:cNvPr>
        <xdr:cNvSpPr txBox="1"/>
      </xdr:nvSpPr>
      <xdr:spPr>
        <a:xfrm>
          <a:off x="10515600" y="1857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53339</xdr:rowOff>
    </xdr:from>
    <xdr:to>
      <xdr:col>55</xdr:col>
      <xdr:colOff>88900</xdr:colOff>
      <xdr:row>108</xdr:row>
      <xdr:rowOff>53339</xdr:rowOff>
    </xdr:to>
    <xdr:cxnSp macro="">
      <xdr:nvCxnSpPr>
        <xdr:cNvPr id="458" name="直線コネクタ 457">
          <a:extLst>
            <a:ext uri="{FF2B5EF4-FFF2-40B4-BE49-F238E27FC236}">
              <a16:creationId xmlns:a16="http://schemas.microsoft.com/office/drawing/2014/main" id="{23E58624-3E79-43F6-BA86-3A807A80CED1}"/>
            </a:ext>
          </a:extLst>
        </xdr:cNvPr>
        <xdr:cNvCxnSpPr/>
      </xdr:nvCxnSpPr>
      <xdr:spPr>
        <a:xfrm>
          <a:off x="10388600" y="18569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4590</xdr:rowOff>
    </xdr:from>
    <xdr:ext cx="469744" cy="259045"/>
    <xdr:sp macro="" textlink="">
      <xdr:nvSpPr>
        <xdr:cNvPr id="459" name="【市民会館】&#10;一人当たり面積最大値テキスト">
          <a:extLst>
            <a:ext uri="{FF2B5EF4-FFF2-40B4-BE49-F238E27FC236}">
              <a16:creationId xmlns:a16="http://schemas.microsoft.com/office/drawing/2014/main" id="{D36EB248-03F8-4CB3-A03F-44D4C1551CA2}"/>
            </a:ext>
          </a:extLst>
        </xdr:cNvPr>
        <xdr:cNvSpPr txBox="1"/>
      </xdr:nvSpPr>
      <xdr:spPr>
        <a:xfrm>
          <a:off x="10515600" y="17149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57913</xdr:rowOff>
    </xdr:from>
    <xdr:to>
      <xdr:col>55</xdr:col>
      <xdr:colOff>88900</xdr:colOff>
      <xdr:row>101</xdr:row>
      <xdr:rowOff>57913</xdr:rowOff>
    </xdr:to>
    <xdr:cxnSp macro="">
      <xdr:nvCxnSpPr>
        <xdr:cNvPr id="460" name="直線コネクタ 459">
          <a:extLst>
            <a:ext uri="{FF2B5EF4-FFF2-40B4-BE49-F238E27FC236}">
              <a16:creationId xmlns:a16="http://schemas.microsoft.com/office/drawing/2014/main" id="{D49E28DE-19B8-43F7-8A49-565C5C29DDA4}"/>
            </a:ext>
          </a:extLst>
        </xdr:cNvPr>
        <xdr:cNvCxnSpPr/>
      </xdr:nvCxnSpPr>
      <xdr:spPr>
        <a:xfrm>
          <a:off x="10388600" y="173743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119142</xdr:rowOff>
    </xdr:from>
    <xdr:ext cx="469744" cy="259045"/>
    <xdr:sp macro="" textlink="">
      <xdr:nvSpPr>
        <xdr:cNvPr id="461" name="【市民会館】&#10;一人当たり面積平均値テキスト">
          <a:extLst>
            <a:ext uri="{FF2B5EF4-FFF2-40B4-BE49-F238E27FC236}">
              <a16:creationId xmlns:a16="http://schemas.microsoft.com/office/drawing/2014/main" id="{23D9938B-ECE8-4D83-BF5A-992DDA5BB578}"/>
            </a:ext>
          </a:extLst>
        </xdr:cNvPr>
        <xdr:cNvSpPr txBox="1"/>
      </xdr:nvSpPr>
      <xdr:spPr>
        <a:xfrm>
          <a:off x="10515600" y="181213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96265</xdr:rowOff>
    </xdr:from>
    <xdr:to>
      <xdr:col>55</xdr:col>
      <xdr:colOff>50800</xdr:colOff>
      <xdr:row>107</xdr:row>
      <xdr:rowOff>26415</xdr:rowOff>
    </xdr:to>
    <xdr:sp macro="" textlink="">
      <xdr:nvSpPr>
        <xdr:cNvPr id="462" name="フローチャート: 判断 461">
          <a:extLst>
            <a:ext uri="{FF2B5EF4-FFF2-40B4-BE49-F238E27FC236}">
              <a16:creationId xmlns:a16="http://schemas.microsoft.com/office/drawing/2014/main" id="{3FC9C3DE-58A7-40D0-9F79-570746B6E5AF}"/>
            </a:ext>
          </a:extLst>
        </xdr:cNvPr>
        <xdr:cNvSpPr/>
      </xdr:nvSpPr>
      <xdr:spPr>
        <a:xfrm>
          <a:off x="10426700" y="1826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96265</xdr:rowOff>
    </xdr:from>
    <xdr:to>
      <xdr:col>50</xdr:col>
      <xdr:colOff>165100</xdr:colOff>
      <xdr:row>107</xdr:row>
      <xdr:rowOff>26415</xdr:rowOff>
    </xdr:to>
    <xdr:sp macro="" textlink="">
      <xdr:nvSpPr>
        <xdr:cNvPr id="463" name="フローチャート: 判断 462">
          <a:extLst>
            <a:ext uri="{FF2B5EF4-FFF2-40B4-BE49-F238E27FC236}">
              <a16:creationId xmlns:a16="http://schemas.microsoft.com/office/drawing/2014/main" id="{7BC66558-65D2-47CD-BED0-65B5157444BC}"/>
            </a:ext>
          </a:extLst>
        </xdr:cNvPr>
        <xdr:cNvSpPr/>
      </xdr:nvSpPr>
      <xdr:spPr>
        <a:xfrm>
          <a:off x="9588500" y="1826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100837</xdr:rowOff>
    </xdr:from>
    <xdr:to>
      <xdr:col>46</xdr:col>
      <xdr:colOff>38100</xdr:colOff>
      <xdr:row>107</xdr:row>
      <xdr:rowOff>30987</xdr:rowOff>
    </xdr:to>
    <xdr:sp macro="" textlink="">
      <xdr:nvSpPr>
        <xdr:cNvPr id="464" name="フローチャート: 判断 463">
          <a:extLst>
            <a:ext uri="{FF2B5EF4-FFF2-40B4-BE49-F238E27FC236}">
              <a16:creationId xmlns:a16="http://schemas.microsoft.com/office/drawing/2014/main" id="{C1C5E404-9474-452A-AB3D-D8821CF0BEC1}"/>
            </a:ext>
          </a:extLst>
        </xdr:cNvPr>
        <xdr:cNvSpPr/>
      </xdr:nvSpPr>
      <xdr:spPr>
        <a:xfrm>
          <a:off x="8699500" y="18274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100837</xdr:rowOff>
    </xdr:from>
    <xdr:to>
      <xdr:col>41</xdr:col>
      <xdr:colOff>101600</xdr:colOff>
      <xdr:row>107</xdr:row>
      <xdr:rowOff>30987</xdr:rowOff>
    </xdr:to>
    <xdr:sp macro="" textlink="">
      <xdr:nvSpPr>
        <xdr:cNvPr id="465" name="フローチャート: 判断 464">
          <a:extLst>
            <a:ext uri="{FF2B5EF4-FFF2-40B4-BE49-F238E27FC236}">
              <a16:creationId xmlns:a16="http://schemas.microsoft.com/office/drawing/2014/main" id="{736261A7-2AFD-4A1A-AADF-BB2923E48C60}"/>
            </a:ext>
          </a:extLst>
        </xdr:cNvPr>
        <xdr:cNvSpPr/>
      </xdr:nvSpPr>
      <xdr:spPr>
        <a:xfrm>
          <a:off x="7810500" y="18274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93980</xdr:rowOff>
    </xdr:from>
    <xdr:to>
      <xdr:col>36</xdr:col>
      <xdr:colOff>165100</xdr:colOff>
      <xdr:row>107</xdr:row>
      <xdr:rowOff>24130</xdr:rowOff>
    </xdr:to>
    <xdr:sp macro="" textlink="">
      <xdr:nvSpPr>
        <xdr:cNvPr id="466" name="フローチャート: 判断 465">
          <a:extLst>
            <a:ext uri="{FF2B5EF4-FFF2-40B4-BE49-F238E27FC236}">
              <a16:creationId xmlns:a16="http://schemas.microsoft.com/office/drawing/2014/main" id="{368262E1-A591-46EE-96B5-54DFB374C7F1}"/>
            </a:ext>
          </a:extLst>
        </xdr:cNvPr>
        <xdr:cNvSpPr/>
      </xdr:nvSpPr>
      <xdr:spPr>
        <a:xfrm>
          <a:off x="6921500" y="1826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DF0F9BCE-60D0-49E7-94F7-D9D05D960A46}"/>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905B4086-3DC9-40DE-A79B-C9711090C858}"/>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0D9286F8-CBDB-44F1-95B6-6F50AE6D43AB}"/>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EA9E8ACD-4D68-4A20-902B-6823315BFDA2}"/>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0BC67A67-B288-436B-87A2-F1B6A7A1B61B}"/>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128270</xdr:rowOff>
    </xdr:from>
    <xdr:to>
      <xdr:col>55</xdr:col>
      <xdr:colOff>50800</xdr:colOff>
      <xdr:row>108</xdr:row>
      <xdr:rowOff>58420</xdr:rowOff>
    </xdr:to>
    <xdr:sp macro="" textlink="">
      <xdr:nvSpPr>
        <xdr:cNvPr id="472" name="楕円 471">
          <a:extLst>
            <a:ext uri="{FF2B5EF4-FFF2-40B4-BE49-F238E27FC236}">
              <a16:creationId xmlns:a16="http://schemas.microsoft.com/office/drawing/2014/main" id="{11E1014A-BDC8-4171-8429-0CF1B9BCA14E}"/>
            </a:ext>
          </a:extLst>
        </xdr:cNvPr>
        <xdr:cNvSpPr/>
      </xdr:nvSpPr>
      <xdr:spPr>
        <a:xfrm>
          <a:off x="10426700" y="1847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43197</xdr:rowOff>
    </xdr:from>
    <xdr:ext cx="469744" cy="259045"/>
    <xdr:sp macro="" textlink="">
      <xdr:nvSpPr>
        <xdr:cNvPr id="473" name="【市民会館】&#10;一人当たり面積該当値テキスト">
          <a:extLst>
            <a:ext uri="{FF2B5EF4-FFF2-40B4-BE49-F238E27FC236}">
              <a16:creationId xmlns:a16="http://schemas.microsoft.com/office/drawing/2014/main" id="{F12E1D51-E52D-4AE4-B2A1-F772EE6B6B18}"/>
            </a:ext>
          </a:extLst>
        </xdr:cNvPr>
        <xdr:cNvSpPr txBox="1"/>
      </xdr:nvSpPr>
      <xdr:spPr>
        <a:xfrm>
          <a:off x="10515600" y="18388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128270</xdr:rowOff>
    </xdr:from>
    <xdr:to>
      <xdr:col>50</xdr:col>
      <xdr:colOff>165100</xdr:colOff>
      <xdr:row>108</xdr:row>
      <xdr:rowOff>58420</xdr:rowOff>
    </xdr:to>
    <xdr:sp macro="" textlink="">
      <xdr:nvSpPr>
        <xdr:cNvPr id="474" name="楕円 473">
          <a:extLst>
            <a:ext uri="{FF2B5EF4-FFF2-40B4-BE49-F238E27FC236}">
              <a16:creationId xmlns:a16="http://schemas.microsoft.com/office/drawing/2014/main" id="{CB9A20D5-CB27-45E2-9398-57E5483A5217}"/>
            </a:ext>
          </a:extLst>
        </xdr:cNvPr>
        <xdr:cNvSpPr/>
      </xdr:nvSpPr>
      <xdr:spPr>
        <a:xfrm>
          <a:off x="9588500" y="1847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7620</xdr:rowOff>
    </xdr:from>
    <xdr:to>
      <xdr:col>55</xdr:col>
      <xdr:colOff>0</xdr:colOff>
      <xdr:row>108</xdr:row>
      <xdr:rowOff>7620</xdr:rowOff>
    </xdr:to>
    <xdr:cxnSp macro="">
      <xdr:nvCxnSpPr>
        <xdr:cNvPr id="475" name="直線コネクタ 474">
          <a:extLst>
            <a:ext uri="{FF2B5EF4-FFF2-40B4-BE49-F238E27FC236}">
              <a16:creationId xmlns:a16="http://schemas.microsoft.com/office/drawing/2014/main" id="{1DB1E592-69F0-41BE-B7C7-CA949CBE1B0E}"/>
            </a:ext>
          </a:extLst>
        </xdr:cNvPr>
        <xdr:cNvCxnSpPr/>
      </xdr:nvCxnSpPr>
      <xdr:spPr>
        <a:xfrm>
          <a:off x="9639300" y="185242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130556</xdr:rowOff>
    </xdr:from>
    <xdr:to>
      <xdr:col>46</xdr:col>
      <xdr:colOff>38100</xdr:colOff>
      <xdr:row>108</xdr:row>
      <xdr:rowOff>60706</xdr:rowOff>
    </xdr:to>
    <xdr:sp macro="" textlink="">
      <xdr:nvSpPr>
        <xdr:cNvPr id="476" name="楕円 475">
          <a:extLst>
            <a:ext uri="{FF2B5EF4-FFF2-40B4-BE49-F238E27FC236}">
              <a16:creationId xmlns:a16="http://schemas.microsoft.com/office/drawing/2014/main" id="{457BACC5-078F-40EB-97C2-BE6C3DAB72E7}"/>
            </a:ext>
          </a:extLst>
        </xdr:cNvPr>
        <xdr:cNvSpPr/>
      </xdr:nvSpPr>
      <xdr:spPr>
        <a:xfrm>
          <a:off x="8699500" y="18475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7620</xdr:rowOff>
    </xdr:from>
    <xdr:to>
      <xdr:col>50</xdr:col>
      <xdr:colOff>114300</xdr:colOff>
      <xdr:row>108</xdr:row>
      <xdr:rowOff>9906</xdr:rowOff>
    </xdr:to>
    <xdr:cxnSp macro="">
      <xdr:nvCxnSpPr>
        <xdr:cNvPr id="477" name="直線コネクタ 476">
          <a:extLst>
            <a:ext uri="{FF2B5EF4-FFF2-40B4-BE49-F238E27FC236}">
              <a16:creationId xmlns:a16="http://schemas.microsoft.com/office/drawing/2014/main" id="{A1C4ED3F-BB21-4D02-8EC0-EC3A3AA80B23}"/>
            </a:ext>
          </a:extLst>
        </xdr:cNvPr>
        <xdr:cNvCxnSpPr/>
      </xdr:nvCxnSpPr>
      <xdr:spPr>
        <a:xfrm flipV="1">
          <a:off x="8750300" y="18524220"/>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130556</xdr:rowOff>
    </xdr:from>
    <xdr:to>
      <xdr:col>41</xdr:col>
      <xdr:colOff>101600</xdr:colOff>
      <xdr:row>108</xdr:row>
      <xdr:rowOff>60706</xdr:rowOff>
    </xdr:to>
    <xdr:sp macro="" textlink="">
      <xdr:nvSpPr>
        <xdr:cNvPr id="478" name="楕円 477">
          <a:extLst>
            <a:ext uri="{FF2B5EF4-FFF2-40B4-BE49-F238E27FC236}">
              <a16:creationId xmlns:a16="http://schemas.microsoft.com/office/drawing/2014/main" id="{B353BD59-93B7-4443-94EB-6ABB98E3731C}"/>
            </a:ext>
          </a:extLst>
        </xdr:cNvPr>
        <xdr:cNvSpPr/>
      </xdr:nvSpPr>
      <xdr:spPr>
        <a:xfrm>
          <a:off x="7810500" y="18475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9906</xdr:rowOff>
    </xdr:from>
    <xdr:to>
      <xdr:col>45</xdr:col>
      <xdr:colOff>177800</xdr:colOff>
      <xdr:row>108</xdr:row>
      <xdr:rowOff>9906</xdr:rowOff>
    </xdr:to>
    <xdr:cxnSp macro="">
      <xdr:nvCxnSpPr>
        <xdr:cNvPr id="479" name="直線コネクタ 478">
          <a:extLst>
            <a:ext uri="{FF2B5EF4-FFF2-40B4-BE49-F238E27FC236}">
              <a16:creationId xmlns:a16="http://schemas.microsoft.com/office/drawing/2014/main" id="{12C7BA7F-B484-45AC-8069-AFC766B5600C}"/>
            </a:ext>
          </a:extLst>
        </xdr:cNvPr>
        <xdr:cNvCxnSpPr/>
      </xdr:nvCxnSpPr>
      <xdr:spPr>
        <a:xfrm>
          <a:off x="7861300" y="1852650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130556</xdr:rowOff>
    </xdr:from>
    <xdr:to>
      <xdr:col>36</xdr:col>
      <xdr:colOff>165100</xdr:colOff>
      <xdr:row>108</xdr:row>
      <xdr:rowOff>60706</xdr:rowOff>
    </xdr:to>
    <xdr:sp macro="" textlink="">
      <xdr:nvSpPr>
        <xdr:cNvPr id="480" name="楕円 479">
          <a:extLst>
            <a:ext uri="{FF2B5EF4-FFF2-40B4-BE49-F238E27FC236}">
              <a16:creationId xmlns:a16="http://schemas.microsoft.com/office/drawing/2014/main" id="{C2B1649A-2C79-4DD5-ADB3-4EE0918A8CE0}"/>
            </a:ext>
          </a:extLst>
        </xdr:cNvPr>
        <xdr:cNvSpPr/>
      </xdr:nvSpPr>
      <xdr:spPr>
        <a:xfrm>
          <a:off x="6921500" y="18475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9906</xdr:rowOff>
    </xdr:from>
    <xdr:to>
      <xdr:col>41</xdr:col>
      <xdr:colOff>50800</xdr:colOff>
      <xdr:row>108</xdr:row>
      <xdr:rowOff>9906</xdr:rowOff>
    </xdr:to>
    <xdr:cxnSp macro="">
      <xdr:nvCxnSpPr>
        <xdr:cNvPr id="481" name="直線コネクタ 480">
          <a:extLst>
            <a:ext uri="{FF2B5EF4-FFF2-40B4-BE49-F238E27FC236}">
              <a16:creationId xmlns:a16="http://schemas.microsoft.com/office/drawing/2014/main" id="{940FCAB0-7102-4C69-B5C0-AD8A41C02492}"/>
            </a:ext>
          </a:extLst>
        </xdr:cNvPr>
        <xdr:cNvCxnSpPr/>
      </xdr:nvCxnSpPr>
      <xdr:spPr>
        <a:xfrm>
          <a:off x="6972300" y="1852650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42942</xdr:rowOff>
    </xdr:from>
    <xdr:ext cx="469744" cy="259045"/>
    <xdr:sp macro="" textlink="">
      <xdr:nvSpPr>
        <xdr:cNvPr id="482" name="n_1aveValue【市民会館】&#10;一人当たり面積">
          <a:extLst>
            <a:ext uri="{FF2B5EF4-FFF2-40B4-BE49-F238E27FC236}">
              <a16:creationId xmlns:a16="http://schemas.microsoft.com/office/drawing/2014/main" id="{83A2F851-9B10-471E-897A-FFBED2741E70}"/>
            </a:ext>
          </a:extLst>
        </xdr:cNvPr>
        <xdr:cNvSpPr txBox="1"/>
      </xdr:nvSpPr>
      <xdr:spPr>
        <a:xfrm>
          <a:off x="9391727" y="18045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47514</xdr:rowOff>
    </xdr:from>
    <xdr:ext cx="469744" cy="259045"/>
    <xdr:sp macro="" textlink="">
      <xdr:nvSpPr>
        <xdr:cNvPr id="483" name="n_2aveValue【市民会館】&#10;一人当たり面積">
          <a:extLst>
            <a:ext uri="{FF2B5EF4-FFF2-40B4-BE49-F238E27FC236}">
              <a16:creationId xmlns:a16="http://schemas.microsoft.com/office/drawing/2014/main" id="{A14AC526-1A91-443A-83E7-CAAAA4BC23DE}"/>
            </a:ext>
          </a:extLst>
        </xdr:cNvPr>
        <xdr:cNvSpPr txBox="1"/>
      </xdr:nvSpPr>
      <xdr:spPr>
        <a:xfrm>
          <a:off x="8515427" y="18049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47514</xdr:rowOff>
    </xdr:from>
    <xdr:ext cx="469744" cy="259045"/>
    <xdr:sp macro="" textlink="">
      <xdr:nvSpPr>
        <xdr:cNvPr id="484" name="n_3aveValue【市民会館】&#10;一人当たり面積">
          <a:extLst>
            <a:ext uri="{FF2B5EF4-FFF2-40B4-BE49-F238E27FC236}">
              <a16:creationId xmlns:a16="http://schemas.microsoft.com/office/drawing/2014/main" id="{50828A04-26FA-47A8-B381-52F4DC30EB53}"/>
            </a:ext>
          </a:extLst>
        </xdr:cNvPr>
        <xdr:cNvSpPr txBox="1"/>
      </xdr:nvSpPr>
      <xdr:spPr>
        <a:xfrm>
          <a:off x="7626427" y="18049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40657</xdr:rowOff>
    </xdr:from>
    <xdr:ext cx="469744" cy="259045"/>
    <xdr:sp macro="" textlink="">
      <xdr:nvSpPr>
        <xdr:cNvPr id="485" name="n_4aveValue【市民会館】&#10;一人当たり面積">
          <a:extLst>
            <a:ext uri="{FF2B5EF4-FFF2-40B4-BE49-F238E27FC236}">
              <a16:creationId xmlns:a16="http://schemas.microsoft.com/office/drawing/2014/main" id="{CF8D4A2E-313B-4BC3-BCED-0B949C25B0C0}"/>
            </a:ext>
          </a:extLst>
        </xdr:cNvPr>
        <xdr:cNvSpPr txBox="1"/>
      </xdr:nvSpPr>
      <xdr:spPr>
        <a:xfrm>
          <a:off x="6737427" y="1804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49547</xdr:rowOff>
    </xdr:from>
    <xdr:ext cx="469744" cy="259045"/>
    <xdr:sp macro="" textlink="">
      <xdr:nvSpPr>
        <xdr:cNvPr id="486" name="n_1mainValue【市民会館】&#10;一人当たり面積">
          <a:extLst>
            <a:ext uri="{FF2B5EF4-FFF2-40B4-BE49-F238E27FC236}">
              <a16:creationId xmlns:a16="http://schemas.microsoft.com/office/drawing/2014/main" id="{FE14C659-48D3-46A4-8508-389751D5DED6}"/>
            </a:ext>
          </a:extLst>
        </xdr:cNvPr>
        <xdr:cNvSpPr txBox="1"/>
      </xdr:nvSpPr>
      <xdr:spPr>
        <a:xfrm>
          <a:off x="9391727" y="1856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51833</xdr:rowOff>
    </xdr:from>
    <xdr:ext cx="469744" cy="259045"/>
    <xdr:sp macro="" textlink="">
      <xdr:nvSpPr>
        <xdr:cNvPr id="487" name="n_2mainValue【市民会館】&#10;一人当たり面積">
          <a:extLst>
            <a:ext uri="{FF2B5EF4-FFF2-40B4-BE49-F238E27FC236}">
              <a16:creationId xmlns:a16="http://schemas.microsoft.com/office/drawing/2014/main" id="{01A494FA-66A0-4D26-9532-532B2E620BC5}"/>
            </a:ext>
          </a:extLst>
        </xdr:cNvPr>
        <xdr:cNvSpPr txBox="1"/>
      </xdr:nvSpPr>
      <xdr:spPr>
        <a:xfrm>
          <a:off x="8515427" y="18568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51833</xdr:rowOff>
    </xdr:from>
    <xdr:ext cx="469744" cy="259045"/>
    <xdr:sp macro="" textlink="">
      <xdr:nvSpPr>
        <xdr:cNvPr id="488" name="n_3mainValue【市民会館】&#10;一人当たり面積">
          <a:extLst>
            <a:ext uri="{FF2B5EF4-FFF2-40B4-BE49-F238E27FC236}">
              <a16:creationId xmlns:a16="http://schemas.microsoft.com/office/drawing/2014/main" id="{57723C46-A394-4E2C-8E18-8EB8FD3DEF40}"/>
            </a:ext>
          </a:extLst>
        </xdr:cNvPr>
        <xdr:cNvSpPr txBox="1"/>
      </xdr:nvSpPr>
      <xdr:spPr>
        <a:xfrm>
          <a:off x="7626427" y="18568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51833</xdr:rowOff>
    </xdr:from>
    <xdr:ext cx="469744" cy="259045"/>
    <xdr:sp macro="" textlink="">
      <xdr:nvSpPr>
        <xdr:cNvPr id="489" name="n_4mainValue【市民会館】&#10;一人当たり面積">
          <a:extLst>
            <a:ext uri="{FF2B5EF4-FFF2-40B4-BE49-F238E27FC236}">
              <a16:creationId xmlns:a16="http://schemas.microsoft.com/office/drawing/2014/main" id="{C9D8B11D-47B7-4288-B137-31DBBA1A6216}"/>
            </a:ext>
          </a:extLst>
        </xdr:cNvPr>
        <xdr:cNvSpPr txBox="1"/>
      </xdr:nvSpPr>
      <xdr:spPr>
        <a:xfrm>
          <a:off x="6737427" y="18568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0" name="正方形/長方形 489">
          <a:extLst>
            <a:ext uri="{FF2B5EF4-FFF2-40B4-BE49-F238E27FC236}">
              <a16:creationId xmlns:a16="http://schemas.microsoft.com/office/drawing/2014/main" id="{E757036F-A938-4648-BDCC-30D89F72D8B3}"/>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1" name="正方形/長方形 490">
          <a:extLst>
            <a:ext uri="{FF2B5EF4-FFF2-40B4-BE49-F238E27FC236}">
              <a16:creationId xmlns:a16="http://schemas.microsoft.com/office/drawing/2014/main" id="{BF53E2AD-C68D-455C-ABD4-8D2F364E1B41}"/>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2" name="正方形/長方形 491">
          <a:extLst>
            <a:ext uri="{FF2B5EF4-FFF2-40B4-BE49-F238E27FC236}">
              <a16:creationId xmlns:a16="http://schemas.microsoft.com/office/drawing/2014/main" id="{AAE79D2C-2D0D-4AA0-9042-4FE077EE9DB1}"/>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3" name="正方形/長方形 492">
          <a:extLst>
            <a:ext uri="{FF2B5EF4-FFF2-40B4-BE49-F238E27FC236}">
              <a16:creationId xmlns:a16="http://schemas.microsoft.com/office/drawing/2014/main" id="{60F3D554-1C59-4F70-9C0C-2DB437628CBF}"/>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4" name="正方形/長方形 493">
          <a:extLst>
            <a:ext uri="{FF2B5EF4-FFF2-40B4-BE49-F238E27FC236}">
              <a16:creationId xmlns:a16="http://schemas.microsoft.com/office/drawing/2014/main" id="{772172BC-A4D9-446A-8358-0D819CEDA1E1}"/>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5" name="正方形/長方形 494">
          <a:extLst>
            <a:ext uri="{FF2B5EF4-FFF2-40B4-BE49-F238E27FC236}">
              <a16:creationId xmlns:a16="http://schemas.microsoft.com/office/drawing/2014/main" id="{CF6FA34E-B7A4-4F30-89B5-D17F1C07BED4}"/>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6" name="正方形/長方形 495">
          <a:extLst>
            <a:ext uri="{FF2B5EF4-FFF2-40B4-BE49-F238E27FC236}">
              <a16:creationId xmlns:a16="http://schemas.microsoft.com/office/drawing/2014/main" id="{6BD5814B-DAAD-4E60-A2D5-E814DB8A7F67}"/>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7" name="正方形/長方形 496">
          <a:extLst>
            <a:ext uri="{FF2B5EF4-FFF2-40B4-BE49-F238E27FC236}">
              <a16:creationId xmlns:a16="http://schemas.microsoft.com/office/drawing/2014/main" id="{23160581-B8BE-4047-B332-008CC5C217AA}"/>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98" name="正方形/長方形 497">
          <a:extLst>
            <a:ext uri="{FF2B5EF4-FFF2-40B4-BE49-F238E27FC236}">
              <a16:creationId xmlns:a16="http://schemas.microsoft.com/office/drawing/2014/main" id="{2E7FE54C-A703-41AA-B83F-A620C67E7762}"/>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99" name="正方形/長方形 498">
          <a:extLst>
            <a:ext uri="{FF2B5EF4-FFF2-40B4-BE49-F238E27FC236}">
              <a16:creationId xmlns:a16="http://schemas.microsoft.com/office/drawing/2014/main" id="{999318CB-63DB-4B95-B069-E8A5355AAECC}"/>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00" name="正方形/長方形 499">
          <a:extLst>
            <a:ext uri="{FF2B5EF4-FFF2-40B4-BE49-F238E27FC236}">
              <a16:creationId xmlns:a16="http://schemas.microsoft.com/office/drawing/2014/main" id="{7A7B89D5-C929-4085-9230-9AE72BD6A66C}"/>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01" name="正方形/長方形 500">
          <a:extLst>
            <a:ext uri="{FF2B5EF4-FFF2-40B4-BE49-F238E27FC236}">
              <a16:creationId xmlns:a16="http://schemas.microsoft.com/office/drawing/2014/main" id="{83C4EE63-2631-4C8B-B9F5-65A63219B604}"/>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02" name="正方形/長方形 501">
          <a:extLst>
            <a:ext uri="{FF2B5EF4-FFF2-40B4-BE49-F238E27FC236}">
              <a16:creationId xmlns:a16="http://schemas.microsoft.com/office/drawing/2014/main" id="{381E20BB-DED6-487B-B315-20A80A3C8ACE}"/>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03" name="正方形/長方形 502">
          <a:extLst>
            <a:ext uri="{FF2B5EF4-FFF2-40B4-BE49-F238E27FC236}">
              <a16:creationId xmlns:a16="http://schemas.microsoft.com/office/drawing/2014/main" id="{91A681BC-70C4-444D-AE4A-90B192C87A3D}"/>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04" name="正方形/長方形 503">
          <a:extLst>
            <a:ext uri="{FF2B5EF4-FFF2-40B4-BE49-F238E27FC236}">
              <a16:creationId xmlns:a16="http://schemas.microsoft.com/office/drawing/2014/main" id="{0C29E460-4319-4E8B-90E3-083A8F40A993}"/>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05" name="正方形/長方形 504">
          <a:extLst>
            <a:ext uri="{FF2B5EF4-FFF2-40B4-BE49-F238E27FC236}">
              <a16:creationId xmlns:a16="http://schemas.microsoft.com/office/drawing/2014/main" id="{56571EEF-7F9F-4765-BB9D-9B880E30FF25}"/>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258835B7-E6C8-495E-8F33-889163AD4A2B}"/>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8638F892-352F-4D3A-9EF2-C1CB3FEE1D22}"/>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52C792F4-2B3E-4195-B241-029EA4B03197}"/>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7F72FA55-6849-4676-9ED0-43CA4A6DA4BA}"/>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C2DCB48E-3F0F-469F-9D5C-79F901FE0BF9}"/>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7CF90FFD-28C0-4C7E-ADE1-AFFE66BF37B7}"/>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976A2B6A-6608-4C19-B838-12766410005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8E82FD89-947B-480E-A373-039AAE4E47C2}"/>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2F444DA0-F285-4368-B335-24151AD99E26}"/>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50B982E9-A45D-42C3-B4BE-2CA1F8ABFA02}"/>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4B4433FA-D513-4004-8200-4617C3EDC971}"/>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7" name="直線コネクタ 516">
          <a:extLst>
            <a:ext uri="{FF2B5EF4-FFF2-40B4-BE49-F238E27FC236}">
              <a16:creationId xmlns:a16="http://schemas.microsoft.com/office/drawing/2014/main" id="{8355749F-6571-49D1-9E3A-73F724D2276E}"/>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8" name="テキスト ボックス 517">
          <a:extLst>
            <a:ext uri="{FF2B5EF4-FFF2-40B4-BE49-F238E27FC236}">
              <a16:creationId xmlns:a16="http://schemas.microsoft.com/office/drawing/2014/main" id="{77425BAE-380A-4DEA-AEF1-F07F833556B1}"/>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9" name="直線コネクタ 518">
          <a:extLst>
            <a:ext uri="{FF2B5EF4-FFF2-40B4-BE49-F238E27FC236}">
              <a16:creationId xmlns:a16="http://schemas.microsoft.com/office/drawing/2014/main" id="{45F4724B-4C2B-4130-AA6D-1B7E99053549}"/>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0" name="テキスト ボックス 519">
          <a:extLst>
            <a:ext uri="{FF2B5EF4-FFF2-40B4-BE49-F238E27FC236}">
              <a16:creationId xmlns:a16="http://schemas.microsoft.com/office/drawing/2014/main" id="{FAA281C7-0029-4721-96CE-896F8FC3BC5D}"/>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1" name="直線コネクタ 520">
          <a:extLst>
            <a:ext uri="{FF2B5EF4-FFF2-40B4-BE49-F238E27FC236}">
              <a16:creationId xmlns:a16="http://schemas.microsoft.com/office/drawing/2014/main" id="{CD559979-749B-4139-8CD5-29A99A073F46}"/>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2" name="テキスト ボックス 521">
          <a:extLst>
            <a:ext uri="{FF2B5EF4-FFF2-40B4-BE49-F238E27FC236}">
              <a16:creationId xmlns:a16="http://schemas.microsoft.com/office/drawing/2014/main" id="{8AAEEABB-62CF-4171-A96C-40078048682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3" name="直線コネクタ 522">
          <a:extLst>
            <a:ext uri="{FF2B5EF4-FFF2-40B4-BE49-F238E27FC236}">
              <a16:creationId xmlns:a16="http://schemas.microsoft.com/office/drawing/2014/main" id="{191E0173-AE6C-426E-B492-E529E104A6BA}"/>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4" name="テキスト ボックス 523">
          <a:extLst>
            <a:ext uri="{FF2B5EF4-FFF2-40B4-BE49-F238E27FC236}">
              <a16:creationId xmlns:a16="http://schemas.microsoft.com/office/drawing/2014/main" id="{BEE774F0-EEA8-4FD5-8A62-37313A37CAFA}"/>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5" name="直線コネクタ 524">
          <a:extLst>
            <a:ext uri="{FF2B5EF4-FFF2-40B4-BE49-F238E27FC236}">
              <a16:creationId xmlns:a16="http://schemas.microsoft.com/office/drawing/2014/main" id="{2491C238-B5E1-4918-B4FA-D04B10063155}"/>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6" name="テキスト ボックス 525">
          <a:extLst>
            <a:ext uri="{FF2B5EF4-FFF2-40B4-BE49-F238E27FC236}">
              <a16:creationId xmlns:a16="http://schemas.microsoft.com/office/drawing/2014/main" id="{7621573E-7578-48B8-813A-D365BA39258D}"/>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a:extLst>
            <a:ext uri="{FF2B5EF4-FFF2-40B4-BE49-F238E27FC236}">
              <a16:creationId xmlns:a16="http://schemas.microsoft.com/office/drawing/2014/main" id="{B5116F70-DF87-4ADB-87C4-14733C4F99FA}"/>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8" name="テキスト ボックス 527">
          <a:extLst>
            <a:ext uri="{FF2B5EF4-FFF2-40B4-BE49-F238E27FC236}">
              <a16:creationId xmlns:a16="http://schemas.microsoft.com/office/drawing/2014/main" id="{11731FF4-54D7-4396-AF8F-5F719A006A43}"/>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9" name="【保健センター・保健所】&#10;有形固定資産減価償却率グラフ枠">
          <a:extLst>
            <a:ext uri="{FF2B5EF4-FFF2-40B4-BE49-F238E27FC236}">
              <a16:creationId xmlns:a16="http://schemas.microsoft.com/office/drawing/2014/main" id="{702F8B74-BFD4-497B-AD48-6D8837A0A3ED}"/>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38100</xdr:rowOff>
    </xdr:from>
    <xdr:to>
      <xdr:col>85</xdr:col>
      <xdr:colOff>126364</xdr:colOff>
      <xdr:row>64</xdr:row>
      <xdr:rowOff>76200</xdr:rowOff>
    </xdr:to>
    <xdr:cxnSp macro="">
      <xdr:nvCxnSpPr>
        <xdr:cNvPr id="530" name="直線コネクタ 529">
          <a:extLst>
            <a:ext uri="{FF2B5EF4-FFF2-40B4-BE49-F238E27FC236}">
              <a16:creationId xmlns:a16="http://schemas.microsoft.com/office/drawing/2014/main" id="{4612EC76-50DD-40C1-9C75-C2E9B8B91558}"/>
            </a:ext>
          </a:extLst>
        </xdr:cNvPr>
        <xdr:cNvCxnSpPr/>
      </xdr:nvCxnSpPr>
      <xdr:spPr>
        <a:xfrm flipV="1">
          <a:off x="16318864" y="9467850"/>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31" name="【保健センター・保健所】&#10;有形固定資産減価償却率最小値テキスト">
          <a:extLst>
            <a:ext uri="{FF2B5EF4-FFF2-40B4-BE49-F238E27FC236}">
              <a16:creationId xmlns:a16="http://schemas.microsoft.com/office/drawing/2014/main" id="{B4D430E5-DA2B-4AA5-A80E-0EACF46147C4}"/>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32" name="直線コネクタ 531">
          <a:extLst>
            <a:ext uri="{FF2B5EF4-FFF2-40B4-BE49-F238E27FC236}">
              <a16:creationId xmlns:a16="http://schemas.microsoft.com/office/drawing/2014/main" id="{715832AA-6CD9-40F3-BC57-4E29048EE63A}"/>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156227</xdr:rowOff>
    </xdr:from>
    <xdr:ext cx="405111" cy="259045"/>
    <xdr:sp macro="" textlink="">
      <xdr:nvSpPr>
        <xdr:cNvPr id="533" name="【保健センター・保健所】&#10;有形固定資産減価償却率最大値テキスト">
          <a:extLst>
            <a:ext uri="{FF2B5EF4-FFF2-40B4-BE49-F238E27FC236}">
              <a16:creationId xmlns:a16="http://schemas.microsoft.com/office/drawing/2014/main" id="{D4B6332F-132B-411F-BDA3-E3318473B029}"/>
            </a:ext>
          </a:extLst>
        </xdr:cNvPr>
        <xdr:cNvSpPr txBox="1"/>
      </xdr:nvSpPr>
      <xdr:spPr>
        <a:xfrm>
          <a:off x="16357600" y="9243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38100</xdr:rowOff>
    </xdr:from>
    <xdr:to>
      <xdr:col>86</xdr:col>
      <xdr:colOff>25400</xdr:colOff>
      <xdr:row>55</xdr:row>
      <xdr:rowOff>38100</xdr:rowOff>
    </xdr:to>
    <xdr:cxnSp macro="">
      <xdr:nvCxnSpPr>
        <xdr:cNvPr id="534" name="直線コネクタ 533">
          <a:extLst>
            <a:ext uri="{FF2B5EF4-FFF2-40B4-BE49-F238E27FC236}">
              <a16:creationId xmlns:a16="http://schemas.microsoft.com/office/drawing/2014/main" id="{48E1137F-CD15-4050-A846-D59CE4AE9383}"/>
            </a:ext>
          </a:extLst>
        </xdr:cNvPr>
        <xdr:cNvCxnSpPr/>
      </xdr:nvCxnSpPr>
      <xdr:spPr>
        <a:xfrm>
          <a:off x="16230600" y="9467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100982</xdr:rowOff>
    </xdr:from>
    <xdr:ext cx="405111" cy="259045"/>
    <xdr:sp macro="" textlink="">
      <xdr:nvSpPr>
        <xdr:cNvPr id="535" name="【保健センター・保健所】&#10;有形固定資産減価償却率平均値テキスト">
          <a:extLst>
            <a:ext uri="{FF2B5EF4-FFF2-40B4-BE49-F238E27FC236}">
              <a16:creationId xmlns:a16="http://schemas.microsoft.com/office/drawing/2014/main" id="{417FD4EA-98B7-42E8-A7B2-F9B805BD30E2}"/>
            </a:ext>
          </a:extLst>
        </xdr:cNvPr>
        <xdr:cNvSpPr txBox="1"/>
      </xdr:nvSpPr>
      <xdr:spPr>
        <a:xfrm>
          <a:off x="16357600" y="100450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122555</xdr:rowOff>
    </xdr:from>
    <xdr:to>
      <xdr:col>85</xdr:col>
      <xdr:colOff>177800</xdr:colOff>
      <xdr:row>59</xdr:row>
      <xdr:rowOff>52705</xdr:rowOff>
    </xdr:to>
    <xdr:sp macro="" textlink="">
      <xdr:nvSpPr>
        <xdr:cNvPr id="536" name="フローチャート: 判断 535">
          <a:extLst>
            <a:ext uri="{FF2B5EF4-FFF2-40B4-BE49-F238E27FC236}">
              <a16:creationId xmlns:a16="http://schemas.microsoft.com/office/drawing/2014/main" id="{AC69DD03-DD4A-4B99-9BCD-F633D6472319}"/>
            </a:ext>
          </a:extLst>
        </xdr:cNvPr>
        <xdr:cNvSpPr/>
      </xdr:nvSpPr>
      <xdr:spPr>
        <a:xfrm>
          <a:off x="16268700" y="1006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80645</xdr:rowOff>
    </xdr:from>
    <xdr:to>
      <xdr:col>81</xdr:col>
      <xdr:colOff>101600</xdr:colOff>
      <xdr:row>59</xdr:row>
      <xdr:rowOff>10795</xdr:rowOff>
    </xdr:to>
    <xdr:sp macro="" textlink="">
      <xdr:nvSpPr>
        <xdr:cNvPr id="537" name="フローチャート: 判断 536">
          <a:extLst>
            <a:ext uri="{FF2B5EF4-FFF2-40B4-BE49-F238E27FC236}">
              <a16:creationId xmlns:a16="http://schemas.microsoft.com/office/drawing/2014/main" id="{B62964DE-E182-4676-893C-9DF1D687AF19}"/>
            </a:ext>
          </a:extLst>
        </xdr:cNvPr>
        <xdr:cNvSpPr/>
      </xdr:nvSpPr>
      <xdr:spPr>
        <a:xfrm>
          <a:off x="15430500" y="10024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46355</xdr:rowOff>
    </xdr:from>
    <xdr:to>
      <xdr:col>76</xdr:col>
      <xdr:colOff>165100</xdr:colOff>
      <xdr:row>58</xdr:row>
      <xdr:rowOff>147955</xdr:rowOff>
    </xdr:to>
    <xdr:sp macro="" textlink="">
      <xdr:nvSpPr>
        <xdr:cNvPr id="538" name="フローチャート: 判断 537">
          <a:extLst>
            <a:ext uri="{FF2B5EF4-FFF2-40B4-BE49-F238E27FC236}">
              <a16:creationId xmlns:a16="http://schemas.microsoft.com/office/drawing/2014/main" id="{C0C6CB60-C3F8-4624-B311-32C7903AF6A8}"/>
            </a:ext>
          </a:extLst>
        </xdr:cNvPr>
        <xdr:cNvSpPr/>
      </xdr:nvSpPr>
      <xdr:spPr>
        <a:xfrm>
          <a:off x="14541500" y="999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10160</xdr:rowOff>
    </xdr:from>
    <xdr:to>
      <xdr:col>72</xdr:col>
      <xdr:colOff>38100</xdr:colOff>
      <xdr:row>58</xdr:row>
      <xdr:rowOff>111760</xdr:rowOff>
    </xdr:to>
    <xdr:sp macro="" textlink="">
      <xdr:nvSpPr>
        <xdr:cNvPr id="539" name="フローチャート: 判断 538">
          <a:extLst>
            <a:ext uri="{FF2B5EF4-FFF2-40B4-BE49-F238E27FC236}">
              <a16:creationId xmlns:a16="http://schemas.microsoft.com/office/drawing/2014/main" id="{B7F02322-E949-4F34-ADEB-2C305C07E490}"/>
            </a:ext>
          </a:extLst>
        </xdr:cNvPr>
        <xdr:cNvSpPr/>
      </xdr:nvSpPr>
      <xdr:spPr>
        <a:xfrm>
          <a:off x="13652500" y="995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57</xdr:row>
      <xdr:rowOff>149225</xdr:rowOff>
    </xdr:from>
    <xdr:to>
      <xdr:col>67</xdr:col>
      <xdr:colOff>101600</xdr:colOff>
      <xdr:row>58</xdr:row>
      <xdr:rowOff>79375</xdr:rowOff>
    </xdr:to>
    <xdr:sp macro="" textlink="">
      <xdr:nvSpPr>
        <xdr:cNvPr id="540" name="フローチャート: 判断 539">
          <a:extLst>
            <a:ext uri="{FF2B5EF4-FFF2-40B4-BE49-F238E27FC236}">
              <a16:creationId xmlns:a16="http://schemas.microsoft.com/office/drawing/2014/main" id="{ABFC3B4A-3034-4A1A-846E-1784C04421F4}"/>
            </a:ext>
          </a:extLst>
        </xdr:cNvPr>
        <xdr:cNvSpPr/>
      </xdr:nvSpPr>
      <xdr:spPr>
        <a:xfrm>
          <a:off x="12763500" y="9921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E6CEDD90-BBBC-4D80-AB93-88B29AD4EC92}"/>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AB5388A4-29A8-4B19-A490-CE2FF4923AF5}"/>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F7EE9F90-484B-4364-9EEA-3F5129F12DD9}"/>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3E21F175-554C-432C-86B3-7886738485BF}"/>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3F5C4973-69FA-4179-B634-0B6AD57A6CE2}"/>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153035</xdr:rowOff>
    </xdr:from>
    <xdr:to>
      <xdr:col>85</xdr:col>
      <xdr:colOff>177800</xdr:colOff>
      <xdr:row>58</xdr:row>
      <xdr:rowOff>83185</xdr:rowOff>
    </xdr:to>
    <xdr:sp macro="" textlink="">
      <xdr:nvSpPr>
        <xdr:cNvPr id="546" name="楕円 545">
          <a:extLst>
            <a:ext uri="{FF2B5EF4-FFF2-40B4-BE49-F238E27FC236}">
              <a16:creationId xmlns:a16="http://schemas.microsoft.com/office/drawing/2014/main" id="{8C14333B-7E3E-4BB6-A70E-ACEFAA64C663}"/>
            </a:ext>
          </a:extLst>
        </xdr:cNvPr>
        <xdr:cNvSpPr/>
      </xdr:nvSpPr>
      <xdr:spPr>
        <a:xfrm>
          <a:off x="16268700" y="9925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4462</xdr:rowOff>
    </xdr:from>
    <xdr:ext cx="405111" cy="259045"/>
    <xdr:sp macro="" textlink="">
      <xdr:nvSpPr>
        <xdr:cNvPr id="547" name="【保健センター・保健所】&#10;有形固定資産減価償却率該当値テキスト">
          <a:extLst>
            <a:ext uri="{FF2B5EF4-FFF2-40B4-BE49-F238E27FC236}">
              <a16:creationId xmlns:a16="http://schemas.microsoft.com/office/drawing/2014/main" id="{D66D5C32-BE0A-4C1E-B1BA-EF3E8BBEE62B}"/>
            </a:ext>
          </a:extLst>
        </xdr:cNvPr>
        <xdr:cNvSpPr txBox="1"/>
      </xdr:nvSpPr>
      <xdr:spPr>
        <a:xfrm>
          <a:off x="16357600" y="9777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109220</xdr:rowOff>
    </xdr:from>
    <xdr:to>
      <xdr:col>81</xdr:col>
      <xdr:colOff>101600</xdr:colOff>
      <xdr:row>58</xdr:row>
      <xdr:rowOff>39370</xdr:rowOff>
    </xdr:to>
    <xdr:sp macro="" textlink="">
      <xdr:nvSpPr>
        <xdr:cNvPr id="548" name="楕円 547">
          <a:extLst>
            <a:ext uri="{FF2B5EF4-FFF2-40B4-BE49-F238E27FC236}">
              <a16:creationId xmlns:a16="http://schemas.microsoft.com/office/drawing/2014/main" id="{6BF201F3-7780-491B-B824-CFAC278067AF}"/>
            </a:ext>
          </a:extLst>
        </xdr:cNvPr>
        <xdr:cNvSpPr/>
      </xdr:nvSpPr>
      <xdr:spPr>
        <a:xfrm>
          <a:off x="15430500" y="9881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160020</xdr:rowOff>
    </xdr:from>
    <xdr:to>
      <xdr:col>85</xdr:col>
      <xdr:colOff>127000</xdr:colOff>
      <xdr:row>58</xdr:row>
      <xdr:rowOff>32385</xdr:rowOff>
    </xdr:to>
    <xdr:cxnSp macro="">
      <xdr:nvCxnSpPr>
        <xdr:cNvPr id="549" name="直線コネクタ 548">
          <a:extLst>
            <a:ext uri="{FF2B5EF4-FFF2-40B4-BE49-F238E27FC236}">
              <a16:creationId xmlns:a16="http://schemas.microsoft.com/office/drawing/2014/main" id="{CD807B24-E1D4-44CB-9C0F-0A3498D951BA}"/>
            </a:ext>
          </a:extLst>
        </xdr:cNvPr>
        <xdr:cNvCxnSpPr/>
      </xdr:nvCxnSpPr>
      <xdr:spPr>
        <a:xfrm>
          <a:off x="15481300" y="9932670"/>
          <a:ext cx="8382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80645</xdr:rowOff>
    </xdr:from>
    <xdr:to>
      <xdr:col>76</xdr:col>
      <xdr:colOff>165100</xdr:colOff>
      <xdr:row>58</xdr:row>
      <xdr:rowOff>10795</xdr:rowOff>
    </xdr:to>
    <xdr:sp macro="" textlink="">
      <xdr:nvSpPr>
        <xdr:cNvPr id="550" name="楕円 549">
          <a:extLst>
            <a:ext uri="{FF2B5EF4-FFF2-40B4-BE49-F238E27FC236}">
              <a16:creationId xmlns:a16="http://schemas.microsoft.com/office/drawing/2014/main" id="{39022F4B-21D6-4C97-9B0A-CB9484AB5C9E}"/>
            </a:ext>
          </a:extLst>
        </xdr:cNvPr>
        <xdr:cNvSpPr/>
      </xdr:nvSpPr>
      <xdr:spPr>
        <a:xfrm>
          <a:off x="14541500" y="9853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131445</xdr:rowOff>
    </xdr:from>
    <xdr:to>
      <xdr:col>81</xdr:col>
      <xdr:colOff>50800</xdr:colOff>
      <xdr:row>57</xdr:row>
      <xdr:rowOff>160020</xdr:rowOff>
    </xdr:to>
    <xdr:cxnSp macro="">
      <xdr:nvCxnSpPr>
        <xdr:cNvPr id="551" name="直線コネクタ 550">
          <a:extLst>
            <a:ext uri="{FF2B5EF4-FFF2-40B4-BE49-F238E27FC236}">
              <a16:creationId xmlns:a16="http://schemas.microsoft.com/office/drawing/2014/main" id="{43E298C3-4295-4611-B3A3-F5248C5D3934}"/>
            </a:ext>
          </a:extLst>
        </xdr:cNvPr>
        <xdr:cNvCxnSpPr/>
      </xdr:nvCxnSpPr>
      <xdr:spPr>
        <a:xfrm>
          <a:off x="14592300" y="990409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38735</xdr:rowOff>
    </xdr:from>
    <xdr:to>
      <xdr:col>72</xdr:col>
      <xdr:colOff>38100</xdr:colOff>
      <xdr:row>57</xdr:row>
      <xdr:rowOff>140335</xdr:rowOff>
    </xdr:to>
    <xdr:sp macro="" textlink="">
      <xdr:nvSpPr>
        <xdr:cNvPr id="552" name="楕円 551">
          <a:extLst>
            <a:ext uri="{FF2B5EF4-FFF2-40B4-BE49-F238E27FC236}">
              <a16:creationId xmlns:a16="http://schemas.microsoft.com/office/drawing/2014/main" id="{D67D2FCA-6366-44FD-BE76-91CA3FE51B64}"/>
            </a:ext>
          </a:extLst>
        </xdr:cNvPr>
        <xdr:cNvSpPr/>
      </xdr:nvSpPr>
      <xdr:spPr>
        <a:xfrm>
          <a:off x="13652500" y="9811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89535</xdr:rowOff>
    </xdr:from>
    <xdr:to>
      <xdr:col>76</xdr:col>
      <xdr:colOff>114300</xdr:colOff>
      <xdr:row>57</xdr:row>
      <xdr:rowOff>131445</xdr:rowOff>
    </xdr:to>
    <xdr:cxnSp macro="">
      <xdr:nvCxnSpPr>
        <xdr:cNvPr id="553" name="直線コネクタ 552">
          <a:extLst>
            <a:ext uri="{FF2B5EF4-FFF2-40B4-BE49-F238E27FC236}">
              <a16:creationId xmlns:a16="http://schemas.microsoft.com/office/drawing/2014/main" id="{5EFC55DD-484C-4C92-8347-D5347C42FB61}"/>
            </a:ext>
          </a:extLst>
        </xdr:cNvPr>
        <xdr:cNvCxnSpPr/>
      </xdr:nvCxnSpPr>
      <xdr:spPr>
        <a:xfrm>
          <a:off x="13703300" y="986218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166370</xdr:rowOff>
    </xdr:from>
    <xdr:to>
      <xdr:col>67</xdr:col>
      <xdr:colOff>101600</xdr:colOff>
      <xdr:row>57</xdr:row>
      <xdr:rowOff>96520</xdr:rowOff>
    </xdr:to>
    <xdr:sp macro="" textlink="">
      <xdr:nvSpPr>
        <xdr:cNvPr id="554" name="楕円 553">
          <a:extLst>
            <a:ext uri="{FF2B5EF4-FFF2-40B4-BE49-F238E27FC236}">
              <a16:creationId xmlns:a16="http://schemas.microsoft.com/office/drawing/2014/main" id="{1019234A-E46E-4722-ACFD-7962349E3ADA}"/>
            </a:ext>
          </a:extLst>
        </xdr:cNvPr>
        <xdr:cNvSpPr/>
      </xdr:nvSpPr>
      <xdr:spPr>
        <a:xfrm>
          <a:off x="12763500" y="9767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45720</xdr:rowOff>
    </xdr:from>
    <xdr:to>
      <xdr:col>71</xdr:col>
      <xdr:colOff>177800</xdr:colOff>
      <xdr:row>57</xdr:row>
      <xdr:rowOff>89535</xdr:rowOff>
    </xdr:to>
    <xdr:cxnSp macro="">
      <xdr:nvCxnSpPr>
        <xdr:cNvPr id="555" name="直線コネクタ 554">
          <a:extLst>
            <a:ext uri="{FF2B5EF4-FFF2-40B4-BE49-F238E27FC236}">
              <a16:creationId xmlns:a16="http://schemas.microsoft.com/office/drawing/2014/main" id="{798C2FD2-7840-42ED-8472-285EC16B6E07}"/>
            </a:ext>
          </a:extLst>
        </xdr:cNvPr>
        <xdr:cNvCxnSpPr/>
      </xdr:nvCxnSpPr>
      <xdr:spPr>
        <a:xfrm>
          <a:off x="12814300" y="981837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1922</xdr:rowOff>
    </xdr:from>
    <xdr:ext cx="405111" cy="259045"/>
    <xdr:sp macro="" textlink="">
      <xdr:nvSpPr>
        <xdr:cNvPr id="556" name="n_1aveValue【保健センター・保健所】&#10;有形固定資産減価償却率">
          <a:extLst>
            <a:ext uri="{FF2B5EF4-FFF2-40B4-BE49-F238E27FC236}">
              <a16:creationId xmlns:a16="http://schemas.microsoft.com/office/drawing/2014/main" id="{997DF8FF-D13C-4A98-969B-9DEB33869E03}"/>
            </a:ext>
          </a:extLst>
        </xdr:cNvPr>
        <xdr:cNvSpPr txBox="1"/>
      </xdr:nvSpPr>
      <xdr:spPr>
        <a:xfrm>
          <a:off x="15266044" y="10117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139082</xdr:rowOff>
    </xdr:from>
    <xdr:ext cx="405111" cy="259045"/>
    <xdr:sp macro="" textlink="">
      <xdr:nvSpPr>
        <xdr:cNvPr id="557" name="n_2aveValue【保健センター・保健所】&#10;有形固定資産減価償却率">
          <a:extLst>
            <a:ext uri="{FF2B5EF4-FFF2-40B4-BE49-F238E27FC236}">
              <a16:creationId xmlns:a16="http://schemas.microsoft.com/office/drawing/2014/main" id="{0F52B6B7-478F-4214-9F7B-E4D7422B3B98}"/>
            </a:ext>
          </a:extLst>
        </xdr:cNvPr>
        <xdr:cNvSpPr txBox="1"/>
      </xdr:nvSpPr>
      <xdr:spPr>
        <a:xfrm>
          <a:off x="14389744" y="10083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102887</xdr:rowOff>
    </xdr:from>
    <xdr:ext cx="405111" cy="259045"/>
    <xdr:sp macro="" textlink="">
      <xdr:nvSpPr>
        <xdr:cNvPr id="558" name="n_3aveValue【保健センター・保健所】&#10;有形固定資産減価償却率">
          <a:extLst>
            <a:ext uri="{FF2B5EF4-FFF2-40B4-BE49-F238E27FC236}">
              <a16:creationId xmlns:a16="http://schemas.microsoft.com/office/drawing/2014/main" id="{AF05846C-E191-4B53-BACD-9F270EA69F8B}"/>
            </a:ext>
          </a:extLst>
        </xdr:cNvPr>
        <xdr:cNvSpPr txBox="1"/>
      </xdr:nvSpPr>
      <xdr:spPr>
        <a:xfrm>
          <a:off x="13500744" y="10046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70502</xdr:rowOff>
    </xdr:from>
    <xdr:ext cx="405111" cy="259045"/>
    <xdr:sp macro="" textlink="">
      <xdr:nvSpPr>
        <xdr:cNvPr id="559" name="n_4aveValue【保健センター・保健所】&#10;有形固定資産減価償却率">
          <a:extLst>
            <a:ext uri="{FF2B5EF4-FFF2-40B4-BE49-F238E27FC236}">
              <a16:creationId xmlns:a16="http://schemas.microsoft.com/office/drawing/2014/main" id="{1387E4FE-7A2F-44B6-B22B-D0488802328F}"/>
            </a:ext>
          </a:extLst>
        </xdr:cNvPr>
        <xdr:cNvSpPr txBox="1"/>
      </xdr:nvSpPr>
      <xdr:spPr>
        <a:xfrm>
          <a:off x="12611744" y="10014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55897</xdr:rowOff>
    </xdr:from>
    <xdr:ext cx="405111" cy="259045"/>
    <xdr:sp macro="" textlink="">
      <xdr:nvSpPr>
        <xdr:cNvPr id="560" name="n_1mainValue【保健センター・保健所】&#10;有形固定資産減価償却率">
          <a:extLst>
            <a:ext uri="{FF2B5EF4-FFF2-40B4-BE49-F238E27FC236}">
              <a16:creationId xmlns:a16="http://schemas.microsoft.com/office/drawing/2014/main" id="{4591910E-3B76-4880-9F02-6BFDF60AECE3}"/>
            </a:ext>
          </a:extLst>
        </xdr:cNvPr>
        <xdr:cNvSpPr txBox="1"/>
      </xdr:nvSpPr>
      <xdr:spPr>
        <a:xfrm>
          <a:off x="15266044" y="965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27322</xdr:rowOff>
    </xdr:from>
    <xdr:ext cx="405111" cy="259045"/>
    <xdr:sp macro="" textlink="">
      <xdr:nvSpPr>
        <xdr:cNvPr id="561" name="n_2mainValue【保健センター・保健所】&#10;有形固定資産減価償却率">
          <a:extLst>
            <a:ext uri="{FF2B5EF4-FFF2-40B4-BE49-F238E27FC236}">
              <a16:creationId xmlns:a16="http://schemas.microsoft.com/office/drawing/2014/main" id="{B9FC4686-4942-4886-A665-0090801746D8}"/>
            </a:ext>
          </a:extLst>
        </xdr:cNvPr>
        <xdr:cNvSpPr txBox="1"/>
      </xdr:nvSpPr>
      <xdr:spPr>
        <a:xfrm>
          <a:off x="14389744" y="9628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156862</xdr:rowOff>
    </xdr:from>
    <xdr:ext cx="405111" cy="259045"/>
    <xdr:sp macro="" textlink="">
      <xdr:nvSpPr>
        <xdr:cNvPr id="562" name="n_3mainValue【保健センター・保健所】&#10;有形固定資産減価償却率">
          <a:extLst>
            <a:ext uri="{FF2B5EF4-FFF2-40B4-BE49-F238E27FC236}">
              <a16:creationId xmlns:a16="http://schemas.microsoft.com/office/drawing/2014/main" id="{E2CF8BDA-B366-4F6C-8B35-F73F0C2D6865}"/>
            </a:ext>
          </a:extLst>
        </xdr:cNvPr>
        <xdr:cNvSpPr txBox="1"/>
      </xdr:nvSpPr>
      <xdr:spPr>
        <a:xfrm>
          <a:off x="13500744" y="9586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113047</xdr:rowOff>
    </xdr:from>
    <xdr:ext cx="405111" cy="259045"/>
    <xdr:sp macro="" textlink="">
      <xdr:nvSpPr>
        <xdr:cNvPr id="563" name="n_4mainValue【保健センター・保健所】&#10;有形固定資産減価償却率">
          <a:extLst>
            <a:ext uri="{FF2B5EF4-FFF2-40B4-BE49-F238E27FC236}">
              <a16:creationId xmlns:a16="http://schemas.microsoft.com/office/drawing/2014/main" id="{582619AE-9B75-41F8-B7BD-B772687A93DE}"/>
            </a:ext>
          </a:extLst>
        </xdr:cNvPr>
        <xdr:cNvSpPr txBox="1"/>
      </xdr:nvSpPr>
      <xdr:spPr>
        <a:xfrm>
          <a:off x="12611744" y="9542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4" name="正方形/長方形 563">
          <a:extLst>
            <a:ext uri="{FF2B5EF4-FFF2-40B4-BE49-F238E27FC236}">
              <a16:creationId xmlns:a16="http://schemas.microsoft.com/office/drawing/2014/main" id="{3B377E31-4AE8-4745-8F1B-5EA6DF380418}"/>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5" name="正方形/長方形 564">
          <a:extLst>
            <a:ext uri="{FF2B5EF4-FFF2-40B4-BE49-F238E27FC236}">
              <a16:creationId xmlns:a16="http://schemas.microsoft.com/office/drawing/2014/main" id="{038BB72E-34DD-4851-9F5C-21C4B2860C87}"/>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6" name="正方形/長方形 565">
          <a:extLst>
            <a:ext uri="{FF2B5EF4-FFF2-40B4-BE49-F238E27FC236}">
              <a16:creationId xmlns:a16="http://schemas.microsoft.com/office/drawing/2014/main" id="{5F2196EC-3AC9-46CE-9E06-436A107C48C1}"/>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7" name="正方形/長方形 566">
          <a:extLst>
            <a:ext uri="{FF2B5EF4-FFF2-40B4-BE49-F238E27FC236}">
              <a16:creationId xmlns:a16="http://schemas.microsoft.com/office/drawing/2014/main" id="{AA24CCC0-B267-449B-B73B-4F1FCAEBEDCE}"/>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8" name="正方形/長方形 567">
          <a:extLst>
            <a:ext uri="{FF2B5EF4-FFF2-40B4-BE49-F238E27FC236}">
              <a16:creationId xmlns:a16="http://schemas.microsoft.com/office/drawing/2014/main" id="{0E095C05-9507-4484-8C78-D089A345B388}"/>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9" name="正方形/長方形 568">
          <a:extLst>
            <a:ext uri="{FF2B5EF4-FFF2-40B4-BE49-F238E27FC236}">
              <a16:creationId xmlns:a16="http://schemas.microsoft.com/office/drawing/2014/main" id="{2F4A89A3-F905-4AE6-A8DD-B6A8F5435B04}"/>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0" name="正方形/長方形 569">
          <a:extLst>
            <a:ext uri="{FF2B5EF4-FFF2-40B4-BE49-F238E27FC236}">
              <a16:creationId xmlns:a16="http://schemas.microsoft.com/office/drawing/2014/main" id="{8B6A99E7-71C8-4F2B-AF6F-DC4543508F06}"/>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1" name="正方形/長方形 570">
          <a:extLst>
            <a:ext uri="{FF2B5EF4-FFF2-40B4-BE49-F238E27FC236}">
              <a16:creationId xmlns:a16="http://schemas.microsoft.com/office/drawing/2014/main" id="{D750E69E-F4E4-4C73-AC9E-A93A30EF3D02}"/>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2" name="テキスト ボックス 571">
          <a:extLst>
            <a:ext uri="{FF2B5EF4-FFF2-40B4-BE49-F238E27FC236}">
              <a16:creationId xmlns:a16="http://schemas.microsoft.com/office/drawing/2014/main" id="{62D2C596-0FAA-494A-A2F4-29A6A9804315}"/>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3" name="直線コネクタ 572">
          <a:extLst>
            <a:ext uri="{FF2B5EF4-FFF2-40B4-BE49-F238E27FC236}">
              <a16:creationId xmlns:a16="http://schemas.microsoft.com/office/drawing/2014/main" id="{9DDD9F71-9F4B-4F34-98C9-B11668CA7F97}"/>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74" name="直線コネクタ 573">
          <a:extLst>
            <a:ext uri="{FF2B5EF4-FFF2-40B4-BE49-F238E27FC236}">
              <a16:creationId xmlns:a16="http://schemas.microsoft.com/office/drawing/2014/main" id="{709B0848-C5FF-47B9-8E48-3444744DF0A4}"/>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5" name="テキスト ボックス 574">
          <a:extLst>
            <a:ext uri="{FF2B5EF4-FFF2-40B4-BE49-F238E27FC236}">
              <a16:creationId xmlns:a16="http://schemas.microsoft.com/office/drawing/2014/main" id="{6BA1E6AD-F894-4285-A6DB-D5013CE2B2DC}"/>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76" name="直線コネクタ 575">
          <a:extLst>
            <a:ext uri="{FF2B5EF4-FFF2-40B4-BE49-F238E27FC236}">
              <a16:creationId xmlns:a16="http://schemas.microsoft.com/office/drawing/2014/main" id="{90292A96-87DD-42B4-8BAE-CBCD689344E6}"/>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77" name="テキスト ボックス 576">
          <a:extLst>
            <a:ext uri="{FF2B5EF4-FFF2-40B4-BE49-F238E27FC236}">
              <a16:creationId xmlns:a16="http://schemas.microsoft.com/office/drawing/2014/main" id="{163AC8AE-346F-4C7B-B8EC-55D0FEFE364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78" name="直線コネクタ 577">
          <a:extLst>
            <a:ext uri="{FF2B5EF4-FFF2-40B4-BE49-F238E27FC236}">
              <a16:creationId xmlns:a16="http://schemas.microsoft.com/office/drawing/2014/main" id="{4BA6440E-73E4-4E82-B93C-F385C984C041}"/>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79" name="テキスト ボックス 578">
          <a:extLst>
            <a:ext uri="{FF2B5EF4-FFF2-40B4-BE49-F238E27FC236}">
              <a16:creationId xmlns:a16="http://schemas.microsoft.com/office/drawing/2014/main" id="{3718CC5F-B8DB-420E-9127-E64DADFDD3BB}"/>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0" name="直線コネクタ 579">
          <a:extLst>
            <a:ext uri="{FF2B5EF4-FFF2-40B4-BE49-F238E27FC236}">
              <a16:creationId xmlns:a16="http://schemas.microsoft.com/office/drawing/2014/main" id="{500E79C7-8916-4BFB-A288-3E41BBAF4D41}"/>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1" name="テキスト ボックス 580">
          <a:extLst>
            <a:ext uri="{FF2B5EF4-FFF2-40B4-BE49-F238E27FC236}">
              <a16:creationId xmlns:a16="http://schemas.microsoft.com/office/drawing/2014/main" id="{28F4F049-91EE-4E99-B612-672964D84369}"/>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2" name="直線コネクタ 581">
          <a:extLst>
            <a:ext uri="{FF2B5EF4-FFF2-40B4-BE49-F238E27FC236}">
              <a16:creationId xmlns:a16="http://schemas.microsoft.com/office/drawing/2014/main" id="{BD04A85B-A812-4E3B-8BAF-626F6FD0BD39}"/>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3" name="テキスト ボックス 582">
          <a:extLst>
            <a:ext uri="{FF2B5EF4-FFF2-40B4-BE49-F238E27FC236}">
              <a16:creationId xmlns:a16="http://schemas.microsoft.com/office/drawing/2014/main" id="{E87D9CD0-AE4F-4A34-99D7-8E6C2E481233}"/>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4" name="【保健センター・保健所】&#10;一人当たり面積グラフ枠">
          <a:extLst>
            <a:ext uri="{FF2B5EF4-FFF2-40B4-BE49-F238E27FC236}">
              <a16:creationId xmlns:a16="http://schemas.microsoft.com/office/drawing/2014/main" id="{B6E6FC77-6B60-41C0-8B71-6A8A03351D6B}"/>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107442</xdr:rowOff>
    </xdr:from>
    <xdr:to>
      <xdr:col>116</xdr:col>
      <xdr:colOff>62864</xdr:colOff>
      <xdr:row>63</xdr:row>
      <xdr:rowOff>153162</xdr:rowOff>
    </xdr:to>
    <xdr:cxnSp macro="">
      <xdr:nvCxnSpPr>
        <xdr:cNvPr id="585" name="直線コネクタ 584">
          <a:extLst>
            <a:ext uri="{FF2B5EF4-FFF2-40B4-BE49-F238E27FC236}">
              <a16:creationId xmlns:a16="http://schemas.microsoft.com/office/drawing/2014/main" id="{14BB5CBD-C751-40EB-BDB2-8BC859787FF0}"/>
            </a:ext>
          </a:extLst>
        </xdr:cNvPr>
        <xdr:cNvCxnSpPr/>
      </xdr:nvCxnSpPr>
      <xdr:spPr>
        <a:xfrm flipV="1">
          <a:off x="22160864" y="9537192"/>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156989</xdr:rowOff>
    </xdr:from>
    <xdr:ext cx="469744" cy="259045"/>
    <xdr:sp macro="" textlink="">
      <xdr:nvSpPr>
        <xdr:cNvPr id="586" name="【保健センター・保健所】&#10;一人当たり面積最小値テキスト">
          <a:extLst>
            <a:ext uri="{FF2B5EF4-FFF2-40B4-BE49-F238E27FC236}">
              <a16:creationId xmlns:a16="http://schemas.microsoft.com/office/drawing/2014/main" id="{FF90FF63-E5F0-48F3-A7D1-31EE30C13DC0}"/>
            </a:ext>
          </a:extLst>
        </xdr:cNvPr>
        <xdr:cNvSpPr txBox="1"/>
      </xdr:nvSpPr>
      <xdr:spPr>
        <a:xfrm>
          <a:off x="22199600" y="10958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153162</xdr:rowOff>
    </xdr:from>
    <xdr:to>
      <xdr:col>116</xdr:col>
      <xdr:colOff>152400</xdr:colOff>
      <xdr:row>63</xdr:row>
      <xdr:rowOff>153162</xdr:rowOff>
    </xdr:to>
    <xdr:cxnSp macro="">
      <xdr:nvCxnSpPr>
        <xdr:cNvPr id="587" name="直線コネクタ 586">
          <a:extLst>
            <a:ext uri="{FF2B5EF4-FFF2-40B4-BE49-F238E27FC236}">
              <a16:creationId xmlns:a16="http://schemas.microsoft.com/office/drawing/2014/main" id="{07BEFD16-A807-4015-9DEC-410078843E2E}"/>
            </a:ext>
          </a:extLst>
        </xdr:cNvPr>
        <xdr:cNvCxnSpPr/>
      </xdr:nvCxnSpPr>
      <xdr:spPr>
        <a:xfrm>
          <a:off x="22072600" y="10954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54119</xdr:rowOff>
    </xdr:from>
    <xdr:ext cx="469744" cy="259045"/>
    <xdr:sp macro="" textlink="">
      <xdr:nvSpPr>
        <xdr:cNvPr id="588" name="【保健センター・保健所】&#10;一人当たり面積最大値テキスト">
          <a:extLst>
            <a:ext uri="{FF2B5EF4-FFF2-40B4-BE49-F238E27FC236}">
              <a16:creationId xmlns:a16="http://schemas.microsoft.com/office/drawing/2014/main" id="{3FCB6EF7-6B25-4D18-9D5E-7772180E7D6D}"/>
            </a:ext>
          </a:extLst>
        </xdr:cNvPr>
        <xdr:cNvSpPr txBox="1"/>
      </xdr:nvSpPr>
      <xdr:spPr>
        <a:xfrm>
          <a:off x="22199600" y="9312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107442</xdr:rowOff>
    </xdr:from>
    <xdr:to>
      <xdr:col>116</xdr:col>
      <xdr:colOff>152400</xdr:colOff>
      <xdr:row>55</xdr:row>
      <xdr:rowOff>107442</xdr:rowOff>
    </xdr:to>
    <xdr:cxnSp macro="">
      <xdr:nvCxnSpPr>
        <xdr:cNvPr id="589" name="直線コネクタ 588">
          <a:extLst>
            <a:ext uri="{FF2B5EF4-FFF2-40B4-BE49-F238E27FC236}">
              <a16:creationId xmlns:a16="http://schemas.microsoft.com/office/drawing/2014/main" id="{949FF8A7-EEE0-473B-820D-86594DA2DA91}"/>
            </a:ext>
          </a:extLst>
        </xdr:cNvPr>
        <xdr:cNvCxnSpPr/>
      </xdr:nvCxnSpPr>
      <xdr:spPr>
        <a:xfrm>
          <a:off x="22072600" y="9537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105935</xdr:rowOff>
    </xdr:from>
    <xdr:ext cx="469744" cy="259045"/>
    <xdr:sp macro="" textlink="">
      <xdr:nvSpPr>
        <xdr:cNvPr id="590" name="【保健センター・保健所】&#10;一人当たり面積平均値テキスト">
          <a:extLst>
            <a:ext uri="{FF2B5EF4-FFF2-40B4-BE49-F238E27FC236}">
              <a16:creationId xmlns:a16="http://schemas.microsoft.com/office/drawing/2014/main" id="{C19A15DE-8D57-44ED-BCBA-B728E248D81C}"/>
            </a:ext>
          </a:extLst>
        </xdr:cNvPr>
        <xdr:cNvSpPr txBox="1"/>
      </xdr:nvSpPr>
      <xdr:spPr>
        <a:xfrm>
          <a:off x="22199600" y="107358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127508</xdr:rowOff>
    </xdr:from>
    <xdr:to>
      <xdr:col>116</xdr:col>
      <xdr:colOff>114300</xdr:colOff>
      <xdr:row>63</xdr:row>
      <xdr:rowOff>57658</xdr:rowOff>
    </xdr:to>
    <xdr:sp macro="" textlink="">
      <xdr:nvSpPr>
        <xdr:cNvPr id="591" name="フローチャート: 判断 590">
          <a:extLst>
            <a:ext uri="{FF2B5EF4-FFF2-40B4-BE49-F238E27FC236}">
              <a16:creationId xmlns:a16="http://schemas.microsoft.com/office/drawing/2014/main" id="{8E65659C-55A5-4967-B8D6-2BF14115649C}"/>
            </a:ext>
          </a:extLst>
        </xdr:cNvPr>
        <xdr:cNvSpPr/>
      </xdr:nvSpPr>
      <xdr:spPr>
        <a:xfrm>
          <a:off x="22110700" y="10757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132080</xdr:rowOff>
    </xdr:from>
    <xdr:to>
      <xdr:col>112</xdr:col>
      <xdr:colOff>38100</xdr:colOff>
      <xdr:row>63</xdr:row>
      <xdr:rowOff>62230</xdr:rowOff>
    </xdr:to>
    <xdr:sp macro="" textlink="">
      <xdr:nvSpPr>
        <xdr:cNvPr id="592" name="フローチャート: 判断 591">
          <a:extLst>
            <a:ext uri="{FF2B5EF4-FFF2-40B4-BE49-F238E27FC236}">
              <a16:creationId xmlns:a16="http://schemas.microsoft.com/office/drawing/2014/main" id="{C4FBA01D-5EA8-4A35-868B-992D742472F2}"/>
            </a:ext>
          </a:extLst>
        </xdr:cNvPr>
        <xdr:cNvSpPr/>
      </xdr:nvSpPr>
      <xdr:spPr>
        <a:xfrm>
          <a:off x="21272500" y="1076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132080</xdr:rowOff>
    </xdr:from>
    <xdr:to>
      <xdr:col>107</xdr:col>
      <xdr:colOff>101600</xdr:colOff>
      <xdr:row>63</xdr:row>
      <xdr:rowOff>62230</xdr:rowOff>
    </xdr:to>
    <xdr:sp macro="" textlink="">
      <xdr:nvSpPr>
        <xdr:cNvPr id="593" name="フローチャート: 判断 592">
          <a:extLst>
            <a:ext uri="{FF2B5EF4-FFF2-40B4-BE49-F238E27FC236}">
              <a16:creationId xmlns:a16="http://schemas.microsoft.com/office/drawing/2014/main" id="{1C8FC3C5-8193-4F37-A351-96AAD8371559}"/>
            </a:ext>
          </a:extLst>
        </xdr:cNvPr>
        <xdr:cNvSpPr/>
      </xdr:nvSpPr>
      <xdr:spPr>
        <a:xfrm>
          <a:off x="20383500" y="1076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127508</xdr:rowOff>
    </xdr:from>
    <xdr:to>
      <xdr:col>102</xdr:col>
      <xdr:colOff>165100</xdr:colOff>
      <xdr:row>63</xdr:row>
      <xdr:rowOff>57658</xdr:rowOff>
    </xdr:to>
    <xdr:sp macro="" textlink="">
      <xdr:nvSpPr>
        <xdr:cNvPr id="594" name="フローチャート: 判断 593">
          <a:extLst>
            <a:ext uri="{FF2B5EF4-FFF2-40B4-BE49-F238E27FC236}">
              <a16:creationId xmlns:a16="http://schemas.microsoft.com/office/drawing/2014/main" id="{90B2B28C-819F-42BF-888E-29EA1D09BA57}"/>
            </a:ext>
          </a:extLst>
        </xdr:cNvPr>
        <xdr:cNvSpPr/>
      </xdr:nvSpPr>
      <xdr:spPr>
        <a:xfrm>
          <a:off x="19494500" y="10757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127508</xdr:rowOff>
    </xdr:from>
    <xdr:to>
      <xdr:col>98</xdr:col>
      <xdr:colOff>38100</xdr:colOff>
      <xdr:row>63</xdr:row>
      <xdr:rowOff>57658</xdr:rowOff>
    </xdr:to>
    <xdr:sp macro="" textlink="">
      <xdr:nvSpPr>
        <xdr:cNvPr id="595" name="フローチャート: 判断 594">
          <a:extLst>
            <a:ext uri="{FF2B5EF4-FFF2-40B4-BE49-F238E27FC236}">
              <a16:creationId xmlns:a16="http://schemas.microsoft.com/office/drawing/2014/main" id="{386E79EB-2BFD-45EB-AA12-63CEA119C3E4}"/>
            </a:ext>
          </a:extLst>
        </xdr:cNvPr>
        <xdr:cNvSpPr/>
      </xdr:nvSpPr>
      <xdr:spPr>
        <a:xfrm>
          <a:off x="18605500" y="10757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20CF8ECF-959E-4305-BA0C-0CF18CD2ADA5}"/>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8C06828C-AB13-4D80-BB8A-0C762EE89504}"/>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44A71CE3-156A-470B-ADBD-BFBC2431ECF5}"/>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1633E24F-2C15-4F7B-80DB-2BF9EA24275B}"/>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AB5AEE5A-8340-42AF-9D99-323AACB61413}"/>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120650</xdr:rowOff>
    </xdr:from>
    <xdr:to>
      <xdr:col>116</xdr:col>
      <xdr:colOff>114300</xdr:colOff>
      <xdr:row>60</xdr:row>
      <xdr:rowOff>50800</xdr:rowOff>
    </xdr:to>
    <xdr:sp macro="" textlink="">
      <xdr:nvSpPr>
        <xdr:cNvPr id="601" name="楕円 600">
          <a:extLst>
            <a:ext uri="{FF2B5EF4-FFF2-40B4-BE49-F238E27FC236}">
              <a16:creationId xmlns:a16="http://schemas.microsoft.com/office/drawing/2014/main" id="{81C04255-780D-4359-9FFD-C2778820FB07}"/>
            </a:ext>
          </a:extLst>
        </xdr:cNvPr>
        <xdr:cNvSpPr/>
      </xdr:nvSpPr>
      <xdr:spPr>
        <a:xfrm>
          <a:off x="22110700" y="1023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143527</xdr:rowOff>
    </xdr:from>
    <xdr:ext cx="469744" cy="259045"/>
    <xdr:sp macro="" textlink="">
      <xdr:nvSpPr>
        <xdr:cNvPr id="602" name="【保健センター・保健所】&#10;一人当たり面積該当値テキスト">
          <a:extLst>
            <a:ext uri="{FF2B5EF4-FFF2-40B4-BE49-F238E27FC236}">
              <a16:creationId xmlns:a16="http://schemas.microsoft.com/office/drawing/2014/main" id="{5E3AD2D7-1C5A-428E-AA31-2FC1D3A5FB40}"/>
            </a:ext>
          </a:extLst>
        </xdr:cNvPr>
        <xdr:cNvSpPr txBox="1"/>
      </xdr:nvSpPr>
      <xdr:spPr>
        <a:xfrm>
          <a:off x="22199600" y="10087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125222</xdr:rowOff>
    </xdr:from>
    <xdr:to>
      <xdr:col>112</xdr:col>
      <xdr:colOff>38100</xdr:colOff>
      <xdr:row>60</xdr:row>
      <xdr:rowOff>55372</xdr:rowOff>
    </xdr:to>
    <xdr:sp macro="" textlink="">
      <xdr:nvSpPr>
        <xdr:cNvPr id="603" name="楕円 602">
          <a:extLst>
            <a:ext uri="{FF2B5EF4-FFF2-40B4-BE49-F238E27FC236}">
              <a16:creationId xmlns:a16="http://schemas.microsoft.com/office/drawing/2014/main" id="{87744864-F0A9-4CE9-84E7-7AA7FF42C2F2}"/>
            </a:ext>
          </a:extLst>
        </xdr:cNvPr>
        <xdr:cNvSpPr/>
      </xdr:nvSpPr>
      <xdr:spPr>
        <a:xfrm>
          <a:off x="21272500" y="10240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0</xdr:rowOff>
    </xdr:from>
    <xdr:to>
      <xdr:col>116</xdr:col>
      <xdr:colOff>63500</xdr:colOff>
      <xdr:row>60</xdr:row>
      <xdr:rowOff>4572</xdr:rowOff>
    </xdr:to>
    <xdr:cxnSp macro="">
      <xdr:nvCxnSpPr>
        <xdr:cNvPr id="604" name="直線コネクタ 603">
          <a:extLst>
            <a:ext uri="{FF2B5EF4-FFF2-40B4-BE49-F238E27FC236}">
              <a16:creationId xmlns:a16="http://schemas.microsoft.com/office/drawing/2014/main" id="{8A3903A3-77BB-4E65-9444-32F6A88187A5}"/>
            </a:ext>
          </a:extLst>
        </xdr:cNvPr>
        <xdr:cNvCxnSpPr/>
      </xdr:nvCxnSpPr>
      <xdr:spPr>
        <a:xfrm flipV="1">
          <a:off x="21323300" y="10287000"/>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125222</xdr:rowOff>
    </xdr:from>
    <xdr:to>
      <xdr:col>107</xdr:col>
      <xdr:colOff>101600</xdr:colOff>
      <xdr:row>60</xdr:row>
      <xdr:rowOff>55372</xdr:rowOff>
    </xdr:to>
    <xdr:sp macro="" textlink="">
      <xdr:nvSpPr>
        <xdr:cNvPr id="605" name="楕円 604">
          <a:extLst>
            <a:ext uri="{FF2B5EF4-FFF2-40B4-BE49-F238E27FC236}">
              <a16:creationId xmlns:a16="http://schemas.microsoft.com/office/drawing/2014/main" id="{9966454D-0E85-415E-B7A1-AFE79A7BB9A8}"/>
            </a:ext>
          </a:extLst>
        </xdr:cNvPr>
        <xdr:cNvSpPr/>
      </xdr:nvSpPr>
      <xdr:spPr>
        <a:xfrm>
          <a:off x="20383500" y="10240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4572</xdr:rowOff>
    </xdr:from>
    <xdr:to>
      <xdr:col>111</xdr:col>
      <xdr:colOff>177800</xdr:colOff>
      <xdr:row>60</xdr:row>
      <xdr:rowOff>4572</xdr:rowOff>
    </xdr:to>
    <xdr:cxnSp macro="">
      <xdr:nvCxnSpPr>
        <xdr:cNvPr id="606" name="直線コネクタ 605">
          <a:extLst>
            <a:ext uri="{FF2B5EF4-FFF2-40B4-BE49-F238E27FC236}">
              <a16:creationId xmlns:a16="http://schemas.microsoft.com/office/drawing/2014/main" id="{9BF383CF-9D5B-4AF1-8FD9-94A01DE87429}"/>
            </a:ext>
          </a:extLst>
        </xdr:cNvPr>
        <xdr:cNvCxnSpPr/>
      </xdr:nvCxnSpPr>
      <xdr:spPr>
        <a:xfrm>
          <a:off x="20434300" y="102915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125222</xdr:rowOff>
    </xdr:from>
    <xdr:to>
      <xdr:col>102</xdr:col>
      <xdr:colOff>165100</xdr:colOff>
      <xdr:row>60</xdr:row>
      <xdr:rowOff>55372</xdr:rowOff>
    </xdr:to>
    <xdr:sp macro="" textlink="">
      <xdr:nvSpPr>
        <xdr:cNvPr id="607" name="楕円 606">
          <a:extLst>
            <a:ext uri="{FF2B5EF4-FFF2-40B4-BE49-F238E27FC236}">
              <a16:creationId xmlns:a16="http://schemas.microsoft.com/office/drawing/2014/main" id="{379ECD23-A7D5-45E3-B8F9-47C7EE551136}"/>
            </a:ext>
          </a:extLst>
        </xdr:cNvPr>
        <xdr:cNvSpPr/>
      </xdr:nvSpPr>
      <xdr:spPr>
        <a:xfrm>
          <a:off x="19494500" y="10240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4572</xdr:rowOff>
    </xdr:from>
    <xdr:to>
      <xdr:col>107</xdr:col>
      <xdr:colOff>50800</xdr:colOff>
      <xdr:row>60</xdr:row>
      <xdr:rowOff>4572</xdr:rowOff>
    </xdr:to>
    <xdr:cxnSp macro="">
      <xdr:nvCxnSpPr>
        <xdr:cNvPr id="608" name="直線コネクタ 607">
          <a:extLst>
            <a:ext uri="{FF2B5EF4-FFF2-40B4-BE49-F238E27FC236}">
              <a16:creationId xmlns:a16="http://schemas.microsoft.com/office/drawing/2014/main" id="{D10F2701-FB52-43A5-A700-B5708B121457}"/>
            </a:ext>
          </a:extLst>
        </xdr:cNvPr>
        <xdr:cNvCxnSpPr/>
      </xdr:nvCxnSpPr>
      <xdr:spPr>
        <a:xfrm>
          <a:off x="19545300" y="102915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125222</xdr:rowOff>
    </xdr:from>
    <xdr:to>
      <xdr:col>98</xdr:col>
      <xdr:colOff>38100</xdr:colOff>
      <xdr:row>60</xdr:row>
      <xdr:rowOff>55372</xdr:rowOff>
    </xdr:to>
    <xdr:sp macro="" textlink="">
      <xdr:nvSpPr>
        <xdr:cNvPr id="609" name="楕円 608">
          <a:extLst>
            <a:ext uri="{FF2B5EF4-FFF2-40B4-BE49-F238E27FC236}">
              <a16:creationId xmlns:a16="http://schemas.microsoft.com/office/drawing/2014/main" id="{BBA4EC3D-7F15-4230-923D-0870EED555F7}"/>
            </a:ext>
          </a:extLst>
        </xdr:cNvPr>
        <xdr:cNvSpPr/>
      </xdr:nvSpPr>
      <xdr:spPr>
        <a:xfrm>
          <a:off x="18605500" y="10240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4572</xdr:rowOff>
    </xdr:from>
    <xdr:to>
      <xdr:col>102</xdr:col>
      <xdr:colOff>114300</xdr:colOff>
      <xdr:row>60</xdr:row>
      <xdr:rowOff>4572</xdr:rowOff>
    </xdr:to>
    <xdr:cxnSp macro="">
      <xdr:nvCxnSpPr>
        <xdr:cNvPr id="610" name="直線コネクタ 609">
          <a:extLst>
            <a:ext uri="{FF2B5EF4-FFF2-40B4-BE49-F238E27FC236}">
              <a16:creationId xmlns:a16="http://schemas.microsoft.com/office/drawing/2014/main" id="{4EB08D22-119B-433F-982B-292805AFE127}"/>
            </a:ext>
          </a:extLst>
        </xdr:cNvPr>
        <xdr:cNvCxnSpPr/>
      </xdr:nvCxnSpPr>
      <xdr:spPr>
        <a:xfrm>
          <a:off x="18656300" y="102915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53357</xdr:rowOff>
    </xdr:from>
    <xdr:ext cx="469744" cy="259045"/>
    <xdr:sp macro="" textlink="">
      <xdr:nvSpPr>
        <xdr:cNvPr id="611" name="n_1aveValue【保健センター・保健所】&#10;一人当たり面積">
          <a:extLst>
            <a:ext uri="{FF2B5EF4-FFF2-40B4-BE49-F238E27FC236}">
              <a16:creationId xmlns:a16="http://schemas.microsoft.com/office/drawing/2014/main" id="{CD53FC14-A150-44A2-95A9-ED728C76EE6B}"/>
            </a:ext>
          </a:extLst>
        </xdr:cNvPr>
        <xdr:cNvSpPr txBox="1"/>
      </xdr:nvSpPr>
      <xdr:spPr>
        <a:xfrm>
          <a:off x="21075727" y="1085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53357</xdr:rowOff>
    </xdr:from>
    <xdr:ext cx="469744" cy="259045"/>
    <xdr:sp macro="" textlink="">
      <xdr:nvSpPr>
        <xdr:cNvPr id="612" name="n_2aveValue【保健センター・保健所】&#10;一人当たり面積">
          <a:extLst>
            <a:ext uri="{FF2B5EF4-FFF2-40B4-BE49-F238E27FC236}">
              <a16:creationId xmlns:a16="http://schemas.microsoft.com/office/drawing/2014/main" id="{5F5112A6-2148-4800-9E29-EA2CF66DA050}"/>
            </a:ext>
          </a:extLst>
        </xdr:cNvPr>
        <xdr:cNvSpPr txBox="1"/>
      </xdr:nvSpPr>
      <xdr:spPr>
        <a:xfrm>
          <a:off x="20199427" y="1085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48785</xdr:rowOff>
    </xdr:from>
    <xdr:ext cx="469744" cy="259045"/>
    <xdr:sp macro="" textlink="">
      <xdr:nvSpPr>
        <xdr:cNvPr id="613" name="n_3aveValue【保健センター・保健所】&#10;一人当たり面積">
          <a:extLst>
            <a:ext uri="{FF2B5EF4-FFF2-40B4-BE49-F238E27FC236}">
              <a16:creationId xmlns:a16="http://schemas.microsoft.com/office/drawing/2014/main" id="{379403B2-80DA-4FE4-8962-5C2922076317}"/>
            </a:ext>
          </a:extLst>
        </xdr:cNvPr>
        <xdr:cNvSpPr txBox="1"/>
      </xdr:nvSpPr>
      <xdr:spPr>
        <a:xfrm>
          <a:off x="19310427" y="10850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48785</xdr:rowOff>
    </xdr:from>
    <xdr:ext cx="469744" cy="259045"/>
    <xdr:sp macro="" textlink="">
      <xdr:nvSpPr>
        <xdr:cNvPr id="614" name="n_4aveValue【保健センター・保健所】&#10;一人当たり面積">
          <a:extLst>
            <a:ext uri="{FF2B5EF4-FFF2-40B4-BE49-F238E27FC236}">
              <a16:creationId xmlns:a16="http://schemas.microsoft.com/office/drawing/2014/main" id="{3B467877-6A57-4472-A11D-A2DD2831276D}"/>
            </a:ext>
          </a:extLst>
        </xdr:cNvPr>
        <xdr:cNvSpPr txBox="1"/>
      </xdr:nvSpPr>
      <xdr:spPr>
        <a:xfrm>
          <a:off x="18421427" y="10850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71899</xdr:rowOff>
    </xdr:from>
    <xdr:ext cx="469744" cy="259045"/>
    <xdr:sp macro="" textlink="">
      <xdr:nvSpPr>
        <xdr:cNvPr id="615" name="n_1mainValue【保健センター・保健所】&#10;一人当たり面積">
          <a:extLst>
            <a:ext uri="{FF2B5EF4-FFF2-40B4-BE49-F238E27FC236}">
              <a16:creationId xmlns:a16="http://schemas.microsoft.com/office/drawing/2014/main" id="{BC4D6939-A6C0-48B1-BF36-4B38CBE0BE60}"/>
            </a:ext>
          </a:extLst>
        </xdr:cNvPr>
        <xdr:cNvSpPr txBox="1"/>
      </xdr:nvSpPr>
      <xdr:spPr>
        <a:xfrm>
          <a:off x="21075727" y="10015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71899</xdr:rowOff>
    </xdr:from>
    <xdr:ext cx="469744" cy="259045"/>
    <xdr:sp macro="" textlink="">
      <xdr:nvSpPr>
        <xdr:cNvPr id="616" name="n_2mainValue【保健センター・保健所】&#10;一人当たり面積">
          <a:extLst>
            <a:ext uri="{FF2B5EF4-FFF2-40B4-BE49-F238E27FC236}">
              <a16:creationId xmlns:a16="http://schemas.microsoft.com/office/drawing/2014/main" id="{90125D4D-953A-4841-ACC7-2852A1F6D08F}"/>
            </a:ext>
          </a:extLst>
        </xdr:cNvPr>
        <xdr:cNvSpPr txBox="1"/>
      </xdr:nvSpPr>
      <xdr:spPr>
        <a:xfrm>
          <a:off x="20199427" y="10015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71899</xdr:rowOff>
    </xdr:from>
    <xdr:ext cx="469744" cy="259045"/>
    <xdr:sp macro="" textlink="">
      <xdr:nvSpPr>
        <xdr:cNvPr id="617" name="n_3mainValue【保健センター・保健所】&#10;一人当たり面積">
          <a:extLst>
            <a:ext uri="{FF2B5EF4-FFF2-40B4-BE49-F238E27FC236}">
              <a16:creationId xmlns:a16="http://schemas.microsoft.com/office/drawing/2014/main" id="{B367AAA1-79E3-47F7-8D7B-66D60D46000A}"/>
            </a:ext>
          </a:extLst>
        </xdr:cNvPr>
        <xdr:cNvSpPr txBox="1"/>
      </xdr:nvSpPr>
      <xdr:spPr>
        <a:xfrm>
          <a:off x="19310427" y="10015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71899</xdr:rowOff>
    </xdr:from>
    <xdr:ext cx="469744" cy="259045"/>
    <xdr:sp macro="" textlink="">
      <xdr:nvSpPr>
        <xdr:cNvPr id="618" name="n_4mainValue【保健センター・保健所】&#10;一人当たり面積">
          <a:extLst>
            <a:ext uri="{FF2B5EF4-FFF2-40B4-BE49-F238E27FC236}">
              <a16:creationId xmlns:a16="http://schemas.microsoft.com/office/drawing/2014/main" id="{C7949E78-C6B5-4868-AFB6-2329D35FE9CE}"/>
            </a:ext>
          </a:extLst>
        </xdr:cNvPr>
        <xdr:cNvSpPr txBox="1"/>
      </xdr:nvSpPr>
      <xdr:spPr>
        <a:xfrm>
          <a:off x="18421427" y="10015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9" name="正方形/長方形 618">
          <a:extLst>
            <a:ext uri="{FF2B5EF4-FFF2-40B4-BE49-F238E27FC236}">
              <a16:creationId xmlns:a16="http://schemas.microsoft.com/office/drawing/2014/main" id="{70AEC375-01A4-455C-B53A-0188CA84563B}"/>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0" name="正方形/長方形 619">
          <a:extLst>
            <a:ext uri="{FF2B5EF4-FFF2-40B4-BE49-F238E27FC236}">
              <a16:creationId xmlns:a16="http://schemas.microsoft.com/office/drawing/2014/main" id="{F8ED988F-C2A6-490B-96A1-88A607973627}"/>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1" name="正方形/長方形 620">
          <a:extLst>
            <a:ext uri="{FF2B5EF4-FFF2-40B4-BE49-F238E27FC236}">
              <a16:creationId xmlns:a16="http://schemas.microsoft.com/office/drawing/2014/main" id="{707FCA70-DAC2-486D-A94C-75C574C6C59D}"/>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2" name="正方形/長方形 621">
          <a:extLst>
            <a:ext uri="{FF2B5EF4-FFF2-40B4-BE49-F238E27FC236}">
              <a16:creationId xmlns:a16="http://schemas.microsoft.com/office/drawing/2014/main" id="{6A32D1F6-812E-4E66-99AC-7C9C9F8872D6}"/>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3" name="正方形/長方形 622">
          <a:extLst>
            <a:ext uri="{FF2B5EF4-FFF2-40B4-BE49-F238E27FC236}">
              <a16:creationId xmlns:a16="http://schemas.microsoft.com/office/drawing/2014/main" id="{5324ED5E-D77B-4318-ABA4-122E923ACFCB}"/>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4" name="正方形/長方形 623">
          <a:extLst>
            <a:ext uri="{FF2B5EF4-FFF2-40B4-BE49-F238E27FC236}">
              <a16:creationId xmlns:a16="http://schemas.microsoft.com/office/drawing/2014/main" id="{57D444B9-A916-4F14-8D19-F4E832B6059C}"/>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5" name="正方形/長方形 624">
          <a:extLst>
            <a:ext uri="{FF2B5EF4-FFF2-40B4-BE49-F238E27FC236}">
              <a16:creationId xmlns:a16="http://schemas.microsoft.com/office/drawing/2014/main" id="{B7DFC2F8-E5AF-485E-994C-558CE1DF383A}"/>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6" name="正方形/長方形 625">
          <a:extLst>
            <a:ext uri="{FF2B5EF4-FFF2-40B4-BE49-F238E27FC236}">
              <a16:creationId xmlns:a16="http://schemas.microsoft.com/office/drawing/2014/main" id="{DEFDE321-71DE-46BD-97DE-5A4B44A751A1}"/>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7" name="テキスト ボックス 626">
          <a:extLst>
            <a:ext uri="{FF2B5EF4-FFF2-40B4-BE49-F238E27FC236}">
              <a16:creationId xmlns:a16="http://schemas.microsoft.com/office/drawing/2014/main" id="{4EA97A3E-6D4E-4350-B73B-008BC70155EE}"/>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8" name="直線コネクタ 627">
          <a:extLst>
            <a:ext uri="{FF2B5EF4-FFF2-40B4-BE49-F238E27FC236}">
              <a16:creationId xmlns:a16="http://schemas.microsoft.com/office/drawing/2014/main" id="{94485A81-72F4-4ACB-BFCE-8A6D20350E54}"/>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9" name="テキスト ボックス 628">
          <a:extLst>
            <a:ext uri="{FF2B5EF4-FFF2-40B4-BE49-F238E27FC236}">
              <a16:creationId xmlns:a16="http://schemas.microsoft.com/office/drawing/2014/main" id="{5B799A0B-525B-4005-98A7-8EEC007277F8}"/>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0" name="直線コネクタ 629">
          <a:extLst>
            <a:ext uri="{FF2B5EF4-FFF2-40B4-BE49-F238E27FC236}">
              <a16:creationId xmlns:a16="http://schemas.microsoft.com/office/drawing/2014/main" id="{EDA49691-6937-4F32-AA64-AD2B12DB0B45}"/>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1" name="テキスト ボックス 630">
          <a:extLst>
            <a:ext uri="{FF2B5EF4-FFF2-40B4-BE49-F238E27FC236}">
              <a16:creationId xmlns:a16="http://schemas.microsoft.com/office/drawing/2014/main" id="{4170E963-F869-499E-B964-6D366CE04628}"/>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2" name="直線コネクタ 631">
          <a:extLst>
            <a:ext uri="{FF2B5EF4-FFF2-40B4-BE49-F238E27FC236}">
              <a16:creationId xmlns:a16="http://schemas.microsoft.com/office/drawing/2014/main" id="{90734BC5-FE34-4CA4-91F5-0E420369B79C}"/>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3" name="テキスト ボックス 632">
          <a:extLst>
            <a:ext uri="{FF2B5EF4-FFF2-40B4-BE49-F238E27FC236}">
              <a16:creationId xmlns:a16="http://schemas.microsoft.com/office/drawing/2014/main" id="{93A0F6D9-C5C9-4A05-BC98-CB6D87B3328E}"/>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4" name="直線コネクタ 633">
          <a:extLst>
            <a:ext uri="{FF2B5EF4-FFF2-40B4-BE49-F238E27FC236}">
              <a16:creationId xmlns:a16="http://schemas.microsoft.com/office/drawing/2014/main" id="{0465F3B2-9948-49A3-8A5C-261368192D62}"/>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5" name="テキスト ボックス 634">
          <a:extLst>
            <a:ext uri="{FF2B5EF4-FFF2-40B4-BE49-F238E27FC236}">
              <a16:creationId xmlns:a16="http://schemas.microsoft.com/office/drawing/2014/main" id="{22D4551A-46DA-4322-9476-A462F1266015}"/>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6" name="直線コネクタ 635">
          <a:extLst>
            <a:ext uri="{FF2B5EF4-FFF2-40B4-BE49-F238E27FC236}">
              <a16:creationId xmlns:a16="http://schemas.microsoft.com/office/drawing/2014/main" id="{B435B781-CFC5-495D-AFBD-809015304C04}"/>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7" name="テキスト ボックス 636">
          <a:extLst>
            <a:ext uri="{FF2B5EF4-FFF2-40B4-BE49-F238E27FC236}">
              <a16:creationId xmlns:a16="http://schemas.microsoft.com/office/drawing/2014/main" id="{71756045-2A5F-4FAC-BB89-13E9459D4DD2}"/>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38" name="直線コネクタ 637">
          <a:extLst>
            <a:ext uri="{FF2B5EF4-FFF2-40B4-BE49-F238E27FC236}">
              <a16:creationId xmlns:a16="http://schemas.microsoft.com/office/drawing/2014/main" id="{D1B07545-61C0-4729-BACE-4EF58013CB4F}"/>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39" name="テキスト ボックス 638">
          <a:extLst>
            <a:ext uri="{FF2B5EF4-FFF2-40B4-BE49-F238E27FC236}">
              <a16:creationId xmlns:a16="http://schemas.microsoft.com/office/drawing/2014/main" id="{7B15F1E8-13B3-4708-AE7C-4A81518FD5BB}"/>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0" name="直線コネクタ 639">
          <a:extLst>
            <a:ext uri="{FF2B5EF4-FFF2-40B4-BE49-F238E27FC236}">
              <a16:creationId xmlns:a16="http://schemas.microsoft.com/office/drawing/2014/main" id="{C681434D-B97A-4264-9FEA-7BAB5AF5961B}"/>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1" name="テキスト ボックス 640">
          <a:extLst>
            <a:ext uri="{FF2B5EF4-FFF2-40B4-BE49-F238E27FC236}">
              <a16:creationId xmlns:a16="http://schemas.microsoft.com/office/drawing/2014/main" id="{E4CD9DCC-B970-409D-8210-891DB9E3E5BE}"/>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2" name="【消防施設】&#10;有形固定資産減価償却率グラフ枠">
          <a:extLst>
            <a:ext uri="{FF2B5EF4-FFF2-40B4-BE49-F238E27FC236}">
              <a16:creationId xmlns:a16="http://schemas.microsoft.com/office/drawing/2014/main" id="{ABD7524D-4ED2-4FC6-A88D-305C9D09A664}"/>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47625</xdr:rowOff>
    </xdr:from>
    <xdr:to>
      <xdr:col>85</xdr:col>
      <xdr:colOff>126364</xdr:colOff>
      <xdr:row>86</xdr:row>
      <xdr:rowOff>68580</xdr:rowOff>
    </xdr:to>
    <xdr:cxnSp macro="">
      <xdr:nvCxnSpPr>
        <xdr:cNvPr id="643" name="直線コネクタ 642">
          <a:extLst>
            <a:ext uri="{FF2B5EF4-FFF2-40B4-BE49-F238E27FC236}">
              <a16:creationId xmlns:a16="http://schemas.microsoft.com/office/drawing/2014/main" id="{960BB53E-5019-4D00-8F12-A6ED56FF7316}"/>
            </a:ext>
          </a:extLst>
        </xdr:cNvPr>
        <xdr:cNvCxnSpPr/>
      </xdr:nvCxnSpPr>
      <xdr:spPr>
        <a:xfrm flipV="1">
          <a:off x="16318864" y="13249275"/>
          <a:ext cx="0" cy="15640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72407</xdr:rowOff>
    </xdr:from>
    <xdr:ext cx="405111" cy="259045"/>
    <xdr:sp macro="" textlink="">
      <xdr:nvSpPr>
        <xdr:cNvPr id="644" name="【消防施設】&#10;有形固定資産減価償却率最小値テキスト">
          <a:extLst>
            <a:ext uri="{FF2B5EF4-FFF2-40B4-BE49-F238E27FC236}">
              <a16:creationId xmlns:a16="http://schemas.microsoft.com/office/drawing/2014/main" id="{AFEB5D6E-0EFA-42DF-9FD4-89E4FC337FCA}"/>
            </a:ext>
          </a:extLst>
        </xdr:cNvPr>
        <xdr:cNvSpPr txBox="1"/>
      </xdr:nvSpPr>
      <xdr:spPr>
        <a:xfrm>
          <a:off x="16357600" y="1481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68580</xdr:rowOff>
    </xdr:from>
    <xdr:to>
      <xdr:col>86</xdr:col>
      <xdr:colOff>25400</xdr:colOff>
      <xdr:row>86</xdr:row>
      <xdr:rowOff>68580</xdr:rowOff>
    </xdr:to>
    <xdr:cxnSp macro="">
      <xdr:nvCxnSpPr>
        <xdr:cNvPr id="645" name="直線コネクタ 644">
          <a:extLst>
            <a:ext uri="{FF2B5EF4-FFF2-40B4-BE49-F238E27FC236}">
              <a16:creationId xmlns:a16="http://schemas.microsoft.com/office/drawing/2014/main" id="{CB8916F7-34D5-4BCA-9225-8231433A1CF7}"/>
            </a:ext>
          </a:extLst>
        </xdr:cNvPr>
        <xdr:cNvCxnSpPr/>
      </xdr:nvCxnSpPr>
      <xdr:spPr>
        <a:xfrm>
          <a:off x="16230600" y="1481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165752</xdr:rowOff>
    </xdr:from>
    <xdr:ext cx="405111" cy="259045"/>
    <xdr:sp macro="" textlink="">
      <xdr:nvSpPr>
        <xdr:cNvPr id="646" name="【消防施設】&#10;有形固定資産減価償却率最大値テキスト">
          <a:extLst>
            <a:ext uri="{FF2B5EF4-FFF2-40B4-BE49-F238E27FC236}">
              <a16:creationId xmlns:a16="http://schemas.microsoft.com/office/drawing/2014/main" id="{00DA3C1E-79A0-4473-B014-C393C71577BD}"/>
            </a:ext>
          </a:extLst>
        </xdr:cNvPr>
        <xdr:cNvSpPr txBox="1"/>
      </xdr:nvSpPr>
      <xdr:spPr>
        <a:xfrm>
          <a:off x="16357600" y="13024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47625</xdr:rowOff>
    </xdr:from>
    <xdr:to>
      <xdr:col>86</xdr:col>
      <xdr:colOff>25400</xdr:colOff>
      <xdr:row>77</xdr:row>
      <xdr:rowOff>47625</xdr:rowOff>
    </xdr:to>
    <xdr:cxnSp macro="">
      <xdr:nvCxnSpPr>
        <xdr:cNvPr id="647" name="直線コネクタ 646">
          <a:extLst>
            <a:ext uri="{FF2B5EF4-FFF2-40B4-BE49-F238E27FC236}">
              <a16:creationId xmlns:a16="http://schemas.microsoft.com/office/drawing/2014/main" id="{0DD27FB6-65CD-4518-B493-665CEAB49E82}"/>
            </a:ext>
          </a:extLst>
        </xdr:cNvPr>
        <xdr:cNvCxnSpPr/>
      </xdr:nvCxnSpPr>
      <xdr:spPr>
        <a:xfrm>
          <a:off x="16230600" y="13249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106697</xdr:rowOff>
    </xdr:from>
    <xdr:ext cx="405111" cy="259045"/>
    <xdr:sp macro="" textlink="">
      <xdr:nvSpPr>
        <xdr:cNvPr id="648" name="【消防施設】&#10;有形固定資産減価償却率平均値テキスト">
          <a:extLst>
            <a:ext uri="{FF2B5EF4-FFF2-40B4-BE49-F238E27FC236}">
              <a16:creationId xmlns:a16="http://schemas.microsoft.com/office/drawing/2014/main" id="{A85FBCCA-12A3-43A8-BF8F-AC35FDF5B8CF}"/>
            </a:ext>
          </a:extLst>
        </xdr:cNvPr>
        <xdr:cNvSpPr txBox="1"/>
      </xdr:nvSpPr>
      <xdr:spPr>
        <a:xfrm>
          <a:off x="16357600" y="141655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128270</xdr:rowOff>
    </xdr:from>
    <xdr:to>
      <xdr:col>85</xdr:col>
      <xdr:colOff>177800</xdr:colOff>
      <xdr:row>83</xdr:row>
      <xdr:rowOff>58420</xdr:rowOff>
    </xdr:to>
    <xdr:sp macro="" textlink="">
      <xdr:nvSpPr>
        <xdr:cNvPr id="649" name="フローチャート: 判断 648">
          <a:extLst>
            <a:ext uri="{FF2B5EF4-FFF2-40B4-BE49-F238E27FC236}">
              <a16:creationId xmlns:a16="http://schemas.microsoft.com/office/drawing/2014/main" id="{269DBED4-D676-4F23-ADD4-248B6F0011B5}"/>
            </a:ext>
          </a:extLst>
        </xdr:cNvPr>
        <xdr:cNvSpPr/>
      </xdr:nvSpPr>
      <xdr:spPr>
        <a:xfrm>
          <a:off x="16268700" y="1418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109220</xdr:rowOff>
    </xdr:from>
    <xdr:to>
      <xdr:col>81</xdr:col>
      <xdr:colOff>101600</xdr:colOff>
      <xdr:row>83</xdr:row>
      <xdr:rowOff>39370</xdr:rowOff>
    </xdr:to>
    <xdr:sp macro="" textlink="">
      <xdr:nvSpPr>
        <xdr:cNvPr id="650" name="フローチャート: 判断 649">
          <a:extLst>
            <a:ext uri="{FF2B5EF4-FFF2-40B4-BE49-F238E27FC236}">
              <a16:creationId xmlns:a16="http://schemas.microsoft.com/office/drawing/2014/main" id="{A922C1F0-1D06-474E-9A2F-468E6110D20F}"/>
            </a:ext>
          </a:extLst>
        </xdr:cNvPr>
        <xdr:cNvSpPr/>
      </xdr:nvSpPr>
      <xdr:spPr>
        <a:xfrm>
          <a:off x="15430500" y="1416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93980</xdr:rowOff>
    </xdr:from>
    <xdr:to>
      <xdr:col>76</xdr:col>
      <xdr:colOff>165100</xdr:colOff>
      <xdr:row>83</xdr:row>
      <xdr:rowOff>24130</xdr:rowOff>
    </xdr:to>
    <xdr:sp macro="" textlink="">
      <xdr:nvSpPr>
        <xdr:cNvPr id="651" name="フローチャート: 判断 650">
          <a:extLst>
            <a:ext uri="{FF2B5EF4-FFF2-40B4-BE49-F238E27FC236}">
              <a16:creationId xmlns:a16="http://schemas.microsoft.com/office/drawing/2014/main" id="{3ACFBCA4-47E4-487F-864C-677408564E00}"/>
            </a:ext>
          </a:extLst>
        </xdr:cNvPr>
        <xdr:cNvSpPr/>
      </xdr:nvSpPr>
      <xdr:spPr>
        <a:xfrm>
          <a:off x="14541500" y="1415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74930</xdr:rowOff>
    </xdr:from>
    <xdr:to>
      <xdr:col>72</xdr:col>
      <xdr:colOff>38100</xdr:colOff>
      <xdr:row>83</xdr:row>
      <xdr:rowOff>5080</xdr:rowOff>
    </xdr:to>
    <xdr:sp macro="" textlink="">
      <xdr:nvSpPr>
        <xdr:cNvPr id="652" name="フローチャート: 判断 651">
          <a:extLst>
            <a:ext uri="{FF2B5EF4-FFF2-40B4-BE49-F238E27FC236}">
              <a16:creationId xmlns:a16="http://schemas.microsoft.com/office/drawing/2014/main" id="{A35F0455-D1F3-410C-932E-D2B151BCBD73}"/>
            </a:ext>
          </a:extLst>
        </xdr:cNvPr>
        <xdr:cNvSpPr/>
      </xdr:nvSpPr>
      <xdr:spPr>
        <a:xfrm>
          <a:off x="13652500" y="1413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120650</xdr:rowOff>
    </xdr:from>
    <xdr:to>
      <xdr:col>67</xdr:col>
      <xdr:colOff>101600</xdr:colOff>
      <xdr:row>83</xdr:row>
      <xdr:rowOff>50800</xdr:rowOff>
    </xdr:to>
    <xdr:sp macro="" textlink="">
      <xdr:nvSpPr>
        <xdr:cNvPr id="653" name="フローチャート: 判断 652">
          <a:extLst>
            <a:ext uri="{FF2B5EF4-FFF2-40B4-BE49-F238E27FC236}">
              <a16:creationId xmlns:a16="http://schemas.microsoft.com/office/drawing/2014/main" id="{789BBDFD-770E-4FE6-BCDF-DF2103C54C83}"/>
            </a:ext>
          </a:extLst>
        </xdr:cNvPr>
        <xdr:cNvSpPr/>
      </xdr:nvSpPr>
      <xdr:spPr>
        <a:xfrm>
          <a:off x="12763500" y="1417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81510752-1069-4BD7-9064-6846F6EAA8B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BA1C8E2D-989D-4F52-B428-EBCA0C6F80F3}"/>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94738FCF-12FE-454E-8435-53E903121BED}"/>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DE31D380-EBAB-4B0C-95C2-2B5AA6F9E3C9}"/>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74CE61CB-957A-43F2-8E4E-547F2DFD8E4B}"/>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57786</xdr:rowOff>
    </xdr:from>
    <xdr:to>
      <xdr:col>85</xdr:col>
      <xdr:colOff>177800</xdr:colOff>
      <xdr:row>81</xdr:row>
      <xdr:rowOff>159386</xdr:rowOff>
    </xdr:to>
    <xdr:sp macro="" textlink="">
      <xdr:nvSpPr>
        <xdr:cNvPr id="659" name="楕円 658">
          <a:extLst>
            <a:ext uri="{FF2B5EF4-FFF2-40B4-BE49-F238E27FC236}">
              <a16:creationId xmlns:a16="http://schemas.microsoft.com/office/drawing/2014/main" id="{C1A25158-C60D-42C0-8ABB-236718A445BD}"/>
            </a:ext>
          </a:extLst>
        </xdr:cNvPr>
        <xdr:cNvSpPr/>
      </xdr:nvSpPr>
      <xdr:spPr>
        <a:xfrm>
          <a:off x="16268700" y="13945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80663</xdr:rowOff>
    </xdr:from>
    <xdr:ext cx="405111" cy="259045"/>
    <xdr:sp macro="" textlink="">
      <xdr:nvSpPr>
        <xdr:cNvPr id="660" name="【消防施設】&#10;有形固定資産減価償却率該当値テキスト">
          <a:extLst>
            <a:ext uri="{FF2B5EF4-FFF2-40B4-BE49-F238E27FC236}">
              <a16:creationId xmlns:a16="http://schemas.microsoft.com/office/drawing/2014/main" id="{BE7D1C9D-6B8A-4148-BE5B-2128415F4E4E}"/>
            </a:ext>
          </a:extLst>
        </xdr:cNvPr>
        <xdr:cNvSpPr txBox="1"/>
      </xdr:nvSpPr>
      <xdr:spPr>
        <a:xfrm>
          <a:off x="16357600" y="13796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2539</xdr:rowOff>
    </xdr:from>
    <xdr:to>
      <xdr:col>81</xdr:col>
      <xdr:colOff>101600</xdr:colOff>
      <xdr:row>81</xdr:row>
      <xdr:rowOff>104139</xdr:rowOff>
    </xdr:to>
    <xdr:sp macro="" textlink="">
      <xdr:nvSpPr>
        <xdr:cNvPr id="661" name="楕円 660">
          <a:extLst>
            <a:ext uri="{FF2B5EF4-FFF2-40B4-BE49-F238E27FC236}">
              <a16:creationId xmlns:a16="http://schemas.microsoft.com/office/drawing/2014/main" id="{AA822D05-AD30-4ECF-B731-AD2C6F58DBE2}"/>
            </a:ext>
          </a:extLst>
        </xdr:cNvPr>
        <xdr:cNvSpPr/>
      </xdr:nvSpPr>
      <xdr:spPr>
        <a:xfrm>
          <a:off x="15430500" y="13889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53339</xdr:rowOff>
    </xdr:from>
    <xdr:to>
      <xdr:col>85</xdr:col>
      <xdr:colOff>127000</xdr:colOff>
      <xdr:row>81</xdr:row>
      <xdr:rowOff>108586</xdr:rowOff>
    </xdr:to>
    <xdr:cxnSp macro="">
      <xdr:nvCxnSpPr>
        <xdr:cNvPr id="662" name="直線コネクタ 661">
          <a:extLst>
            <a:ext uri="{FF2B5EF4-FFF2-40B4-BE49-F238E27FC236}">
              <a16:creationId xmlns:a16="http://schemas.microsoft.com/office/drawing/2014/main" id="{30E3FD1E-A638-49E7-8508-177D8C0CE35C}"/>
            </a:ext>
          </a:extLst>
        </xdr:cNvPr>
        <xdr:cNvCxnSpPr/>
      </xdr:nvCxnSpPr>
      <xdr:spPr>
        <a:xfrm>
          <a:off x="15481300" y="13940789"/>
          <a:ext cx="838200" cy="55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114936</xdr:rowOff>
    </xdr:from>
    <xdr:to>
      <xdr:col>76</xdr:col>
      <xdr:colOff>165100</xdr:colOff>
      <xdr:row>81</xdr:row>
      <xdr:rowOff>45086</xdr:rowOff>
    </xdr:to>
    <xdr:sp macro="" textlink="">
      <xdr:nvSpPr>
        <xdr:cNvPr id="663" name="楕円 662">
          <a:extLst>
            <a:ext uri="{FF2B5EF4-FFF2-40B4-BE49-F238E27FC236}">
              <a16:creationId xmlns:a16="http://schemas.microsoft.com/office/drawing/2014/main" id="{52252C1E-C48E-47B3-A2B2-F620CF4A979E}"/>
            </a:ext>
          </a:extLst>
        </xdr:cNvPr>
        <xdr:cNvSpPr/>
      </xdr:nvSpPr>
      <xdr:spPr>
        <a:xfrm>
          <a:off x="14541500" y="13830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165736</xdr:rowOff>
    </xdr:from>
    <xdr:to>
      <xdr:col>81</xdr:col>
      <xdr:colOff>50800</xdr:colOff>
      <xdr:row>81</xdr:row>
      <xdr:rowOff>53339</xdr:rowOff>
    </xdr:to>
    <xdr:cxnSp macro="">
      <xdr:nvCxnSpPr>
        <xdr:cNvPr id="664" name="直線コネクタ 663">
          <a:extLst>
            <a:ext uri="{FF2B5EF4-FFF2-40B4-BE49-F238E27FC236}">
              <a16:creationId xmlns:a16="http://schemas.microsoft.com/office/drawing/2014/main" id="{D90E80CD-E047-4768-993B-462102B7A9D1}"/>
            </a:ext>
          </a:extLst>
        </xdr:cNvPr>
        <xdr:cNvCxnSpPr/>
      </xdr:nvCxnSpPr>
      <xdr:spPr>
        <a:xfrm>
          <a:off x="14592300" y="13881736"/>
          <a:ext cx="889000" cy="59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53975</xdr:rowOff>
    </xdr:from>
    <xdr:to>
      <xdr:col>72</xdr:col>
      <xdr:colOff>38100</xdr:colOff>
      <xdr:row>80</xdr:row>
      <xdr:rowOff>155575</xdr:rowOff>
    </xdr:to>
    <xdr:sp macro="" textlink="">
      <xdr:nvSpPr>
        <xdr:cNvPr id="665" name="楕円 664">
          <a:extLst>
            <a:ext uri="{FF2B5EF4-FFF2-40B4-BE49-F238E27FC236}">
              <a16:creationId xmlns:a16="http://schemas.microsoft.com/office/drawing/2014/main" id="{5E63520B-B5DF-4E3E-89B3-DD72BF3F67FF}"/>
            </a:ext>
          </a:extLst>
        </xdr:cNvPr>
        <xdr:cNvSpPr/>
      </xdr:nvSpPr>
      <xdr:spPr>
        <a:xfrm>
          <a:off x="13652500" y="13769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104775</xdr:rowOff>
    </xdr:from>
    <xdr:to>
      <xdr:col>76</xdr:col>
      <xdr:colOff>114300</xdr:colOff>
      <xdr:row>80</xdr:row>
      <xdr:rowOff>165736</xdr:rowOff>
    </xdr:to>
    <xdr:cxnSp macro="">
      <xdr:nvCxnSpPr>
        <xdr:cNvPr id="666" name="直線コネクタ 665">
          <a:extLst>
            <a:ext uri="{FF2B5EF4-FFF2-40B4-BE49-F238E27FC236}">
              <a16:creationId xmlns:a16="http://schemas.microsoft.com/office/drawing/2014/main" id="{0D7836D5-0D72-4B02-9D62-475D411DF66A}"/>
            </a:ext>
          </a:extLst>
        </xdr:cNvPr>
        <xdr:cNvCxnSpPr/>
      </xdr:nvCxnSpPr>
      <xdr:spPr>
        <a:xfrm>
          <a:off x="13703300" y="13820775"/>
          <a:ext cx="889000" cy="60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164464</xdr:rowOff>
    </xdr:from>
    <xdr:to>
      <xdr:col>67</xdr:col>
      <xdr:colOff>101600</xdr:colOff>
      <xdr:row>80</xdr:row>
      <xdr:rowOff>94614</xdr:rowOff>
    </xdr:to>
    <xdr:sp macro="" textlink="">
      <xdr:nvSpPr>
        <xdr:cNvPr id="667" name="楕円 666">
          <a:extLst>
            <a:ext uri="{FF2B5EF4-FFF2-40B4-BE49-F238E27FC236}">
              <a16:creationId xmlns:a16="http://schemas.microsoft.com/office/drawing/2014/main" id="{B1092109-4F40-4BC8-9F9F-3BC980D94594}"/>
            </a:ext>
          </a:extLst>
        </xdr:cNvPr>
        <xdr:cNvSpPr/>
      </xdr:nvSpPr>
      <xdr:spPr>
        <a:xfrm>
          <a:off x="12763500" y="13709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43814</xdr:rowOff>
    </xdr:from>
    <xdr:to>
      <xdr:col>71</xdr:col>
      <xdr:colOff>177800</xdr:colOff>
      <xdr:row>80</xdr:row>
      <xdr:rowOff>104775</xdr:rowOff>
    </xdr:to>
    <xdr:cxnSp macro="">
      <xdr:nvCxnSpPr>
        <xdr:cNvPr id="668" name="直線コネクタ 667">
          <a:extLst>
            <a:ext uri="{FF2B5EF4-FFF2-40B4-BE49-F238E27FC236}">
              <a16:creationId xmlns:a16="http://schemas.microsoft.com/office/drawing/2014/main" id="{FD73EE4B-BD45-4DA0-85D3-C51CC19B40D4}"/>
            </a:ext>
          </a:extLst>
        </xdr:cNvPr>
        <xdr:cNvCxnSpPr/>
      </xdr:nvCxnSpPr>
      <xdr:spPr>
        <a:xfrm>
          <a:off x="12814300" y="13759814"/>
          <a:ext cx="889000" cy="60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30497</xdr:rowOff>
    </xdr:from>
    <xdr:ext cx="405111" cy="259045"/>
    <xdr:sp macro="" textlink="">
      <xdr:nvSpPr>
        <xdr:cNvPr id="669" name="n_1aveValue【消防施設】&#10;有形固定資産減価償却率">
          <a:extLst>
            <a:ext uri="{FF2B5EF4-FFF2-40B4-BE49-F238E27FC236}">
              <a16:creationId xmlns:a16="http://schemas.microsoft.com/office/drawing/2014/main" id="{3B0FCD9E-EDB0-4431-980E-1B2C7FDA77CA}"/>
            </a:ext>
          </a:extLst>
        </xdr:cNvPr>
        <xdr:cNvSpPr txBox="1"/>
      </xdr:nvSpPr>
      <xdr:spPr>
        <a:xfrm>
          <a:off x="15266044" y="1426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15257</xdr:rowOff>
    </xdr:from>
    <xdr:ext cx="405111" cy="259045"/>
    <xdr:sp macro="" textlink="">
      <xdr:nvSpPr>
        <xdr:cNvPr id="670" name="n_2aveValue【消防施設】&#10;有形固定資産減価償却率">
          <a:extLst>
            <a:ext uri="{FF2B5EF4-FFF2-40B4-BE49-F238E27FC236}">
              <a16:creationId xmlns:a16="http://schemas.microsoft.com/office/drawing/2014/main" id="{51AE71D2-396E-47FE-BCB1-64DBD2333059}"/>
            </a:ext>
          </a:extLst>
        </xdr:cNvPr>
        <xdr:cNvSpPr txBox="1"/>
      </xdr:nvSpPr>
      <xdr:spPr>
        <a:xfrm>
          <a:off x="14389744" y="1424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167657</xdr:rowOff>
    </xdr:from>
    <xdr:ext cx="405111" cy="259045"/>
    <xdr:sp macro="" textlink="">
      <xdr:nvSpPr>
        <xdr:cNvPr id="671" name="n_3aveValue【消防施設】&#10;有形固定資産減価償却率">
          <a:extLst>
            <a:ext uri="{FF2B5EF4-FFF2-40B4-BE49-F238E27FC236}">
              <a16:creationId xmlns:a16="http://schemas.microsoft.com/office/drawing/2014/main" id="{0106C9DA-EA84-4E5D-9E93-0C120916E746}"/>
            </a:ext>
          </a:extLst>
        </xdr:cNvPr>
        <xdr:cNvSpPr txBox="1"/>
      </xdr:nvSpPr>
      <xdr:spPr>
        <a:xfrm>
          <a:off x="13500744" y="1422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41927</xdr:rowOff>
    </xdr:from>
    <xdr:ext cx="405111" cy="259045"/>
    <xdr:sp macro="" textlink="">
      <xdr:nvSpPr>
        <xdr:cNvPr id="672" name="n_4aveValue【消防施設】&#10;有形固定資産減価償却率">
          <a:extLst>
            <a:ext uri="{FF2B5EF4-FFF2-40B4-BE49-F238E27FC236}">
              <a16:creationId xmlns:a16="http://schemas.microsoft.com/office/drawing/2014/main" id="{7F6886E9-58A6-4C53-9CB3-9D2CFDF7F3B8}"/>
            </a:ext>
          </a:extLst>
        </xdr:cNvPr>
        <xdr:cNvSpPr txBox="1"/>
      </xdr:nvSpPr>
      <xdr:spPr>
        <a:xfrm>
          <a:off x="12611744" y="1427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120666</xdr:rowOff>
    </xdr:from>
    <xdr:ext cx="405111" cy="259045"/>
    <xdr:sp macro="" textlink="">
      <xdr:nvSpPr>
        <xdr:cNvPr id="673" name="n_1mainValue【消防施設】&#10;有形固定資産減価償却率">
          <a:extLst>
            <a:ext uri="{FF2B5EF4-FFF2-40B4-BE49-F238E27FC236}">
              <a16:creationId xmlns:a16="http://schemas.microsoft.com/office/drawing/2014/main" id="{9CC1458D-B53B-42BE-B384-FDC4EBAD900E}"/>
            </a:ext>
          </a:extLst>
        </xdr:cNvPr>
        <xdr:cNvSpPr txBox="1"/>
      </xdr:nvSpPr>
      <xdr:spPr>
        <a:xfrm>
          <a:off x="15266044" y="13665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61613</xdr:rowOff>
    </xdr:from>
    <xdr:ext cx="405111" cy="259045"/>
    <xdr:sp macro="" textlink="">
      <xdr:nvSpPr>
        <xdr:cNvPr id="674" name="n_2mainValue【消防施設】&#10;有形固定資産減価償却率">
          <a:extLst>
            <a:ext uri="{FF2B5EF4-FFF2-40B4-BE49-F238E27FC236}">
              <a16:creationId xmlns:a16="http://schemas.microsoft.com/office/drawing/2014/main" id="{7EDAF2AF-EDCB-4FAD-B999-5A3F65E128F3}"/>
            </a:ext>
          </a:extLst>
        </xdr:cNvPr>
        <xdr:cNvSpPr txBox="1"/>
      </xdr:nvSpPr>
      <xdr:spPr>
        <a:xfrm>
          <a:off x="14389744" y="13606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652</xdr:rowOff>
    </xdr:from>
    <xdr:ext cx="405111" cy="259045"/>
    <xdr:sp macro="" textlink="">
      <xdr:nvSpPr>
        <xdr:cNvPr id="675" name="n_3mainValue【消防施設】&#10;有形固定資産減価償却率">
          <a:extLst>
            <a:ext uri="{FF2B5EF4-FFF2-40B4-BE49-F238E27FC236}">
              <a16:creationId xmlns:a16="http://schemas.microsoft.com/office/drawing/2014/main" id="{13AB91B6-F403-4946-AE95-BC570D34CE9F}"/>
            </a:ext>
          </a:extLst>
        </xdr:cNvPr>
        <xdr:cNvSpPr txBox="1"/>
      </xdr:nvSpPr>
      <xdr:spPr>
        <a:xfrm>
          <a:off x="13500744" y="13545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111141</xdr:rowOff>
    </xdr:from>
    <xdr:ext cx="405111" cy="259045"/>
    <xdr:sp macro="" textlink="">
      <xdr:nvSpPr>
        <xdr:cNvPr id="676" name="n_4mainValue【消防施設】&#10;有形固定資産減価償却率">
          <a:extLst>
            <a:ext uri="{FF2B5EF4-FFF2-40B4-BE49-F238E27FC236}">
              <a16:creationId xmlns:a16="http://schemas.microsoft.com/office/drawing/2014/main" id="{06F58F27-E7F9-49E9-98A2-77E7A4231EB8}"/>
            </a:ext>
          </a:extLst>
        </xdr:cNvPr>
        <xdr:cNvSpPr txBox="1"/>
      </xdr:nvSpPr>
      <xdr:spPr>
        <a:xfrm>
          <a:off x="12611744" y="13484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7" name="正方形/長方形 676">
          <a:extLst>
            <a:ext uri="{FF2B5EF4-FFF2-40B4-BE49-F238E27FC236}">
              <a16:creationId xmlns:a16="http://schemas.microsoft.com/office/drawing/2014/main" id="{B59FF3F3-6FF8-4510-BB79-40583B458A53}"/>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8" name="正方形/長方形 677">
          <a:extLst>
            <a:ext uri="{FF2B5EF4-FFF2-40B4-BE49-F238E27FC236}">
              <a16:creationId xmlns:a16="http://schemas.microsoft.com/office/drawing/2014/main" id="{84896EE0-F0B3-4C01-8589-68E1FD053BF6}"/>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9" name="正方形/長方形 678">
          <a:extLst>
            <a:ext uri="{FF2B5EF4-FFF2-40B4-BE49-F238E27FC236}">
              <a16:creationId xmlns:a16="http://schemas.microsoft.com/office/drawing/2014/main" id="{46249BDD-7A9A-4A55-9784-E8822AE072AB}"/>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0" name="正方形/長方形 679">
          <a:extLst>
            <a:ext uri="{FF2B5EF4-FFF2-40B4-BE49-F238E27FC236}">
              <a16:creationId xmlns:a16="http://schemas.microsoft.com/office/drawing/2014/main" id="{E1D32DFC-3A57-43C2-8117-E787096272D8}"/>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1" name="正方形/長方形 680">
          <a:extLst>
            <a:ext uri="{FF2B5EF4-FFF2-40B4-BE49-F238E27FC236}">
              <a16:creationId xmlns:a16="http://schemas.microsoft.com/office/drawing/2014/main" id="{69C19BCB-6A08-44C0-B408-E711D6054C04}"/>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2" name="正方形/長方形 681">
          <a:extLst>
            <a:ext uri="{FF2B5EF4-FFF2-40B4-BE49-F238E27FC236}">
              <a16:creationId xmlns:a16="http://schemas.microsoft.com/office/drawing/2014/main" id="{5600E78D-CD80-4690-89CB-AFFD500E3218}"/>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3" name="正方形/長方形 682">
          <a:extLst>
            <a:ext uri="{FF2B5EF4-FFF2-40B4-BE49-F238E27FC236}">
              <a16:creationId xmlns:a16="http://schemas.microsoft.com/office/drawing/2014/main" id="{EFB9F583-60CA-40F3-AEB5-508C0DCEE1FA}"/>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4" name="正方形/長方形 683">
          <a:extLst>
            <a:ext uri="{FF2B5EF4-FFF2-40B4-BE49-F238E27FC236}">
              <a16:creationId xmlns:a16="http://schemas.microsoft.com/office/drawing/2014/main" id="{46503799-76BE-40D4-8240-FC58530248FC}"/>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5" name="テキスト ボックス 684">
          <a:extLst>
            <a:ext uri="{FF2B5EF4-FFF2-40B4-BE49-F238E27FC236}">
              <a16:creationId xmlns:a16="http://schemas.microsoft.com/office/drawing/2014/main" id="{39E31171-FF84-4598-96D0-34159F2EA5D3}"/>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6" name="直線コネクタ 685">
          <a:extLst>
            <a:ext uri="{FF2B5EF4-FFF2-40B4-BE49-F238E27FC236}">
              <a16:creationId xmlns:a16="http://schemas.microsoft.com/office/drawing/2014/main" id="{DB6FF536-FAFA-4447-A8E3-87BF1AD6F921}"/>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87" name="直線コネクタ 686">
          <a:extLst>
            <a:ext uri="{FF2B5EF4-FFF2-40B4-BE49-F238E27FC236}">
              <a16:creationId xmlns:a16="http://schemas.microsoft.com/office/drawing/2014/main" id="{D2D490B7-C4D2-448D-A3AE-8437716B221B}"/>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88" name="テキスト ボックス 687">
          <a:extLst>
            <a:ext uri="{FF2B5EF4-FFF2-40B4-BE49-F238E27FC236}">
              <a16:creationId xmlns:a16="http://schemas.microsoft.com/office/drawing/2014/main" id="{FB7F7B64-8C89-4BDB-84D2-3F88A24EA353}"/>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89" name="直線コネクタ 688">
          <a:extLst>
            <a:ext uri="{FF2B5EF4-FFF2-40B4-BE49-F238E27FC236}">
              <a16:creationId xmlns:a16="http://schemas.microsoft.com/office/drawing/2014/main" id="{416F1D3D-9055-45CB-B79F-04E4AFC0064D}"/>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0" name="テキスト ボックス 689">
          <a:extLst>
            <a:ext uri="{FF2B5EF4-FFF2-40B4-BE49-F238E27FC236}">
              <a16:creationId xmlns:a16="http://schemas.microsoft.com/office/drawing/2014/main" id="{96F700F8-60FB-48BC-B237-BCA3456D4051}"/>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1" name="直線コネクタ 690">
          <a:extLst>
            <a:ext uri="{FF2B5EF4-FFF2-40B4-BE49-F238E27FC236}">
              <a16:creationId xmlns:a16="http://schemas.microsoft.com/office/drawing/2014/main" id="{FD4DCA0E-096D-4EA8-8165-7585DDD5F4BA}"/>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2" name="テキスト ボックス 691">
          <a:extLst>
            <a:ext uri="{FF2B5EF4-FFF2-40B4-BE49-F238E27FC236}">
              <a16:creationId xmlns:a16="http://schemas.microsoft.com/office/drawing/2014/main" id="{62D6D028-FF47-436F-AB1E-4109836A314B}"/>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3" name="直線コネクタ 692">
          <a:extLst>
            <a:ext uri="{FF2B5EF4-FFF2-40B4-BE49-F238E27FC236}">
              <a16:creationId xmlns:a16="http://schemas.microsoft.com/office/drawing/2014/main" id="{94480A8E-647C-470A-B64A-22675483A9B2}"/>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94" name="テキスト ボックス 693">
          <a:extLst>
            <a:ext uri="{FF2B5EF4-FFF2-40B4-BE49-F238E27FC236}">
              <a16:creationId xmlns:a16="http://schemas.microsoft.com/office/drawing/2014/main" id="{2527BD28-CF95-4973-B94C-9294469B83CF}"/>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5" name="直線コネクタ 694">
          <a:extLst>
            <a:ext uri="{FF2B5EF4-FFF2-40B4-BE49-F238E27FC236}">
              <a16:creationId xmlns:a16="http://schemas.microsoft.com/office/drawing/2014/main" id="{99ED6BD1-48CA-40CD-A8A0-057B1CE15A18}"/>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6" name="テキスト ボックス 695">
          <a:extLst>
            <a:ext uri="{FF2B5EF4-FFF2-40B4-BE49-F238E27FC236}">
              <a16:creationId xmlns:a16="http://schemas.microsoft.com/office/drawing/2014/main" id="{FBFE9053-AA81-4731-B19B-40C709B10801}"/>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7" name="【消防施設】&#10;一人当たり面積グラフ枠">
          <a:extLst>
            <a:ext uri="{FF2B5EF4-FFF2-40B4-BE49-F238E27FC236}">
              <a16:creationId xmlns:a16="http://schemas.microsoft.com/office/drawing/2014/main" id="{7B4D1AA7-C4D4-426D-B473-937AEAE30438}"/>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65532</xdr:rowOff>
    </xdr:from>
    <xdr:to>
      <xdr:col>116</xdr:col>
      <xdr:colOff>62864</xdr:colOff>
      <xdr:row>86</xdr:row>
      <xdr:rowOff>24385</xdr:rowOff>
    </xdr:to>
    <xdr:cxnSp macro="">
      <xdr:nvCxnSpPr>
        <xdr:cNvPr id="698" name="直線コネクタ 697">
          <a:extLst>
            <a:ext uri="{FF2B5EF4-FFF2-40B4-BE49-F238E27FC236}">
              <a16:creationId xmlns:a16="http://schemas.microsoft.com/office/drawing/2014/main" id="{5E906A72-3F91-4BFA-BD1C-F1F0B250AB58}"/>
            </a:ext>
          </a:extLst>
        </xdr:cNvPr>
        <xdr:cNvCxnSpPr/>
      </xdr:nvCxnSpPr>
      <xdr:spPr>
        <a:xfrm flipV="1">
          <a:off x="22160864" y="13438632"/>
          <a:ext cx="0" cy="1330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28212</xdr:rowOff>
    </xdr:from>
    <xdr:ext cx="469744" cy="259045"/>
    <xdr:sp macro="" textlink="">
      <xdr:nvSpPr>
        <xdr:cNvPr id="699" name="【消防施設】&#10;一人当たり面積最小値テキスト">
          <a:extLst>
            <a:ext uri="{FF2B5EF4-FFF2-40B4-BE49-F238E27FC236}">
              <a16:creationId xmlns:a16="http://schemas.microsoft.com/office/drawing/2014/main" id="{70A52EF2-CD8C-417C-B1FA-F773438AA45C}"/>
            </a:ext>
          </a:extLst>
        </xdr:cNvPr>
        <xdr:cNvSpPr txBox="1"/>
      </xdr:nvSpPr>
      <xdr:spPr>
        <a:xfrm>
          <a:off x="22199600" y="1477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24385</xdr:rowOff>
    </xdr:from>
    <xdr:to>
      <xdr:col>116</xdr:col>
      <xdr:colOff>152400</xdr:colOff>
      <xdr:row>86</xdr:row>
      <xdr:rowOff>24385</xdr:rowOff>
    </xdr:to>
    <xdr:cxnSp macro="">
      <xdr:nvCxnSpPr>
        <xdr:cNvPr id="700" name="直線コネクタ 699">
          <a:extLst>
            <a:ext uri="{FF2B5EF4-FFF2-40B4-BE49-F238E27FC236}">
              <a16:creationId xmlns:a16="http://schemas.microsoft.com/office/drawing/2014/main" id="{8BC9B5B0-C168-45A2-AEFC-013A4DE710CD}"/>
            </a:ext>
          </a:extLst>
        </xdr:cNvPr>
        <xdr:cNvCxnSpPr/>
      </xdr:nvCxnSpPr>
      <xdr:spPr>
        <a:xfrm>
          <a:off x="22072600" y="14769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12209</xdr:rowOff>
    </xdr:from>
    <xdr:ext cx="469744" cy="259045"/>
    <xdr:sp macro="" textlink="">
      <xdr:nvSpPr>
        <xdr:cNvPr id="701" name="【消防施設】&#10;一人当たり面積最大値テキスト">
          <a:extLst>
            <a:ext uri="{FF2B5EF4-FFF2-40B4-BE49-F238E27FC236}">
              <a16:creationId xmlns:a16="http://schemas.microsoft.com/office/drawing/2014/main" id="{046294B8-B494-4A2B-9013-D51FC15F8868}"/>
            </a:ext>
          </a:extLst>
        </xdr:cNvPr>
        <xdr:cNvSpPr txBox="1"/>
      </xdr:nvSpPr>
      <xdr:spPr>
        <a:xfrm>
          <a:off x="22199600" y="13213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65532</xdr:rowOff>
    </xdr:from>
    <xdr:to>
      <xdr:col>116</xdr:col>
      <xdr:colOff>152400</xdr:colOff>
      <xdr:row>78</xdr:row>
      <xdr:rowOff>65532</xdr:rowOff>
    </xdr:to>
    <xdr:cxnSp macro="">
      <xdr:nvCxnSpPr>
        <xdr:cNvPr id="702" name="直線コネクタ 701">
          <a:extLst>
            <a:ext uri="{FF2B5EF4-FFF2-40B4-BE49-F238E27FC236}">
              <a16:creationId xmlns:a16="http://schemas.microsoft.com/office/drawing/2014/main" id="{692EB7E6-646A-4185-92BC-3F5D2B8A060B}"/>
            </a:ext>
          </a:extLst>
        </xdr:cNvPr>
        <xdr:cNvCxnSpPr/>
      </xdr:nvCxnSpPr>
      <xdr:spPr>
        <a:xfrm>
          <a:off x="22072600" y="13438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51325</xdr:rowOff>
    </xdr:from>
    <xdr:ext cx="469744" cy="259045"/>
    <xdr:sp macro="" textlink="">
      <xdr:nvSpPr>
        <xdr:cNvPr id="703" name="【消防施設】&#10;一人当たり面積平均値テキスト">
          <a:extLst>
            <a:ext uri="{FF2B5EF4-FFF2-40B4-BE49-F238E27FC236}">
              <a16:creationId xmlns:a16="http://schemas.microsoft.com/office/drawing/2014/main" id="{DB395257-CAD0-49A4-ABC6-1ACBCB9BB107}"/>
            </a:ext>
          </a:extLst>
        </xdr:cNvPr>
        <xdr:cNvSpPr txBox="1"/>
      </xdr:nvSpPr>
      <xdr:spPr>
        <a:xfrm>
          <a:off x="22199600" y="142816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28448</xdr:rowOff>
    </xdr:from>
    <xdr:to>
      <xdr:col>116</xdr:col>
      <xdr:colOff>114300</xdr:colOff>
      <xdr:row>84</xdr:row>
      <xdr:rowOff>130048</xdr:rowOff>
    </xdr:to>
    <xdr:sp macro="" textlink="">
      <xdr:nvSpPr>
        <xdr:cNvPr id="704" name="フローチャート: 判断 703">
          <a:extLst>
            <a:ext uri="{FF2B5EF4-FFF2-40B4-BE49-F238E27FC236}">
              <a16:creationId xmlns:a16="http://schemas.microsoft.com/office/drawing/2014/main" id="{A0E5E5A0-4BF2-492B-9990-73D91BD05E91}"/>
            </a:ext>
          </a:extLst>
        </xdr:cNvPr>
        <xdr:cNvSpPr/>
      </xdr:nvSpPr>
      <xdr:spPr>
        <a:xfrm>
          <a:off x="22110700" y="14430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33020</xdr:rowOff>
    </xdr:from>
    <xdr:to>
      <xdr:col>112</xdr:col>
      <xdr:colOff>38100</xdr:colOff>
      <xdr:row>84</xdr:row>
      <xdr:rowOff>134620</xdr:rowOff>
    </xdr:to>
    <xdr:sp macro="" textlink="">
      <xdr:nvSpPr>
        <xdr:cNvPr id="705" name="フローチャート: 判断 704">
          <a:extLst>
            <a:ext uri="{FF2B5EF4-FFF2-40B4-BE49-F238E27FC236}">
              <a16:creationId xmlns:a16="http://schemas.microsoft.com/office/drawing/2014/main" id="{0333A641-CB40-490B-B06C-FF1EC1D5260F}"/>
            </a:ext>
          </a:extLst>
        </xdr:cNvPr>
        <xdr:cNvSpPr/>
      </xdr:nvSpPr>
      <xdr:spPr>
        <a:xfrm>
          <a:off x="21272500" y="1443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42163</xdr:rowOff>
    </xdr:from>
    <xdr:to>
      <xdr:col>107</xdr:col>
      <xdr:colOff>101600</xdr:colOff>
      <xdr:row>84</xdr:row>
      <xdr:rowOff>143763</xdr:rowOff>
    </xdr:to>
    <xdr:sp macro="" textlink="">
      <xdr:nvSpPr>
        <xdr:cNvPr id="706" name="フローチャート: 判断 705">
          <a:extLst>
            <a:ext uri="{FF2B5EF4-FFF2-40B4-BE49-F238E27FC236}">
              <a16:creationId xmlns:a16="http://schemas.microsoft.com/office/drawing/2014/main" id="{23605ED5-22DD-49B9-8119-E3E0C5C62F57}"/>
            </a:ext>
          </a:extLst>
        </xdr:cNvPr>
        <xdr:cNvSpPr/>
      </xdr:nvSpPr>
      <xdr:spPr>
        <a:xfrm>
          <a:off x="20383500" y="14443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37592</xdr:rowOff>
    </xdr:from>
    <xdr:to>
      <xdr:col>102</xdr:col>
      <xdr:colOff>165100</xdr:colOff>
      <xdr:row>84</xdr:row>
      <xdr:rowOff>139192</xdr:rowOff>
    </xdr:to>
    <xdr:sp macro="" textlink="">
      <xdr:nvSpPr>
        <xdr:cNvPr id="707" name="フローチャート: 判断 706">
          <a:extLst>
            <a:ext uri="{FF2B5EF4-FFF2-40B4-BE49-F238E27FC236}">
              <a16:creationId xmlns:a16="http://schemas.microsoft.com/office/drawing/2014/main" id="{B858A2AF-9C35-4030-8015-EBFC29A5C211}"/>
            </a:ext>
          </a:extLst>
        </xdr:cNvPr>
        <xdr:cNvSpPr/>
      </xdr:nvSpPr>
      <xdr:spPr>
        <a:xfrm>
          <a:off x="19494500" y="14439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51308</xdr:rowOff>
    </xdr:from>
    <xdr:to>
      <xdr:col>98</xdr:col>
      <xdr:colOff>38100</xdr:colOff>
      <xdr:row>84</xdr:row>
      <xdr:rowOff>152908</xdr:rowOff>
    </xdr:to>
    <xdr:sp macro="" textlink="">
      <xdr:nvSpPr>
        <xdr:cNvPr id="708" name="フローチャート: 判断 707">
          <a:extLst>
            <a:ext uri="{FF2B5EF4-FFF2-40B4-BE49-F238E27FC236}">
              <a16:creationId xmlns:a16="http://schemas.microsoft.com/office/drawing/2014/main" id="{500E4C03-2750-4CC7-A7C5-F5A0C993B337}"/>
            </a:ext>
          </a:extLst>
        </xdr:cNvPr>
        <xdr:cNvSpPr/>
      </xdr:nvSpPr>
      <xdr:spPr>
        <a:xfrm>
          <a:off x="18605500" y="14453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9" name="テキスト ボックス 708">
          <a:extLst>
            <a:ext uri="{FF2B5EF4-FFF2-40B4-BE49-F238E27FC236}">
              <a16:creationId xmlns:a16="http://schemas.microsoft.com/office/drawing/2014/main" id="{361ACD41-BFFE-41EC-BF2A-051E83B2D1DC}"/>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688BFF26-5EC9-43F7-9B86-DF57C3660FAA}"/>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B518A418-00DC-46A8-949B-9CFBEDBF2CBD}"/>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828E9C27-4954-4F72-A991-F536D655F47D}"/>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B4241AA0-D483-4D4E-83B8-8DC8EA499FDA}"/>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30735</xdr:rowOff>
    </xdr:from>
    <xdr:to>
      <xdr:col>116</xdr:col>
      <xdr:colOff>114300</xdr:colOff>
      <xdr:row>85</xdr:row>
      <xdr:rowOff>132335</xdr:rowOff>
    </xdr:to>
    <xdr:sp macro="" textlink="">
      <xdr:nvSpPr>
        <xdr:cNvPr id="714" name="楕円 713">
          <a:extLst>
            <a:ext uri="{FF2B5EF4-FFF2-40B4-BE49-F238E27FC236}">
              <a16:creationId xmlns:a16="http://schemas.microsoft.com/office/drawing/2014/main" id="{3B414F64-753F-4185-9369-52DCDABEB084}"/>
            </a:ext>
          </a:extLst>
        </xdr:cNvPr>
        <xdr:cNvSpPr/>
      </xdr:nvSpPr>
      <xdr:spPr>
        <a:xfrm>
          <a:off x="22110700" y="14603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117112</xdr:rowOff>
    </xdr:from>
    <xdr:ext cx="469744" cy="259045"/>
    <xdr:sp macro="" textlink="">
      <xdr:nvSpPr>
        <xdr:cNvPr id="715" name="【消防施設】&#10;一人当たり面積該当値テキスト">
          <a:extLst>
            <a:ext uri="{FF2B5EF4-FFF2-40B4-BE49-F238E27FC236}">
              <a16:creationId xmlns:a16="http://schemas.microsoft.com/office/drawing/2014/main" id="{C1202CDC-74FF-4B81-9686-C4AA8E9069E6}"/>
            </a:ext>
          </a:extLst>
        </xdr:cNvPr>
        <xdr:cNvSpPr txBox="1"/>
      </xdr:nvSpPr>
      <xdr:spPr>
        <a:xfrm>
          <a:off x="22199600" y="14518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30735</xdr:rowOff>
    </xdr:from>
    <xdr:to>
      <xdr:col>112</xdr:col>
      <xdr:colOff>38100</xdr:colOff>
      <xdr:row>85</xdr:row>
      <xdr:rowOff>132335</xdr:rowOff>
    </xdr:to>
    <xdr:sp macro="" textlink="">
      <xdr:nvSpPr>
        <xdr:cNvPr id="716" name="楕円 715">
          <a:extLst>
            <a:ext uri="{FF2B5EF4-FFF2-40B4-BE49-F238E27FC236}">
              <a16:creationId xmlns:a16="http://schemas.microsoft.com/office/drawing/2014/main" id="{F36966A6-BD55-4764-984D-F54046B4C275}"/>
            </a:ext>
          </a:extLst>
        </xdr:cNvPr>
        <xdr:cNvSpPr/>
      </xdr:nvSpPr>
      <xdr:spPr>
        <a:xfrm>
          <a:off x="21272500" y="14603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81535</xdr:rowOff>
    </xdr:from>
    <xdr:to>
      <xdr:col>116</xdr:col>
      <xdr:colOff>63500</xdr:colOff>
      <xdr:row>85</xdr:row>
      <xdr:rowOff>81535</xdr:rowOff>
    </xdr:to>
    <xdr:cxnSp macro="">
      <xdr:nvCxnSpPr>
        <xdr:cNvPr id="717" name="直線コネクタ 716">
          <a:extLst>
            <a:ext uri="{FF2B5EF4-FFF2-40B4-BE49-F238E27FC236}">
              <a16:creationId xmlns:a16="http://schemas.microsoft.com/office/drawing/2014/main" id="{6E05DFD7-1AE7-4D96-A04E-8BDD0E937937}"/>
            </a:ext>
          </a:extLst>
        </xdr:cNvPr>
        <xdr:cNvCxnSpPr/>
      </xdr:nvCxnSpPr>
      <xdr:spPr>
        <a:xfrm>
          <a:off x="21323300" y="1465478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30735</xdr:rowOff>
    </xdr:from>
    <xdr:to>
      <xdr:col>107</xdr:col>
      <xdr:colOff>101600</xdr:colOff>
      <xdr:row>85</xdr:row>
      <xdr:rowOff>132335</xdr:rowOff>
    </xdr:to>
    <xdr:sp macro="" textlink="">
      <xdr:nvSpPr>
        <xdr:cNvPr id="718" name="楕円 717">
          <a:extLst>
            <a:ext uri="{FF2B5EF4-FFF2-40B4-BE49-F238E27FC236}">
              <a16:creationId xmlns:a16="http://schemas.microsoft.com/office/drawing/2014/main" id="{F1964CB8-2708-444B-A9D0-D0ECAD2B079D}"/>
            </a:ext>
          </a:extLst>
        </xdr:cNvPr>
        <xdr:cNvSpPr/>
      </xdr:nvSpPr>
      <xdr:spPr>
        <a:xfrm>
          <a:off x="20383500" y="14603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81535</xdr:rowOff>
    </xdr:from>
    <xdr:to>
      <xdr:col>111</xdr:col>
      <xdr:colOff>177800</xdr:colOff>
      <xdr:row>85</xdr:row>
      <xdr:rowOff>81535</xdr:rowOff>
    </xdr:to>
    <xdr:cxnSp macro="">
      <xdr:nvCxnSpPr>
        <xdr:cNvPr id="719" name="直線コネクタ 718">
          <a:extLst>
            <a:ext uri="{FF2B5EF4-FFF2-40B4-BE49-F238E27FC236}">
              <a16:creationId xmlns:a16="http://schemas.microsoft.com/office/drawing/2014/main" id="{30E7AA24-2E56-4679-9FD0-CB24749F8128}"/>
            </a:ext>
          </a:extLst>
        </xdr:cNvPr>
        <xdr:cNvCxnSpPr/>
      </xdr:nvCxnSpPr>
      <xdr:spPr>
        <a:xfrm>
          <a:off x="20434300" y="146547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30735</xdr:rowOff>
    </xdr:from>
    <xdr:to>
      <xdr:col>102</xdr:col>
      <xdr:colOff>165100</xdr:colOff>
      <xdr:row>85</xdr:row>
      <xdr:rowOff>132335</xdr:rowOff>
    </xdr:to>
    <xdr:sp macro="" textlink="">
      <xdr:nvSpPr>
        <xdr:cNvPr id="720" name="楕円 719">
          <a:extLst>
            <a:ext uri="{FF2B5EF4-FFF2-40B4-BE49-F238E27FC236}">
              <a16:creationId xmlns:a16="http://schemas.microsoft.com/office/drawing/2014/main" id="{3C1CB03D-526F-4770-8C37-48DC1308771B}"/>
            </a:ext>
          </a:extLst>
        </xdr:cNvPr>
        <xdr:cNvSpPr/>
      </xdr:nvSpPr>
      <xdr:spPr>
        <a:xfrm>
          <a:off x="19494500" y="14603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81535</xdr:rowOff>
    </xdr:from>
    <xdr:to>
      <xdr:col>107</xdr:col>
      <xdr:colOff>50800</xdr:colOff>
      <xdr:row>85</xdr:row>
      <xdr:rowOff>81535</xdr:rowOff>
    </xdr:to>
    <xdr:cxnSp macro="">
      <xdr:nvCxnSpPr>
        <xdr:cNvPr id="721" name="直線コネクタ 720">
          <a:extLst>
            <a:ext uri="{FF2B5EF4-FFF2-40B4-BE49-F238E27FC236}">
              <a16:creationId xmlns:a16="http://schemas.microsoft.com/office/drawing/2014/main" id="{964F0781-2023-49A2-A805-9B7FC96F1776}"/>
            </a:ext>
          </a:extLst>
        </xdr:cNvPr>
        <xdr:cNvCxnSpPr/>
      </xdr:nvCxnSpPr>
      <xdr:spPr>
        <a:xfrm>
          <a:off x="19545300" y="146547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30735</xdr:rowOff>
    </xdr:from>
    <xdr:to>
      <xdr:col>98</xdr:col>
      <xdr:colOff>38100</xdr:colOff>
      <xdr:row>85</xdr:row>
      <xdr:rowOff>132335</xdr:rowOff>
    </xdr:to>
    <xdr:sp macro="" textlink="">
      <xdr:nvSpPr>
        <xdr:cNvPr id="722" name="楕円 721">
          <a:extLst>
            <a:ext uri="{FF2B5EF4-FFF2-40B4-BE49-F238E27FC236}">
              <a16:creationId xmlns:a16="http://schemas.microsoft.com/office/drawing/2014/main" id="{88C2CB66-E2DC-4157-BCAF-CBA17A7F954B}"/>
            </a:ext>
          </a:extLst>
        </xdr:cNvPr>
        <xdr:cNvSpPr/>
      </xdr:nvSpPr>
      <xdr:spPr>
        <a:xfrm>
          <a:off x="18605500" y="14603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81535</xdr:rowOff>
    </xdr:from>
    <xdr:to>
      <xdr:col>102</xdr:col>
      <xdr:colOff>114300</xdr:colOff>
      <xdr:row>85</xdr:row>
      <xdr:rowOff>81535</xdr:rowOff>
    </xdr:to>
    <xdr:cxnSp macro="">
      <xdr:nvCxnSpPr>
        <xdr:cNvPr id="723" name="直線コネクタ 722">
          <a:extLst>
            <a:ext uri="{FF2B5EF4-FFF2-40B4-BE49-F238E27FC236}">
              <a16:creationId xmlns:a16="http://schemas.microsoft.com/office/drawing/2014/main" id="{63C096AC-FE6D-4C6D-8987-2BA9C6665AFE}"/>
            </a:ext>
          </a:extLst>
        </xdr:cNvPr>
        <xdr:cNvCxnSpPr/>
      </xdr:nvCxnSpPr>
      <xdr:spPr>
        <a:xfrm>
          <a:off x="18656300" y="146547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151147</xdr:rowOff>
    </xdr:from>
    <xdr:ext cx="469744" cy="259045"/>
    <xdr:sp macro="" textlink="">
      <xdr:nvSpPr>
        <xdr:cNvPr id="724" name="n_1aveValue【消防施設】&#10;一人当たり面積">
          <a:extLst>
            <a:ext uri="{FF2B5EF4-FFF2-40B4-BE49-F238E27FC236}">
              <a16:creationId xmlns:a16="http://schemas.microsoft.com/office/drawing/2014/main" id="{AA5421AA-EA48-4FCF-8997-0490CD03CF4A}"/>
            </a:ext>
          </a:extLst>
        </xdr:cNvPr>
        <xdr:cNvSpPr txBox="1"/>
      </xdr:nvSpPr>
      <xdr:spPr>
        <a:xfrm>
          <a:off x="21075727" y="1421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160290</xdr:rowOff>
    </xdr:from>
    <xdr:ext cx="469744" cy="259045"/>
    <xdr:sp macro="" textlink="">
      <xdr:nvSpPr>
        <xdr:cNvPr id="725" name="n_2aveValue【消防施設】&#10;一人当たり面積">
          <a:extLst>
            <a:ext uri="{FF2B5EF4-FFF2-40B4-BE49-F238E27FC236}">
              <a16:creationId xmlns:a16="http://schemas.microsoft.com/office/drawing/2014/main" id="{2D74806D-010A-4661-9419-391E5087DEFD}"/>
            </a:ext>
          </a:extLst>
        </xdr:cNvPr>
        <xdr:cNvSpPr txBox="1"/>
      </xdr:nvSpPr>
      <xdr:spPr>
        <a:xfrm>
          <a:off x="20199427" y="14219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155719</xdr:rowOff>
    </xdr:from>
    <xdr:ext cx="469744" cy="259045"/>
    <xdr:sp macro="" textlink="">
      <xdr:nvSpPr>
        <xdr:cNvPr id="726" name="n_3aveValue【消防施設】&#10;一人当たり面積">
          <a:extLst>
            <a:ext uri="{FF2B5EF4-FFF2-40B4-BE49-F238E27FC236}">
              <a16:creationId xmlns:a16="http://schemas.microsoft.com/office/drawing/2014/main" id="{DF6F5A04-F596-4E6A-8902-24D7B1E167F6}"/>
            </a:ext>
          </a:extLst>
        </xdr:cNvPr>
        <xdr:cNvSpPr txBox="1"/>
      </xdr:nvSpPr>
      <xdr:spPr>
        <a:xfrm>
          <a:off x="19310427" y="14214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169435</xdr:rowOff>
    </xdr:from>
    <xdr:ext cx="469744" cy="259045"/>
    <xdr:sp macro="" textlink="">
      <xdr:nvSpPr>
        <xdr:cNvPr id="727" name="n_4aveValue【消防施設】&#10;一人当たり面積">
          <a:extLst>
            <a:ext uri="{FF2B5EF4-FFF2-40B4-BE49-F238E27FC236}">
              <a16:creationId xmlns:a16="http://schemas.microsoft.com/office/drawing/2014/main" id="{94387F97-4F1A-4EF7-983A-818DE5C117F8}"/>
            </a:ext>
          </a:extLst>
        </xdr:cNvPr>
        <xdr:cNvSpPr txBox="1"/>
      </xdr:nvSpPr>
      <xdr:spPr>
        <a:xfrm>
          <a:off x="18421427" y="14228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123462</xdr:rowOff>
    </xdr:from>
    <xdr:ext cx="469744" cy="259045"/>
    <xdr:sp macro="" textlink="">
      <xdr:nvSpPr>
        <xdr:cNvPr id="728" name="n_1mainValue【消防施設】&#10;一人当たり面積">
          <a:extLst>
            <a:ext uri="{FF2B5EF4-FFF2-40B4-BE49-F238E27FC236}">
              <a16:creationId xmlns:a16="http://schemas.microsoft.com/office/drawing/2014/main" id="{2228BF8B-B116-4020-B1C0-B1AD25E20C66}"/>
            </a:ext>
          </a:extLst>
        </xdr:cNvPr>
        <xdr:cNvSpPr txBox="1"/>
      </xdr:nvSpPr>
      <xdr:spPr>
        <a:xfrm>
          <a:off x="21075727" y="14696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123462</xdr:rowOff>
    </xdr:from>
    <xdr:ext cx="469744" cy="259045"/>
    <xdr:sp macro="" textlink="">
      <xdr:nvSpPr>
        <xdr:cNvPr id="729" name="n_2mainValue【消防施設】&#10;一人当たり面積">
          <a:extLst>
            <a:ext uri="{FF2B5EF4-FFF2-40B4-BE49-F238E27FC236}">
              <a16:creationId xmlns:a16="http://schemas.microsoft.com/office/drawing/2014/main" id="{98B01FC6-8A94-460F-9E6D-F14E642F6A74}"/>
            </a:ext>
          </a:extLst>
        </xdr:cNvPr>
        <xdr:cNvSpPr txBox="1"/>
      </xdr:nvSpPr>
      <xdr:spPr>
        <a:xfrm>
          <a:off x="20199427" y="14696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123462</xdr:rowOff>
    </xdr:from>
    <xdr:ext cx="469744" cy="259045"/>
    <xdr:sp macro="" textlink="">
      <xdr:nvSpPr>
        <xdr:cNvPr id="730" name="n_3mainValue【消防施設】&#10;一人当たり面積">
          <a:extLst>
            <a:ext uri="{FF2B5EF4-FFF2-40B4-BE49-F238E27FC236}">
              <a16:creationId xmlns:a16="http://schemas.microsoft.com/office/drawing/2014/main" id="{073C8456-24A0-45FF-8C14-11AA02ADEAC0}"/>
            </a:ext>
          </a:extLst>
        </xdr:cNvPr>
        <xdr:cNvSpPr txBox="1"/>
      </xdr:nvSpPr>
      <xdr:spPr>
        <a:xfrm>
          <a:off x="19310427" y="14696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123462</xdr:rowOff>
    </xdr:from>
    <xdr:ext cx="469744" cy="259045"/>
    <xdr:sp macro="" textlink="">
      <xdr:nvSpPr>
        <xdr:cNvPr id="731" name="n_4mainValue【消防施設】&#10;一人当たり面積">
          <a:extLst>
            <a:ext uri="{FF2B5EF4-FFF2-40B4-BE49-F238E27FC236}">
              <a16:creationId xmlns:a16="http://schemas.microsoft.com/office/drawing/2014/main" id="{040F971B-381E-468F-AAE8-40733703C9B0}"/>
            </a:ext>
          </a:extLst>
        </xdr:cNvPr>
        <xdr:cNvSpPr txBox="1"/>
      </xdr:nvSpPr>
      <xdr:spPr>
        <a:xfrm>
          <a:off x="18421427" y="14696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2" name="正方形/長方形 731">
          <a:extLst>
            <a:ext uri="{FF2B5EF4-FFF2-40B4-BE49-F238E27FC236}">
              <a16:creationId xmlns:a16="http://schemas.microsoft.com/office/drawing/2014/main" id="{4AA61389-76DC-48B7-B0C2-8765924704E7}"/>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3" name="正方形/長方形 732">
          <a:extLst>
            <a:ext uri="{FF2B5EF4-FFF2-40B4-BE49-F238E27FC236}">
              <a16:creationId xmlns:a16="http://schemas.microsoft.com/office/drawing/2014/main" id="{C7E6CEEA-2D23-4DB0-9C63-672FA54996E2}"/>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4" name="正方形/長方形 733">
          <a:extLst>
            <a:ext uri="{FF2B5EF4-FFF2-40B4-BE49-F238E27FC236}">
              <a16:creationId xmlns:a16="http://schemas.microsoft.com/office/drawing/2014/main" id="{1ECA31DE-BB2E-454A-BC55-E66793AFFAB7}"/>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5" name="正方形/長方形 734">
          <a:extLst>
            <a:ext uri="{FF2B5EF4-FFF2-40B4-BE49-F238E27FC236}">
              <a16:creationId xmlns:a16="http://schemas.microsoft.com/office/drawing/2014/main" id="{3205330D-0BFD-431D-B8F0-4F07BAD78AC6}"/>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6" name="正方形/長方形 735">
          <a:extLst>
            <a:ext uri="{FF2B5EF4-FFF2-40B4-BE49-F238E27FC236}">
              <a16:creationId xmlns:a16="http://schemas.microsoft.com/office/drawing/2014/main" id="{6D521F3E-0A81-4763-8457-F9E1905C0AF1}"/>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7" name="正方形/長方形 736">
          <a:extLst>
            <a:ext uri="{FF2B5EF4-FFF2-40B4-BE49-F238E27FC236}">
              <a16:creationId xmlns:a16="http://schemas.microsoft.com/office/drawing/2014/main" id="{FFB4870C-A876-483D-AB02-6AABA444C71F}"/>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8" name="正方形/長方形 737">
          <a:extLst>
            <a:ext uri="{FF2B5EF4-FFF2-40B4-BE49-F238E27FC236}">
              <a16:creationId xmlns:a16="http://schemas.microsoft.com/office/drawing/2014/main" id="{67E7F545-0BBF-4178-8A37-D16E035A6F0C}"/>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9" name="正方形/長方形 738">
          <a:extLst>
            <a:ext uri="{FF2B5EF4-FFF2-40B4-BE49-F238E27FC236}">
              <a16:creationId xmlns:a16="http://schemas.microsoft.com/office/drawing/2014/main" id="{03ACDBEA-68EE-4568-A9AE-75FB2E8A7348}"/>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0" name="テキスト ボックス 739">
          <a:extLst>
            <a:ext uri="{FF2B5EF4-FFF2-40B4-BE49-F238E27FC236}">
              <a16:creationId xmlns:a16="http://schemas.microsoft.com/office/drawing/2014/main" id="{BD1B646B-7898-402E-B44D-605C2246F9DA}"/>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1" name="直線コネクタ 740">
          <a:extLst>
            <a:ext uri="{FF2B5EF4-FFF2-40B4-BE49-F238E27FC236}">
              <a16:creationId xmlns:a16="http://schemas.microsoft.com/office/drawing/2014/main" id="{90A98A68-626B-4353-AA8E-52F461E34AD4}"/>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2" name="テキスト ボックス 741">
          <a:extLst>
            <a:ext uri="{FF2B5EF4-FFF2-40B4-BE49-F238E27FC236}">
              <a16:creationId xmlns:a16="http://schemas.microsoft.com/office/drawing/2014/main" id="{B0018A82-49F5-4DCD-AF6E-885B44BFD0C4}"/>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3" name="直線コネクタ 742">
          <a:extLst>
            <a:ext uri="{FF2B5EF4-FFF2-40B4-BE49-F238E27FC236}">
              <a16:creationId xmlns:a16="http://schemas.microsoft.com/office/drawing/2014/main" id="{755FEE20-1926-4E88-838D-8FD32A299652}"/>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4" name="テキスト ボックス 743">
          <a:extLst>
            <a:ext uri="{FF2B5EF4-FFF2-40B4-BE49-F238E27FC236}">
              <a16:creationId xmlns:a16="http://schemas.microsoft.com/office/drawing/2014/main" id="{42A592CA-F670-40D6-93EF-DFE4AD93470F}"/>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45" name="直線コネクタ 744">
          <a:extLst>
            <a:ext uri="{FF2B5EF4-FFF2-40B4-BE49-F238E27FC236}">
              <a16:creationId xmlns:a16="http://schemas.microsoft.com/office/drawing/2014/main" id="{1D4442D6-E06C-476E-ADFC-3210DAF293F4}"/>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46" name="テキスト ボックス 745">
          <a:extLst>
            <a:ext uri="{FF2B5EF4-FFF2-40B4-BE49-F238E27FC236}">
              <a16:creationId xmlns:a16="http://schemas.microsoft.com/office/drawing/2014/main" id="{192C1B50-313D-4F78-BD9E-54903AA16B04}"/>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47" name="直線コネクタ 746">
          <a:extLst>
            <a:ext uri="{FF2B5EF4-FFF2-40B4-BE49-F238E27FC236}">
              <a16:creationId xmlns:a16="http://schemas.microsoft.com/office/drawing/2014/main" id="{44118AA4-F943-4CC0-BDAD-07F1377D8FE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48" name="テキスト ボックス 747">
          <a:extLst>
            <a:ext uri="{FF2B5EF4-FFF2-40B4-BE49-F238E27FC236}">
              <a16:creationId xmlns:a16="http://schemas.microsoft.com/office/drawing/2014/main" id="{398B4495-1AD0-4886-B51D-175DF8CC4D99}"/>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49" name="直線コネクタ 748">
          <a:extLst>
            <a:ext uri="{FF2B5EF4-FFF2-40B4-BE49-F238E27FC236}">
              <a16:creationId xmlns:a16="http://schemas.microsoft.com/office/drawing/2014/main" id="{81BFB1E7-03E5-44FF-8424-7C666181F38C}"/>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0" name="テキスト ボックス 749">
          <a:extLst>
            <a:ext uri="{FF2B5EF4-FFF2-40B4-BE49-F238E27FC236}">
              <a16:creationId xmlns:a16="http://schemas.microsoft.com/office/drawing/2014/main" id="{3757D3CC-E3D4-45FC-880C-0E463262020B}"/>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1" name="直線コネクタ 750">
          <a:extLst>
            <a:ext uri="{FF2B5EF4-FFF2-40B4-BE49-F238E27FC236}">
              <a16:creationId xmlns:a16="http://schemas.microsoft.com/office/drawing/2014/main" id="{82107802-B53A-4D5C-8649-957000A0D5B3}"/>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2" name="テキスト ボックス 751">
          <a:extLst>
            <a:ext uri="{FF2B5EF4-FFF2-40B4-BE49-F238E27FC236}">
              <a16:creationId xmlns:a16="http://schemas.microsoft.com/office/drawing/2014/main" id="{F4F01FE2-32B7-44D5-9BD3-A09D0F682F26}"/>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3" name="直線コネクタ 752">
          <a:extLst>
            <a:ext uri="{FF2B5EF4-FFF2-40B4-BE49-F238E27FC236}">
              <a16:creationId xmlns:a16="http://schemas.microsoft.com/office/drawing/2014/main" id="{BD082EBF-AD18-4058-B4BE-B675138B892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54" name="テキスト ボックス 753">
          <a:extLst>
            <a:ext uri="{FF2B5EF4-FFF2-40B4-BE49-F238E27FC236}">
              <a16:creationId xmlns:a16="http://schemas.microsoft.com/office/drawing/2014/main" id="{48CA08DC-62F2-4655-9C19-8F4ED6FE44CB}"/>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5" name="直線コネクタ 754">
          <a:extLst>
            <a:ext uri="{FF2B5EF4-FFF2-40B4-BE49-F238E27FC236}">
              <a16:creationId xmlns:a16="http://schemas.microsoft.com/office/drawing/2014/main" id="{789C4DBF-F95F-4921-B0C9-C0F6A4F8D049}"/>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6" name="【庁舎】&#10;有形固定資産減価償却率グラフ枠">
          <a:extLst>
            <a:ext uri="{FF2B5EF4-FFF2-40B4-BE49-F238E27FC236}">
              <a16:creationId xmlns:a16="http://schemas.microsoft.com/office/drawing/2014/main" id="{1AAFC391-5CA3-47D0-9D71-9928369F2841}"/>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108</xdr:row>
      <xdr:rowOff>102326</xdr:rowOff>
    </xdr:to>
    <xdr:cxnSp macro="">
      <xdr:nvCxnSpPr>
        <xdr:cNvPr id="757" name="直線コネクタ 756">
          <a:extLst>
            <a:ext uri="{FF2B5EF4-FFF2-40B4-BE49-F238E27FC236}">
              <a16:creationId xmlns:a16="http://schemas.microsoft.com/office/drawing/2014/main" id="{484AEE2A-496A-40FC-B6F3-BF4505F11307}"/>
            </a:ext>
          </a:extLst>
        </xdr:cNvPr>
        <xdr:cNvCxnSpPr/>
      </xdr:nvCxnSpPr>
      <xdr:spPr>
        <a:xfrm flipV="1">
          <a:off x="16318864" y="17160784"/>
          <a:ext cx="0" cy="14581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106153</xdr:rowOff>
    </xdr:from>
    <xdr:ext cx="405111" cy="259045"/>
    <xdr:sp macro="" textlink="">
      <xdr:nvSpPr>
        <xdr:cNvPr id="758" name="【庁舎】&#10;有形固定資産減価償却率最小値テキスト">
          <a:extLst>
            <a:ext uri="{FF2B5EF4-FFF2-40B4-BE49-F238E27FC236}">
              <a16:creationId xmlns:a16="http://schemas.microsoft.com/office/drawing/2014/main" id="{1E1069CE-0F4D-464F-98F7-73EAC6AEBF1B}"/>
            </a:ext>
          </a:extLst>
        </xdr:cNvPr>
        <xdr:cNvSpPr txBox="1"/>
      </xdr:nvSpPr>
      <xdr:spPr>
        <a:xfrm>
          <a:off x="16357600" y="18622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102326</xdr:rowOff>
    </xdr:from>
    <xdr:to>
      <xdr:col>86</xdr:col>
      <xdr:colOff>25400</xdr:colOff>
      <xdr:row>108</xdr:row>
      <xdr:rowOff>102326</xdr:rowOff>
    </xdr:to>
    <xdr:cxnSp macro="">
      <xdr:nvCxnSpPr>
        <xdr:cNvPr id="759" name="直線コネクタ 758">
          <a:extLst>
            <a:ext uri="{FF2B5EF4-FFF2-40B4-BE49-F238E27FC236}">
              <a16:creationId xmlns:a16="http://schemas.microsoft.com/office/drawing/2014/main" id="{01A6459F-E794-4F02-922E-837202890201}"/>
            </a:ext>
          </a:extLst>
        </xdr:cNvPr>
        <xdr:cNvCxnSpPr/>
      </xdr:nvCxnSpPr>
      <xdr:spPr>
        <a:xfrm>
          <a:off x="16230600" y="18618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760" name="【庁舎】&#10;有形固定資産減価償却率最大値テキスト">
          <a:extLst>
            <a:ext uri="{FF2B5EF4-FFF2-40B4-BE49-F238E27FC236}">
              <a16:creationId xmlns:a16="http://schemas.microsoft.com/office/drawing/2014/main" id="{3C396676-8A23-4873-A791-C294062B032C}"/>
            </a:ext>
          </a:extLst>
        </xdr:cNvPr>
        <xdr:cNvSpPr txBox="1"/>
      </xdr:nvSpPr>
      <xdr:spPr>
        <a:xfrm>
          <a:off x="16357600" y="1693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761" name="直線コネクタ 760">
          <a:extLst>
            <a:ext uri="{FF2B5EF4-FFF2-40B4-BE49-F238E27FC236}">
              <a16:creationId xmlns:a16="http://schemas.microsoft.com/office/drawing/2014/main" id="{5880965E-3426-47CA-A32B-13A28287F183}"/>
            </a:ext>
          </a:extLst>
        </xdr:cNvPr>
        <xdr:cNvCxnSpPr/>
      </xdr:nvCxnSpPr>
      <xdr:spPr>
        <a:xfrm>
          <a:off x="16230600" y="1716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158948</xdr:rowOff>
    </xdr:from>
    <xdr:ext cx="405111" cy="259045"/>
    <xdr:sp macro="" textlink="">
      <xdr:nvSpPr>
        <xdr:cNvPr id="762" name="【庁舎】&#10;有形固定資産減価償却率平均値テキスト">
          <a:extLst>
            <a:ext uri="{FF2B5EF4-FFF2-40B4-BE49-F238E27FC236}">
              <a16:creationId xmlns:a16="http://schemas.microsoft.com/office/drawing/2014/main" id="{ACD7DE11-7D0D-45DB-BDA1-510106998F33}"/>
            </a:ext>
          </a:extLst>
        </xdr:cNvPr>
        <xdr:cNvSpPr txBox="1"/>
      </xdr:nvSpPr>
      <xdr:spPr>
        <a:xfrm>
          <a:off x="16357600" y="1781829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9071</xdr:rowOff>
    </xdr:from>
    <xdr:to>
      <xdr:col>85</xdr:col>
      <xdr:colOff>177800</xdr:colOff>
      <xdr:row>104</xdr:row>
      <xdr:rowOff>110671</xdr:rowOff>
    </xdr:to>
    <xdr:sp macro="" textlink="">
      <xdr:nvSpPr>
        <xdr:cNvPr id="763" name="フローチャート: 判断 762">
          <a:extLst>
            <a:ext uri="{FF2B5EF4-FFF2-40B4-BE49-F238E27FC236}">
              <a16:creationId xmlns:a16="http://schemas.microsoft.com/office/drawing/2014/main" id="{64907A19-4250-40E8-B128-D91B832A7606}"/>
            </a:ext>
          </a:extLst>
        </xdr:cNvPr>
        <xdr:cNvSpPr/>
      </xdr:nvSpPr>
      <xdr:spPr>
        <a:xfrm>
          <a:off x="16268700" y="17839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165826</xdr:rowOff>
    </xdr:from>
    <xdr:to>
      <xdr:col>81</xdr:col>
      <xdr:colOff>101600</xdr:colOff>
      <xdr:row>104</xdr:row>
      <xdr:rowOff>95976</xdr:rowOff>
    </xdr:to>
    <xdr:sp macro="" textlink="">
      <xdr:nvSpPr>
        <xdr:cNvPr id="764" name="フローチャート: 判断 763">
          <a:extLst>
            <a:ext uri="{FF2B5EF4-FFF2-40B4-BE49-F238E27FC236}">
              <a16:creationId xmlns:a16="http://schemas.microsoft.com/office/drawing/2014/main" id="{42CEBE48-88EF-4EC7-99FE-F24BD98125B2}"/>
            </a:ext>
          </a:extLst>
        </xdr:cNvPr>
        <xdr:cNvSpPr/>
      </xdr:nvSpPr>
      <xdr:spPr>
        <a:xfrm>
          <a:off x="15430500" y="17825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12337</xdr:rowOff>
    </xdr:from>
    <xdr:to>
      <xdr:col>76</xdr:col>
      <xdr:colOff>165100</xdr:colOff>
      <xdr:row>104</xdr:row>
      <xdr:rowOff>113937</xdr:rowOff>
    </xdr:to>
    <xdr:sp macro="" textlink="">
      <xdr:nvSpPr>
        <xdr:cNvPr id="765" name="フローチャート: 判断 764">
          <a:extLst>
            <a:ext uri="{FF2B5EF4-FFF2-40B4-BE49-F238E27FC236}">
              <a16:creationId xmlns:a16="http://schemas.microsoft.com/office/drawing/2014/main" id="{64E114DA-ABBC-4EBE-9590-A1F7B3BB137D}"/>
            </a:ext>
          </a:extLst>
        </xdr:cNvPr>
        <xdr:cNvSpPr/>
      </xdr:nvSpPr>
      <xdr:spPr>
        <a:xfrm>
          <a:off x="14541500" y="1784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41729</xdr:rowOff>
    </xdr:from>
    <xdr:to>
      <xdr:col>72</xdr:col>
      <xdr:colOff>38100</xdr:colOff>
      <xdr:row>104</xdr:row>
      <xdr:rowOff>143329</xdr:rowOff>
    </xdr:to>
    <xdr:sp macro="" textlink="">
      <xdr:nvSpPr>
        <xdr:cNvPr id="766" name="フローチャート: 判断 765">
          <a:extLst>
            <a:ext uri="{FF2B5EF4-FFF2-40B4-BE49-F238E27FC236}">
              <a16:creationId xmlns:a16="http://schemas.microsoft.com/office/drawing/2014/main" id="{DE8A5245-289C-41CC-83CE-2C29604A1A99}"/>
            </a:ext>
          </a:extLst>
        </xdr:cNvPr>
        <xdr:cNvSpPr/>
      </xdr:nvSpPr>
      <xdr:spPr>
        <a:xfrm>
          <a:off x="13652500" y="17872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89081</xdr:rowOff>
    </xdr:from>
    <xdr:to>
      <xdr:col>67</xdr:col>
      <xdr:colOff>101600</xdr:colOff>
      <xdr:row>105</xdr:row>
      <xdr:rowOff>19231</xdr:rowOff>
    </xdr:to>
    <xdr:sp macro="" textlink="">
      <xdr:nvSpPr>
        <xdr:cNvPr id="767" name="フローチャート: 判断 766">
          <a:extLst>
            <a:ext uri="{FF2B5EF4-FFF2-40B4-BE49-F238E27FC236}">
              <a16:creationId xmlns:a16="http://schemas.microsoft.com/office/drawing/2014/main" id="{916E3A09-25FF-4BE0-A505-D46FE5657BEC}"/>
            </a:ext>
          </a:extLst>
        </xdr:cNvPr>
        <xdr:cNvSpPr/>
      </xdr:nvSpPr>
      <xdr:spPr>
        <a:xfrm>
          <a:off x="12763500" y="1791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8" name="テキスト ボックス 767">
          <a:extLst>
            <a:ext uri="{FF2B5EF4-FFF2-40B4-BE49-F238E27FC236}">
              <a16:creationId xmlns:a16="http://schemas.microsoft.com/office/drawing/2014/main" id="{6F1C10BE-2D54-4CEA-B030-053F8F48B808}"/>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D477CE7A-6400-4911-A8AB-4ABE02BF0B1F}"/>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2D2EA17D-DFFF-42C5-ADD5-E43A86EE2249}"/>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B4D01878-7DD2-4B3E-8D77-B88A88948543}"/>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1DF1323B-7DF3-4FA3-A42F-BCDA37F17762}"/>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105411</xdr:rowOff>
    </xdr:from>
    <xdr:to>
      <xdr:col>85</xdr:col>
      <xdr:colOff>177800</xdr:colOff>
      <xdr:row>103</xdr:row>
      <xdr:rowOff>35561</xdr:rowOff>
    </xdr:to>
    <xdr:sp macro="" textlink="">
      <xdr:nvSpPr>
        <xdr:cNvPr id="773" name="楕円 772">
          <a:extLst>
            <a:ext uri="{FF2B5EF4-FFF2-40B4-BE49-F238E27FC236}">
              <a16:creationId xmlns:a16="http://schemas.microsoft.com/office/drawing/2014/main" id="{21434A2E-2304-48C9-8136-798C1C9169EE}"/>
            </a:ext>
          </a:extLst>
        </xdr:cNvPr>
        <xdr:cNvSpPr/>
      </xdr:nvSpPr>
      <xdr:spPr>
        <a:xfrm>
          <a:off x="16268700" y="17593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128288</xdr:rowOff>
    </xdr:from>
    <xdr:ext cx="405111" cy="259045"/>
    <xdr:sp macro="" textlink="">
      <xdr:nvSpPr>
        <xdr:cNvPr id="774" name="【庁舎】&#10;有形固定資産減価償却率該当値テキスト">
          <a:extLst>
            <a:ext uri="{FF2B5EF4-FFF2-40B4-BE49-F238E27FC236}">
              <a16:creationId xmlns:a16="http://schemas.microsoft.com/office/drawing/2014/main" id="{BF251AB1-FD29-43B6-BE4E-AA3148AFC5F5}"/>
            </a:ext>
          </a:extLst>
        </xdr:cNvPr>
        <xdr:cNvSpPr txBox="1"/>
      </xdr:nvSpPr>
      <xdr:spPr>
        <a:xfrm>
          <a:off x="16357600" y="17444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46627</xdr:rowOff>
    </xdr:from>
    <xdr:to>
      <xdr:col>81</xdr:col>
      <xdr:colOff>101600</xdr:colOff>
      <xdr:row>102</xdr:row>
      <xdr:rowOff>148227</xdr:rowOff>
    </xdr:to>
    <xdr:sp macro="" textlink="">
      <xdr:nvSpPr>
        <xdr:cNvPr id="775" name="楕円 774">
          <a:extLst>
            <a:ext uri="{FF2B5EF4-FFF2-40B4-BE49-F238E27FC236}">
              <a16:creationId xmlns:a16="http://schemas.microsoft.com/office/drawing/2014/main" id="{6B82C913-809B-4CC8-9836-C70713E4F691}"/>
            </a:ext>
          </a:extLst>
        </xdr:cNvPr>
        <xdr:cNvSpPr/>
      </xdr:nvSpPr>
      <xdr:spPr>
        <a:xfrm>
          <a:off x="15430500" y="17534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97427</xdr:rowOff>
    </xdr:from>
    <xdr:to>
      <xdr:col>85</xdr:col>
      <xdr:colOff>127000</xdr:colOff>
      <xdr:row>102</xdr:row>
      <xdr:rowOff>156211</xdr:rowOff>
    </xdr:to>
    <xdr:cxnSp macro="">
      <xdr:nvCxnSpPr>
        <xdr:cNvPr id="776" name="直線コネクタ 775">
          <a:extLst>
            <a:ext uri="{FF2B5EF4-FFF2-40B4-BE49-F238E27FC236}">
              <a16:creationId xmlns:a16="http://schemas.microsoft.com/office/drawing/2014/main" id="{BE4EFAE8-AF30-4DFF-941A-656476A53F85}"/>
            </a:ext>
          </a:extLst>
        </xdr:cNvPr>
        <xdr:cNvCxnSpPr/>
      </xdr:nvCxnSpPr>
      <xdr:spPr>
        <a:xfrm>
          <a:off x="15481300" y="17585327"/>
          <a:ext cx="838200" cy="58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160927</xdr:rowOff>
    </xdr:from>
    <xdr:to>
      <xdr:col>76</xdr:col>
      <xdr:colOff>165100</xdr:colOff>
      <xdr:row>102</xdr:row>
      <xdr:rowOff>91077</xdr:rowOff>
    </xdr:to>
    <xdr:sp macro="" textlink="">
      <xdr:nvSpPr>
        <xdr:cNvPr id="777" name="楕円 776">
          <a:extLst>
            <a:ext uri="{FF2B5EF4-FFF2-40B4-BE49-F238E27FC236}">
              <a16:creationId xmlns:a16="http://schemas.microsoft.com/office/drawing/2014/main" id="{56C45E5F-F918-4194-B729-6F0584B01A36}"/>
            </a:ext>
          </a:extLst>
        </xdr:cNvPr>
        <xdr:cNvSpPr/>
      </xdr:nvSpPr>
      <xdr:spPr>
        <a:xfrm>
          <a:off x="14541500" y="17477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40277</xdr:rowOff>
    </xdr:from>
    <xdr:to>
      <xdr:col>81</xdr:col>
      <xdr:colOff>50800</xdr:colOff>
      <xdr:row>102</xdr:row>
      <xdr:rowOff>97427</xdr:rowOff>
    </xdr:to>
    <xdr:cxnSp macro="">
      <xdr:nvCxnSpPr>
        <xdr:cNvPr id="778" name="直線コネクタ 777">
          <a:extLst>
            <a:ext uri="{FF2B5EF4-FFF2-40B4-BE49-F238E27FC236}">
              <a16:creationId xmlns:a16="http://schemas.microsoft.com/office/drawing/2014/main" id="{5F7BE107-CE68-45CA-8E70-0BDB76A4B8AA}"/>
            </a:ext>
          </a:extLst>
        </xdr:cNvPr>
        <xdr:cNvCxnSpPr/>
      </xdr:nvCxnSpPr>
      <xdr:spPr>
        <a:xfrm>
          <a:off x="14592300" y="17528177"/>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102144</xdr:rowOff>
    </xdr:from>
    <xdr:to>
      <xdr:col>72</xdr:col>
      <xdr:colOff>38100</xdr:colOff>
      <xdr:row>102</xdr:row>
      <xdr:rowOff>32294</xdr:rowOff>
    </xdr:to>
    <xdr:sp macro="" textlink="">
      <xdr:nvSpPr>
        <xdr:cNvPr id="779" name="楕円 778">
          <a:extLst>
            <a:ext uri="{FF2B5EF4-FFF2-40B4-BE49-F238E27FC236}">
              <a16:creationId xmlns:a16="http://schemas.microsoft.com/office/drawing/2014/main" id="{56B3DC60-EAE6-44A7-8337-507C9761F0F7}"/>
            </a:ext>
          </a:extLst>
        </xdr:cNvPr>
        <xdr:cNvSpPr/>
      </xdr:nvSpPr>
      <xdr:spPr>
        <a:xfrm>
          <a:off x="13652500" y="17418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152944</xdr:rowOff>
    </xdr:from>
    <xdr:to>
      <xdr:col>76</xdr:col>
      <xdr:colOff>114300</xdr:colOff>
      <xdr:row>102</xdr:row>
      <xdr:rowOff>40277</xdr:rowOff>
    </xdr:to>
    <xdr:cxnSp macro="">
      <xdr:nvCxnSpPr>
        <xdr:cNvPr id="780" name="直線コネクタ 779">
          <a:extLst>
            <a:ext uri="{FF2B5EF4-FFF2-40B4-BE49-F238E27FC236}">
              <a16:creationId xmlns:a16="http://schemas.microsoft.com/office/drawing/2014/main" id="{71D55B30-887C-49F4-9B38-4869C5F155C7}"/>
            </a:ext>
          </a:extLst>
        </xdr:cNvPr>
        <xdr:cNvCxnSpPr/>
      </xdr:nvCxnSpPr>
      <xdr:spPr>
        <a:xfrm>
          <a:off x="13703300" y="17469394"/>
          <a:ext cx="8890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44994</xdr:rowOff>
    </xdr:from>
    <xdr:to>
      <xdr:col>67</xdr:col>
      <xdr:colOff>101600</xdr:colOff>
      <xdr:row>101</xdr:row>
      <xdr:rowOff>146594</xdr:rowOff>
    </xdr:to>
    <xdr:sp macro="" textlink="">
      <xdr:nvSpPr>
        <xdr:cNvPr id="781" name="楕円 780">
          <a:extLst>
            <a:ext uri="{FF2B5EF4-FFF2-40B4-BE49-F238E27FC236}">
              <a16:creationId xmlns:a16="http://schemas.microsoft.com/office/drawing/2014/main" id="{E6E0779C-4A54-4028-BAED-6DC6C507A491}"/>
            </a:ext>
          </a:extLst>
        </xdr:cNvPr>
        <xdr:cNvSpPr/>
      </xdr:nvSpPr>
      <xdr:spPr>
        <a:xfrm>
          <a:off x="12763500" y="17361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95794</xdr:rowOff>
    </xdr:from>
    <xdr:to>
      <xdr:col>71</xdr:col>
      <xdr:colOff>177800</xdr:colOff>
      <xdr:row>101</xdr:row>
      <xdr:rowOff>152944</xdr:rowOff>
    </xdr:to>
    <xdr:cxnSp macro="">
      <xdr:nvCxnSpPr>
        <xdr:cNvPr id="782" name="直線コネクタ 781">
          <a:extLst>
            <a:ext uri="{FF2B5EF4-FFF2-40B4-BE49-F238E27FC236}">
              <a16:creationId xmlns:a16="http://schemas.microsoft.com/office/drawing/2014/main" id="{B462F382-29B4-4BFD-8F90-A8A61B005B1A}"/>
            </a:ext>
          </a:extLst>
        </xdr:cNvPr>
        <xdr:cNvCxnSpPr/>
      </xdr:nvCxnSpPr>
      <xdr:spPr>
        <a:xfrm>
          <a:off x="12814300" y="17412244"/>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87103</xdr:rowOff>
    </xdr:from>
    <xdr:ext cx="405111" cy="259045"/>
    <xdr:sp macro="" textlink="">
      <xdr:nvSpPr>
        <xdr:cNvPr id="783" name="n_1aveValue【庁舎】&#10;有形固定資産減価償却率">
          <a:extLst>
            <a:ext uri="{FF2B5EF4-FFF2-40B4-BE49-F238E27FC236}">
              <a16:creationId xmlns:a16="http://schemas.microsoft.com/office/drawing/2014/main" id="{655D4C5E-EEDC-47F1-90E3-D0047E046901}"/>
            </a:ext>
          </a:extLst>
        </xdr:cNvPr>
        <xdr:cNvSpPr txBox="1"/>
      </xdr:nvSpPr>
      <xdr:spPr>
        <a:xfrm>
          <a:off x="15266044" y="17917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105064</xdr:rowOff>
    </xdr:from>
    <xdr:ext cx="405111" cy="259045"/>
    <xdr:sp macro="" textlink="">
      <xdr:nvSpPr>
        <xdr:cNvPr id="784" name="n_2aveValue【庁舎】&#10;有形固定資産減価償却率">
          <a:extLst>
            <a:ext uri="{FF2B5EF4-FFF2-40B4-BE49-F238E27FC236}">
              <a16:creationId xmlns:a16="http://schemas.microsoft.com/office/drawing/2014/main" id="{301B2031-75B0-40D3-8CBF-BD00F3343CE1}"/>
            </a:ext>
          </a:extLst>
        </xdr:cNvPr>
        <xdr:cNvSpPr txBox="1"/>
      </xdr:nvSpPr>
      <xdr:spPr>
        <a:xfrm>
          <a:off x="14389744" y="17935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134456</xdr:rowOff>
    </xdr:from>
    <xdr:ext cx="405111" cy="259045"/>
    <xdr:sp macro="" textlink="">
      <xdr:nvSpPr>
        <xdr:cNvPr id="785" name="n_3aveValue【庁舎】&#10;有形固定資産減価償却率">
          <a:extLst>
            <a:ext uri="{FF2B5EF4-FFF2-40B4-BE49-F238E27FC236}">
              <a16:creationId xmlns:a16="http://schemas.microsoft.com/office/drawing/2014/main" id="{61BEB039-AEAA-4A71-924F-E51FA3CCFA63}"/>
            </a:ext>
          </a:extLst>
        </xdr:cNvPr>
        <xdr:cNvSpPr txBox="1"/>
      </xdr:nvSpPr>
      <xdr:spPr>
        <a:xfrm>
          <a:off x="13500744" y="179652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10358</xdr:rowOff>
    </xdr:from>
    <xdr:ext cx="405111" cy="259045"/>
    <xdr:sp macro="" textlink="">
      <xdr:nvSpPr>
        <xdr:cNvPr id="786" name="n_4aveValue【庁舎】&#10;有形固定資産減価償却率">
          <a:extLst>
            <a:ext uri="{FF2B5EF4-FFF2-40B4-BE49-F238E27FC236}">
              <a16:creationId xmlns:a16="http://schemas.microsoft.com/office/drawing/2014/main" id="{0C9D3EE6-27A1-4B18-8F30-C59012F17677}"/>
            </a:ext>
          </a:extLst>
        </xdr:cNvPr>
        <xdr:cNvSpPr txBox="1"/>
      </xdr:nvSpPr>
      <xdr:spPr>
        <a:xfrm>
          <a:off x="12611744" y="180126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164754</xdr:rowOff>
    </xdr:from>
    <xdr:ext cx="405111" cy="259045"/>
    <xdr:sp macro="" textlink="">
      <xdr:nvSpPr>
        <xdr:cNvPr id="787" name="n_1mainValue【庁舎】&#10;有形固定資産減価償却率">
          <a:extLst>
            <a:ext uri="{FF2B5EF4-FFF2-40B4-BE49-F238E27FC236}">
              <a16:creationId xmlns:a16="http://schemas.microsoft.com/office/drawing/2014/main" id="{41F00F27-CEFC-4B00-97C3-30D6548053E7}"/>
            </a:ext>
          </a:extLst>
        </xdr:cNvPr>
        <xdr:cNvSpPr txBox="1"/>
      </xdr:nvSpPr>
      <xdr:spPr>
        <a:xfrm>
          <a:off x="15266044" y="17309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107604</xdr:rowOff>
    </xdr:from>
    <xdr:ext cx="405111" cy="259045"/>
    <xdr:sp macro="" textlink="">
      <xdr:nvSpPr>
        <xdr:cNvPr id="788" name="n_2mainValue【庁舎】&#10;有形固定資産減価償却率">
          <a:extLst>
            <a:ext uri="{FF2B5EF4-FFF2-40B4-BE49-F238E27FC236}">
              <a16:creationId xmlns:a16="http://schemas.microsoft.com/office/drawing/2014/main" id="{DDE2EEAB-C558-4A66-89ED-2E3B10697D81}"/>
            </a:ext>
          </a:extLst>
        </xdr:cNvPr>
        <xdr:cNvSpPr txBox="1"/>
      </xdr:nvSpPr>
      <xdr:spPr>
        <a:xfrm>
          <a:off x="14389744" y="17252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48821</xdr:rowOff>
    </xdr:from>
    <xdr:ext cx="405111" cy="259045"/>
    <xdr:sp macro="" textlink="">
      <xdr:nvSpPr>
        <xdr:cNvPr id="789" name="n_3mainValue【庁舎】&#10;有形固定資産減価償却率">
          <a:extLst>
            <a:ext uri="{FF2B5EF4-FFF2-40B4-BE49-F238E27FC236}">
              <a16:creationId xmlns:a16="http://schemas.microsoft.com/office/drawing/2014/main" id="{1753C510-74D6-471E-8E8B-62714A577B83}"/>
            </a:ext>
          </a:extLst>
        </xdr:cNvPr>
        <xdr:cNvSpPr txBox="1"/>
      </xdr:nvSpPr>
      <xdr:spPr>
        <a:xfrm>
          <a:off x="13500744" y="17193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99</xdr:row>
      <xdr:rowOff>163121</xdr:rowOff>
    </xdr:from>
    <xdr:ext cx="405111" cy="259045"/>
    <xdr:sp macro="" textlink="">
      <xdr:nvSpPr>
        <xdr:cNvPr id="790" name="n_4mainValue【庁舎】&#10;有形固定資産減価償却率">
          <a:extLst>
            <a:ext uri="{FF2B5EF4-FFF2-40B4-BE49-F238E27FC236}">
              <a16:creationId xmlns:a16="http://schemas.microsoft.com/office/drawing/2014/main" id="{D30D5AB9-2662-4C9D-8F71-6210518A1819}"/>
            </a:ext>
          </a:extLst>
        </xdr:cNvPr>
        <xdr:cNvSpPr txBox="1"/>
      </xdr:nvSpPr>
      <xdr:spPr>
        <a:xfrm>
          <a:off x="12611744" y="17136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1" name="正方形/長方形 790">
          <a:extLst>
            <a:ext uri="{FF2B5EF4-FFF2-40B4-BE49-F238E27FC236}">
              <a16:creationId xmlns:a16="http://schemas.microsoft.com/office/drawing/2014/main" id="{0C6E9640-DC40-4D5B-9B73-B8548334C1DD}"/>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2" name="正方形/長方形 791">
          <a:extLst>
            <a:ext uri="{FF2B5EF4-FFF2-40B4-BE49-F238E27FC236}">
              <a16:creationId xmlns:a16="http://schemas.microsoft.com/office/drawing/2014/main" id="{1A5CCF5B-C5E5-4F3A-B554-45F0BAF6891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3" name="正方形/長方形 792">
          <a:extLst>
            <a:ext uri="{FF2B5EF4-FFF2-40B4-BE49-F238E27FC236}">
              <a16:creationId xmlns:a16="http://schemas.microsoft.com/office/drawing/2014/main" id="{AA74E877-5C84-4902-85D6-F1FF89A73CB1}"/>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4" name="正方形/長方形 793">
          <a:extLst>
            <a:ext uri="{FF2B5EF4-FFF2-40B4-BE49-F238E27FC236}">
              <a16:creationId xmlns:a16="http://schemas.microsoft.com/office/drawing/2014/main" id="{E4351024-6BB1-4E21-B38C-7EA151DBA56B}"/>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5" name="正方形/長方形 794">
          <a:extLst>
            <a:ext uri="{FF2B5EF4-FFF2-40B4-BE49-F238E27FC236}">
              <a16:creationId xmlns:a16="http://schemas.microsoft.com/office/drawing/2014/main" id="{C5CD9E64-0A21-4533-BD89-E527C731F164}"/>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6" name="正方形/長方形 795">
          <a:extLst>
            <a:ext uri="{FF2B5EF4-FFF2-40B4-BE49-F238E27FC236}">
              <a16:creationId xmlns:a16="http://schemas.microsoft.com/office/drawing/2014/main" id="{B0418623-4E60-489E-B310-3AB43B8D24B8}"/>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7" name="正方形/長方形 796">
          <a:extLst>
            <a:ext uri="{FF2B5EF4-FFF2-40B4-BE49-F238E27FC236}">
              <a16:creationId xmlns:a16="http://schemas.microsoft.com/office/drawing/2014/main" id="{70555A0B-7088-4006-BD59-214A080C6AB6}"/>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8" name="正方形/長方形 797">
          <a:extLst>
            <a:ext uri="{FF2B5EF4-FFF2-40B4-BE49-F238E27FC236}">
              <a16:creationId xmlns:a16="http://schemas.microsoft.com/office/drawing/2014/main" id="{3CCE9DA4-CEB6-4B86-A0E4-555A12644CC4}"/>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9" name="テキスト ボックス 798">
          <a:extLst>
            <a:ext uri="{FF2B5EF4-FFF2-40B4-BE49-F238E27FC236}">
              <a16:creationId xmlns:a16="http://schemas.microsoft.com/office/drawing/2014/main" id="{493638BD-EA4E-445C-AB84-5AD493602B3B}"/>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0" name="直線コネクタ 799">
          <a:extLst>
            <a:ext uri="{FF2B5EF4-FFF2-40B4-BE49-F238E27FC236}">
              <a16:creationId xmlns:a16="http://schemas.microsoft.com/office/drawing/2014/main" id="{77D2CBA4-F13F-4656-ADA2-E7ED3D39188C}"/>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01" name="直線コネクタ 800">
          <a:extLst>
            <a:ext uri="{FF2B5EF4-FFF2-40B4-BE49-F238E27FC236}">
              <a16:creationId xmlns:a16="http://schemas.microsoft.com/office/drawing/2014/main" id="{DD9A2D65-1809-4530-8A53-6D0AA859E8D7}"/>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2" name="テキスト ボックス 801">
          <a:extLst>
            <a:ext uri="{FF2B5EF4-FFF2-40B4-BE49-F238E27FC236}">
              <a16:creationId xmlns:a16="http://schemas.microsoft.com/office/drawing/2014/main" id="{B16E45E3-D2D4-49F1-BB7A-C0CB934CB07A}"/>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03" name="直線コネクタ 802">
          <a:extLst>
            <a:ext uri="{FF2B5EF4-FFF2-40B4-BE49-F238E27FC236}">
              <a16:creationId xmlns:a16="http://schemas.microsoft.com/office/drawing/2014/main" id="{919E006F-1E46-4C7E-9C32-09DEE7F90E8D}"/>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04" name="テキスト ボックス 803">
          <a:extLst>
            <a:ext uri="{FF2B5EF4-FFF2-40B4-BE49-F238E27FC236}">
              <a16:creationId xmlns:a16="http://schemas.microsoft.com/office/drawing/2014/main" id="{07FBA2EC-F3A6-4883-88D4-DB9235CAAC6B}"/>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05" name="直線コネクタ 804">
          <a:extLst>
            <a:ext uri="{FF2B5EF4-FFF2-40B4-BE49-F238E27FC236}">
              <a16:creationId xmlns:a16="http://schemas.microsoft.com/office/drawing/2014/main" id="{9969DFE1-810A-4DA7-97AA-976214F2D2DF}"/>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06" name="テキスト ボックス 805">
          <a:extLst>
            <a:ext uri="{FF2B5EF4-FFF2-40B4-BE49-F238E27FC236}">
              <a16:creationId xmlns:a16="http://schemas.microsoft.com/office/drawing/2014/main" id="{6EED5D3A-6AAE-4FDA-9A8A-E3AA43FAAF6E}"/>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07" name="直線コネクタ 806">
          <a:extLst>
            <a:ext uri="{FF2B5EF4-FFF2-40B4-BE49-F238E27FC236}">
              <a16:creationId xmlns:a16="http://schemas.microsoft.com/office/drawing/2014/main" id="{DDA7794B-DB71-4EC9-B8C0-9B968F10694F}"/>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08" name="テキスト ボックス 807">
          <a:extLst>
            <a:ext uri="{FF2B5EF4-FFF2-40B4-BE49-F238E27FC236}">
              <a16:creationId xmlns:a16="http://schemas.microsoft.com/office/drawing/2014/main" id="{683DADDB-8E8C-4806-A62D-827324A7B738}"/>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09" name="直線コネクタ 808">
          <a:extLst>
            <a:ext uri="{FF2B5EF4-FFF2-40B4-BE49-F238E27FC236}">
              <a16:creationId xmlns:a16="http://schemas.microsoft.com/office/drawing/2014/main" id="{A2851DB2-C233-4C4C-8245-39DE5B02680E}"/>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0" name="テキスト ボックス 809">
          <a:extLst>
            <a:ext uri="{FF2B5EF4-FFF2-40B4-BE49-F238E27FC236}">
              <a16:creationId xmlns:a16="http://schemas.microsoft.com/office/drawing/2014/main" id="{7CC9FA73-E8EA-44E7-92DF-829DB2E2DDDF}"/>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1" name="直線コネクタ 810">
          <a:extLst>
            <a:ext uri="{FF2B5EF4-FFF2-40B4-BE49-F238E27FC236}">
              <a16:creationId xmlns:a16="http://schemas.microsoft.com/office/drawing/2014/main" id="{F2FE6005-7849-4809-B8B8-0A9E4222F0F9}"/>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2" name="テキスト ボックス 811">
          <a:extLst>
            <a:ext uri="{FF2B5EF4-FFF2-40B4-BE49-F238E27FC236}">
              <a16:creationId xmlns:a16="http://schemas.microsoft.com/office/drawing/2014/main" id="{EC378CE0-607F-4281-A62F-47E47093DA53}"/>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3" name="直線コネクタ 812">
          <a:extLst>
            <a:ext uri="{FF2B5EF4-FFF2-40B4-BE49-F238E27FC236}">
              <a16:creationId xmlns:a16="http://schemas.microsoft.com/office/drawing/2014/main" id="{36ACD3C4-50C3-414A-B473-266E4AA0B00F}"/>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4" name="テキスト ボックス 813">
          <a:extLst>
            <a:ext uri="{FF2B5EF4-FFF2-40B4-BE49-F238E27FC236}">
              <a16:creationId xmlns:a16="http://schemas.microsoft.com/office/drawing/2014/main" id="{379399DF-699A-4AC0-8406-F9AF900292B7}"/>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5" name="【庁舎】&#10;一人当たり面積グラフ枠">
          <a:extLst>
            <a:ext uri="{FF2B5EF4-FFF2-40B4-BE49-F238E27FC236}">
              <a16:creationId xmlns:a16="http://schemas.microsoft.com/office/drawing/2014/main" id="{530B0D26-1ABE-4654-9A18-E12394A2F75E}"/>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87630</xdr:rowOff>
    </xdr:from>
    <xdr:to>
      <xdr:col>116</xdr:col>
      <xdr:colOff>62864</xdr:colOff>
      <xdr:row>107</xdr:row>
      <xdr:rowOff>169273</xdr:rowOff>
    </xdr:to>
    <xdr:cxnSp macro="">
      <xdr:nvCxnSpPr>
        <xdr:cNvPr id="816" name="直線コネクタ 815">
          <a:extLst>
            <a:ext uri="{FF2B5EF4-FFF2-40B4-BE49-F238E27FC236}">
              <a16:creationId xmlns:a16="http://schemas.microsoft.com/office/drawing/2014/main" id="{E86C9C84-01F6-4438-B134-3DDC242BB6E5}"/>
            </a:ext>
          </a:extLst>
        </xdr:cNvPr>
        <xdr:cNvCxnSpPr/>
      </xdr:nvCxnSpPr>
      <xdr:spPr>
        <a:xfrm flipV="1">
          <a:off x="22160864" y="17061180"/>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1650</xdr:rowOff>
    </xdr:from>
    <xdr:ext cx="469744" cy="259045"/>
    <xdr:sp macro="" textlink="">
      <xdr:nvSpPr>
        <xdr:cNvPr id="817" name="【庁舎】&#10;一人当たり面積最小値テキスト">
          <a:extLst>
            <a:ext uri="{FF2B5EF4-FFF2-40B4-BE49-F238E27FC236}">
              <a16:creationId xmlns:a16="http://schemas.microsoft.com/office/drawing/2014/main" id="{54079488-F589-44D3-B80C-04234D30603B}"/>
            </a:ext>
          </a:extLst>
        </xdr:cNvPr>
        <xdr:cNvSpPr txBox="1"/>
      </xdr:nvSpPr>
      <xdr:spPr>
        <a:xfrm>
          <a:off x="22199600" y="18518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169273</xdr:rowOff>
    </xdr:from>
    <xdr:to>
      <xdr:col>116</xdr:col>
      <xdr:colOff>152400</xdr:colOff>
      <xdr:row>107</xdr:row>
      <xdr:rowOff>169273</xdr:rowOff>
    </xdr:to>
    <xdr:cxnSp macro="">
      <xdr:nvCxnSpPr>
        <xdr:cNvPr id="818" name="直線コネクタ 817">
          <a:extLst>
            <a:ext uri="{FF2B5EF4-FFF2-40B4-BE49-F238E27FC236}">
              <a16:creationId xmlns:a16="http://schemas.microsoft.com/office/drawing/2014/main" id="{EE10FA49-52F1-4690-89BB-D3640FD238DC}"/>
            </a:ext>
          </a:extLst>
        </xdr:cNvPr>
        <xdr:cNvCxnSpPr/>
      </xdr:nvCxnSpPr>
      <xdr:spPr>
        <a:xfrm>
          <a:off x="22072600" y="185144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34307</xdr:rowOff>
    </xdr:from>
    <xdr:ext cx="469744" cy="259045"/>
    <xdr:sp macro="" textlink="">
      <xdr:nvSpPr>
        <xdr:cNvPr id="819" name="【庁舎】&#10;一人当たり面積最大値テキスト">
          <a:extLst>
            <a:ext uri="{FF2B5EF4-FFF2-40B4-BE49-F238E27FC236}">
              <a16:creationId xmlns:a16="http://schemas.microsoft.com/office/drawing/2014/main" id="{765808C4-9533-4CFA-A078-9893A76D630E}"/>
            </a:ext>
          </a:extLst>
        </xdr:cNvPr>
        <xdr:cNvSpPr txBox="1"/>
      </xdr:nvSpPr>
      <xdr:spPr>
        <a:xfrm>
          <a:off x="22199600" y="16836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87630</xdr:rowOff>
    </xdr:from>
    <xdr:to>
      <xdr:col>116</xdr:col>
      <xdr:colOff>152400</xdr:colOff>
      <xdr:row>99</xdr:row>
      <xdr:rowOff>87630</xdr:rowOff>
    </xdr:to>
    <xdr:cxnSp macro="">
      <xdr:nvCxnSpPr>
        <xdr:cNvPr id="820" name="直線コネクタ 819">
          <a:extLst>
            <a:ext uri="{FF2B5EF4-FFF2-40B4-BE49-F238E27FC236}">
              <a16:creationId xmlns:a16="http://schemas.microsoft.com/office/drawing/2014/main" id="{C56BE48B-1F22-4D1C-ACBA-772647E87516}"/>
            </a:ext>
          </a:extLst>
        </xdr:cNvPr>
        <xdr:cNvCxnSpPr/>
      </xdr:nvCxnSpPr>
      <xdr:spPr>
        <a:xfrm>
          <a:off x="22072600" y="17061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15257</xdr:rowOff>
    </xdr:from>
    <xdr:ext cx="469744" cy="259045"/>
    <xdr:sp macro="" textlink="">
      <xdr:nvSpPr>
        <xdr:cNvPr id="821" name="【庁舎】&#10;一人当たり面積平均値テキスト">
          <a:extLst>
            <a:ext uri="{FF2B5EF4-FFF2-40B4-BE49-F238E27FC236}">
              <a16:creationId xmlns:a16="http://schemas.microsoft.com/office/drawing/2014/main" id="{24B7F00E-A2D8-459E-BC90-C4A409CB9A58}"/>
            </a:ext>
          </a:extLst>
        </xdr:cNvPr>
        <xdr:cNvSpPr txBox="1"/>
      </xdr:nvSpPr>
      <xdr:spPr>
        <a:xfrm>
          <a:off x="22199600" y="180175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36830</xdr:rowOff>
    </xdr:from>
    <xdr:to>
      <xdr:col>116</xdr:col>
      <xdr:colOff>114300</xdr:colOff>
      <xdr:row>105</xdr:row>
      <xdr:rowOff>138430</xdr:rowOff>
    </xdr:to>
    <xdr:sp macro="" textlink="">
      <xdr:nvSpPr>
        <xdr:cNvPr id="822" name="フローチャート: 判断 821">
          <a:extLst>
            <a:ext uri="{FF2B5EF4-FFF2-40B4-BE49-F238E27FC236}">
              <a16:creationId xmlns:a16="http://schemas.microsoft.com/office/drawing/2014/main" id="{19B475F3-ABC0-48F5-A3BE-3513FCC0E551}"/>
            </a:ext>
          </a:extLst>
        </xdr:cNvPr>
        <xdr:cNvSpPr/>
      </xdr:nvSpPr>
      <xdr:spPr>
        <a:xfrm>
          <a:off x="221107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40095</xdr:rowOff>
    </xdr:from>
    <xdr:to>
      <xdr:col>112</xdr:col>
      <xdr:colOff>38100</xdr:colOff>
      <xdr:row>105</xdr:row>
      <xdr:rowOff>141695</xdr:rowOff>
    </xdr:to>
    <xdr:sp macro="" textlink="">
      <xdr:nvSpPr>
        <xdr:cNvPr id="823" name="フローチャート: 判断 822">
          <a:extLst>
            <a:ext uri="{FF2B5EF4-FFF2-40B4-BE49-F238E27FC236}">
              <a16:creationId xmlns:a16="http://schemas.microsoft.com/office/drawing/2014/main" id="{25F17936-CE83-4F7C-A827-CEF213C087D0}"/>
            </a:ext>
          </a:extLst>
        </xdr:cNvPr>
        <xdr:cNvSpPr/>
      </xdr:nvSpPr>
      <xdr:spPr>
        <a:xfrm>
          <a:off x="212725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66221</xdr:rowOff>
    </xdr:from>
    <xdr:to>
      <xdr:col>107</xdr:col>
      <xdr:colOff>101600</xdr:colOff>
      <xdr:row>105</xdr:row>
      <xdr:rowOff>167821</xdr:rowOff>
    </xdr:to>
    <xdr:sp macro="" textlink="">
      <xdr:nvSpPr>
        <xdr:cNvPr id="824" name="フローチャート: 判断 823">
          <a:extLst>
            <a:ext uri="{FF2B5EF4-FFF2-40B4-BE49-F238E27FC236}">
              <a16:creationId xmlns:a16="http://schemas.microsoft.com/office/drawing/2014/main" id="{7EEEDD95-3CBA-495A-AB38-913596223A19}"/>
            </a:ext>
          </a:extLst>
        </xdr:cNvPr>
        <xdr:cNvSpPr/>
      </xdr:nvSpPr>
      <xdr:spPr>
        <a:xfrm>
          <a:off x="20383500" y="1806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76019</xdr:rowOff>
    </xdr:from>
    <xdr:to>
      <xdr:col>102</xdr:col>
      <xdr:colOff>165100</xdr:colOff>
      <xdr:row>106</xdr:row>
      <xdr:rowOff>6169</xdr:rowOff>
    </xdr:to>
    <xdr:sp macro="" textlink="">
      <xdr:nvSpPr>
        <xdr:cNvPr id="825" name="フローチャート: 判断 824">
          <a:extLst>
            <a:ext uri="{FF2B5EF4-FFF2-40B4-BE49-F238E27FC236}">
              <a16:creationId xmlns:a16="http://schemas.microsoft.com/office/drawing/2014/main" id="{6CAC9CE9-EB4A-4883-AE13-56E83E8713A1}"/>
            </a:ext>
          </a:extLst>
        </xdr:cNvPr>
        <xdr:cNvSpPr/>
      </xdr:nvSpPr>
      <xdr:spPr>
        <a:xfrm>
          <a:off x="19494500" y="1807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92348</xdr:rowOff>
    </xdr:from>
    <xdr:to>
      <xdr:col>98</xdr:col>
      <xdr:colOff>38100</xdr:colOff>
      <xdr:row>106</xdr:row>
      <xdr:rowOff>22498</xdr:rowOff>
    </xdr:to>
    <xdr:sp macro="" textlink="">
      <xdr:nvSpPr>
        <xdr:cNvPr id="826" name="フローチャート: 判断 825">
          <a:extLst>
            <a:ext uri="{FF2B5EF4-FFF2-40B4-BE49-F238E27FC236}">
              <a16:creationId xmlns:a16="http://schemas.microsoft.com/office/drawing/2014/main" id="{65F33CA5-1CDF-4104-9297-91C90CDBF163}"/>
            </a:ext>
          </a:extLst>
        </xdr:cNvPr>
        <xdr:cNvSpPr/>
      </xdr:nvSpPr>
      <xdr:spPr>
        <a:xfrm>
          <a:off x="18605500" y="18094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67D95974-BB6B-469A-8458-0C6738294ABF}"/>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014EDBF0-891F-448D-A2EF-C2EF4D39A3A1}"/>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F38F9FDB-5FE6-474A-8045-650827B8AA42}"/>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4E4F70C0-515F-432B-BE62-C0241F4E2434}"/>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56D2EC74-7DD3-4C93-8712-40E14B4AD36F}"/>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7438</xdr:rowOff>
    </xdr:from>
    <xdr:to>
      <xdr:col>116</xdr:col>
      <xdr:colOff>114300</xdr:colOff>
      <xdr:row>105</xdr:row>
      <xdr:rowOff>109038</xdr:rowOff>
    </xdr:to>
    <xdr:sp macro="" textlink="">
      <xdr:nvSpPr>
        <xdr:cNvPr id="832" name="楕円 831">
          <a:extLst>
            <a:ext uri="{FF2B5EF4-FFF2-40B4-BE49-F238E27FC236}">
              <a16:creationId xmlns:a16="http://schemas.microsoft.com/office/drawing/2014/main" id="{FCAE1102-BC79-4CCA-98AB-7C9474716DFF}"/>
            </a:ext>
          </a:extLst>
        </xdr:cNvPr>
        <xdr:cNvSpPr/>
      </xdr:nvSpPr>
      <xdr:spPr>
        <a:xfrm>
          <a:off x="22110700" y="18009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30315</xdr:rowOff>
    </xdr:from>
    <xdr:ext cx="469744" cy="259045"/>
    <xdr:sp macro="" textlink="">
      <xdr:nvSpPr>
        <xdr:cNvPr id="833" name="【庁舎】&#10;一人当たり面積該当値テキスト">
          <a:extLst>
            <a:ext uri="{FF2B5EF4-FFF2-40B4-BE49-F238E27FC236}">
              <a16:creationId xmlns:a16="http://schemas.microsoft.com/office/drawing/2014/main" id="{30BAD51E-152E-42FE-ADAB-FBA9174C892D}"/>
            </a:ext>
          </a:extLst>
        </xdr:cNvPr>
        <xdr:cNvSpPr txBox="1"/>
      </xdr:nvSpPr>
      <xdr:spPr>
        <a:xfrm>
          <a:off x="22199600" y="17861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7438</xdr:rowOff>
    </xdr:from>
    <xdr:to>
      <xdr:col>112</xdr:col>
      <xdr:colOff>38100</xdr:colOff>
      <xdr:row>105</xdr:row>
      <xdr:rowOff>109038</xdr:rowOff>
    </xdr:to>
    <xdr:sp macro="" textlink="">
      <xdr:nvSpPr>
        <xdr:cNvPr id="834" name="楕円 833">
          <a:extLst>
            <a:ext uri="{FF2B5EF4-FFF2-40B4-BE49-F238E27FC236}">
              <a16:creationId xmlns:a16="http://schemas.microsoft.com/office/drawing/2014/main" id="{55FDA91E-9A88-4D42-9BB2-CE78D257A1C6}"/>
            </a:ext>
          </a:extLst>
        </xdr:cNvPr>
        <xdr:cNvSpPr/>
      </xdr:nvSpPr>
      <xdr:spPr>
        <a:xfrm>
          <a:off x="21272500" y="18009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58238</xdr:rowOff>
    </xdr:from>
    <xdr:to>
      <xdr:col>116</xdr:col>
      <xdr:colOff>63500</xdr:colOff>
      <xdr:row>105</xdr:row>
      <xdr:rowOff>58238</xdr:rowOff>
    </xdr:to>
    <xdr:cxnSp macro="">
      <xdr:nvCxnSpPr>
        <xdr:cNvPr id="835" name="直線コネクタ 834">
          <a:extLst>
            <a:ext uri="{FF2B5EF4-FFF2-40B4-BE49-F238E27FC236}">
              <a16:creationId xmlns:a16="http://schemas.microsoft.com/office/drawing/2014/main" id="{06DBB984-6D02-4B49-A9CD-326C6F78ABA0}"/>
            </a:ext>
          </a:extLst>
        </xdr:cNvPr>
        <xdr:cNvCxnSpPr/>
      </xdr:nvCxnSpPr>
      <xdr:spPr>
        <a:xfrm>
          <a:off x="21323300" y="1806048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10705</xdr:rowOff>
    </xdr:from>
    <xdr:to>
      <xdr:col>107</xdr:col>
      <xdr:colOff>101600</xdr:colOff>
      <xdr:row>105</xdr:row>
      <xdr:rowOff>112305</xdr:rowOff>
    </xdr:to>
    <xdr:sp macro="" textlink="">
      <xdr:nvSpPr>
        <xdr:cNvPr id="836" name="楕円 835">
          <a:extLst>
            <a:ext uri="{FF2B5EF4-FFF2-40B4-BE49-F238E27FC236}">
              <a16:creationId xmlns:a16="http://schemas.microsoft.com/office/drawing/2014/main" id="{BB134CF0-01F3-405B-AFAA-1C54AF5F157C}"/>
            </a:ext>
          </a:extLst>
        </xdr:cNvPr>
        <xdr:cNvSpPr/>
      </xdr:nvSpPr>
      <xdr:spPr>
        <a:xfrm>
          <a:off x="20383500" y="18012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58238</xdr:rowOff>
    </xdr:from>
    <xdr:to>
      <xdr:col>111</xdr:col>
      <xdr:colOff>177800</xdr:colOff>
      <xdr:row>105</xdr:row>
      <xdr:rowOff>61505</xdr:rowOff>
    </xdr:to>
    <xdr:cxnSp macro="">
      <xdr:nvCxnSpPr>
        <xdr:cNvPr id="837" name="直線コネクタ 836">
          <a:extLst>
            <a:ext uri="{FF2B5EF4-FFF2-40B4-BE49-F238E27FC236}">
              <a16:creationId xmlns:a16="http://schemas.microsoft.com/office/drawing/2014/main" id="{5B4385CB-FEB7-41F1-B409-FE882ADBAC68}"/>
            </a:ext>
          </a:extLst>
        </xdr:cNvPr>
        <xdr:cNvCxnSpPr/>
      </xdr:nvCxnSpPr>
      <xdr:spPr>
        <a:xfrm flipV="1">
          <a:off x="20434300" y="18060488"/>
          <a:ext cx="8890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10705</xdr:rowOff>
    </xdr:from>
    <xdr:to>
      <xdr:col>102</xdr:col>
      <xdr:colOff>165100</xdr:colOff>
      <xdr:row>105</xdr:row>
      <xdr:rowOff>112305</xdr:rowOff>
    </xdr:to>
    <xdr:sp macro="" textlink="">
      <xdr:nvSpPr>
        <xdr:cNvPr id="838" name="楕円 837">
          <a:extLst>
            <a:ext uri="{FF2B5EF4-FFF2-40B4-BE49-F238E27FC236}">
              <a16:creationId xmlns:a16="http://schemas.microsoft.com/office/drawing/2014/main" id="{2674A04F-E75A-4987-B0EC-0A090E31AAEF}"/>
            </a:ext>
          </a:extLst>
        </xdr:cNvPr>
        <xdr:cNvSpPr/>
      </xdr:nvSpPr>
      <xdr:spPr>
        <a:xfrm>
          <a:off x="19494500" y="18012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61505</xdr:rowOff>
    </xdr:from>
    <xdr:to>
      <xdr:col>107</xdr:col>
      <xdr:colOff>50800</xdr:colOff>
      <xdr:row>105</xdr:row>
      <xdr:rowOff>61505</xdr:rowOff>
    </xdr:to>
    <xdr:cxnSp macro="">
      <xdr:nvCxnSpPr>
        <xdr:cNvPr id="839" name="直線コネクタ 838">
          <a:extLst>
            <a:ext uri="{FF2B5EF4-FFF2-40B4-BE49-F238E27FC236}">
              <a16:creationId xmlns:a16="http://schemas.microsoft.com/office/drawing/2014/main" id="{127D8239-523B-4055-B741-B8CD3E47A029}"/>
            </a:ext>
          </a:extLst>
        </xdr:cNvPr>
        <xdr:cNvCxnSpPr/>
      </xdr:nvCxnSpPr>
      <xdr:spPr>
        <a:xfrm>
          <a:off x="19545300" y="1806375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10705</xdr:rowOff>
    </xdr:from>
    <xdr:to>
      <xdr:col>98</xdr:col>
      <xdr:colOff>38100</xdr:colOff>
      <xdr:row>105</xdr:row>
      <xdr:rowOff>112305</xdr:rowOff>
    </xdr:to>
    <xdr:sp macro="" textlink="">
      <xdr:nvSpPr>
        <xdr:cNvPr id="840" name="楕円 839">
          <a:extLst>
            <a:ext uri="{FF2B5EF4-FFF2-40B4-BE49-F238E27FC236}">
              <a16:creationId xmlns:a16="http://schemas.microsoft.com/office/drawing/2014/main" id="{9FD56AD0-2F92-4827-9F37-7F40ED717747}"/>
            </a:ext>
          </a:extLst>
        </xdr:cNvPr>
        <xdr:cNvSpPr/>
      </xdr:nvSpPr>
      <xdr:spPr>
        <a:xfrm>
          <a:off x="18605500" y="18012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61505</xdr:rowOff>
    </xdr:from>
    <xdr:to>
      <xdr:col>102</xdr:col>
      <xdr:colOff>114300</xdr:colOff>
      <xdr:row>105</xdr:row>
      <xdr:rowOff>61505</xdr:rowOff>
    </xdr:to>
    <xdr:cxnSp macro="">
      <xdr:nvCxnSpPr>
        <xdr:cNvPr id="841" name="直線コネクタ 840">
          <a:extLst>
            <a:ext uri="{FF2B5EF4-FFF2-40B4-BE49-F238E27FC236}">
              <a16:creationId xmlns:a16="http://schemas.microsoft.com/office/drawing/2014/main" id="{5B60D9C3-230B-41B1-9B9C-4536A95EF9B1}"/>
            </a:ext>
          </a:extLst>
        </xdr:cNvPr>
        <xdr:cNvCxnSpPr/>
      </xdr:nvCxnSpPr>
      <xdr:spPr>
        <a:xfrm>
          <a:off x="18656300" y="1806375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132822</xdr:rowOff>
    </xdr:from>
    <xdr:ext cx="469744" cy="259045"/>
    <xdr:sp macro="" textlink="">
      <xdr:nvSpPr>
        <xdr:cNvPr id="842" name="n_1aveValue【庁舎】&#10;一人当たり面積">
          <a:extLst>
            <a:ext uri="{FF2B5EF4-FFF2-40B4-BE49-F238E27FC236}">
              <a16:creationId xmlns:a16="http://schemas.microsoft.com/office/drawing/2014/main" id="{E067F19E-A788-492C-9A45-445E3A7D6C6E}"/>
            </a:ext>
          </a:extLst>
        </xdr:cNvPr>
        <xdr:cNvSpPr txBox="1"/>
      </xdr:nvSpPr>
      <xdr:spPr>
        <a:xfrm>
          <a:off x="21075727" y="18135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158948</xdr:rowOff>
    </xdr:from>
    <xdr:ext cx="469744" cy="259045"/>
    <xdr:sp macro="" textlink="">
      <xdr:nvSpPr>
        <xdr:cNvPr id="843" name="n_2aveValue【庁舎】&#10;一人当たり面積">
          <a:extLst>
            <a:ext uri="{FF2B5EF4-FFF2-40B4-BE49-F238E27FC236}">
              <a16:creationId xmlns:a16="http://schemas.microsoft.com/office/drawing/2014/main" id="{A6566A95-3791-4F47-A1FF-C0913AF18BC8}"/>
            </a:ext>
          </a:extLst>
        </xdr:cNvPr>
        <xdr:cNvSpPr txBox="1"/>
      </xdr:nvSpPr>
      <xdr:spPr>
        <a:xfrm>
          <a:off x="20199427" y="18161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168746</xdr:rowOff>
    </xdr:from>
    <xdr:ext cx="469744" cy="259045"/>
    <xdr:sp macro="" textlink="">
      <xdr:nvSpPr>
        <xdr:cNvPr id="844" name="n_3aveValue【庁舎】&#10;一人当たり面積">
          <a:extLst>
            <a:ext uri="{FF2B5EF4-FFF2-40B4-BE49-F238E27FC236}">
              <a16:creationId xmlns:a16="http://schemas.microsoft.com/office/drawing/2014/main" id="{9E66BEA4-A7C1-4A31-AA13-8EB23A4E9916}"/>
            </a:ext>
          </a:extLst>
        </xdr:cNvPr>
        <xdr:cNvSpPr txBox="1"/>
      </xdr:nvSpPr>
      <xdr:spPr>
        <a:xfrm>
          <a:off x="19310427" y="18170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13625</xdr:rowOff>
    </xdr:from>
    <xdr:ext cx="469744" cy="259045"/>
    <xdr:sp macro="" textlink="">
      <xdr:nvSpPr>
        <xdr:cNvPr id="845" name="n_4aveValue【庁舎】&#10;一人当たり面積">
          <a:extLst>
            <a:ext uri="{FF2B5EF4-FFF2-40B4-BE49-F238E27FC236}">
              <a16:creationId xmlns:a16="http://schemas.microsoft.com/office/drawing/2014/main" id="{60BAC19C-51B8-4080-9CE8-4361E063D472}"/>
            </a:ext>
          </a:extLst>
        </xdr:cNvPr>
        <xdr:cNvSpPr txBox="1"/>
      </xdr:nvSpPr>
      <xdr:spPr>
        <a:xfrm>
          <a:off x="18421427" y="18187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125565</xdr:rowOff>
    </xdr:from>
    <xdr:ext cx="469744" cy="259045"/>
    <xdr:sp macro="" textlink="">
      <xdr:nvSpPr>
        <xdr:cNvPr id="846" name="n_1mainValue【庁舎】&#10;一人当たり面積">
          <a:extLst>
            <a:ext uri="{FF2B5EF4-FFF2-40B4-BE49-F238E27FC236}">
              <a16:creationId xmlns:a16="http://schemas.microsoft.com/office/drawing/2014/main" id="{BC34266D-DD74-46E7-A808-C6DC049B786D}"/>
            </a:ext>
          </a:extLst>
        </xdr:cNvPr>
        <xdr:cNvSpPr txBox="1"/>
      </xdr:nvSpPr>
      <xdr:spPr>
        <a:xfrm>
          <a:off x="21075727" y="17784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128832</xdr:rowOff>
    </xdr:from>
    <xdr:ext cx="469744" cy="259045"/>
    <xdr:sp macro="" textlink="">
      <xdr:nvSpPr>
        <xdr:cNvPr id="847" name="n_2mainValue【庁舎】&#10;一人当たり面積">
          <a:extLst>
            <a:ext uri="{FF2B5EF4-FFF2-40B4-BE49-F238E27FC236}">
              <a16:creationId xmlns:a16="http://schemas.microsoft.com/office/drawing/2014/main" id="{FC2357E9-BCDD-466D-B4E1-1D4AFF91D931}"/>
            </a:ext>
          </a:extLst>
        </xdr:cNvPr>
        <xdr:cNvSpPr txBox="1"/>
      </xdr:nvSpPr>
      <xdr:spPr>
        <a:xfrm>
          <a:off x="20199427" y="17788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128832</xdr:rowOff>
    </xdr:from>
    <xdr:ext cx="469744" cy="259045"/>
    <xdr:sp macro="" textlink="">
      <xdr:nvSpPr>
        <xdr:cNvPr id="848" name="n_3mainValue【庁舎】&#10;一人当たり面積">
          <a:extLst>
            <a:ext uri="{FF2B5EF4-FFF2-40B4-BE49-F238E27FC236}">
              <a16:creationId xmlns:a16="http://schemas.microsoft.com/office/drawing/2014/main" id="{9C90CB79-86EA-4D00-A1CE-C8D388F1D8A1}"/>
            </a:ext>
          </a:extLst>
        </xdr:cNvPr>
        <xdr:cNvSpPr txBox="1"/>
      </xdr:nvSpPr>
      <xdr:spPr>
        <a:xfrm>
          <a:off x="19310427" y="17788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128832</xdr:rowOff>
    </xdr:from>
    <xdr:ext cx="469744" cy="259045"/>
    <xdr:sp macro="" textlink="">
      <xdr:nvSpPr>
        <xdr:cNvPr id="849" name="n_4mainValue【庁舎】&#10;一人当たり面積">
          <a:extLst>
            <a:ext uri="{FF2B5EF4-FFF2-40B4-BE49-F238E27FC236}">
              <a16:creationId xmlns:a16="http://schemas.microsoft.com/office/drawing/2014/main" id="{95EB7B02-7D3E-41E0-91C5-E622F75E6A5C}"/>
            </a:ext>
          </a:extLst>
        </xdr:cNvPr>
        <xdr:cNvSpPr txBox="1"/>
      </xdr:nvSpPr>
      <xdr:spPr>
        <a:xfrm>
          <a:off x="18421427" y="17788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0" name="正方形/長方形 849">
          <a:extLst>
            <a:ext uri="{FF2B5EF4-FFF2-40B4-BE49-F238E27FC236}">
              <a16:creationId xmlns:a16="http://schemas.microsoft.com/office/drawing/2014/main" id="{E31297C0-500F-40DA-A281-C57D17B100EA}"/>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1" name="正方形/長方形 850">
          <a:extLst>
            <a:ext uri="{FF2B5EF4-FFF2-40B4-BE49-F238E27FC236}">
              <a16:creationId xmlns:a16="http://schemas.microsoft.com/office/drawing/2014/main" id="{B2D16A0E-3673-40F2-81FB-F91BF848B184}"/>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2" name="テキスト ボックス 851">
          <a:extLst>
            <a:ext uri="{FF2B5EF4-FFF2-40B4-BE49-F238E27FC236}">
              <a16:creationId xmlns:a16="http://schemas.microsoft.com/office/drawing/2014/main" id="{9FB1F81C-EF77-41DB-8EAD-AEB5A4F08402}"/>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図書館については、有形固定資産減価償却率及び一人当たりの面積が類似団体内、全国、県平均を上回っている。要因として市内にある</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館全ての老朽化が進んでいることと、</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館は合併前の旧</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町に</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館ずつ配置されていたものであるため、人口に対する整備の状況が充足していることがあげられる。公共施設等総合管理計画に基づき、集約化・複合化を検討し、施設の適正管理を図っていく必要がある。</a:t>
          </a:r>
        </a:p>
        <a:p>
          <a:r>
            <a:rPr kumimoji="1" lang="ja-JP" altLang="en-US" sz="1300">
              <a:latin typeface="ＭＳ Ｐゴシック" panose="020B0600070205080204" pitchFamily="50" charset="-128"/>
              <a:ea typeface="ＭＳ Ｐゴシック" panose="020B0600070205080204" pitchFamily="50" charset="-128"/>
            </a:rPr>
            <a:t>保健センター・保健所、福祉施設、消防施設については個別の修繕計画に基づき更新しているため有形固定資産減価償却率は類似団体内、全国、県平均を下回っている。市民会館については有形固定資産減価償却率は全国平均を除き類似団体内及び県平均を下回っている。こちらも施設の修繕計画に基づき更新するなど、施設の適切な維持管理を行っていく必要がある。庁舎については、新庁舎を</a:t>
          </a:r>
          <a:r>
            <a:rPr kumimoji="1" lang="en-US" altLang="ja-JP" sz="1300">
              <a:latin typeface="ＭＳ Ｐゴシック" panose="020B0600070205080204" pitchFamily="50" charset="-128"/>
              <a:ea typeface="ＭＳ Ｐゴシック" panose="020B0600070205080204" pitchFamily="50" charset="-128"/>
            </a:rPr>
            <a:t>H28</a:t>
          </a:r>
          <a:r>
            <a:rPr kumimoji="1" lang="ja-JP" altLang="en-US" sz="1300">
              <a:latin typeface="ＭＳ Ｐゴシック" panose="020B0600070205080204" pitchFamily="50" charset="-128"/>
              <a:ea typeface="ＭＳ Ｐゴシック" panose="020B0600070205080204" pitchFamily="50" charset="-128"/>
            </a:rPr>
            <a:t>年度に整備したことと、</a:t>
          </a:r>
          <a:r>
            <a:rPr kumimoji="1" lang="en-US" altLang="ja-JP" sz="1300">
              <a:latin typeface="ＭＳ Ｐゴシック" panose="020B0600070205080204" pitchFamily="50" charset="-128"/>
              <a:ea typeface="ＭＳ Ｐゴシック" panose="020B0600070205080204" pitchFamily="50" charset="-128"/>
            </a:rPr>
            <a:t>H30</a:t>
          </a:r>
          <a:r>
            <a:rPr kumimoji="1" lang="ja-JP" altLang="en-US" sz="1300">
              <a:latin typeface="ＭＳ Ｐゴシック" panose="020B0600070205080204" pitchFamily="50" charset="-128"/>
              <a:ea typeface="ＭＳ Ｐゴシック" panose="020B0600070205080204" pitchFamily="50" charset="-128"/>
            </a:rPr>
            <a:t>年度に築</a:t>
          </a:r>
          <a:r>
            <a:rPr kumimoji="1" lang="en-US" altLang="ja-JP" sz="1300">
              <a:latin typeface="ＭＳ Ｐゴシック" panose="020B0600070205080204" pitchFamily="50" charset="-128"/>
              <a:ea typeface="ＭＳ Ｐゴシック" panose="020B0600070205080204" pitchFamily="50" charset="-128"/>
            </a:rPr>
            <a:t>58</a:t>
          </a:r>
          <a:r>
            <a:rPr kumimoji="1" lang="ja-JP" altLang="en-US" sz="1300">
              <a:latin typeface="ＭＳ Ｐゴシック" panose="020B0600070205080204" pitchFamily="50" charset="-128"/>
              <a:ea typeface="ＭＳ Ｐゴシック" panose="020B0600070205080204" pitchFamily="50" charset="-128"/>
            </a:rPr>
            <a:t>年経過した旧石橋庁舎、</a:t>
          </a:r>
          <a:r>
            <a:rPr kumimoji="1" lang="en-US" altLang="ja-JP" sz="1300">
              <a:latin typeface="ＭＳ Ｐゴシック" panose="020B0600070205080204" pitchFamily="50" charset="-128"/>
              <a:ea typeface="ＭＳ Ｐゴシック" panose="020B0600070205080204" pitchFamily="50" charset="-128"/>
            </a:rPr>
            <a:t>R</a:t>
          </a:r>
          <a:r>
            <a:rPr kumimoji="1" lang="ja-JP" altLang="en-US" sz="1300">
              <a:latin typeface="ＭＳ Ｐゴシック" panose="020B0600070205080204" pitchFamily="50" charset="-128"/>
              <a:ea typeface="ＭＳ Ｐゴシック" panose="020B0600070205080204" pitchFamily="50" charset="-128"/>
            </a:rPr>
            <a:t>元年度に築</a:t>
          </a:r>
          <a:r>
            <a:rPr kumimoji="1" lang="en-US" altLang="ja-JP" sz="1300">
              <a:latin typeface="ＭＳ Ｐゴシック" panose="020B0600070205080204" pitchFamily="50" charset="-128"/>
              <a:ea typeface="ＭＳ Ｐゴシック" panose="020B0600070205080204" pitchFamily="50" charset="-128"/>
            </a:rPr>
            <a:t>39</a:t>
          </a:r>
          <a:r>
            <a:rPr kumimoji="1" lang="ja-JP" altLang="en-US" sz="1300">
              <a:latin typeface="ＭＳ Ｐゴシック" panose="020B0600070205080204" pitchFamily="50" charset="-128"/>
              <a:ea typeface="ＭＳ Ｐゴシック" panose="020B0600070205080204" pitchFamily="50" charset="-128"/>
            </a:rPr>
            <a:t>年経過した旧国分寺庁舎を解体したことにより有形固定資産減価償却率が類似団体内平均値、全国、県平均を下回っている。施設規模が大きいことから、予防保全を考慮した維持管理に取り組むことが重要となってい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DO56"/>
  <sheetViews>
    <sheetView showGridLines="0" tabSelected="1" zoomScaleNormal="100" workbookViewId="0"/>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77</v>
      </c>
      <c r="C2" s="164"/>
      <c r="D2" s="165"/>
    </row>
    <row r="3" spans="1:119" ht="18.75" customHeight="1" thickBot="1" x14ac:dyDescent="0.25">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31402657</v>
      </c>
      <c r="BO4" s="384"/>
      <c r="BP4" s="384"/>
      <c r="BQ4" s="384"/>
      <c r="BR4" s="384"/>
      <c r="BS4" s="384"/>
      <c r="BT4" s="384"/>
      <c r="BU4" s="385"/>
      <c r="BV4" s="383">
        <v>30423170</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14.1</v>
      </c>
      <c r="CU4" s="390"/>
      <c r="CV4" s="390"/>
      <c r="CW4" s="390"/>
      <c r="CX4" s="390"/>
      <c r="CY4" s="390"/>
      <c r="CZ4" s="390"/>
      <c r="DA4" s="391"/>
      <c r="DB4" s="389">
        <v>14.3</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28911270</v>
      </c>
      <c r="BO5" s="421"/>
      <c r="BP5" s="421"/>
      <c r="BQ5" s="421"/>
      <c r="BR5" s="421"/>
      <c r="BS5" s="421"/>
      <c r="BT5" s="421"/>
      <c r="BU5" s="422"/>
      <c r="BV5" s="420">
        <v>27806657</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96.1</v>
      </c>
      <c r="CU5" s="418"/>
      <c r="CV5" s="418"/>
      <c r="CW5" s="418"/>
      <c r="CX5" s="418"/>
      <c r="CY5" s="418"/>
      <c r="CZ5" s="418"/>
      <c r="DA5" s="419"/>
      <c r="DB5" s="417">
        <v>93.5</v>
      </c>
      <c r="DC5" s="418"/>
      <c r="DD5" s="418"/>
      <c r="DE5" s="418"/>
      <c r="DF5" s="418"/>
      <c r="DG5" s="418"/>
      <c r="DH5" s="418"/>
      <c r="DI5" s="419"/>
    </row>
    <row r="6" spans="1:119" ht="18.75" customHeight="1" x14ac:dyDescent="0.2">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2491387</v>
      </c>
      <c r="BO6" s="421"/>
      <c r="BP6" s="421"/>
      <c r="BQ6" s="421"/>
      <c r="BR6" s="421"/>
      <c r="BS6" s="421"/>
      <c r="BT6" s="421"/>
      <c r="BU6" s="422"/>
      <c r="BV6" s="420">
        <v>2616513</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96.4</v>
      </c>
      <c r="CU6" s="458"/>
      <c r="CV6" s="458"/>
      <c r="CW6" s="458"/>
      <c r="CX6" s="458"/>
      <c r="CY6" s="458"/>
      <c r="CZ6" s="458"/>
      <c r="DA6" s="459"/>
      <c r="DB6" s="457">
        <v>94.3</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101</v>
      </c>
      <c r="AV7" s="453"/>
      <c r="AW7" s="453"/>
      <c r="AX7" s="453"/>
      <c r="AY7" s="454" t="s">
        <v>102</v>
      </c>
      <c r="AZ7" s="455"/>
      <c r="BA7" s="455"/>
      <c r="BB7" s="455"/>
      <c r="BC7" s="455"/>
      <c r="BD7" s="455"/>
      <c r="BE7" s="455"/>
      <c r="BF7" s="455"/>
      <c r="BG7" s="455"/>
      <c r="BH7" s="455"/>
      <c r="BI7" s="455"/>
      <c r="BJ7" s="455"/>
      <c r="BK7" s="455"/>
      <c r="BL7" s="455"/>
      <c r="BM7" s="456"/>
      <c r="BN7" s="420">
        <v>241560</v>
      </c>
      <c r="BO7" s="421"/>
      <c r="BP7" s="421"/>
      <c r="BQ7" s="421"/>
      <c r="BR7" s="421"/>
      <c r="BS7" s="421"/>
      <c r="BT7" s="421"/>
      <c r="BU7" s="422"/>
      <c r="BV7" s="420">
        <v>372676</v>
      </c>
      <c r="BW7" s="421"/>
      <c r="BX7" s="421"/>
      <c r="BY7" s="421"/>
      <c r="BZ7" s="421"/>
      <c r="CA7" s="421"/>
      <c r="CB7" s="421"/>
      <c r="CC7" s="422"/>
      <c r="CD7" s="423" t="s">
        <v>103</v>
      </c>
      <c r="CE7" s="424"/>
      <c r="CF7" s="424"/>
      <c r="CG7" s="424"/>
      <c r="CH7" s="424"/>
      <c r="CI7" s="424"/>
      <c r="CJ7" s="424"/>
      <c r="CK7" s="424"/>
      <c r="CL7" s="424"/>
      <c r="CM7" s="424"/>
      <c r="CN7" s="424"/>
      <c r="CO7" s="424"/>
      <c r="CP7" s="424"/>
      <c r="CQ7" s="424"/>
      <c r="CR7" s="424"/>
      <c r="CS7" s="425"/>
      <c r="CT7" s="420">
        <v>15912577</v>
      </c>
      <c r="CU7" s="421"/>
      <c r="CV7" s="421"/>
      <c r="CW7" s="421"/>
      <c r="CX7" s="421"/>
      <c r="CY7" s="421"/>
      <c r="CZ7" s="421"/>
      <c r="DA7" s="422"/>
      <c r="DB7" s="420">
        <v>15643849</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104</v>
      </c>
      <c r="AN8" s="450"/>
      <c r="AO8" s="450"/>
      <c r="AP8" s="450"/>
      <c r="AQ8" s="450"/>
      <c r="AR8" s="450"/>
      <c r="AS8" s="450"/>
      <c r="AT8" s="451"/>
      <c r="AU8" s="452" t="s">
        <v>90</v>
      </c>
      <c r="AV8" s="453"/>
      <c r="AW8" s="453"/>
      <c r="AX8" s="453"/>
      <c r="AY8" s="454" t="s">
        <v>105</v>
      </c>
      <c r="AZ8" s="455"/>
      <c r="BA8" s="455"/>
      <c r="BB8" s="455"/>
      <c r="BC8" s="455"/>
      <c r="BD8" s="455"/>
      <c r="BE8" s="455"/>
      <c r="BF8" s="455"/>
      <c r="BG8" s="455"/>
      <c r="BH8" s="455"/>
      <c r="BI8" s="455"/>
      <c r="BJ8" s="455"/>
      <c r="BK8" s="455"/>
      <c r="BL8" s="455"/>
      <c r="BM8" s="456"/>
      <c r="BN8" s="420">
        <v>2249827</v>
      </c>
      <c r="BO8" s="421"/>
      <c r="BP8" s="421"/>
      <c r="BQ8" s="421"/>
      <c r="BR8" s="421"/>
      <c r="BS8" s="421"/>
      <c r="BT8" s="421"/>
      <c r="BU8" s="422"/>
      <c r="BV8" s="420">
        <v>2243837</v>
      </c>
      <c r="BW8" s="421"/>
      <c r="BX8" s="421"/>
      <c r="BY8" s="421"/>
      <c r="BZ8" s="421"/>
      <c r="CA8" s="421"/>
      <c r="CB8" s="421"/>
      <c r="CC8" s="422"/>
      <c r="CD8" s="423" t="s">
        <v>106</v>
      </c>
      <c r="CE8" s="424"/>
      <c r="CF8" s="424"/>
      <c r="CG8" s="424"/>
      <c r="CH8" s="424"/>
      <c r="CI8" s="424"/>
      <c r="CJ8" s="424"/>
      <c r="CK8" s="424"/>
      <c r="CL8" s="424"/>
      <c r="CM8" s="424"/>
      <c r="CN8" s="424"/>
      <c r="CO8" s="424"/>
      <c r="CP8" s="424"/>
      <c r="CQ8" s="424"/>
      <c r="CR8" s="424"/>
      <c r="CS8" s="425"/>
      <c r="CT8" s="460">
        <v>0.7</v>
      </c>
      <c r="CU8" s="461"/>
      <c r="CV8" s="461"/>
      <c r="CW8" s="461"/>
      <c r="CX8" s="461"/>
      <c r="CY8" s="461"/>
      <c r="CZ8" s="461"/>
      <c r="DA8" s="462"/>
      <c r="DB8" s="460">
        <v>0.69</v>
      </c>
      <c r="DC8" s="461"/>
      <c r="DD8" s="461"/>
      <c r="DE8" s="461"/>
      <c r="DF8" s="461"/>
      <c r="DG8" s="461"/>
      <c r="DH8" s="461"/>
      <c r="DI8" s="462"/>
    </row>
    <row r="9" spans="1:119" ht="18.75" customHeight="1" thickBot="1" x14ac:dyDescent="0.25">
      <c r="A9" s="163"/>
      <c r="B9" s="414" t="s">
        <v>107</v>
      </c>
      <c r="C9" s="415"/>
      <c r="D9" s="415"/>
      <c r="E9" s="415"/>
      <c r="F9" s="415"/>
      <c r="G9" s="415"/>
      <c r="H9" s="415"/>
      <c r="I9" s="415"/>
      <c r="J9" s="415"/>
      <c r="K9" s="463"/>
      <c r="L9" s="464" t="s">
        <v>108</v>
      </c>
      <c r="M9" s="465"/>
      <c r="N9" s="465"/>
      <c r="O9" s="465"/>
      <c r="P9" s="465"/>
      <c r="Q9" s="466"/>
      <c r="R9" s="467">
        <v>59507</v>
      </c>
      <c r="S9" s="468"/>
      <c r="T9" s="468"/>
      <c r="U9" s="468"/>
      <c r="V9" s="469"/>
      <c r="W9" s="377" t="s">
        <v>109</v>
      </c>
      <c r="X9" s="378"/>
      <c r="Y9" s="378"/>
      <c r="Z9" s="378"/>
      <c r="AA9" s="378"/>
      <c r="AB9" s="378"/>
      <c r="AC9" s="378"/>
      <c r="AD9" s="378"/>
      <c r="AE9" s="378"/>
      <c r="AF9" s="378"/>
      <c r="AG9" s="378"/>
      <c r="AH9" s="378"/>
      <c r="AI9" s="378"/>
      <c r="AJ9" s="378"/>
      <c r="AK9" s="378"/>
      <c r="AL9" s="379"/>
      <c r="AM9" s="449" t="s">
        <v>110</v>
      </c>
      <c r="AN9" s="450"/>
      <c r="AO9" s="450"/>
      <c r="AP9" s="450"/>
      <c r="AQ9" s="450"/>
      <c r="AR9" s="450"/>
      <c r="AS9" s="450"/>
      <c r="AT9" s="451"/>
      <c r="AU9" s="452" t="s">
        <v>90</v>
      </c>
      <c r="AV9" s="453"/>
      <c r="AW9" s="453"/>
      <c r="AX9" s="453"/>
      <c r="AY9" s="454" t="s">
        <v>111</v>
      </c>
      <c r="AZ9" s="455"/>
      <c r="BA9" s="455"/>
      <c r="BB9" s="455"/>
      <c r="BC9" s="455"/>
      <c r="BD9" s="455"/>
      <c r="BE9" s="455"/>
      <c r="BF9" s="455"/>
      <c r="BG9" s="455"/>
      <c r="BH9" s="455"/>
      <c r="BI9" s="455"/>
      <c r="BJ9" s="455"/>
      <c r="BK9" s="455"/>
      <c r="BL9" s="455"/>
      <c r="BM9" s="456"/>
      <c r="BN9" s="420">
        <v>5990</v>
      </c>
      <c r="BO9" s="421"/>
      <c r="BP9" s="421"/>
      <c r="BQ9" s="421"/>
      <c r="BR9" s="421"/>
      <c r="BS9" s="421"/>
      <c r="BT9" s="421"/>
      <c r="BU9" s="422"/>
      <c r="BV9" s="420">
        <v>83617</v>
      </c>
      <c r="BW9" s="421"/>
      <c r="BX9" s="421"/>
      <c r="BY9" s="421"/>
      <c r="BZ9" s="421"/>
      <c r="CA9" s="421"/>
      <c r="CB9" s="421"/>
      <c r="CC9" s="422"/>
      <c r="CD9" s="423" t="s">
        <v>112</v>
      </c>
      <c r="CE9" s="424"/>
      <c r="CF9" s="424"/>
      <c r="CG9" s="424"/>
      <c r="CH9" s="424"/>
      <c r="CI9" s="424"/>
      <c r="CJ9" s="424"/>
      <c r="CK9" s="424"/>
      <c r="CL9" s="424"/>
      <c r="CM9" s="424"/>
      <c r="CN9" s="424"/>
      <c r="CO9" s="424"/>
      <c r="CP9" s="424"/>
      <c r="CQ9" s="424"/>
      <c r="CR9" s="424"/>
      <c r="CS9" s="425"/>
      <c r="CT9" s="417">
        <v>13.3</v>
      </c>
      <c r="CU9" s="418"/>
      <c r="CV9" s="418"/>
      <c r="CW9" s="418"/>
      <c r="CX9" s="418"/>
      <c r="CY9" s="418"/>
      <c r="CZ9" s="418"/>
      <c r="DA9" s="419"/>
      <c r="DB9" s="417">
        <v>14.1</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113</v>
      </c>
      <c r="M10" s="450"/>
      <c r="N10" s="450"/>
      <c r="O10" s="450"/>
      <c r="P10" s="450"/>
      <c r="Q10" s="451"/>
      <c r="R10" s="471">
        <v>59431</v>
      </c>
      <c r="S10" s="472"/>
      <c r="T10" s="472"/>
      <c r="U10" s="472"/>
      <c r="V10" s="473"/>
      <c r="W10" s="408"/>
      <c r="X10" s="409"/>
      <c r="Y10" s="409"/>
      <c r="Z10" s="409"/>
      <c r="AA10" s="409"/>
      <c r="AB10" s="409"/>
      <c r="AC10" s="409"/>
      <c r="AD10" s="409"/>
      <c r="AE10" s="409"/>
      <c r="AF10" s="409"/>
      <c r="AG10" s="409"/>
      <c r="AH10" s="409"/>
      <c r="AI10" s="409"/>
      <c r="AJ10" s="409"/>
      <c r="AK10" s="409"/>
      <c r="AL10" s="412"/>
      <c r="AM10" s="449" t="s">
        <v>114</v>
      </c>
      <c r="AN10" s="450"/>
      <c r="AO10" s="450"/>
      <c r="AP10" s="450"/>
      <c r="AQ10" s="450"/>
      <c r="AR10" s="450"/>
      <c r="AS10" s="450"/>
      <c r="AT10" s="451"/>
      <c r="AU10" s="452" t="s">
        <v>90</v>
      </c>
      <c r="AV10" s="453"/>
      <c r="AW10" s="453"/>
      <c r="AX10" s="453"/>
      <c r="AY10" s="454" t="s">
        <v>115</v>
      </c>
      <c r="AZ10" s="455"/>
      <c r="BA10" s="455"/>
      <c r="BB10" s="455"/>
      <c r="BC10" s="455"/>
      <c r="BD10" s="455"/>
      <c r="BE10" s="455"/>
      <c r="BF10" s="455"/>
      <c r="BG10" s="455"/>
      <c r="BH10" s="455"/>
      <c r="BI10" s="455"/>
      <c r="BJ10" s="455"/>
      <c r="BK10" s="455"/>
      <c r="BL10" s="455"/>
      <c r="BM10" s="456"/>
      <c r="BN10" s="420">
        <v>1136427</v>
      </c>
      <c r="BO10" s="421"/>
      <c r="BP10" s="421"/>
      <c r="BQ10" s="421"/>
      <c r="BR10" s="421"/>
      <c r="BS10" s="421"/>
      <c r="BT10" s="421"/>
      <c r="BU10" s="422"/>
      <c r="BV10" s="420">
        <v>1085548</v>
      </c>
      <c r="BW10" s="421"/>
      <c r="BX10" s="421"/>
      <c r="BY10" s="421"/>
      <c r="BZ10" s="421"/>
      <c r="CA10" s="421"/>
      <c r="CB10" s="421"/>
      <c r="CC10" s="422"/>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90</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2">
      <c r="A12" s="163"/>
      <c r="B12" s="480" t="s">
        <v>123</v>
      </c>
      <c r="C12" s="481"/>
      <c r="D12" s="481"/>
      <c r="E12" s="481"/>
      <c r="F12" s="481"/>
      <c r="G12" s="481"/>
      <c r="H12" s="481"/>
      <c r="I12" s="481"/>
      <c r="J12" s="481"/>
      <c r="K12" s="482"/>
      <c r="L12" s="489" t="s">
        <v>124</v>
      </c>
      <c r="M12" s="490"/>
      <c r="N12" s="490"/>
      <c r="O12" s="490"/>
      <c r="P12" s="490"/>
      <c r="Q12" s="491"/>
      <c r="R12" s="492">
        <v>59728</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964000</v>
      </c>
      <c r="BO12" s="421"/>
      <c r="BP12" s="421"/>
      <c r="BQ12" s="421"/>
      <c r="BR12" s="421"/>
      <c r="BS12" s="421"/>
      <c r="BT12" s="421"/>
      <c r="BU12" s="422"/>
      <c r="BV12" s="420">
        <v>945000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2"/>
      <c r="M13" s="511" t="s">
        <v>130</v>
      </c>
      <c r="N13" s="512"/>
      <c r="O13" s="512"/>
      <c r="P13" s="512"/>
      <c r="Q13" s="513"/>
      <c r="R13" s="504">
        <v>58590</v>
      </c>
      <c r="S13" s="505"/>
      <c r="T13" s="505"/>
      <c r="U13" s="505"/>
      <c r="V13" s="506"/>
      <c r="W13" s="436" t="s">
        <v>131</v>
      </c>
      <c r="X13" s="437"/>
      <c r="Y13" s="437"/>
      <c r="Z13" s="437"/>
      <c r="AA13" s="437"/>
      <c r="AB13" s="427"/>
      <c r="AC13" s="471">
        <v>1850</v>
      </c>
      <c r="AD13" s="472"/>
      <c r="AE13" s="472"/>
      <c r="AF13" s="472"/>
      <c r="AG13" s="514"/>
      <c r="AH13" s="471">
        <v>2015</v>
      </c>
      <c r="AI13" s="472"/>
      <c r="AJ13" s="472"/>
      <c r="AK13" s="472"/>
      <c r="AL13" s="473"/>
      <c r="AM13" s="449" t="s">
        <v>132</v>
      </c>
      <c r="AN13" s="450"/>
      <c r="AO13" s="450"/>
      <c r="AP13" s="450"/>
      <c r="AQ13" s="450"/>
      <c r="AR13" s="450"/>
      <c r="AS13" s="450"/>
      <c r="AT13" s="451"/>
      <c r="AU13" s="452" t="s">
        <v>101</v>
      </c>
      <c r="AV13" s="453"/>
      <c r="AW13" s="453"/>
      <c r="AX13" s="453"/>
      <c r="AY13" s="454" t="s">
        <v>133</v>
      </c>
      <c r="AZ13" s="455"/>
      <c r="BA13" s="455"/>
      <c r="BB13" s="455"/>
      <c r="BC13" s="455"/>
      <c r="BD13" s="455"/>
      <c r="BE13" s="455"/>
      <c r="BF13" s="455"/>
      <c r="BG13" s="455"/>
      <c r="BH13" s="455"/>
      <c r="BI13" s="455"/>
      <c r="BJ13" s="455"/>
      <c r="BK13" s="455"/>
      <c r="BL13" s="455"/>
      <c r="BM13" s="456"/>
      <c r="BN13" s="420">
        <v>178417</v>
      </c>
      <c r="BO13" s="421"/>
      <c r="BP13" s="421"/>
      <c r="BQ13" s="421"/>
      <c r="BR13" s="421"/>
      <c r="BS13" s="421"/>
      <c r="BT13" s="421"/>
      <c r="BU13" s="422"/>
      <c r="BV13" s="420">
        <v>224165</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4.4000000000000004</v>
      </c>
      <c r="CU13" s="418"/>
      <c r="CV13" s="418"/>
      <c r="CW13" s="418"/>
      <c r="CX13" s="418"/>
      <c r="CY13" s="418"/>
      <c r="CZ13" s="418"/>
      <c r="DA13" s="419"/>
      <c r="DB13" s="417">
        <v>4</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135</v>
      </c>
      <c r="M14" s="502"/>
      <c r="N14" s="502"/>
      <c r="O14" s="502"/>
      <c r="P14" s="502"/>
      <c r="Q14" s="503"/>
      <c r="R14" s="504">
        <v>59880</v>
      </c>
      <c r="S14" s="505"/>
      <c r="T14" s="505"/>
      <c r="U14" s="505"/>
      <c r="V14" s="506"/>
      <c r="W14" s="410"/>
      <c r="X14" s="411"/>
      <c r="Y14" s="411"/>
      <c r="Z14" s="411"/>
      <c r="AA14" s="411"/>
      <c r="AB14" s="400"/>
      <c r="AC14" s="507">
        <v>6.3</v>
      </c>
      <c r="AD14" s="508"/>
      <c r="AE14" s="508"/>
      <c r="AF14" s="508"/>
      <c r="AG14" s="509"/>
      <c r="AH14" s="507">
        <v>6.8</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122</v>
      </c>
      <c r="CU14" s="519"/>
      <c r="CV14" s="519"/>
      <c r="CW14" s="519"/>
      <c r="CX14" s="519"/>
      <c r="CY14" s="519"/>
      <c r="CZ14" s="519"/>
      <c r="DA14" s="520"/>
      <c r="DB14" s="518" t="s">
        <v>122</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2"/>
      <c r="M15" s="511" t="s">
        <v>130</v>
      </c>
      <c r="N15" s="512"/>
      <c r="O15" s="512"/>
      <c r="P15" s="512"/>
      <c r="Q15" s="513"/>
      <c r="R15" s="504">
        <v>58903</v>
      </c>
      <c r="S15" s="505"/>
      <c r="T15" s="505"/>
      <c r="U15" s="505"/>
      <c r="V15" s="506"/>
      <c r="W15" s="436" t="s">
        <v>137</v>
      </c>
      <c r="X15" s="437"/>
      <c r="Y15" s="437"/>
      <c r="Z15" s="437"/>
      <c r="AA15" s="437"/>
      <c r="AB15" s="427"/>
      <c r="AC15" s="471">
        <v>7609</v>
      </c>
      <c r="AD15" s="472"/>
      <c r="AE15" s="472"/>
      <c r="AF15" s="472"/>
      <c r="AG15" s="514"/>
      <c r="AH15" s="471">
        <v>8165</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9321216</v>
      </c>
      <c r="BO15" s="384"/>
      <c r="BP15" s="384"/>
      <c r="BQ15" s="384"/>
      <c r="BR15" s="384"/>
      <c r="BS15" s="384"/>
      <c r="BT15" s="384"/>
      <c r="BU15" s="385"/>
      <c r="BV15" s="383">
        <v>9117353</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26</v>
      </c>
      <c r="AD16" s="508"/>
      <c r="AE16" s="508"/>
      <c r="AF16" s="508"/>
      <c r="AG16" s="509"/>
      <c r="AH16" s="507">
        <v>27.5</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13214242</v>
      </c>
      <c r="BO16" s="421"/>
      <c r="BP16" s="421"/>
      <c r="BQ16" s="421"/>
      <c r="BR16" s="421"/>
      <c r="BS16" s="421"/>
      <c r="BT16" s="421"/>
      <c r="BU16" s="422"/>
      <c r="BV16" s="420">
        <v>12932736</v>
      </c>
      <c r="BW16" s="421"/>
      <c r="BX16" s="421"/>
      <c r="BY16" s="421"/>
      <c r="BZ16" s="421"/>
      <c r="CA16" s="421"/>
      <c r="CB16" s="421"/>
      <c r="CC16" s="422"/>
      <c r="CD16" s="176"/>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77"/>
      <c r="M17" s="531" t="s">
        <v>143</v>
      </c>
      <c r="N17" s="532"/>
      <c r="O17" s="532"/>
      <c r="P17" s="532"/>
      <c r="Q17" s="533"/>
      <c r="R17" s="526" t="s">
        <v>144</v>
      </c>
      <c r="S17" s="527"/>
      <c r="T17" s="527"/>
      <c r="U17" s="527"/>
      <c r="V17" s="528"/>
      <c r="W17" s="436" t="s">
        <v>145</v>
      </c>
      <c r="X17" s="437"/>
      <c r="Y17" s="437"/>
      <c r="Z17" s="437"/>
      <c r="AA17" s="437"/>
      <c r="AB17" s="427"/>
      <c r="AC17" s="471">
        <v>19792</v>
      </c>
      <c r="AD17" s="472"/>
      <c r="AE17" s="472"/>
      <c r="AF17" s="472"/>
      <c r="AG17" s="514"/>
      <c r="AH17" s="471">
        <v>19471</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11967203</v>
      </c>
      <c r="BO17" s="421"/>
      <c r="BP17" s="421"/>
      <c r="BQ17" s="421"/>
      <c r="BR17" s="421"/>
      <c r="BS17" s="421"/>
      <c r="BT17" s="421"/>
      <c r="BU17" s="422"/>
      <c r="BV17" s="420">
        <v>11687730</v>
      </c>
      <c r="BW17" s="421"/>
      <c r="BX17" s="421"/>
      <c r="BY17" s="421"/>
      <c r="BZ17" s="421"/>
      <c r="CA17" s="421"/>
      <c r="CB17" s="421"/>
      <c r="CC17" s="422"/>
      <c r="CD17" s="176"/>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2" t="s">
        <v>147</v>
      </c>
      <c r="C18" s="463"/>
      <c r="D18" s="463"/>
      <c r="E18" s="543"/>
      <c r="F18" s="543"/>
      <c r="G18" s="543"/>
      <c r="H18" s="543"/>
      <c r="I18" s="543"/>
      <c r="J18" s="543"/>
      <c r="K18" s="543"/>
      <c r="L18" s="544">
        <v>74.59</v>
      </c>
      <c r="M18" s="544"/>
      <c r="N18" s="544"/>
      <c r="O18" s="544"/>
      <c r="P18" s="544"/>
      <c r="Q18" s="544"/>
      <c r="R18" s="545"/>
      <c r="S18" s="545"/>
      <c r="T18" s="545"/>
      <c r="U18" s="545"/>
      <c r="V18" s="546"/>
      <c r="W18" s="438"/>
      <c r="X18" s="439"/>
      <c r="Y18" s="439"/>
      <c r="Z18" s="439"/>
      <c r="AA18" s="439"/>
      <c r="AB18" s="430"/>
      <c r="AC18" s="547">
        <v>67.7</v>
      </c>
      <c r="AD18" s="548"/>
      <c r="AE18" s="548"/>
      <c r="AF18" s="548"/>
      <c r="AG18" s="549"/>
      <c r="AH18" s="547">
        <v>65.7</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15684828</v>
      </c>
      <c r="BO18" s="421"/>
      <c r="BP18" s="421"/>
      <c r="BQ18" s="421"/>
      <c r="BR18" s="421"/>
      <c r="BS18" s="421"/>
      <c r="BT18" s="421"/>
      <c r="BU18" s="422"/>
      <c r="BV18" s="420">
        <v>14993844</v>
      </c>
      <c r="BW18" s="421"/>
      <c r="BX18" s="421"/>
      <c r="BY18" s="421"/>
      <c r="BZ18" s="421"/>
      <c r="CA18" s="421"/>
      <c r="CB18" s="421"/>
      <c r="CC18" s="422"/>
      <c r="CD18" s="176"/>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2" t="s">
        <v>149</v>
      </c>
      <c r="C19" s="463"/>
      <c r="D19" s="463"/>
      <c r="E19" s="543"/>
      <c r="F19" s="543"/>
      <c r="G19" s="543"/>
      <c r="H19" s="543"/>
      <c r="I19" s="543"/>
      <c r="J19" s="543"/>
      <c r="K19" s="543"/>
      <c r="L19" s="551">
        <v>798</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22289393</v>
      </c>
      <c r="BO19" s="421"/>
      <c r="BP19" s="421"/>
      <c r="BQ19" s="421"/>
      <c r="BR19" s="421"/>
      <c r="BS19" s="421"/>
      <c r="BT19" s="421"/>
      <c r="BU19" s="422"/>
      <c r="BV19" s="420">
        <v>21738267</v>
      </c>
      <c r="BW19" s="421"/>
      <c r="BX19" s="421"/>
      <c r="BY19" s="421"/>
      <c r="BZ19" s="421"/>
      <c r="CA19" s="421"/>
      <c r="CB19" s="421"/>
      <c r="CC19" s="422"/>
      <c r="CD19" s="176"/>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2" t="s">
        <v>151</v>
      </c>
      <c r="C20" s="463"/>
      <c r="D20" s="463"/>
      <c r="E20" s="543"/>
      <c r="F20" s="543"/>
      <c r="G20" s="543"/>
      <c r="H20" s="543"/>
      <c r="I20" s="543"/>
      <c r="J20" s="543"/>
      <c r="K20" s="543"/>
      <c r="L20" s="551">
        <v>23497</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6"/>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6"/>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22883539</v>
      </c>
      <c r="BO22" s="384"/>
      <c r="BP22" s="384"/>
      <c r="BQ22" s="384"/>
      <c r="BR22" s="384"/>
      <c r="BS22" s="384"/>
      <c r="BT22" s="384"/>
      <c r="BU22" s="385"/>
      <c r="BV22" s="383">
        <v>24906722</v>
      </c>
      <c r="BW22" s="384"/>
      <c r="BX22" s="384"/>
      <c r="BY22" s="384"/>
      <c r="BZ22" s="384"/>
      <c r="CA22" s="384"/>
      <c r="CB22" s="384"/>
      <c r="CC22" s="385"/>
      <c r="CD22" s="176"/>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10916786</v>
      </c>
      <c r="BO23" s="421"/>
      <c r="BP23" s="421"/>
      <c r="BQ23" s="421"/>
      <c r="BR23" s="421"/>
      <c r="BS23" s="421"/>
      <c r="BT23" s="421"/>
      <c r="BU23" s="422"/>
      <c r="BV23" s="420">
        <v>11937164</v>
      </c>
      <c r="BW23" s="421"/>
      <c r="BX23" s="421"/>
      <c r="BY23" s="421"/>
      <c r="BZ23" s="421"/>
      <c r="CA23" s="421"/>
      <c r="CB23" s="421"/>
      <c r="CC23" s="422"/>
      <c r="CD23" s="176"/>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161</v>
      </c>
      <c r="F24" s="450"/>
      <c r="G24" s="450"/>
      <c r="H24" s="450"/>
      <c r="I24" s="450"/>
      <c r="J24" s="450"/>
      <c r="K24" s="451"/>
      <c r="L24" s="471">
        <v>1</v>
      </c>
      <c r="M24" s="472"/>
      <c r="N24" s="472"/>
      <c r="O24" s="472"/>
      <c r="P24" s="514"/>
      <c r="Q24" s="471">
        <v>9400</v>
      </c>
      <c r="R24" s="472"/>
      <c r="S24" s="472"/>
      <c r="T24" s="472"/>
      <c r="U24" s="472"/>
      <c r="V24" s="514"/>
      <c r="W24" s="566"/>
      <c r="X24" s="567"/>
      <c r="Y24" s="568"/>
      <c r="Z24" s="470" t="s">
        <v>162</v>
      </c>
      <c r="AA24" s="450"/>
      <c r="AB24" s="450"/>
      <c r="AC24" s="450"/>
      <c r="AD24" s="450"/>
      <c r="AE24" s="450"/>
      <c r="AF24" s="450"/>
      <c r="AG24" s="451"/>
      <c r="AH24" s="471">
        <v>371</v>
      </c>
      <c r="AI24" s="472"/>
      <c r="AJ24" s="472"/>
      <c r="AK24" s="472"/>
      <c r="AL24" s="514"/>
      <c r="AM24" s="471">
        <v>1142680</v>
      </c>
      <c r="AN24" s="472"/>
      <c r="AO24" s="472"/>
      <c r="AP24" s="472"/>
      <c r="AQ24" s="472"/>
      <c r="AR24" s="514"/>
      <c r="AS24" s="471">
        <v>3080</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14308698</v>
      </c>
      <c r="BO24" s="421"/>
      <c r="BP24" s="421"/>
      <c r="BQ24" s="421"/>
      <c r="BR24" s="421"/>
      <c r="BS24" s="421"/>
      <c r="BT24" s="421"/>
      <c r="BU24" s="422"/>
      <c r="BV24" s="420">
        <v>15560965</v>
      </c>
      <c r="BW24" s="421"/>
      <c r="BX24" s="421"/>
      <c r="BY24" s="421"/>
      <c r="BZ24" s="421"/>
      <c r="CA24" s="421"/>
      <c r="CB24" s="421"/>
      <c r="CC24" s="422"/>
      <c r="CD24" s="176"/>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164</v>
      </c>
      <c r="F25" s="450"/>
      <c r="G25" s="450"/>
      <c r="H25" s="450"/>
      <c r="I25" s="450"/>
      <c r="J25" s="450"/>
      <c r="K25" s="451"/>
      <c r="L25" s="471">
        <v>1</v>
      </c>
      <c r="M25" s="472"/>
      <c r="N25" s="472"/>
      <c r="O25" s="472"/>
      <c r="P25" s="514"/>
      <c r="Q25" s="471">
        <v>7400</v>
      </c>
      <c r="R25" s="472"/>
      <c r="S25" s="472"/>
      <c r="T25" s="472"/>
      <c r="U25" s="472"/>
      <c r="V25" s="514"/>
      <c r="W25" s="566"/>
      <c r="X25" s="567"/>
      <c r="Y25" s="568"/>
      <c r="Z25" s="470" t="s">
        <v>165</v>
      </c>
      <c r="AA25" s="450"/>
      <c r="AB25" s="450"/>
      <c r="AC25" s="450"/>
      <c r="AD25" s="450"/>
      <c r="AE25" s="450"/>
      <c r="AF25" s="450"/>
      <c r="AG25" s="451"/>
      <c r="AH25" s="471" t="s">
        <v>122</v>
      </c>
      <c r="AI25" s="472"/>
      <c r="AJ25" s="472"/>
      <c r="AK25" s="472"/>
      <c r="AL25" s="514"/>
      <c r="AM25" s="471" t="s">
        <v>122</v>
      </c>
      <c r="AN25" s="472"/>
      <c r="AO25" s="472"/>
      <c r="AP25" s="472"/>
      <c r="AQ25" s="472"/>
      <c r="AR25" s="514"/>
      <c r="AS25" s="471" t="s">
        <v>122</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6540</v>
      </c>
      <c r="BO25" s="384"/>
      <c r="BP25" s="384"/>
      <c r="BQ25" s="384"/>
      <c r="BR25" s="384"/>
      <c r="BS25" s="384"/>
      <c r="BT25" s="384"/>
      <c r="BU25" s="385"/>
      <c r="BV25" s="383">
        <v>7321</v>
      </c>
      <c r="BW25" s="384"/>
      <c r="BX25" s="384"/>
      <c r="BY25" s="384"/>
      <c r="BZ25" s="384"/>
      <c r="CA25" s="384"/>
      <c r="CB25" s="384"/>
      <c r="CC25" s="385"/>
      <c r="CD25" s="176"/>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167</v>
      </c>
      <c r="F26" s="450"/>
      <c r="G26" s="450"/>
      <c r="H26" s="450"/>
      <c r="I26" s="450"/>
      <c r="J26" s="450"/>
      <c r="K26" s="451"/>
      <c r="L26" s="471">
        <v>1</v>
      </c>
      <c r="M26" s="472"/>
      <c r="N26" s="472"/>
      <c r="O26" s="472"/>
      <c r="P26" s="514"/>
      <c r="Q26" s="471">
        <v>6600</v>
      </c>
      <c r="R26" s="472"/>
      <c r="S26" s="472"/>
      <c r="T26" s="472"/>
      <c r="U26" s="472"/>
      <c r="V26" s="514"/>
      <c r="W26" s="566"/>
      <c r="X26" s="567"/>
      <c r="Y26" s="568"/>
      <c r="Z26" s="470" t="s">
        <v>168</v>
      </c>
      <c r="AA26" s="572"/>
      <c r="AB26" s="572"/>
      <c r="AC26" s="572"/>
      <c r="AD26" s="572"/>
      <c r="AE26" s="572"/>
      <c r="AF26" s="572"/>
      <c r="AG26" s="573"/>
      <c r="AH26" s="471">
        <v>8</v>
      </c>
      <c r="AI26" s="472"/>
      <c r="AJ26" s="472"/>
      <c r="AK26" s="472"/>
      <c r="AL26" s="514"/>
      <c r="AM26" s="471">
        <v>22080</v>
      </c>
      <c r="AN26" s="472"/>
      <c r="AO26" s="472"/>
      <c r="AP26" s="472"/>
      <c r="AQ26" s="472"/>
      <c r="AR26" s="514"/>
      <c r="AS26" s="471">
        <v>2760</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6"/>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170</v>
      </c>
      <c r="F27" s="450"/>
      <c r="G27" s="450"/>
      <c r="H27" s="450"/>
      <c r="I27" s="450"/>
      <c r="J27" s="450"/>
      <c r="K27" s="451"/>
      <c r="L27" s="471">
        <v>1</v>
      </c>
      <c r="M27" s="472"/>
      <c r="N27" s="472"/>
      <c r="O27" s="472"/>
      <c r="P27" s="514"/>
      <c r="Q27" s="471">
        <v>4700</v>
      </c>
      <c r="R27" s="472"/>
      <c r="S27" s="472"/>
      <c r="T27" s="472"/>
      <c r="U27" s="472"/>
      <c r="V27" s="514"/>
      <c r="W27" s="566"/>
      <c r="X27" s="567"/>
      <c r="Y27" s="568"/>
      <c r="Z27" s="470" t="s">
        <v>171</v>
      </c>
      <c r="AA27" s="450"/>
      <c r="AB27" s="450"/>
      <c r="AC27" s="450"/>
      <c r="AD27" s="450"/>
      <c r="AE27" s="450"/>
      <c r="AF27" s="450"/>
      <c r="AG27" s="451"/>
      <c r="AH27" s="471">
        <v>7</v>
      </c>
      <c r="AI27" s="472"/>
      <c r="AJ27" s="472"/>
      <c r="AK27" s="472"/>
      <c r="AL27" s="514"/>
      <c r="AM27" s="471">
        <v>26460</v>
      </c>
      <c r="AN27" s="472"/>
      <c r="AO27" s="472"/>
      <c r="AP27" s="472"/>
      <c r="AQ27" s="472"/>
      <c r="AR27" s="514"/>
      <c r="AS27" s="471">
        <v>3780</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v>688683</v>
      </c>
      <c r="BO27" s="540"/>
      <c r="BP27" s="540"/>
      <c r="BQ27" s="540"/>
      <c r="BR27" s="540"/>
      <c r="BS27" s="540"/>
      <c r="BT27" s="540"/>
      <c r="BU27" s="541"/>
      <c r="BV27" s="539">
        <v>687076</v>
      </c>
      <c r="BW27" s="540"/>
      <c r="BX27" s="540"/>
      <c r="BY27" s="540"/>
      <c r="BZ27" s="540"/>
      <c r="CA27" s="540"/>
      <c r="CB27" s="540"/>
      <c r="CC27" s="541"/>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173</v>
      </c>
      <c r="F28" s="450"/>
      <c r="G28" s="450"/>
      <c r="H28" s="450"/>
      <c r="I28" s="450"/>
      <c r="J28" s="450"/>
      <c r="K28" s="451"/>
      <c r="L28" s="471">
        <v>1</v>
      </c>
      <c r="M28" s="472"/>
      <c r="N28" s="472"/>
      <c r="O28" s="472"/>
      <c r="P28" s="514"/>
      <c r="Q28" s="471">
        <v>3800</v>
      </c>
      <c r="R28" s="472"/>
      <c r="S28" s="472"/>
      <c r="T28" s="472"/>
      <c r="U28" s="472"/>
      <c r="V28" s="514"/>
      <c r="W28" s="566"/>
      <c r="X28" s="567"/>
      <c r="Y28" s="568"/>
      <c r="Z28" s="470" t="s">
        <v>174</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2522364</v>
      </c>
      <c r="BO28" s="384"/>
      <c r="BP28" s="384"/>
      <c r="BQ28" s="384"/>
      <c r="BR28" s="384"/>
      <c r="BS28" s="384"/>
      <c r="BT28" s="384"/>
      <c r="BU28" s="385"/>
      <c r="BV28" s="383">
        <v>2349937</v>
      </c>
      <c r="BW28" s="384"/>
      <c r="BX28" s="384"/>
      <c r="BY28" s="384"/>
      <c r="BZ28" s="384"/>
      <c r="CA28" s="384"/>
      <c r="CB28" s="384"/>
      <c r="CC28" s="385"/>
      <c r="CD28" s="176"/>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176</v>
      </c>
      <c r="F29" s="450"/>
      <c r="G29" s="450"/>
      <c r="H29" s="450"/>
      <c r="I29" s="450"/>
      <c r="J29" s="450"/>
      <c r="K29" s="451"/>
      <c r="L29" s="471">
        <v>16</v>
      </c>
      <c r="M29" s="472"/>
      <c r="N29" s="472"/>
      <c r="O29" s="472"/>
      <c r="P29" s="514"/>
      <c r="Q29" s="471">
        <v>3500</v>
      </c>
      <c r="R29" s="472"/>
      <c r="S29" s="472"/>
      <c r="T29" s="472"/>
      <c r="U29" s="472"/>
      <c r="V29" s="514"/>
      <c r="W29" s="569"/>
      <c r="X29" s="570"/>
      <c r="Y29" s="571"/>
      <c r="Z29" s="470" t="s">
        <v>177</v>
      </c>
      <c r="AA29" s="450"/>
      <c r="AB29" s="450"/>
      <c r="AC29" s="450"/>
      <c r="AD29" s="450"/>
      <c r="AE29" s="450"/>
      <c r="AF29" s="450"/>
      <c r="AG29" s="451"/>
      <c r="AH29" s="471">
        <v>378</v>
      </c>
      <c r="AI29" s="472"/>
      <c r="AJ29" s="472"/>
      <c r="AK29" s="472"/>
      <c r="AL29" s="514"/>
      <c r="AM29" s="471">
        <v>1169140</v>
      </c>
      <c r="AN29" s="472"/>
      <c r="AO29" s="472"/>
      <c r="AP29" s="472"/>
      <c r="AQ29" s="472"/>
      <c r="AR29" s="514"/>
      <c r="AS29" s="471">
        <v>3093</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1843423</v>
      </c>
      <c r="BO29" s="421"/>
      <c r="BP29" s="421"/>
      <c r="BQ29" s="421"/>
      <c r="BR29" s="421"/>
      <c r="BS29" s="421"/>
      <c r="BT29" s="421"/>
      <c r="BU29" s="422"/>
      <c r="BV29" s="420">
        <v>1774262</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97.4</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4740830</v>
      </c>
      <c r="BO30" s="540"/>
      <c r="BP30" s="540"/>
      <c r="BQ30" s="540"/>
      <c r="BR30" s="540"/>
      <c r="BS30" s="540"/>
      <c r="BT30" s="540"/>
      <c r="BU30" s="541"/>
      <c r="BV30" s="539">
        <v>5394535</v>
      </c>
      <c r="BW30" s="540"/>
      <c r="BX30" s="540"/>
      <c r="BY30" s="540"/>
      <c r="BZ30" s="540"/>
      <c r="CA30" s="540"/>
      <c r="CB30" s="540"/>
      <c r="CC30" s="54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6"/>
    </row>
    <row r="33" spans="1:113" ht="13.5" customHeight="1" x14ac:dyDescent="0.2">
      <c r="A33" s="163"/>
      <c r="B33" s="187"/>
      <c r="C33" s="444" t="s">
        <v>186</v>
      </c>
      <c r="D33" s="444"/>
      <c r="E33" s="409" t="s">
        <v>187</v>
      </c>
      <c r="F33" s="409"/>
      <c r="G33" s="409"/>
      <c r="H33" s="409"/>
      <c r="I33" s="409"/>
      <c r="J33" s="409"/>
      <c r="K33" s="409"/>
      <c r="L33" s="409"/>
      <c r="M33" s="409"/>
      <c r="N33" s="409"/>
      <c r="O33" s="409"/>
      <c r="P33" s="409"/>
      <c r="Q33" s="409"/>
      <c r="R33" s="409"/>
      <c r="S33" s="409"/>
      <c r="T33" s="188"/>
      <c r="U33" s="444" t="s">
        <v>186</v>
      </c>
      <c r="V33" s="444"/>
      <c r="W33" s="409" t="s">
        <v>187</v>
      </c>
      <c r="X33" s="409"/>
      <c r="Y33" s="409"/>
      <c r="Z33" s="409"/>
      <c r="AA33" s="409"/>
      <c r="AB33" s="409"/>
      <c r="AC33" s="409"/>
      <c r="AD33" s="409"/>
      <c r="AE33" s="409"/>
      <c r="AF33" s="409"/>
      <c r="AG33" s="409"/>
      <c r="AH33" s="409"/>
      <c r="AI33" s="409"/>
      <c r="AJ33" s="409"/>
      <c r="AK33" s="409"/>
      <c r="AL33" s="188"/>
      <c r="AM33" s="444" t="s">
        <v>186</v>
      </c>
      <c r="AN33" s="444"/>
      <c r="AO33" s="409" t="s">
        <v>187</v>
      </c>
      <c r="AP33" s="409"/>
      <c r="AQ33" s="409"/>
      <c r="AR33" s="409"/>
      <c r="AS33" s="409"/>
      <c r="AT33" s="409"/>
      <c r="AU33" s="409"/>
      <c r="AV33" s="409"/>
      <c r="AW33" s="409"/>
      <c r="AX33" s="409"/>
      <c r="AY33" s="409"/>
      <c r="AZ33" s="409"/>
      <c r="BA33" s="409"/>
      <c r="BB33" s="409"/>
      <c r="BC33" s="409"/>
      <c r="BD33" s="189"/>
      <c r="BE33" s="409" t="s">
        <v>188</v>
      </c>
      <c r="BF33" s="409"/>
      <c r="BG33" s="409" t="s">
        <v>189</v>
      </c>
      <c r="BH33" s="409"/>
      <c r="BI33" s="409"/>
      <c r="BJ33" s="409"/>
      <c r="BK33" s="409"/>
      <c r="BL33" s="409"/>
      <c r="BM33" s="409"/>
      <c r="BN33" s="409"/>
      <c r="BO33" s="409"/>
      <c r="BP33" s="409"/>
      <c r="BQ33" s="409"/>
      <c r="BR33" s="409"/>
      <c r="BS33" s="409"/>
      <c r="BT33" s="409"/>
      <c r="BU33" s="409"/>
      <c r="BV33" s="189"/>
      <c r="BW33" s="444" t="s">
        <v>188</v>
      </c>
      <c r="BX33" s="444"/>
      <c r="BY33" s="409" t="s">
        <v>190</v>
      </c>
      <c r="BZ33" s="409"/>
      <c r="CA33" s="409"/>
      <c r="CB33" s="409"/>
      <c r="CC33" s="409"/>
      <c r="CD33" s="409"/>
      <c r="CE33" s="409"/>
      <c r="CF33" s="409"/>
      <c r="CG33" s="409"/>
      <c r="CH33" s="409"/>
      <c r="CI33" s="409"/>
      <c r="CJ33" s="409"/>
      <c r="CK33" s="409"/>
      <c r="CL33" s="409"/>
      <c r="CM33" s="409"/>
      <c r="CN33" s="188"/>
      <c r="CO33" s="444" t="s">
        <v>186</v>
      </c>
      <c r="CP33" s="444"/>
      <c r="CQ33" s="409" t="s">
        <v>191</v>
      </c>
      <c r="CR33" s="409"/>
      <c r="CS33" s="409"/>
      <c r="CT33" s="409"/>
      <c r="CU33" s="409"/>
      <c r="CV33" s="409"/>
      <c r="CW33" s="409"/>
      <c r="CX33" s="409"/>
      <c r="CY33" s="409"/>
      <c r="CZ33" s="409"/>
      <c r="DA33" s="409"/>
      <c r="DB33" s="409"/>
      <c r="DC33" s="409"/>
      <c r="DD33" s="409"/>
      <c r="DE33" s="409"/>
      <c r="DF33" s="188"/>
      <c r="DG33" s="609" t="s">
        <v>192</v>
      </c>
      <c r="DH33" s="609"/>
      <c r="DI33" s="190"/>
    </row>
    <row r="34" spans="1:113" ht="32.25" customHeight="1" x14ac:dyDescent="0.2">
      <c r="A34" s="163"/>
      <c r="B34" s="187"/>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2</v>
      </c>
      <c r="V34" s="610"/>
      <c r="W34" s="611" t="str">
        <f>IF('各会計、関係団体の財政状況及び健全化判断比率'!B28="","",'各会計、関係団体の財政状況及び健全化判断比率'!B28)</f>
        <v>国民健康保険特別会計</v>
      </c>
      <c r="X34" s="611"/>
      <c r="Y34" s="611"/>
      <c r="Z34" s="611"/>
      <c r="AA34" s="611"/>
      <c r="AB34" s="611"/>
      <c r="AC34" s="611"/>
      <c r="AD34" s="611"/>
      <c r="AE34" s="611"/>
      <c r="AF34" s="611"/>
      <c r="AG34" s="611"/>
      <c r="AH34" s="611"/>
      <c r="AI34" s="611"/>
      <c r="AJ34" s="611"/>
      <c r="AK34" s="611"/>
      <c r="AL34" s="163"/>
      <c r="AM34" s="610">
        <f>IF(AO34="","",MAX(C34:D43,U34:V43)+1)</f>
        <v>5</v>
      </c>
      <c r="AN34" s="610"/>
      <c r="AO34" s="611" t="str">
        <f>IF('各会計、関係団体の財政状況及び健全化判断比率'!B31="","",'各会計、関係団体の財政状況及び健全化判断比率'!B31)</f>
        <v>水道事業会計</v>
      </c>
      <c r="AP34" s="611"/>
      <c r="AQ34" s="611"/>
      <c r="AR34" s="611"/>
      <c r="AS34" s="611"/>
      <c r="AT34" s="611"/>
      <c r="AU34" s="611"/>
      <c r="AV34" s="611"/>
      <c r="AW34" s="611"/>
      <c r="AX34" s="611"/>
      <c r="AY34" s="611"/>
      <c r="AZ34" s="611"/>
      <c r="BA34" s="611"/>
      <c r="BB34" s="611"/>
      <c r="BC34" s="611"/>
      <c r="BD34" s="163"/>
      <c r="BE34" s="610">
        <f>IF(BG34="","",MAX(C34:D43,U34:V43,AM34:AN43)+1)</f>
        <v>7</v>
      </c>
      <c r="BF34" s="610"/>
      <c r="BG34" s="611" t="str">
        <f>IF('各会計、関係団体の財政状況及び健全化判断比率'!B33="","",'各会計、関係団体の財政状況及び健全化判断比率'!B33)</f>
        <v>小山栃木都市計画事業石橋駅周辺土地区画整理事業特別会計</v>
      </c>
      <c r="BH34" s="611"/>
      <c r="BI34" s="611"/>
      <c r="BJ34" s="611"/>
      <c r="BK34" s="611"/>
      <c r="BL34" s="611"/>
      <c r="BM34" s="611"/>
      <c r="BN34" s="611"/>
      <c r="BO34" s="611"/>
      <c r="BP34" s="611"/>
      <c r="BQ34" s="611"/>
      <c r="BR34" s="611"/>
      <c r="BS34" s="611"/>
      <c r="BT34" s="611"/>
      <c r="BU34" s="611"/>
      <c r="BV34" s="163"/>
      <c r="BW34" s="610">
        <f>IF(BY34="","",MAX(C34:D43,U34:V43,AM34:AN43,BE34:BF43)+1)</f>
        <v>9</v>
      </c>
      <c r="BX34" s="610"/>
      <c r="BY34" s="611" t="str">
        <f>IF('各会計、関係団体の財政状況及び健全化判断比率'!B68="","",'各会計、関係団体の財政状況及び健全化判断比率'!B68)</f>
        <v>小山広域保健衛生組合</v>
      </c>
      <c r="BZ34" s="611"/>
      <c r="CA34" s="611"/>
      <c r="CB34" s="611"/>
      <c r="CC34" s="611"/>
      <c r="CD34" s="611"/>
      <c r="CE34" s="611"/>
      <c r="CF34" s="611"/>
      <c r="CG34" s="611"/>
      <c r="CH34" s="611"/>
      <c r="CI34" s="611"/>
      <c r="CJ34" s="611"/>
      <c r="CK34" s="611"/>
      <c r="CL34" s="611"/>
      <c r="CM34" s="611"/>
      <c r="CN34" s="163"/>
      <c r="CO34" s="610">
        <f>IF(CQ34="","",MAX(C34:D43,U34:V43,AM34:AN43,BE34:BF43,BW34:BX43)+1)</f>
        <v>15</v>
      </c>
      <c r="CP34" s="610"/>
      <c r="CQ34" s="611" t="str">
        <f>IF('各会計、関係団体の財政状況及び健全化判断比率'!BS7="","",'各会計、関係団体の財政状況及び健全化判断比率'!BS7)</f>
        <v>（公財）下野市農業公社</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v>
      </c>
      <c r="DH34" s="612"/>
      <c r="DI34" s="190"/>
    </row>
    <row r="35" spans="1:113" ht="32.25" customHeight="1" x14ac:dyDescent="0.2">
      <c r="A35" s="163"/>
      <c r="B35" s="187"/>
      <c r="C35" s="610" t="str">
        <f>IF(E35="","",C34+1)</f>
        <v/>
      </c>
      <c r="D35" s="610"/>
      <c r="E35" s="611" t="str">
        <f>IF('各会計、関係団体の財政状況及び健全化判断比率'!B8="","",'各会計、関係団体の財政状況及び健全化判断比率'!B8)</f>
        <v/>
      </c>
      <c r="F35" s="611"/>
      <c r="G35" s="611"/>
      <c r="H35" s="611"/>
      <c r="I35" s="611"/>
      <c r="J35" s="611"/>
      <c r="K35" s="611"/>
      <c r="L35" s="611"/>
      <c r="M35" s="611"/>
      <c r="N35" s="611"/>
      <c r="O35" s="611"/>
      <c r="P35" s="611"/>
      <c r="Q35" s="611"/>
      <c r="R35" s="611"/>
      <c r="S35" s="611"/>
      <c r="T35" s="163"/>
      <c r="U35" s="610">
        <f>IF(W35="","",U34+1)</f>
        <v>3</v>
      </c>
      <c r="V35" s="610"/>
      <c r="W35" s="611" t="str">
        <f>IF('各会計、関係団体の財政状況及び健全化判断比率'!B29="","",'各会計、関係団体の財政状況及び健全化判断比率'!B29)</f>
        <v>介護保険特別会計</v>
      </c>
      <c r="X35" s="611"/>
      <c r="Y35" s="611"/>
      <c r="Z35" s="611"/>
      <c r="AA35" s="611"/>
      <c r="AB35" s="611"/>
      <c r="AC35" s="611"/>
      <c r="AD35" s="611"/>
      <c r="AE35" s="611"/>
      <c r="AF35" s="611"/>
      <c r="AG35" s="611"/>
      <c r="AH35" s="611"/>
      <c r="AI35" s="611"/>
      <c r="AJ35" s="611"/>
      <c r="AK35" s="611"/>
      <c r="AL35" s="163"/>
      <c r="AM35" s="610">
        <f t="shared" ref="AM35:AM43" si="0">IF(AO35="","",AM34+1)</f>
        <v>6</v>
      </c>
      <c r="AN35" s="610"/>
      <c r="AO35" s="611" t="str">
        <f>IF('各会計、関係団体の財政状況及び健全化判断比率'!B32="","",'各会計、関係団体の財政状況及び健全化判断比率'!B32)</f>
        <v>下水道事業会計</v>
      </c>
      <c r="AP35" s="611"/>
      <c r="AQ35" s="611"/>
      <c r="AR35" s="611"/>
      <c r="AS35" s="611"/>
      <c r="AT35" s="611"/>
      <c r="AU35" s="611"/>
      <c r="AV35" s="611"/>
      <c r="AW35" s="611"/>
      <c r="AX35" s="611"/>
      <c r="AY35" s="611"/>
      <c r="AZ35" s="611"/>
      <c r="BA35" s="611"/>
      <c r="BB35" s="611"/>
      <c r="BC35" s="611"/>
      <c r="BD35" s="163"/>
      <c r="BE35" s="610">
        <f t="shared" ref="BE35:BE43" si="1">IF(BG35="","",BE34+1)</f>
        <v>8</v>
      </c>
      <c r="BF35" s="610"/>
      <c r="BG35" s="611" t="str">
        <f>IF('各会計、関係団体の財政状況及び健全化判断比率'!B34="","",'各会計、関係団体の財政状況及び健全化判断比率'!B34)</f>
        <v>小山栃木都市計画事業仁良川地区土地区画整理事業特別会計</v>
      </c>
      <c r="BH35" s="611"/>
      <c r="BI35" s="611"/>
      <c r="BJ35" s="611"/>
      <c r="BK35" s="611"/>
      <c r="BL35" s="611"/>
      <c r="BM35" s="611"/>
      <c r="BN35" s="611"/>
      <c r="BO35" s="611"/>
      <c r="BP35" s="611"/>
      <c r="BQ35" s="611"/>
      <c r="BR35" s="611"/>
      <c r="BS35" s="611"/>
      <c r="BT35" s="611"/>
      <c r="BU35" s="611"/>
      <c r="BV35" s="163"/>
      <c r="BW35" s="610">
        <f t="shared" ref="BW35:BW43" si="2">IF(BY35="","",BW34+1)</f>
        <v>10</v>
      </c>
      <c r="BX35" s="610"/>
      <c r="BY35" s="611" t="str">
        <f>IF('各会計、関係団体の財政状況及び健全化判断比率'!B69="","",'各会計、関係団体の財政状況及び健全化判断比率'!B69)</f>
        <v>石橋地区消防組合</v>
      </c>
      <c r="BZ35" s="611"/>
      <c r="CA35" s="611"/>
      <c r="CB35" s="611"/>
      <c r="CC35" s="611"/>
      <c r="CD35" s="611"/>
      <c r="CE35" s="611"/>
      <c r="CF35" s="611"/>
      <c r="CG35" s="611"/>
      <c r="CH35" s="611"/>
      <c r="CI35" s="611"/>
      <c r="CJ35" s="611"/>
      <c r="CK35" s="611"/>
      <c r="CL35" s="611"/>
      <c r="CM35" s="611"/>
      <c r="CN35" s="163"/>
      <c r="CO35" s="610">
        <f t="shared" ref="CO35:CO43" si="3">IF(CQ35="","",CO34+1)</f>
        <v>16</v>
      </c>
      <c r="CP35" s="610"/>
      <c r="CQ35" s="611" t="str">
        <f>IF('各会計、関係団体の財政状況及び健全化判断比率'!BS8="","",'各会計、関係団体の財政状況及び健全化判断比率'!BS8)</f>
        <v>（一財）グリムの里いしばし</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v>
      </c>
      <c r="DH35" s="612"/>
      <c r="DI35" s="190"/>
    </row>
    <row r="36" spans="1:113" ht="32.25" customHeight="1" x14ac:dyDescent="0.2">
      <c r="A36" s="163"/>
      <c r="B36" s="187"/>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4</v>
      </c>
      <c r="V36" s="610"/>
      <c r="W36" s="611" t="str">
        <f>IF('各会計、関係団体の財政状況及び健全化判断比率'!B30="","",'各会計、関係団体の財政状況及び健全化判断比率'!B30)</f>
        <v>後期高齢者医療特別会計</v>
      </c>
      <c r="X36" s="611"/>
      <c r="Y36" s="611"/>
      <c r="Z36" s="611"/>
      <c r="AA36" s="611"/>
      <c r="AB36" s="611"/>
      <c r="AC36" s="611"/>
      <c r="AD36" s="611"/>
      <c r="AE36" s="611"/>
      <c r="AF36" s="611"/>
      <c r="AG36" s="611"/>
      <c r="AH36" s="611"/>
      <c r="AI36" s="611"/>
      <c r="AJ36" s="611"/>
      <c r="AK36" s="611"/>
      <c r="AL36" s="163"/>
      <c r="AM36" s="610" t="str">
        <f t="shared" si="0"/>
        <v/>
      </c>
      <c r="AN36" s="610"/>
      <c r="AO36" s="611"/>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11</v>
      </c>
      <c r="BX36" s="610"/>
      <c r="BY36" s="611" t="str">
        <f>IF('各会計、関係団体の財政状況及び健全化判断比率'!B70="","",'各会計、関係団体の財政状況及び健全化判断比率'!B70)</f>
        <v>栃木県市町村総合事務組合一般会計</v>
      </c>
      <c r="BZ36" s="611"/>
      <c r="CA36" s="611"/>
      <c r="CB36" s="611"/>
      <c r="CC36" s="611"/>
      <c r="CD36" s="611"/>
      <c r="CE36" s="611"/>
      <c r="CF36" s="611"/>
      <c r="CG36" s="611"/>
      <c r="CH36" s="611"/>
      <c r="CI36" s="611"/>
      <c r="CJ36" s="611"/>
      <c r="CK36" s="611"/>
      <c r="CL36" s="611"/>
      <c r="CM36" s="611"/>
      <c r="CN36" s="163"/>
      <c r="CO36" s="610">
        <f t="shared" si="3"/>
        <v>17</v>
      </c>
      <c r="CP36" s="610"/>
      <c r="CQ36" s="611" t="str">
        <f>IF('各会計、関係団体の財政状況及び健全化判断比率'!BS9="","",'各会計、関係団体の財政状況及び健全化判断比率'!BS9)</f>
        <v>（株）道の駅しもつけ</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v>
      </c>
      <c r="DH36" s="612"/>
      <c r="DI36" s="190"/>
    </row>
    <row r="37" spans="1:113" ht="32.25" customHeight="1" x14ac:dyDescent="0.2">
      <c r="A37" s="163"/>
      <c r="B37" s="187"/>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t="str">
        <f t="shared" si="4"/>
        <v/>
      </c>
      <c r="V37" s="610"/>
      <c r="W37" s="611"/>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12</v>
      </c>
      <c r="BX37" s="610"/>
      <c r="BY37" s="611" t="str">
        <f>IF('各会計、関係団体の財政状況及び健全化判断比率'!B71="","",'各会計、関係団体の財政状況及び健全化判断比率'!B71)</f>
        <v>栃木県市町村総合事務組合特別会計</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90"/>
    </row>
    <row r="38" spans="1:113" ht="32.25" customHeight="1" x14ac:dyDescent="0.2">
      <c r="A38" s="163"/>
      <c r="B38" s="187"/>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13</v>
      </c>
      <c r="BX38" s="610"/>
      <c r="BY38" s="611" t="str">
        <f>IF('各会計、関係団体の財政状況及び健全化判断比率'!B72="","",'各会計、関係団体の財政状況及び健全化判断比率'!B72)</f>
        <v>栃木県後期高齢者医療広域連合一般会計</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90"/>
    </row>
    <row r="39" spans="1:113" ht="32.25" customHeight="1" x14ac:dyDescent="0.2">
      <c r="A39" s="163"/>
      <c r="B39" s="187"/>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14</v>
      </c>
      <c r="BX39" s="610"/>
      <c r="BY39" s="611" t="str">
        <f>IF('各会計、関係団体の財政状況及び健全化判断比率'!B73="","",'各会計、関係団体の財政状況及び健全化判断比率'!B73)</f>
        <v>栃木県後期高齢者医療広域連合特別会計</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90"/>
    </row>
    <row r="40" spans="1:113" ht="32.25" customHeight="1" x14ac:dyDescent="0.2">
      <c r="A40" s="163"/>
      <c r="B40" s="187"/>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t="str">
        <f t="shared" si="2"/>
        <v/>
      </c>
      <c r="BX40" s="610"/>
      <c r="BY40" s="611" t="str">
        <f>IF('各会計、関係団体の財政状況及び健全化判断比率'!B74="","",'各会計、関係団体の財政状況及び健全化判断比率'!B74)</f>
        <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90"/>
    </row>
    <row r="41" spans="1:113" ht="32.25" customHeight="1" x14ac:dyDescent="0.2">
      <c r="A41" s="163"/>
      <c r="B41" s="187"/>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t="str">
        <f t="shared" si="2"/>
        <v/>
      </c>
      <c r="BX41" s="610"/>
      <c r="BY41" s="611" t="str">
        <f>IF('各会計、関係団体の財政状況及び健全化判断比率'!B75="","",'各会計、関係団体の財政状況及び健全化判断比率'!B75)</f>
        <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90"/>
    </row>
    <row r="42" spans="1:113" ht="32.25" customHeight="1" x14ac:dyDescent="0.2">
      <c r="B42" s="187"/>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90"/>
    </row>
    <row r="43" spans="1:113" ht="32.25" customHeight="1" x14ac:dyDescent="0.2">
      <c r="B43" s="187"/>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0EHRUU3lH6p5WN6fspYp7zcGmMGpmveYrAvP93nvPIQ+CR5BOLcNngCCk447iGluY4XTfvl+rgZK/tdalNUwyQ==" saltValue="usn9tMGy52Y27X21qYLVi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215</v>
      </c>
      <c r="C5" s="623"/>
      <c r="D5" s="623"/>
      <c r="E5" s="623"/>
      <c r="F5" s="623"/>
      <c r="G5" s="623"/>
      <c r="H5" s="623"/>
      <c r="I5" s="623"/>
      <c r="J5" s="623"/>
      <c r="K5" s="623"/>
      <c r="L5" s="623"/>
      <c r="M5" s="623"/>
      <c r="N5" s="623"/>
      <c r="O5" s="623"/>
      <c r="P5" s="623"/>
      <c r="Q5" s="624"/>
      <c r="R5" s="625">
        <v>10255352</v>
      </c>
      <c r="S5" s="626"/>
      <c r="T5" s="626"/>
      <c r="U5" s="626"/>
      <c r="V5" s="626"/>
      <c r="W5" s="626"/>
      <c r="X5" s="626"/>
      <c r="Y5" s="627"/>
      <c r="Z5" s="628">
        <v>32.700000000000003</v>
      </c>
      <c r="AA5" s="628"/>
      <c r="AB5" s="628"/>
      <c r="AC5" s="628"/>
      <c r="AD5" s="629">
        <v>9735390</v>
      </c>
      <c r="AE5" s="629"/>
      <c r="AF5" s="629"/>
      <c r="AG5" s="629"/>
      <c r="AH5" s="629"/>
      <c r="AI5" s="629"/>
      <c r="AJ5" s="629"/>
      <c r="AK5" s="629"/>
      <c r="AL5" s="630">
        <v>59.9</v>
      </c>
      <c r="AM5" s="631"/>
      <c r="AN5" s="631"/>
      <c r="AO5" s="632"/>
      <c r="AP5" s="622" t="s">
        <v>216</v>
      </c>
      <c r="AQ5" s="623"/>
      <c r="AR5" s="623"/>
      <c r="AS5" s="623"/>
      <c r="AT5" s="623"/>
      <c r="AU5" s="623"/>
      <c r="AV5" s="623"/>
      <c r="AW5" s="623"/>
      <c r="AX5" s="623"/>
      <c r="AY5" s="623"/>
      <c r="AZ5" s="623"/>
      <c r="BA5" s="623"/>
      <c r="BB5" s="623"/>
      <c r="BC5" s="623"/>
      <c r="BD5" s="623"/>
      <c r="BE5" s="623"/>
      <c r="BF5" s="624"/>
      <c r="BG5" s="636">
        <v>9735390</v>
      </c>
      <c r="BH5" s="637"/>
      <c r="BI5" s="637"/>
      <c r="BJ5" s="637"/>
      <c r="BK5" s="637"/>
      <c r="BL5" s="637"/>
      <c r="BM5" s="637"/>
      <c r="BN5" s="638"/>
      <c r="BO5" s="639">
        <v>94.9</v>
      </c>
      <c r="BP5" s="639"/>
      <c r="BQ5" s="639"/>
      <c r="BR5" s="639"/>
      <c r="BS5" s="640">
        <v>208407</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2">
      <c r="B6" s="633" t="s">
        <v>220</v>
      </c>
      <c r="C6" s="634"/>
      <c r="D6" s="634"/>
      <c r="E6" s="634"/>
      <c r="F6" s="634"/>
      <c r="G6" s="634"/>
      <c r="H6" s="634"/>
      <c r="I6" s="634"/>
      <c r="J6" s="634"/>
      <c r="K6" s="634"/>
      <c r="L6" s="634"/>
      <c r="M6" s="634"/>
      <c r="N6" s="634"/>
      <c r="O6" s="634"/>
      <c r="P6" s="634"/>
      <c r="Q6" s="635"/>
      <c r="R6" s="636">
        <v>248336</v>
      </c>
      <c r="S6" s="637"/>
      <c r="T6" s="637"/>
      <c r="U6" s="637"/>
      <c r="V6" s="637"/>
      <c r="W6" s="637"/>
      <c r="X6" s="637"/>
      <c r="Y6" s="638"/>
      <c r="Z6" s="639">
        <v>0.8</v>
      </c>
      <c r="AA6" s="639"/>
      <c r="AB6" s="639"/>
      <c r="AC6" s="639"/>
      <c r="AD6" s="640">
        <v>248336</v>
      </c>
      <c r="AE6" s="640"/>
      <c r="AF6" s="640"/>
      <c r="AG6" s="640"/>
      <c r="AH6" s="640"/>
      <c r="AI6" s="640"/>
      <c r="AJ6" s="640"/>
      <c r="AK6" s="640"/>
      <c r="AL6" s="641">
        <v>1.5</v>
      </c>
      <c r="AM6" s="642"/>
      <c r="AN6" s="642"/>
      <c r="AO6" s="643"/>
      <c r="AP6" s="633" t="s">
        <v>221</v>
      </c>
      <c r="AQ6" s="634"/>
      <c r="AR6" s="634"/>
      <c r="AS6" s="634"/>
      <c r="AT6" s="634"/>
      <c r="AU6" s="634"/>
      <c r="AV6" s="634"/>
      <c r="AW6" s="634"/>
      <c r="AX6" s="634"/>
      <c r="AY6" s="634"/>
      <c r="AZ6" s="634"/>
      <c r="BA6" s="634"/>
      <c r="BB6" s="634"/>
      <c r="BC6" s="634"/>
      <c r="BD6" s="634"/>
      <c r="BE6" s="634"/>
      <c r="BF6" s="635"/>
      <c r="BG6" s="636">
        <v>9735390</v>
      </c>
      <c r="BH6" s="637"/>
      <c r="BI6" s="637"/>
      <c r="BJ6" s="637"/>
      <c r="BK6" s="637"/>
      <c r="BL6" s="637"/>
      <c r="BM6" s="637"/>
      <c r="BN6" s="638"/>
      <c r="BO6" s="639">
        <v>94.9</v>
      </c>
      <c r="BP6" s="639"/>
      <c r="BQ6" s="639"/>
      <c r="BR6" s="639"/>
      <c r="BS6" s="640">
        <v>208407</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187470</v>
      </c>
      <c r="CS6" s="637"/>
      <c r="CT6" s="637"/>
      <c r="CU6" s="637"/>
      <c r="CV6" s="637"/>
      <c r="CW6" s="637"/>
      <c r="CX6" s="637"/>
      <c r="CY6" s="638"/>
      <c r="CZ6" s="630">
        <v>0.6</v>
      </c>
      <c r="DA6" s="631"/>
      <c r="DB6" s="631"/>
      <c r="DC6" s="647"/>
      <c r="DD6" s="645" t="s">
        <v>122</v>
      </c>
      <c r="DE6" s="637"/>
      <c r="DF6" s="637"/>
      <c r="DG6" s="637"/>
      <c r="DH6" s="637"/>
      <c r="DI6" s="637"/>
      <c r="DJ6" s="637"/>
      <c r="DK6" s="637"/>
      <c r="DL6" s="637"/>
      <c r="DM6" s="637"/>
      <c r="DN6" s="637"/>
      <c r="DO6" s="637"/>
      <c r="DP6" s="638"/>
      <c r="DQ6" s="645">
        <v>187470</v>
      </c>
      <c r="DR6" s="637"/>
      <c r="DS6" s="637"/>
      <c r="DT6" s="637"/>
      <c r="DU6" s="637"/>
      <c r="DV6" s="637"/>
      <c r="DW6" s="637"/>
      <c r="DX6" s="637"/>
      <c r="DY6" s="637"/>
      <c r="DZ6" s="637"/>
      <c r="EA6" s="637"/>
      <c r="EB6" s="637"/>
      <c r="EC6" s="646"/>
    </row>
    <row r="7" spans="2:143" ht="11.25" customHeight="1" x14ac:dyDescent="0.2">
      <c r="B7" s="633" t="s">
        <v>223</v>
      </c>
      <c r="C7" s="634"/>
      <c r="D7" s="634"/>
      <c r="E7" s="634"/>
      <c r="F7" s="634"/>
      <c r="G7" s="634"/>
      <c r="H7" s="634"/>
      <c r="I7" s="634"/>
      <c r="J7" s="634"/>
      <c r="K7" s="634"/>
      <c r="L7" s="634"/>
      <c r="M7" s="634"/>
      <c r="N7" s="634"/>
      <c r="O7" s="634"/>
      <c r="P7" s="634"/>
      <c r="Q7" s="635"/>
      <c r="R7" s="636">
        <v>4091</v>
      </c>
      <c r="S7" s="637"/>
      <c r="T7" s="637"/>
      <c r="U7" s="637"/>
      <c r="V7" s="637"/>
      <c r="W7" s="637"/>
      <c r="X7" s="637"/>
      <c r="Y7" s="638"/>
      <c r="Z7" s="639">
        <v>0</v>
      </c>
      <c r="AA7" s="639"/>
      <c r="AB7" s="639"/>
      <c r="AC7" s="639"/>
      <c r="AD7" s="640">
        <v>4091</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4898794</v>
      </c>
      <c r="BH7" s="637"/>
      <c r="BI7" s="637"/>
      <c r="BJ7" s="637"/>
      <c r="BK7" s="637"/>
      <c r="BL7" s="637"/>
      <c r="BM7" s="637"/>
      <c r="BN7" s="638"/>
      <c r="BO7" s="639">
        <v>47.8</v>
      </c>
      <c r="BP7" s="639"/>
      <c r="BQ7" s="639"/>
      <c r="BR7" s="639"/>
      <c r="BS7" s="640">
        <v>208407</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3489179</v>
      </c>
      <c r="CS7" s="637"/>
      <c r="CT7" s="637"/>
      <c r="CU7" s="637"/>
      <c r="CV7" s="637"/>
      <c r="CW7" s="637"/>
      <c r="CX7" s="637"/>
      <c r="CY7" s="638"/>
      <c r="CZ7" s="639">
        <v>12.1</v>
      </c>
      <c r="DA7" s="639"/>
      <c r="DB7" s="639"/>
      <c r="DC7" s="639"/>
      <c r="DD7" s="645">
        <v>29079</v>
      </c>
      <c r="DE7" s="637"/>
      <c r="DF7" s="637"/>
      <c r="DG7" s="637"/>
      <c r="DH7" s="637"/>
      <c r="DI7" s="637"/>
      <c r="DJ7" s="637"/>
      <c r="DK7" s="637"/>
      <c r="DL7" s="637"/>
      <c r="DM7" s="637"/>
      <c r="DN7" s="637"/>
      <c r="DO7" s="637"/>
      <c r="DP7" s="638"/>
      <c r="DQ7" s="645">
        <v>3022029</v>
      </c>
      <c r="DR7" s="637"/>
      <c r="DS7" s="637"/>
      <c r="DT7" s="637"/>
      <c r="DU7" s="637"/>
      <c r="DV7" s="637"/>
      <c r="DW7" s="637"/>
      <c r="DX7" s="637"/>
      <c r="DY7" s="637"/>
      <c r="DZ7" s="637"/>
      <c r="EA7" s="637"/>
      <c r="EB7" s="637"/>
      <c r="EC7" s="646"/>
    </row>
    <row r="8" spans="2:143" ht="11.25" customHeight="1" x14ac:dyDescent="0.2">
      <c r="B8" s="633" t="s">
        <v>226</v>
      </c>
      <c r="C8" s="634"/>
      <c r="D8" s="634"/>
      <c r="E8" s="634"/>
      <c r="F8" s="634"/>
      <c r="G8" s="634"/>
      <c r="H8" s="634"/>
      <c r="I8" s="634"/>
      <c r="J8" s="634"/>
      <c r="K8" s="634"/>
      <c r="L8" s="634"/>
      <c r="M8" s="634"/>
      <c r="N8" s="634"/>
      <c r="O8" s="634"/>
      <c r="P8" s="634"/>
      <c r="Q8" s="635"/>
      <c r="R8" s="636">
        <v>82396</v>
      </c>
      <c r="S8" s="637"/>
      <c r="T8" s="637"/>
      <c r="U8" s="637"/>
      <c r="V8" s="637"/>
      <c r="W8" s="637"/>
      <c r="X8" s="637"/>
      <c r="Y8" s="638"/>
      <c r="Z8" s="639">
        <v>0.3</v>
      </c>
      <c r="AA8" s="639"/>
      <c r="AB8" s="639"/>
      <c r="AC8" s="639"/>
      <c r="AD8" s="640">
        <v>82396</v>
      </c>
      <c r="AE8" s="640"/>
      <c r="AF8" s="640"/>
      <c r="AG8" s="640"/>
      <c r="AH8" s="640"/>
      <c r="AI8" s="640"/>
      <c r="AJ8" s="640"/>
      <c r="AK8" s="640"/>
      <c r="AL8" s="641">
        <v>0.5</v>
      </c>
      <c r="AM8" s="642"/>
      <c r="AN8" s="642"/>
      <c r="AO8" s="643"/>
      <c r="AP8" s="633" t="s">
        <v>227</v>
      </c>
      <c r="AQ8" s="634"/>
      <c r="AR8" s="634"/>
      <c r="AS8" s="634"/>
      <c r="AT8" s="634"/>
      <c r="AU8" s="634"/>
      <c r="AV8" s="634"/>
      <c r="AW8" s="634"/>
      <c r="AX8" s="634"/>
      <c r="AY8" s="634"/>
      <c r="AZ8" s="634"/>
      <c r="BA8" s="634"/>
      <c r="BB8" s="634"/>
      <c r="BC8" s="634"/>
      <c r="BD8" s="634"/>
      <c r="BE8" s="634"/>
      <c r="BF8" s="635"/>
      <c r="BG8" s="636">
        <v>93090</v>
      </c>
      <c r="BH8" s="637"/>
      <c r="BI8" s="637"/>
      <c r="BJ8" s="637"/>
      <c r="BK8" s="637"/>
      <c r="BL8" s="637"/>
      <c r="BM8" s="637"/>
      <c r="BN8" s="638"/>
      <c r="BO8" s="639">
        <v>0.9</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10975761</v>
      </c>
      <c r="CS8" s="637"/>
      <c r="CT8" s="637"/>
      <c r="CU8" s="637"/>
      <c r="CV8" s="637"/>
      <c r="CW8" s="637"/>
      <c r="CX8" s="637"/>
      <c r="CY8" s="638"/>
      <c r="CZ8" s="639">
        <v>38</v>
      </c>
      <c r="DA8" s="639"/>
      <c r="DB8" s="639"/>
      <c r="DC8" s="639"/>
      <c r="DD8" s="645">
        <v>135501</v>
      </c>
      <c r="DE8" s="637"/>
      <c r="DF8" s="637"/>
      <c r="DG8" s="637"/>
      <c r="DH8" s="637"/>
      <c r="DI8" s="637"/>
      <c r="DJ8" s="637"/>
      <c r="DK8" s="637"/>
      <c r="DL8" s="637"/>
      <c r="DM8" s="637"/>
      <c r="DN8" s="637"/>
      <c r="DO8" s="637"/>
      <c r="DP8" s="638"/>
      <c r="DQ8" s="645">
        <v>5658825</v>
      </c>
      <c r="DR8" s="637"/>
      <c r="DS8" s="637"/>
      <c r="DT8" s="637"/>
      <c r="DU8" s="637"/>
      <c r="DV8" s="637"/>
      <c r="DW8" s="637"/>
      <c r="DX8" s="637"/>
      <c r="DY8" s="637"/>
      <c r="DZ8" s="637"/>
      <c r="EA8" s="637"/>
      <c r="EB8" s="637"/>
      <c r="EC8" s="646"/>
    </row>
    <row r="9" spans="2:143" ht="11.25" customHeight="1" x14ac:dyDescent="0.2">
      <c r="B9" s="633" t="s">
        <v>229</v>
      </c>
      <c r="C9" s="634"/>
      <c r="D9" s="634"/>
      <c r="E9" s="634"/>
      <c r="F9" s="634"/>
      <c r="G9" s="634"/>
      <c r="H9" s="634"/>
      <c r="I9" s="634"/>
      <c r="J9" s="634"/>
      <c r="K9" s="634"/>
      <c r="L9" s="634"/>
      <c r="M9" s="634"/>
      <c r="N9" s="634"/>
      <c r="O9" s="634"/>
      <c r="P9" s="634"/>
      <c r="Q9" s="635"/>
      <c r="R9" s="636">
        <v>117068</v>
      </c>
      <c r="S9" s="637"/>
      <c r="T9" s="637"/>
      <c r="U9" s="637"/>
      <c r="V9" s="637"/>
      <c r="W9" s="637"/>
      <c r="X9" s="637"/>
      <c r="Y9" s="638"/>
      <c r="Z9" s="639">
        <v>0.4</v>
      </c>
      <c r="AA9" s="639"/>
      <c r="AB9" s="639"/>
      <c r="AC9" s="639"/>
      <c r="AD9" s="640">
        <v>117068</v>
      </c>
      <c r="AE9" s="640"/>
      <c r="AF9" s="640"/>
      <c r="AG9" s="640"/>
      <c r="AH9" s="640"/>
      <c r="AI9" s="640"/>
      <c r="AJ9" s="640"/>
      <c r="AK9" s="640"/>
      <c r="AL9" s="641">
        <v>0.7</v>
      </c>
      <c r="AM9" s="642"/>
      <c r="AN9" s="642"/>
      <c r="AO9" s="643"/>
      <c r="AP9" s="633" t="s">
        <v>230</v>
      </c>
      <c r="AQ9" s="634"/>
      <c r="AR9" s="634"/>
      <c r="AS9" s="634"/>
      <c r="AT9" s="634"/>
      <c r="AU9" s="634"/>
      <c r="AV9" s="634"/>
      <c r="AW9" s="634"/>
      <c r="AX9" s="634"/>
      <c r="AY9" s="634"/>
      <c r="AZ9" s="634"/>
      <c r="BA9" s="634"/>
      <c r="BB9" s="634"/>
      <c r="BC9" s="634"/>
      <c r="BD9" s="634"/>
      <c r="BE9" s="634"/>
      <c r="BF9" s="635"/>
      <c r="BG9" s="636">
        <v>3998627</v>
      </c>
      <c r="BH9" s="637"/>
      <c r="BI9" s="637"/>
      <c r="BJ9" s="637"/>
      <c r="BK9" s="637"/>
      <c r="BL9" s="637"/>
      <c r="BM9" s="637"/>
      <c r="BN9" s="638"/>
      <c r="BO9" s="639">
        <v>39</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2284136</v>
      </c>
      <c r="CS9" s="637"/>
      <c r="CT9" s="637"/>
      <c r="CU9" s="637"/>
      <c r="CV9" s="637"/>
      <c r="CW9" s="637"/>
      <c r="CX9" s="637"/>
      <c r="CY9" s="638"/>
      <c r="CZ9" s="639">
        <v>7.9</v>
      </c>
      <c r="DA9" s="639"/>
      <c r="DB9" s="639"/>
      <c r="DC9" s="639"/>
      <c r="DD9" s="645">
        <v>2961</v>
      </c>
      <c r="DE9" s="637"/>
      <c r="DF9" s="637"/>
      <c r="DG9" s="637"/>
      <c r="DH9" s="637"/>
      <c r="DI9" s="637"/>
      <c r="DJ9" s="637"/>
      <c r="DK9" s="637"/>
      <c r="DL9" s="637"/>
      <c r="DM9" s="637"/>
      <c r="DN9" s="637"/>
      <c r="DO9" s="637"/>
      <c r="DP9" s="638"/>
      <c r="DQ9" s="645">
        <v>2126311</v>
      </c>
      <c r="DR9" s="637"/>
      <c r="DS9" s="637"/>
      <c r="DT9" s="637"/>
      <c r="DU9" s="637"/>
      <c r="DV9" s="637"/>
      <c r="DW9" s="637"/>
      <c r="DX9" s="637"/>
      <c r="DY9" s="637"/>
      <c r="DZ9" s="637"/>
      <c r="EA9" s="637"/>
      <c r="EB9" s="637"/>
      <c r="EC9" s="646"/>
    </row>
    <row r="10" spans="2:143" ht="11.25" customHeight="1" x14ac:dyDescent="0.2">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184744</v>
      </c>
      <c r="BH10" s="637"/>
      <c r="BI10" s="637"/>
      <c r="BJ10" s="637"/>
      <c r="BK10" s="637"/>
      <c r="BL10" s="637"/>
      <c r="BM10" s="637"/>
      <c r="BN10" s="638"/>
      <c r="BO10" s="639">
        <v>1.8</v>
      </c>
      <c r="BP10" s="639"/>
      <c r="BQ10" s="639"/>
      <c r="BR10" s="639"/>
      <c r="BS10" s="640">
        <v>30765</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637</v>
      </c>
      <c r="CS10" s="637"/>
      <c r="CT10" s="637"/>
      <c r="CU10" s="637"/>
      <c r="CV10" s="637"/>
      <c r="CW10" s="637"/>
      <c r="CX10" s="637"/>
      <c r="CY10" s="638"/>
      <c r="CZ10" s="639">
        <v>0</v>
      </c>
      <c r="DA10" s="639"/>
      <c r="DB10" s="639"/>
      <c r="DC10" s="639"/>
      <c r="DD10" s="645" t="s">
        <v>122</v>
      </c>
      <c r="DE10" s="637"/>
      <c r="DF10" s="637"/>
      <c r="DG10" s="637"/>
      <c r="DH10" s="637"/>
      <c r="DI10" s="637"/>
      <c r="DJ10" s="637"/>
      <c r="DK10" s="637"/>
      <c r="DL10" s="637"/>
      <c r="DM10" s="637"/>
      <c r="DN10" s="637"/>
      <c r="DO10" s="637"/>
      <c r="DP10" s="638"/>
      <c r="DQ10" s="645">
        <v>637</v>
      </c>
      <c r="DR10" s="637"/>
      <c r="DS10" s="637"/>
      <c r="DT10" s="637"/>
      <c r="DU10" s="637"/>
      <c r="DV10" s="637"/>
      <c r="DW10" s="637"/>
      <c r="DX10" s="637"/>
      <c r="DY10" s="637"/>
      <c r="DZ10" s="637"/>
      <c r="EA10" s="637"/>
      <c r="EB10" s="637"/>
      <c r="EC10" s="646"/>
    </row>
    <row r="11" spans="2:143" ht="11.25" customHeight="1" x14ac:dyDescent="0.2">
      <c r="B11" s="633" t="s">
        <v>235</v>
      </c>
      <c r="C11" s="634"/>
      <c r="D11" s="634"/>
      <c r="E11" s="634"/>
      <c r="F11" s="634"/>
      <c r="G11" s="634"/>
      <c r="H11" s="634"/>
      <c r="I11" s="634"/>
      <c r="J11" s="634"/>
      <c r="K11" s="634"/>
      <c r="L11" s="634"/>
      <c r="M11" s="634"/>
      <c r="N11" s="634"/>
      <c r="O11" s="634"/>
      <c r="P11" s="634"/>
      <c r="Q11" s="635"/>
      <c r="R11" s="636">
        <v>1572520</v>
      </c>
      <c r="S11" s="637"/>
      <c r="T11" s="637"/>
      <c r="U11" s="637"/>
      <c r="V11" s="637"/>
      <c r="W11" s="637"/>
      <c r="X11" s="637"/>
      <c r="Y11" s="638"/>
      <c r="Z11" s="641">
        <v>5</v>
      </c>
      <c r="AA11" s="642"/>
      <c r="AB11" s="642"/>
      <c r="AC11" s="648"/>
      <c r="AD11" s="645">
        <v>1572520</v>
      </c>
      <c r="AE11" s="637"/>
      <c r="AF11" s="637"/>
      <c r="AG11" s="637"/>
      <c r="AH11" s="637"/>
      <c r="AI11" s="637"/>
      <c r="AJ11" s="637"/>
      <c r="AK11" s="638"/>
      <c r="AL11" s="641">
        <v>9.6999999999999993</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622333</v>
      </c>
      <c r="BH11" s="637"/>
      <c r="BI11" s="637"/>
      <c r="BJ11" s="637"/>
      <c r="BK11" s="637"/>
      <c r="BL11" s="637"/>
      <c r="BM11" s="637"/>
      <c r="BN11" s="638"/>
      <c r="BO11" s="639">
        <v>6.1</v>
      </c>
      <c r="BP11" s="639"/>
      <c r="BQ11" s="639"/>
      <c r="BR11" s="639"/>
      <c r="BS11" s="640">
        <v>177642</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530114</v>
      </c>
      <c r="CS11" s="637"/>
      <c r="CT11" s="637"/>
      <c r="CU11" s="637"/>
      <c r="CV11" s="637"/>
      <c r="CW11" s="637"/>
      <c r="CX11" s="637"/>
      <c r="CY11" s="638"/>
      <c r="CZ11" s="639">
        <v>1.8</v>
      </c>
      <c r="DA11" s="639"/>
      <c r="DB11" s="639"/>
      <c r="DC11" s="639"/>
      <c r="DD11" s="645">
        <v>27001</v>
      </c>
      <c r="DE11" s="637"/>
      <c r="DF11" s="637"/>
      <c r="DG11" s="637"/>
      <c r="DH11" s="637"/>
      <c r="DI11" s="637"/>
      <c r="DJ11" s="637"/>
      <c r="DK11" s="637"/>
      <c r="DL11" s="637"/>
      <c r="DM11" s="637"/>
      <c r="DN11" s="637"/>
      <c r="DO11" s="637"/>
      <c r="DP11" s="638"/>
      <c r="DQ11" s="645">
        <v>336990</v>
      </c>
      <c r="DR11" s="637"/>
      <c r="DS11" s="637"/>
      <c r="DT11" s="637"/>
      <c r="DU11" s="637"/>
      <c r="DV11" s="637"/>
      <c r="DW11" s="637"/>
      <c r="DX11" s="637"/>
      <c r="DY11" s="637"/>
      <c r="DZ11" s="637"/>
      <c r="EA11" s="637"/>
      <c r="EB11" s="637"/>
      <c r="EC11" s="646"/>
    </row>
    <row r="12" spans="2:143" ht="11.25" customHeight="1" x14ac:dyDescent="0.2">
      <c r="B12" s="633" t="s">
        <v>238</v>
      </c>
      <c r="C12" s="634"/>
      <c r="D12" s="634"/>
      <c r="E12" s="634"/>
      <c r="F12" s="634"/>
      <c r="G12" s="634"/>
      <c r="H12" s="634"/>
      <c r="I12" s="634"/>
      <c r="J12" s="634"/>
      <c r="K12" s="634"/>
      <c r="L12" s="634"/>
      <c r="M12" s="634"/>
      <c r="N12" s="634"/>
      <c r="O12" s="634"/>
      <c r="P12" s="634"/>
      <c r="Q12" s="635"/>
      <c r="R12" s="636">
        <v>512</v>
      </c>
      <c r="S12" s="637"/>
      <c r="T12" s="637"/>
      <c r="U12" s="637"/>
      <c r="V12" s="637"/>
      <c r="W12" s="637"/>
      <c r="X12" s="637"/>
      <c r="Y12" s="638"/>
      <c r="Z12" s="639">
        <v>0</v>
      </c>
      <c r="AA12" s="639"/>
      <c r="AB12" s="639"/>
      <c r="AC12" s="639"/>
      <c r="AD12" s="640">
        <v>512</v>
      </c>
      <c r="AE12" s="640"/>
      <c r="AF12" s="640"/>
      <c r="AG12" s="640"/>
      <c r="AH12" s="640"/>
      <c r="AI12" s="640"/>
      <c r="AJ12" s="640"/>
      <c r="AK12" s="640"/>
      <c r="AL12" s="641">
        <v>0</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4295612</v>
      </c>
      <c r="BH12" s="637"/>
      <c r="BI12" s="637"/>
      <c r="BJ12" s="637"/>
      <c r="BK12" s="637"/>
      <c r="BL12" s="637"/>
      <c r="BM12" s="637"/>
      <c r="BN12" s="638"/>
      <c r="BO12" s="639">
        <v>41.9</v>
      </c>
      <c r="BP12" s="639"/>
      <c r="BQ12" s="639"/>
      <c r="BR12" s="639"/>
      <c r="BS12" s="640" t="s">
        <v>122</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969223</v>
      </c>
      <c r="CS12" s="637"/>
      <c r="CT12" s="637"/>
      <c r="CU12" s="637"/>
      <c r="CV12" s="637"/>
      <c r="CW12" s="637"/>
      <c r="CX12" s="637"/>
      <c r="CY12" s="638"/>
      <c r="CZ12" s="639">
        <v>3.4</v>
      </c>
      <c r="DA12" s="639"/>
      <c r="DB12" s="639"/>
      <c r="DC12" s="639"/>
      <c r="DD12" s="645">
        <v>120038</v>
      </c>
      <c r="DE12" s="637"/>
      <c r="DF12" s="637"/>
      <c r="DG12" s="637"/>
      <c r="DH12" s="637"/>
      <c r="DI12" s="637"/>
      <c r="DJ12" s="637"/>
      <c r="DK12" s="637"/>
      <c r="DL12" s="637"/>
      <c r="DM12" s="637"/>
      <c r="DN12" s="637"/>
      <c r="DO12" s="637"/>
      <c r="DP12" s="638"/>
      <c r="DQ12" s="645">
        <v>318756</v>
      </c>
      <c r="DR12" s="637"/>
      <c r="DS12" s="637"/>
      <c r="DT12" s="637"/>
      <c r="DU12" s="637"/>
      <c r="DV12" s="637"/>
      <c r="DW12" s="637"/>
      <c r="DX12" s="637"/>
      <c r="DY12" s="637"/>
      <c r="DZ12" s="637"/>
      <c r="EA12" s="637"/>
      <c r="EB12" s="637"/>
      <c r="EC12" s="646"/>
    </row>
    <row r="13" spans="2:143" ht="11.25" customHeight="1" x14ac:dyDescent="0.2">
      <c r="B13" s="633" t="s">
        <v>241</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4289276</v>
      </c>
      <c r="BH13" s="637"/>
      <c r="BI13" s="637"/>
      <c r="BJ13" s="637"/>
      <c r="BK13" s="637"/>
      <c r="BL13" s="637"/>
      <c r="BM13" s="637"/>
      <c r="BN13" s="638"/>
      <c r="BO13" s="639">
        <v>41.8</v>
      </c>
      <c r="BP13" s="639"/>
      <c r="BQ13" s="639"/>
      <c r="BR13" s="639"/>
      <c r="BS13" s="640" t="s">
        <v>122</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3322500</v>
      </c>
      <c r="CS13" s="637"/>
      <c r="CT13" s="637"/>
      <c r="CU13" s="637"/>
      <c r="CV13" s="637"/>
      <c r="CW13" s="637"/>
      <c r="CX13" s="637"/>
      <c r="CY13" s="638"/>
      <c r="CZ13" s="639">
        <v>11.5</v>
      </c>
      <c r="DA13" s="639"/>
      <c r="DB13" s="639"/>
      <c r="DC13" s="639"/>
      <c r="DD13" s="645">
        <v>1496491</v>
      </c>
      <c r="DE13" s="637"/>
      <c r="DF13" s="637"/>
      <c r="DG13" s="637"/>
      <c r="DH13" s="637"/>
      <c r="DI13" s="637"/>
      <c r="DJ13" s="637"/>
      <c r="DK13" s="637"/>
      <c r="DL13" s="637"/>
      <c r="DM13" s="637"/>
      <c r="DN13" s="637"/>
      <c r="DO13" s="637"/>
      <c r="DP13" s="638"/>
      <c r="DQ13" s="645">
        <v>1918155</v>
      </c>
      <c r="DR13" s="637"/>
      <c r="DS13" s="637"/>
      <c r="DT13" s="637"/>
      <c r="DU13" s="637"/>
      <c r="DV13" s="637"/>
      <c r="DW13" s="637"/>
      <c r="DX13" s="637"/>
      <c r="DY13" s="637"/>
      <c r="DZ13" s="637"/>
      <c r="EA13" s="637"/>
      <c r="EB13" s="637"/>
      <c r="EC13" s="646"/>
    </row>
    <row r="14" spans="2:143" ht="11.25" customHeight="1" x14ac:dyDescent="0.2">
      <c r="B14" s="633" t="s">
        <v>244</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172890</v>
      </c>
      <c r="BH14" s="637"/>
      <c r="BI14" s="637"/>
      <c r="BJ14" s="637"/>
      <c r="BK14" s="637"/>
      <c r="BL14" s="637"/>
      <c r="BM14" s="637"/>
      <c r="BN14" s="638"/>
      <c r="BO14" s="639">
        <v>1.7</v>
      </c>
      <c r="BP14" s="639"/>
      <c r="BQ14" s="639"/>
      <c r="BR14" s="639"/>
      <c r="BS14" s="640" t="s">
        <v>122</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1107497</v>
      </c>
      <c r="CS14" s="637"/>
      <c r="CT14" s="637"/>
      <c r="CU14" s="637"/>
      <c r="CV14" s="637"/>
      <c r="CW14" s="637"/>
      <c r="CX14" s="637"/>
      <c r="CY14" s="638"/>
      <c r="CZ14" s="639">
        <v>3.8</v>
      </c>
      <c r="DA14" s="639"/>
      <c r="DB14" s="639"/>
      <c r="DC14" s="639"/>
      <c r="DD14" s="645">
        <v>36629</v>
      </c>
      <c r="DE14" s="637"/>
      <c r="DF14" s="637"/>
      <c r="DG14" s="637"/>
      <c r="DH14" s="637"/>
      <c r="DI14" s="637"/>
      <c r="DJ14" s="637"/>
      <c r="DK14" s="637"/>
      <c r="DL14" s="637"/>
      <c r="DM14" s="637"/>
      <c r="DN14" s="637"/>
      <c r="DO14" s="637"/>
      <c r="DP14" s="638"/>
      <c r="DQ14" s="645">
        <v>1083357</v>
      </c>
      <c r="DR14" s="637"/>
      <c r="DS14" s="637"/>
      <c r="DT14" s="637"/>
      <c r="DU14" s="637"/>
      <c r="DV14" s="637"/>
      <c r="DW14" s="637"/>
      <c r="DX14" s="637"/>
      <c r="DY14" s="637"/>
      <c r="DZ14" s="637"/>
      <c r="EA14" s="637"/>
      <c r="EB14" s="637"/>
      <c r="EC14" s="646"/>
    </row>
    <row r="15" spans="2:143" ht="11.25" customHeight="1" x14ac:dyDescent="0.2">
      <c r="B15" s="633" t="s">
        <v>247</v>
      </c>
      <c r="C15" s="634"/>
      <c r="D15" s="634"/>
      <c r="E15" s="634"/>
      <c r="F15" s="634"/>
      <c r="G15" s="634"/>
      <c r="H15" s="634"/>
      <c r="I15" s="634"/>
      <c r="J15" s="634"/>
      <c r="K15" s="634"/>
      <c r="L15" s="634"/>
      <c r="M15" s="634"/>
      <c r="N15" s="634"/>
      <c r="O15" s="634"/>
      <c r="P15" s="634"/>
      <c r="Q15" s="635"/>
      <c r="R15" s="636">
        <v>34981</v>
      </c>
      <c r="S15" s="637"/>
      <c r="T15" s="637"/>
      <c r="U15" s="637"/>
      <c r="V15" s="637"/>
      <c r="W15" s="637"/>
      <c r="X15" s="637"/>
      <c r="Y15" s="638"/>
      <c r="Z15" s="639">
        <v>0.1</v>
      </c>
      <c r="AA15" s="639"/>
      <c r="AB15" s="639"/>
      <c r="AC15" s="639"/>
      <c r="AD15" s="640">
        <v>34981</v>
      </c>
      <c r="AE15" s="640"/>
      <c r="AF15" s="640"/>
      <c r="AG15" s="640"/>
      <c r="AH15" s="640"/>
      <c r="AI15" s="640"/>
      <c r="AJ15" s="640"/>
      <c r="AK15" s="640"/>
      <c r="AL15" s="641">
        <v>0.2</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368094</v>
      </c>
      <c r="BH15" s="637"/>
      <c r="BI15" s="637"/>
      <c r="BJ15" s="637"/>
      <c r="BK15" s="637"/>
      <c r="BL15" s="637"/>
      <c r="BM15" s="637"/>
      <c r="BN15" s="638"/>
      <c r="BO15" s="639">
        <v>3.6</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3048302</v>
      </c>
      <c r="CS15" s="637"/>
      <c r="CT15" s="637"/>
      <c r="CU15" s="637"/>
      <c r="CV15" s="637"/>
      <c r="CW15" s="637"/>
      <c r="CX15" s="637"/>
      <c r="CY15" s="638"/>
      <c r="CZ15" s="639">
        <v>10.5</v>
      </c>
      <c r="DA15" s="639"/>
      <c r="DB15" s="639"/>
      <c r="DC15" s="639"/>
      <c r="DD15" s="645">
        <v>570892</v>
      </c>
      <c r="DE15" s="637"/>
      <c r="DF15" s="637"/>
      <c r="DG15" s="637"/>
      <c r="DH15" s="637"/>
      <c r="DI15" s="637"/>
      <c r="DJ15" s="637"/>
      <c r="DK15" s="637"/>
      <c r="DL15" s="637"/>
      <c r="DM15" s="637"/>
      <c r="DN15" s="637"/>
      <c r="DO15" s="637"/>
      <c r="DP15" s="638"/>
      <c r="DQ15" s="645">
        <v>2178091</v>
      </c>
      <c r="DR15" s="637"/>
      <c r="DS15" s="637"/>
      <c r="DT15" s="637"/>
      <c r="DU15" s="637"/>
      <c r="DV15" s="637"/>
      <c r="DW15" s="637"/>
      <c r="DX15" s="637"/>
      <c r="DY15" s="637"/>
      <c r="DZ15" s="637"/>
      <c r="EA15" s="637"/>
      <c r="EB15" s="637"/>
      <c r="EC15" s="646"/>
    </row>
    <row r="16" spans="2:143" ht="11.25" customHeight="1" x14ac:dyDescent="0.2">
      <c r="B16" s="633" t="s">
        <v>250</v>
      </c>
      <c r="C16" s="634"/>
      <c r="D16" s="634"/>
      <c r="E16" s="634"/>
      <c r="F16" s="634"/>
      <c r="G16" s="634"/>
      <c r="H16" s="634"/>
      <c r="I16" s="634"/>
      <c r="J16" s="634"/>
      <c r="K16" s="634"/>
      <c r="L16" s="634"/>
      <c r="M16" s="634"/>
      <c r="N16" s="634"/>
      <c r="O16" s="634"/>
      <c r="P16" s="634"/>
      <c r="Q16" s="635"/>
      <c r="R16" s="636">
        <v>151351</v>
      </c>
      <c r="S16" s="637"/>
      <c r="T16" s="637"/>
      <c r="U16" s="637"/>
      <c r="V16" s="637"/>
      <c r="W16" s="637"/>
      <c r="X16" s="637"/>
      <c r="Y16" s="638"/>
      <c r="Z16" s="639">
        <v>0.5</v>
      </c>
      <c r="AA16" s="639"/>
      <c r="AB16" s="639"/>
      <c r="AC16" s="639"/>
      <c r="AD16" s="640">
        <v>151351</v>
      </c>
      <c r="AE16" s="640"/>
      <c r="AF16" s="640"/>
      <c r="AG16" s="640"/>
      <c r="AH16" s="640"/>
      <c r="AI16" s="640"/>
      <c r="AJ16" s="640"/>
      <c r="AK16" s="640"/>
      <c r="AL16" s="641">
        <v>0.9</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t="s">
        <v>122</v>
      </c>
      <c r="CS16" s="637"/>
      <c r="CT16" s="637"/>
      <c r="CU16" s="637"/>
      <c r="CV16" s="637"/>
      <c r="CW16" s="637"/>
      <c r="CX16" s="637"/>
      <c r="CY16" s="638"/>
      <c r="CZ16" s="639" t="s">
        <v>122</v>
      </c>
      <c r="DA16" s="639"/>
      <c r="DB16" s="639"/>
      <c r="DC16" s="639"/>
      <c r="DD16" s="645" t="s">
        <v>122</v>
      </c>
      <c r="DE16" s="637"/>
      <c r="DF16" s="637"/>
      <c r="DG16" s="637"/>
      <c r="DH16" s="637"/>
      <c r="DI16" s="637"/>
      <c r="DJ16" s="637"/>
      <c r="DK16" s="637"/>
      <c r="DL16" s="637"/>
      <c r="DM16" s="637"/>
      <c r="DN16" s="637"/>
      <c r="DO16" s="637"/>
      <c r="DP16" s="638"/>
      <c r="DQ16" s="645" t="s">
        <v>122</v>
      </c>
      <c r="DR16" s="637"/>
      <c r="DS16" s="637"/>
      <c r="DT16" s="637"/>
      <c r="DU16" s="637"/>
      <c r="DV16" s="637"/>
      <c r="DW16" s="637"/>
      <c r="DX16" s="637"/>
      <c r="DY16" s="637"/>
      <c r="DZ16" s="637"/>
      <c r="EA16" s="637"/>
      <c r="EB16" s="637"/>
      <c r="EC16" s="646"/>
    </row>
    <row r="17" spans="2:133" ht="11.25" customHeight="1" x14ac:dyDescent="0.2">
      <c r="B17" s="633" t="s">
        <v>253</v>
      </c>
      <c r="C17" s="634"/>
      <c r="D17" s="634"/>
      <c r="E17" s="634"/>
      <c r="F17" s="634"/>
      <c r="G17" s="634"/>
      <c r="H17" s="634"/>
      <c r="I17" s="634"/>
      <c r="J17" s="634"/>
      <c r="K17" s="634"/>
      <c r="L17" s="634"/>
      <c r="M17" s="634"/>
      <c r="N17" s="634"/>
      <c r="O17" s="634"/>
      <c r="P17" s="634"/>
      <c r="Q17" s="635"/>
      <c r="R17" s="636">
        <v>340110</v>
      </c>
      <c r="S17" s="637"/>
      <c r="T17" s="637"/>
      <c r="U17" s="637"/>
      <c r="V17" s="637"/>
      <c r="W17" s="637"/>
      <c r="X17" s="637"/>
      <c r="Y17" s="638"/>
      <c r="Z17" s="639">
        <v>1.1000000000000001</v>
      </c>
      <c r="AA17" s="639"/>
      <c r="AB17" s="639"/>
      <c r="AC17" s="639"/>
      <c r="AD17" s="640">
        <v>340110</v>
      </c>
      <c r="AE17" s="640"/>
      <c r="AF17" s="640"/>
      <c r="AG17" s="640"/>
      <c r="AH17" s="640"/>
      <c r="AI17" s="640"/>
      <c r="AJ17" s="640"/>
      <c r="AK17" s="640"/>
      <c r="AL17" s="641">
        <v>2.1</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2996451</v>
      </c>
      <c r="CS17" s="637"/>
      <c r="CT17" s="637"/>
      <c r="CU17" s="637"/>
      <c r="CV17" s="637"/>
      <c r="CW17" s="637"/>
      <c r="CX17" s="637"/>
      <c r="CY17" s="638"/>
      <c r="CZ17" s="639">
        <v>10.4</v>
      </c>
      <c r="DA17" s="639"/>
      <c r="DB17" s="639"/>
      <c r="DC17" s="639"/>
      <c r="DD17" s="645" t="s">
        <v>122</v>
      </c>
      <c r="DE17" s="637"/>
      <c r="DF17" s="637"/>
      <c r="DG17" s="637"/>
      <c r="DH17" s="637"/>
      <c r="DI17" s="637"/>
      <c r="DJ17" s="637"/>
      <c r="DK17" s="637"/>
      <c r="DL17" s="637"/>
      <c r="DM17" s="637"/>
      <c r="DN17" s="637"/>
      <c r="DO17" s="637"/>
      <c r="DP17" s="638"/>
      <c r="DQ17" s="645">
        <v>2967385</v>
      </c>
      <c r="DR17" s="637"/>
      <c r="DS17" s="637"/>
      <c r="DT17" s="637"/>
      <c r="DU17" s="637"/>
      <c r="DV17" s="637"/>
      <c r="DW17" s="637"/>
      <c r="DX17" s="637"/>
      <c r="DY17" s="637"/>
      <c r="DZ17" s="637"/>
      <c r="EA17" s="637"/>
      <c r="EB17" s="637"/>
      <c r="EC17" s="646"/>
    </row>
    <row r="18" spans="2:133" ht="11.25" customHeight="1" x14ac:dyDescent="0.2">
      <c r="B18" s="633" t="s">
        <v>256</v>
      </c>
      <c r="C18" s="634"/>
      <c r="D18" s="634"/>
      <c r="E18" s="634"/>
      <c r="F18" s="634"/>
      <c r="G18" s="634"/>
      <c r="H18" s="634"/>
      <c r="I18" s="634"/>
      <c r="J18" s="634"/>
      <c r="K18" s="634"/>
      <c r="L18" s="634"/>
      <c r="M18" s="634"/>
      <c r="N18" s="634"/>
      <c r="O18" s="634"/>
      <c r="P18" s="634"/>
      <c r="Q18" s="635"/>
      <c r="R18" s="636">
        <v>60945</v>
      </c>
      <c r="S18" s="637"/>
      <c r="T18" s="637"/>
      <c r="U18" s="637"/>
      <c r="V18" s="637"/>
      <c r="W18" s="637"/>
      <c r="X18" s="637"/>
      <c r="Y18" s="638"/>
      <c r="Z18" s="639">
        <v>0.2</v>
      </c>
      <c r="AA18" s="639"/>
      <c r="AB18" s="639"/>
      <c r="AC18" s="639"/>
      <c r="AD18" s="640">
        <v>60945</v>
      </c>
      <c r="AE18" s="640"/>
      <c r="AF18" s="640"/>
      <c r="AG18" s="640"/>
      <c r="AH18" s="640"/>
      <c r="AI18" s="640"/>
      <c r="AJ18" s="640"/>
      <c r="AK18" s="640"/>
      <c r="AL18" s="641">
        <v>0.4</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2">
      <c r="B19" s="633" t="s">
        <v>259</v>
      </c>
      <c r="C19" s="634"/>
      <c r="D19" s="634"/>
      <c r="E19" s="634"/>
      <c r="F19" s="634"/>
      <c r="G19" s="634"/>
      <c r="H19" s="634"/>
      <c r="I19" s="634"/>
      <c r="J19" s="634"/>
      <c r="K19" s="634"/>
      <c r="L19" s="634"/>
      <c r="M19" s="634"/>
      <c r="N19" s="634"/>
      <c r="O19" s="634"/>
      <c r="P19" s="634"/>
      <c r="Q19" s="635"/>
      <c r="R19" s="636">
        <v>276525</v>
      </c>
      <c r="S19" s="637"/>
      <c r="T19" s="637"/>
      <c r="U19" s="637"/>
      <c r="V19" s="637"/>
      <c r="W19" s="637"/>
      <c r="X19" s="637"/>
      <c r="Y19" s="638"/>
      <c r="Z19" s="639">
        <v>0.9</v>
      </c>
      <c r="AA19" s="639"/>
      <c r="AB19" s="639"/>
      <c r="AC19" s="639"/>
      <c r="AD19" s="640">
        <v>276525</v>
      </c>
      <c r="AE19" s="640"/>
      <c r="AF19" s="640"/>
      <c r="AG19" s="640"/>
      <c r="AH19" s="640"/>
      <c r="AI19" s="640"/>
      <c r="AJ19" s="640"/>
      <c r="AK19" s="640"/>
      <c r="AL19" s="641">
        <v>1.7</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519962</v>
      </c>
      <c r="BH19" s="637"/>
      <c r="BI19" s="637"/>
      <c r="BJ19" s="637"/>
      <c r="BK19" s="637"/>
      <c r="BL19" s="637"/>
      <c r="BM19" s="637"/>
      <c r="BN19" s="638"/>
      <c r="BO19" s="639">
        <v>5.0999999999999996</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2">
      <c r="B20" s="649" t="s">
        <v>262</v>
      </c>
      <c r="C20" s="650"/>
      <c r="D20" s="650"/>
      <c r="E20" s="650"/>
      <c r="F20" s="650"/>
      <c r="G20" s="650"/>
      <c r="H20" s="650"/>
      <c r="I20" s="650"/>
      <c r="J20" s="650"/>
      <c r="K20" s="650"/>
      <c r="L20" s="650"/>
      <c r="M20" s="650"/>
      <c r="N20" s="650"/>
      <c r="O20" s="650"/>
      <c r="P20" s="650"/>
      <c r="Q20" s="651"/>
      <c r="R20" s="636">
        <v>2640</v>
      </c>
      <c r="S20" s="637"/>
      <c r="T20" s="637"/>
      <c r="U20" s="637"/>
      <c r="V20" s="637"/>
      <c r="W20" s="637"/>
      <c r="X20" s="637"/>
      <c r="Y20" s="638"/>
      <c r="Z20" s="639">
        <v>0</v>
      </c>
      <c r="AA20" s="639"/>
      <c r="AB20" s="639"/>
      <c r="AC20" s="639"/>
      <c r="AD20" s="640">
        <v>2640</v>
      </c>
      <c r="AE20" s="640"/>
      <c r="AF20" s="640"/>
      <c r="AG20" s="640"/>
      <c r="AH20" s="640"/>
      <c r="AI20" s="640"/>
      <c r="AJ20" s="640"/>
      <c r="AK20" s="640"/>
      <c r="AL20" s="641">
        <v>0</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519962</v>
      </c>
      <c r="BH20" s="637"/>
      <c r="BI20" s="637"/>
      <c r="BJ20" s="637"/>
      <c r="BK20" s="637"/>
      <c r="BL20" s="637"/>
      <c r="BM20" s="637"/>
      <c r="BN20" s="638"/>
      <c r="BO20" s="639">
        <v>5.0999999999999996</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28911270</v>
      </c>
      <c r="CS20" s="637"/>
      <c r="CT20" s="637"/>
      <c r="CU20" s="637"/>
      <c r="CV20" s="637"/>
      <c r="CW20" s="637"/>
      <c r="CX20" s="637"/>
      <c r="CY20" s="638"/>
      <c r="CZ20" s="639">
        <v>100</v>
      </c>
      <c r="DA20" s="639"/>
      <c r="DB20" s="639"/>
      <c r="DC20" s="639"/>
      <c r="DD20" s="645">
        <v>2418592</v>
      </c>
      <c r="DE20" s="637"/>
      <c r="DF20" s="637"/>
      <c r="DG20" s="637"/>
      <c r="DH20" s="637"/>
      <c r="DI20" s="637"/>
      <c r="DJ20" s="637"/>
      <c r="DK20" s="637"/>
      <c r="DL20" s="637"/>
      <c r="DM20" s="637"/>
      <c r="DN20" s="637"/>
      <c r="DO20" s="637"/>
      <c r="DP20" s="638"/>
      <c r="DQ20" s="645">
        <v>19798006</v>
      </c>
      <c r="DR20" s="637"/>
      <c r="DS20" s="637"/>
      <c r="DT20" s="637"/>
      <c r="DU20" s="637"/>
      <c r="DV20" s="637"/>
      <c r="DW20" s="637"/>
      <c r="DX20" s="637"/>
      <c r="DY20" s="637"/>
      <c r="DZ20" s="637"/>
      <c r="EA20" s="637"/>
      <c r="EB20" s="637"/>
      <c r="EC20" s="646"/>
    </row>
    <row r="21" spans="2:133" ht="11.25" customHeight="1" x14ac:dyDescent="0.2">
      <c r="B21" s="633" t="s">
        <v>265</v>
      </c>
      <c r="C21" s="634"/>
      <c r="D21" s="634"/>
      <c r="E21" s="634"/>
      <c r="F21" s="634"/>
      <c r="G21" s="634"/>
      <c r="H21" s="634"/>
      <c r="I21" s="634"/>
      <c r="J21" s="634"/>
      <c r="K21" s="634"/>
      <c r="L21" s="634"/>
      <c r="M21" s="634"/>
      <c r="N21" s="634"/>
      <c r="O21" s="634"/>
      <c r="P21" s="634"/>
      <c r="Q21" s="635"/>
      <c r="R21" s="636">
        <v>4503320</v>
      </c>
      <c r="S21" s="637"/>
      <c r="T21" s="637"/>
      <c r="U21" s="637"/>
      <c r="V21" s="637"/>
      <c r="W21" s="637"/>
      <c r="X21" s="637"/>
      <c r="Y21" s="638"/>
      <c r="Z21" s="639">
        <v>14.3</v>
      </c>
      <c r="AA21" s="639"/>
      <c r="AB21" s="639"/>
      <c r="AC21" s="639"/>
      <c r="AD21" s="640">
        <v>3878815</v>
      </c>
      <c r="AE21" s="640"/>
      <c r="AF21" s="640"/>
      <c r="AG21" s="640"/>
      <c r="AH21" s="640"/>
      <c r="AI21" s="640"/>
      <c r="AJ21" s="640"/>
      <c r="AK21" s="640"/>
      <c r="AL21" s="641">
        <v>23.9</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t="s">
        <v>122</v>
      </c>
      <c r="BH21" s="637"/>
      <c r="BI21" s="637"/>
      <c r="BJ21" s="637"/>
      <c r="BK21" s="637"/>
      <c r="BL21" s="637"/>
      <c r="BM21" s="637"/>
      <c r="BN21" s="638"/>
      <c r="BO21" s="639" t="s">
        <v>122</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2">
      <c r="B22" s="633" t="s">
        <v>267</v>
      </c>
      <c r="C22" s="634"/>
      <c r="D22" s="634"/>
      <c r="E22" s="634"/>
      <c r="F22" s="634"/>
      <c r="G22" s="634"/>
      <c r="H22" s="634"/>
      <c r="I22" s="634"/>
      <c r="J22" s="634"/>
      <c r="K22" s="634"/>
      <c r="L22" s="634"/>
      <c r="M22" s="634"/>
      <c r="N22" s="634"/>
      <c r="O22" s="634"/>
      <c r="P22" s="634"/>
      <c r="Q22" s="635"/>
      <c r="R22" s="636">
        <v>3878815</v>
      </c>
      <c r="S22" s="637"/>
      <c r="T22" s="637"/>
      <c r="U22" s="637"/>
      <c r="V22" s="637"/>
      <c r="W22" s="637"/>
      <c r="X22" s="637"/>
      <c r="Y22" s="638"/>
      <c r="Z22" s="639">
        <v>12.4</v>
      </c>
      <c r="AA22" s="639"/>
      <c r="AB22" s="639"/>
      <c r="AC22" s="639"/>
      <c r="AD22" s="640">
        <v>3878815</v>
      </c>
      <c r="AE22" s="640"/>
      <c r="AF22" s="640"/>
      <c r="AG22" s="640"/>
      <c r="AH22" s="640"/>
      <c r="AI22" s="640"/>
      <c r="AJ22" s="640"/>
      <c r="AK22" s="640"/>
      <c r="AL22" s="641">
        <v>23.9</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270</v>
      </c>
      <c r="C23" s="634"/>
      <c r="D23" s="634"/>
      <c r="E23" s="634"/>
      <c r="F23" s="634"/>
      <c r="G23" s="634"/>
      <c r="H23" s="634"/>
      <c r="I23" s="634"/>
      <c r="J23" s="634"/>
      <c r="K23" s="634"/>
      <c r="L23" s="634"/>
      <c r="M23" s="634"/>
      <c r="N23" s="634"/>
      <c r="O23" s="634"/>
      <c r="P23" s="634"/>
      <c r="Q23" s="635"/>
      <c r="R23" s="636">
        <v>624408</v>
      </c>
      <c r="S23" s="637"/>
      <c r="T23" s="637"/>
      <c r="U23" s="637"/>
      <c r="V23" s="637"/>
      <c r="W23" s="637"/>
      <c r="X23" s="637"/>
      <c r="Y23" s="638"/>
      <c r="Z23" s="639">
        <v>2</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v>519962</v>
      </c>
      <c r="BH23" s="637"/>
      <c r="BI23" s="637"/>
      <c r="BJ23" s="637"/>
      <c r="BK23" s="637"/>
      <c r="BL23" s="637"/>
      <c r="BM23" s="637"/>
      <c r="BN23" s="638"/>
      <c r="BO23" s="639">
        <v>5.0999999999999996</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x14ac:dyDescent="0.2">
      <c r="B24" s="633" t="s">
        <v>277</v>
      </c>
      <c r="C24" s="634"/>
      <c r="D24" s="634"/>
      <c r="E24" s="634"/>
      <c r="F24" s="634"/>
      <c r="G24" s="634"/>
      <c r="H24" s="634"/>
      <c r="I24" s="634"/>
      <c r="J24" s="634"/>
      <c r="K24" s="634"/>
      <c r="L24" s="634"/>
      <c r="M24" s="634"/>
      <c r="N24" s="634"/>
      <c r="O24" s="634"/>
      <c r="P24" s="634"/>
      <c r="Q24" s="635"/>
      <c r="R24" s="636">
        <v>97</v>
      </c>
      <c r="S24" s="637"/>
      <c r="T24" s="637"/>
      <c r="U24" s="637"/>
      <c r="V24" s="637"/>
      <c r="W24" s="637"/>
      <c r="X24" s="637"/>
      <c r="Y24" s="638"/>
      <c r="Z24" s="639">
        <v>0</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14139718</v>
      </c>
      <c r="CS24" s="626"/>
      <c r="CT24" s="626"/>
      <c r="CU24" s="626"/>
      <c r="CV24" s="626"/>
      <c r="CW24" s="626"/>
      <c r="CX24" s="626"/>
      <c r="CY24" s="627"/>
      <c r="CZ24" s="630">
        <v>48.9</v>
      </c>
      <c r="DA24" s="631"/>
      <c r="DB24" s="631"/>
      <c r="DC24" s="647"/>
      <c r="DD24" s="671">
        <v>9159800</v>
      </c>
      <c r="DE24" s="626"/>
      <c r="DF24" s="626"/>
      <c r="DG24" s="626"/>
      <c r="DH24" s="626"/>
      <c r="DI24" s="626"/>
      <c r="DJ24" s="626"/>
      <c r="DK24" s="627"/>
      <c r="DL24" s="671">
        <v>8572117</v>
      </c>
      <c r="DM24" s="626"/>
      <c r="DN24" s="626"/>
      <c r="DO24" s="626"/>
      <c r="DP24" s="626"/>
      <c r="DQ24" s="626"/>
      <c r="DR24" s="626"/>
      <c r="DS24" s="626"/>
      <c r="DT24" s="626"/>
      <c r="DU24" s="626"/>
      <c r="DV24" s="627"/>
      <c r="DW24" s="630">
        <v>52.5</v>
      </c>
      <c r="DX24" s="631"/>
      <c r="DY24" s="631"/>
      <c r="DZ24" s="631"/>
      <c r="EA24" s="631"/>
      <c r="EB24" s="631"/>
      <c r="EC24" s="632"/>
    </row>
    <row r="25" spans="2:133" ht="11.25" customHeight="1" x14ac:dyDescent="0.2">
      <c r="B25" s="633" t="s">
        <v>280</v>
      </c>
      <c r="C25" s="634"/>
      <c r="D25" s="634"/>
      <c r="E25" s="634"/>
      <c r="F25" s="634"/>
      <c r="G25" s="634"/>
      <c r="H25" s="634"/>
      <c r="I25" s="634"/>
      <c r="J25" s="634"/>
      <c r="K25" s="634"/>
      <c r="L25" s="634"/>
      <c r="M25" s="634"/>
      <c r="N25" s="634"/>
      <c r="O25" s="634"/>
      <c r="P25" s="634"/>
      <c r="Q25" s="635"/>
      <c r="R25" s="636">
        <v>17310037</v>
      </c>
      <c r="S25" s="637"/>
      <c r="T25" s="637"/>
      <c r="U25" s="637"/>
      <c r="V25" s="637"/>
      <c r="W25" s="637"/>
      <c r="X25" s="637"/>
      <c r="Y25" s="638"/>
      <c r="Z25" s="639">
        <v>55.1</v>
      </c>
      <c r="AA25" s="639"/>
      <c r="AB25" s="639"/>
      <c r="AC25" s="639"/>
      <c r="AD25" s="640">
        <v>16165570</v>
      </c>
      <c r="AE25" s="640"/>
      <c r="AF25" s="640"/>
      <c r="AG25" s="640"/>
      <c r="AH25" s="640"/>
      <c r="AI25" s="640"/>
      <c r="AJ25" s="640"/>
      <c r="AK25" s="640"/>
      <c r="AL25" s="641">
        <v>99.4</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4075930</v>
      </c>
      <c r="CS25" s="668"/>
      <c r="CT25" s="668"/>
      <c r="CU25" s="668"/>
      <c r="CV25" s="668"/>
      <c r="CW25" s="668"/>
      <c r="CX25" s="668"/>
      <c r="CY25" s="669"/>
      <c r="CZ25" s="641">
        <v>14.1</v>
      </c>
      <c r="DA25" s="666"/>
      <c r="DB25" s="666"/>
      <c r="DC25" s="670"/>
      <c r="DD25" s="645">
        <v>3702796</v>
      </c>
      <c r="DE25" s="668"/>
      <c r="DF25" s="668"/>
      <c r="DG25" s="668"/>
      <c r="DH25" s="668"/>
      <c r="DI25" s="668"/>
      <c r="DJ25" s="668"/>
      <c r="DK25" s="669"/>
      <c r="DL25" s="645">
        <v>3697752</v>
      </c>
      <c r="DM25" s="668"/>
      <c r="DN25" s="668"/>
      <c r="DO25" s="668"/>
      <c r="DP25" s="668"/>
      <c r="DQ25" s="668"/>
      <c r="DR25" s="668"/>
      <c r="DS25" s="668"/>
      <c r="DT25" s="668"/>
      <c r="DU25" s="668"/>
      <c r="DV25" s="669"/>
      <c r="DW25" s="641">
        <v>22.6</v>
      </c>
      <c r="DX25" s="666"/>
      <c r="DY25" s="666"/>
      <c r="DZ25" s="666"/>
      <c r="EA25" s="666"/>
      <c r="EB25" s="666"/>
      <c r="EC25" s="667"/>
    </row>
    <row r="26" spans="2:133" ht="11.25" customHeight="1" x14ac:dyDescent="0.2">
      <c r="B26" s="633" t="s">
        <v>283</v>
      </c>
      <c r="C26" s="634"/>
      <c r="D26" s="634"/>
      <c r="E26" s="634"/>
      <c r="F26" s="634"/>
      <c r="G26" s="634"/>
      <c r="H26" s="634"/>
      <c r="I26" s="634"/>
      <c r="J26" s="634"/>
      <c r="K26" s="634"/>
      <c r="L26" s="634"/>
      <c r="M26" s="634"/>
      <c r="N26" s="634"/>
      <c r="O26" s="634"/>
      <c r="P26" s="634"/>
      <c r="Q26" s="635"/>
      <c r="R26" s="636">
        <v>5786</v>
      </c>
      <c r="S26" s="637"/>
      <c r="T26" s="637"/>
      <c r="U26" s="637"/>
      <c r="V26" s="637"/>
      <c r="W26" s="637"/>
      <c r="X26" s="637"/>
      <c r="Y26" s="638"/>
      <c r="Z26" s="639">
        <v>0</v>
      </c>
      <c r="AA26" s="639"/>
      <c r="AB26" s="639"/>
      <c r="AC26" s="639"/>
      <c r="AD26" s="640">
        <v>5786</v>
      </c>
      <c r="AE26" s="640"/>
      <c r="AF26" s="640"/>
      <c r="AG26" s="640"/>
      <c r="AH26" s="640"/>
      <c r="AI26" s="640"/>
      <c r="AJ26" s="640"/>
      <c r="AK26" s="640"/>
      <c r="AL26" s="641">
        <v>0</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2283777</v>
      </c>
      <c r="CS26" s="637"/>
      <c r="CT26" s="637"/>
      <c r="CU26" s="637"/>
      <c r="CV26" s="637"/>
      <c r="CW26" s="637"/>
      <c r="CX26" s="637"/>
      <c r="CY26" s="638"/>
      <c r="CZ26" s="641">
        <v>7.9</v>
      </c>
      <c r="DA26" s="666"/>
      <c r="DB26" s="666"/>
      <c r="DC26" s="670"/>
      <c r="DD26" s="645">
        <v>2137341</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6"/>
      <c r="DY26" s="666"/>
      <c r="DZ26" s="666"/>
      <c r="EA26" s="666"/>
      <c r="EB26" s="666"/>
      <c r="EC26" s="667"/>
    </row>
    <row r="27" spans="2:133" ht="11.25" customHeight="1" x14ac:dyDescent="0.2">
      <c r="B27" s="633" t="s">
        <v>286</v>
      </c>
      <c r="C27" s="634"/>
      <c r="D27" s="634"/>
      <c r="E27" s="634"/>
      <c r="F27" s="634"/>
      <c r="G27" s="634"/>
      <c r="H27" s="634"/>
      <c r="I27" s="634"/>
      <c r="J27" s="634"/>
      <c r="K27" s="634"/>
      <c r="L27" s="634"/>
      <c r="M27" s="634"/>
      <c r="N27" s="634"/>
      <c r="O27" s="634"/>
      <c r="P27" s="634"/>
      <c r="Q27" s="635"/>
      <c r="R27" s="636">
        <v>152449</v>
      </c>
      <c r="S27" s="637"/>
      <c r="T27" s="637"/>
      <c r="U27" s="637"/>
      <c r="V27" s="637"/>
      <c r="W27" s="637"/>
      <c r="X27" s="637"/>
      <c r="Y27" s="638"/>
      <c r="Z27" s="639">
        <v>0.5</v>
      </c>
      <c r="AA27" s="639"/>
      <c r="AB27" s="639"/>
      <c r="AC27" s="639"/>
      <c r="AD27" s="640" t="s">
        <v>122</v>
      </c>
      <c r="AE27" s="640"/>
      <c r="AF27" s="640"/>
      <c r="AG27" s="640"/>
      <c r="AH27" s="640"/>
      <c r="AI27" s="640"/>
      <c r="AJ27" s="640"/>
      <c r="AK27" s="640"/>
      <c r="AL27" s="641" t="s">
        <v>122</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10255352</v>
      </c>
      <c r="BH27" s="637"/>
      <c r="BI27" s="637"/>
      <c r="BJ27" s="637"/>
      <c r="BK27" s="637"/>
      <c r="BL27" s="637"/>
      <c r="BM27" s="637"/>
      <c r="BN27" s="638"/>
      <c r="BO27" s="639">
        <v>100</v>
      </c>
      <c r="BP27" s="639"/>
      <c r="BQ27" s="639"/>
      <c r="BR27" s="639"/>
      <c r="BS27" s="640">
        <v>208407</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7067337</v>
      </c>
      <c r="CS27" s="668"/>
      <c r="CT27" s="668"/>
      <c r="CU27" s="668"/>
      <c r="CV27" s="668"/>
      <c r="CW27" s="668"/>
      <c r="CX27" s="668"/>
      <c r="CY27" s="669"/>
      <c r="CZ27" s="641">
        <v>24.4</v>
      </c>
      <c r="DA27" s="666"/>
      <c r="DB27" s="666"/>
      <c r="DC27" s="670"/>
      <c r="DD27" s="645">
        <v>2489619</v>
      </c>
      <c r="DE27" s="668"/>
      <c r="DF27" s="668"/>
      <c r="DG27" s="668"/>
      <c r="DH27" s="668"/>
      <c r="DI27" s="668"/>
      <c r="DJ27" s="668"/>
      <c r="DK27" s="669"/>
      <c r="DL27" s="645">
        <v>1907909</v>
      </c>
      <c r="DM27" s="668"/>
      <c r="DN27" s="668"/>
      <c r="DO27" s="668"/>
      <c r="DP27" s="668"/>
      <c r="DQ27" s="668"/>
      <c r="DR27" s="668"/>
      <c r="DS27" s="668"/>
      <c r="DT27" s="668"/>
      <c r="DU27" s="668"/>
      <c r="DV27" s="669"/>
      <c r="DW27" s="641">
        <v>11.7</v>
      </c>
      <c r="DX27" s="666"/>
      <c r="DY27" s="666"/>
      <c r="DZ27" s="666"/>
      <c r="EA27" s="666"/>
      <c r="EB27" s="666"/>
      <c r="EC27" s="667"/>
    </row>
    <row r="28" spans="2:133" ht="11.25" customHeight="1" x14ac:dyDescent="0.2">
      <c r="B28" s="633" t="s">
        <v>289</v>
      </c>
      <c r="C28" s="634"/>
      <c r="D28" s="634"/>
      <c r="E28" s="634"/>
      <c r="F28" s="634"/>
      <c r="G28" s="634"/>
      <c r="H28" s="634"/>
      <c r="I28" s="634"/>
      <c r="J28" s="634"/>
      <c r="K28" s="634"/>
      <c r="L28" s="634"/>
      <c r="M28" s="634"/>
      <c r="N28" s="634"/>
      <c r="O28" s="634"/>
      <c r="P28" s="634"/>
      <c r="Q28" s="635"/>
      <c r="R28" s="636">
        <v>220093</v>
      </c>
      <c r="S28" s="637"/>
      <c r="T28" s="637"/>
      <c r="U28" s="637"/>
      <c r="V28" s="637"/>
      <c r="W28" s="637"/>
      <c r="X28" s="637"/>
      <c r="Y28" s="638"/>
      <c r="Z28" s="639">
        <v>0.7</v>
      </c>
      <c r="AA28" s="639"/>
      <c r="AB28" s="639"/>
      <c r="AC28" s="639"/>
      <c r="AD28" s="640">
        <v>40894</v>
      </c>
      <c r="AE28" s="640"/>
      <c r="AF28" s="640"/>
      <c r="AG28" s="640"/>
      <c r="AH28" s="640"/>
      <c r="AI28" s="640"/>
      <c r="AJ28" s="640"/>
      <c r="AK28" s="640"/>
      <c r="AL28" s="641">
        <v>0.3</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2996451</v>
      </c>
      <c r="CS28" s="637"/>
      <c r="CT28" s="637"/>
      <c r="CU28" s="637"/>
      <c r="CV28" s="637"/>
      <c r="CW28" s="637"/>
      <c r="CX28" s="637"/>
      <c r="CY28" s="638"/>
      <c r="CZ28" s="641">
        <v>10.4</v>
      </c>
      <c r="DA28" s="666"/>
      <c r="DB28" s="666"/>
      <c r="DC28" s="670"/>
      <c r="DD28" s="645">
        <v>2967385</v>
      </c>
      <c r="DE28" s="637"/>
      <c r="DF28" s="637"/>
      <c r="DG28" s="637"/>
      <c r="DH28" s="637"/>
      <c r="DI28" s="637"/>
      <c r="DJ28" s="637"/>
      <c r="DK28" s="638"/>
      <c r="DL28" s="645">
        <v>2966456</v>
      </c>
      <c r="DM28" s="637"/>
      <c r="DN28" s="637"/>
      <c r="DO28" s="637"/>
      <c r="DP28" s="637"/>
      <c r="DQ28" s="637"/>
      <c r="DR28" s="637"/>
      <c r="DS28" s="637"/>
      <c r="DT28" s="637"/>
      <c r="DU28" s="637"/>
      <c r="DV28" s="638"/>
      <c r="DW28" s="641">
        <v>18.2</v>
      </c>
      <c r="DX28" s="666"/>
      <c r="DY28" s="666"/>
      <c r="DZ28" s="666"/>
      <c r="EA28" s="666"/>
      <c r="EB28" s="666"/>
      <c r="EC28" s="667"/>
    </row>
    <row r="29" spans="2:133" ht="11.25" customHeight="1" x14ac:dyDescent="0.2">
      <c r="B29" s="633" t="s">
        <v>291</v>
      </c>
      <c r="C29" s="634"/>
      <c r="D29" s="634"/>
      <c r="E29" s="634"/>
      <c r="F29" s="634"/>
      <c r="G29" s="634"/>
      <c r="H29" s="634"/>
      <c r="I29" s="634"/>
      <c r="J29" s="634"/>
      <c r="K29" s="634"/>
      <c r="L29" s="634"/>
      <c r="M29" s="634"/>
      <c r="N29" s="634"/>
      <c r="O29" s="634"/>
      <c r="P29" s="634"/>
      <c r="Q29" s="635"/>
      <c r="R29" s="636">
        <v>33179</v>
      </c>
      <c r="S29" s="637"/>
      <c r="T29" s="637"/>
      <c r="U29" s="637"/>
      <c r="V29" s="637"/>
      <c r="W29" s="637"/>
      <c r="X29" s="637"/>
      <c r="Y29" s="638"/>
      <c r="Z29" s="639">
        <v>0.1</v>
      </c>
      <c r="AA29" s="639"/>
      <c r="AB29" s="639"/>
      <c r="AC29" s="639"/>
      <c r="AD29" s="640" t="s">
        <v>122</v>
      </c>
      <c r="AE29" s="640"/>
      <c r="AF29" s="640"/>
      <c r="AG29" s="640"/>
      <c r="AH29" s="640"/>
      <c r="AI29" s="640"/>
      <c r="AJ29" s="640"/>
      <c r="AK29" s="640"/>
      <c r="AL29" s="641" t="s">
        <v>122</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292</v>
      </c>
      <c r="CE29" s="673"/>
      <c r="CF29" s="633" t="s">
        <v>66</v>
      </c>
      <c r="CG29" s="634"/>
      <c r="CH29" s="634"/>
      <c r="CI29" s="634"/>
      <c r="CJ29" s="634"/>
      <c r="CK29" s="634"/>
      <c r="CL29" s="634"/>
      <c r="CM29" s="634"/>
      <c r="CN29" s="634"/>
      <c r="CO29" s="634"/>
      <c r="CP29" s="634"/>
      <c r="CQ29" s="635"/>
      <c r="CR29" s="636">
        <v>2996451</v>
      </c>
      <c r="CS29" s="668"/>
      <c r="CT29" s="668"/>
      <c r="CU29" s="668"/>
      <c r="CV29" s="668"/>
      <c r="CW29" s="668"/>
      <c r="CX29" s="668"/>
      <c r="CY29" s="669"/>
      <c r="CZ29" s="641">
        <v>10.4</v>
      </c>
      <c r="DA29" s="666"/>
      <c r="DB29" s="666"/>
      <c r="DC29" s="670"/>
      <c r="DD29" s="645">
        <v>2967385</v>
      </c>
      <c r="DE29" s="668"/>
      <c r="DF29" s="668"/>
      <c r="DG29" s="668"/>
      <c r="DH29" s="668"/>
      <c r="DI29" s="668"/>
      <c r="DJ29" s="668"/>
      <c r="DK29" s="669"/>
      <c r="DL29" s="645">
        <v>2966456</v>
      </c>
      <c r="DM29" s="668"/>
      <c r="DN29" s="668"/>
      <c r="DO29" s="668"/>
      <c r="DP29" s="668"/>
      <c r="DQ29" s="668"/>
      <c r="DR29" s="668"/>
      <c r="DS29" s="668"/>
      <c r="DT29" s="668"/>
      <c r="DU29" s="668"/>
      <c r="DV29" s="669"/>
      <c r="DW29" s="641">
        <v>18.2</v>
      </c>
      <c r="DX29" s="666"/>
      <c r="DY29" s="666"/>
      <c r="DZ29" s="666"/>
      <c r="EA29" s="666"/>
      <c r="EB29" s="666"/>
      <c r="EC29" s="667"/>
    </row>
    <row r="30" spans="2:133" ht="11.25" customHeight="1" x14ac:dyDescent="0.2">
      <c r="B30" s="633" t="s">
        <v>293</v>
      </c>
      <c r="C30" s="634"/>
      <c r="D30" s="634"/>
      <c r="E30" s="634"/>
      <c r="F30" s="634"/>
      <c r="G30" s="634"/>
      <c r="H30" s="634"/>
      <c r="I30" s="634"/>
      <c r="J30" s="634"/>
      <c r="K30" s="634"/>
      <c r="L30" s="634"/>
      <c r="M30" s="634"/>
      <c r="N30" s="634"/>
      <c r="O30" s="634"/>
      <c r="P30" s="634"/>
      <c r="Q30" s="635"/>
      <c r="R30" s="636">
        <v>5086140</v>
      </c>
      <c r="S30" s="637"/>
      <c r="T30" s="637"/>
      <c r="U30" s="637"/>
      <c r="V30" s="637"/>
      <c r="W30" s="637"/>
      <c r="X30" s="637"/>
      <c r="Y30" s="638"/>
      <c r="Z30" s="639">
        <v>16.2</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8"/>
      <c r="BI30" s="678"/>
      <c r="BJ30" s="678"/>
      <c r="BK30" s="678"/>
      <c r="BL30" s="678"/>
      <c r="BM30" s="678"/>
      <c r="BN30" s="678"/>
      <c r="BO30" s="678"/>
      <c r="BP30" s="678"/>
      <c r="BQ30" s="679"/>
      <c r="BR30" s="618" t="s">
        <v>295</v>
      </c>
      <c r="BS30" s="678"/>
      <c r="BT30" s="678"/>
      <c r="BU30" s="678"/>
      <c r="BV30" s="678"/>
      <c r="BW30" s="678"/>
      <c r="BX30" s="678"/>
      <c r="BY30" s="678"/>
      <c r="BZ30" s="678"/>
      <c r="CA30" s="678"/>
      <c r="CB30" s="679"/>
      <c r="CD30" s="674"/>
      <c r="CE30" s="675"/>
      <c r="CF30" s="633" t="s">
        <v>296</v>
      </c>
      <c r="CG30" s="634"/>
      <c r="CH30" s="634"/>
      <c r="CI30" s="634"/>
      <c r="CJ30" s="634"/>
      <c r="CK30" s="634"/>
      <c r="CL30" s="634"/>
      <c r="CM30" s="634"/>
      <c r="CN30" s="634"/>
      <c r="CO30" s="634"/>
      <c r="CP30" s="634"/>
      <c r="CQ30" s="635"/>
      <c r="CR30" s="636">
        <v>2946983</v>
      </c>
      <c r="CS30" s="637"/>
      <c r="CT30" s="637"/>
      <c r="CU30" s="637"/>
      <c r="CV30" s="637"/>
      <c r="CW30" s="637"/>
      <c r="CX30" s="637"/>
      <c r="CY30" s="638"/>
      <c r="CZ30" s="641">
        <v>10.199999999999999</v>
      </c>
      <c r="DA30" s="666"/>
      <c r="DB30" s="666"/>
      <c r="DC30" s="670"/>
      <c r="DD30" s="645">
        <v>2917917</v>
      </c>
      <c r="DE30" s="637"/>
      <c r="DF30" s="637"/>
      <c r="DG30" s="637"/>
      <c r="DH30" s="637"/>
      <c r="DI30" s="637"/>
      <c r="DJ30" s="637"/>
      <c r="DK30" s="638"/>
      <c r="DL30" s="645">
        <v>2916988</v>
      </c>
      <c r="DM30" s="637"/>
      <c r="DN30" s="637"/>
      <c r="DO30" s="637"/>
      <c r="DP30" s="637"/>
      <c r="DQ30" s="637"/>
      <c r="DR30" s="637"/>
      <c r="DS30" s="637"/>
      <c r="DT30" s="637"/>
      <c r="DU30" s="637"/>
      <c r="DV30" s="638"/>
      <c r="DW30" s="641">
        <v>17.899999999999999</v>
      </c>
      <c r="DX30" s="666"/>
      <c r="DY30" s="666"/>
      <c r="DZ30" s="666"/>
      <c r="EA30" s="666"/>
      <c r="EB30" s="666"/>
      <c r="EC30" s="667"/>
    </row>
    <row r="31" spans="2:133" ht="11.25" customHeight="1" x14ac:dyDescent="0.2">
      <c r="B31" s="649" t="s">
        <v>297</v>
      </c>
      <c r="C31" s="650"/>
      <c r="D31" s="650"/>
      <c r="E31" s="650"/>
      <c r="F31" s="650"/>
      <c r="G31" s="650"/>
      <c r="H31" s="650"/>
      <c r="I31" s="650"/>
      <c r="J31" s="650"/>
      <c r="K31" s="650"/>
      <c r="L31" s="650"/>
      <c r="M31" s="650"/>
      <c r="N31" s="650"/>
      <c r="O31" s="650"/>
      <c r="P31" s="650"/>
      <c r="Q31" s="651"/>
      <c r="R31" s="636">
        <v>43067</v>
      </c>
      <c r="S31" s="637"/>
      <c r="T31" s="637"/>
      <c r="U31" s="637"/>
      <c r="V31" s="637"/>
      <c r="W31" s="637"/>
      <c r="X31" s="637"/>
      <c r="Y31" s="638"/>
      <c r="Z31" s="639">
        <v>0.1</v>
      </c>
      <c r="AA31" s="639"/>
      <c r="AB31" s="639"/>
      <c r="AC31" s="639"/>
      <c r="AD31" s="640">
        <v>43067</v>
      </c>
      <c r="AE31" s="640"/>
      <c r="AF31" s="640"/>
      <c r="AG31" s="640"/>
      <c r="AH31" s="640"/>
      <c r="AI31" s="640"/>
      <c r="AJ31" s="640"/>
      <c r="AK31" s="640"/>
      <c r="AL31" s="641">
        <v>0.3</v>
      </c>
      <c r="AM31" s="642"/>
      <c r="AN31" s="642"/>
      <c r="AO31" s="643"/>
      <c r="AP31" s="682" t="s">
        <v>298</v>
      </c>
      <c r="AQ31" s="683"/>
      <c r="AR31" s="683"/>
      <c r="AS31" s="683"/>
      <c r="AT31" s="688" t="s">
        <v>299</v>
      </c>
      <c r="AU31" s="200"/>
      <c r="AV31" s="200"/>
      <c r="AW31" s="200"/>
      <c r="AX31" s="622" t="s">
        <v>177</v>
      </c>
      <c r="AY31" s="623"/>
      <c r="AZ31" s="623"/>
      <c r="BA31" s="623"/>
      <c r="BB31" s="623"/>
      <c r="BC31" s="623"/>
      <c r="BD31" s="623"/>
      <c r="BE31" s="623"/>
      <c r="BF31" s="624"/>
      <c r="BG31" s="692">
        <v>99.4</v>
      </c>
      <c r="BH31" s="680"/>
      <c r="BI31" s="680"/>
      <c r="BJ31" s="680"/>
      <c r="BK31" s="680"/>
      <c r="BL31" s="680"/>
      <c r="BM31" s="631">
        <v>97.9</v>
      </c>
      <c r="BN31" s="680"/>
      <c r="BO31" s="680"/>
      <c r="BP31" s="680"/>
      <c r="BQ31" s="681"/>
      <c r="BR31" s="692">
        <v>99.4</v>
      </c>
      <c r="BS31" s="680"/>
      <c r="BT31" s="680"/>
      <c r="BU31" s="680"/>
      <c r="BV31" s="680"/>
      <c r="BW31" s="680"/>
      <c r="BX31" s="631">
        <v>97.9</v>
      </c>
      <c r="BY31" s="680"/>
      <c r="BZ31" s="680"/>
      <c r="CA31" s="680"/>
      <c r="CB31" s="681"/>
      <c r="CD31" s="674"/>
      <c r="CE31" s="675"/>
      <c r="CF31" s="633" t="s">
        <v>300</v>
      </c>
      <c r="CG31" s="634"/>
      <c r="CH31" s="634"/>
      <c r="CI31" s="634"/>
      <c r="CJ31" s="634"/>
      <c r="CK31" s="634"/>
      <c r="CL31" s="634"/>
      <c r="CM31" s="634"/>
      <c r="CN31" s="634"/>
      <c r="CO31" s="634"/>
      <c r="CP31" s="634"/>
      <c r="CQ31" s="635"/>
      <c r="CR31" s="636">
        <v>49468</v>
      </c>
      <c r="CS31" s="668"/>
      <c r="CT31" s="668"/>
      <c r="CU31" s="668"/>
      <c r="CV31" s="668"/>
      <c r="CW31" s="668"/>
      <c r="CX31" s="668"/>
      <c r="CY31" s="669"/>
      <c r="CZ31" s="641">
        <v>0.2</v>
      </c>
      <c r="DA31" s="666"/>
      <c r="DB31" s="666"/>
      <c r="DC31" s="670"/>
      <c r="DD31" s="645">
        <v>49468</v>
      </c>
      <c r="DE31" s="668"/>
      <c r="DF31" s="668"/>
      <c r="DG31" s="668"/>
      <c r="DH31" s="668"/>
      <c r="DI31" s="668"/>
      <c r="DJ31" s="668"/>
      <c r="DK31" s="669"/>
      <c r="DL31" s="645">
        <v>49468</v>
      </c>
      <c r="DM31" s="668"/>
      <c r="DN31" s="668"/>
      <c r="DO31" s="668"/>
      <c r="DP31" s="668"/>
      <c r="DQ31" s="668"/>
      <c r="DR31" s="668"/>
      <c r="DS31" s="668"/>
      <c r="DT31" s="668"/>
      <c r="DU31" s="668"/>
      <c r="DV31" s="669"/>
      <c r="DW31" s="641">
        <v>0.3</v>
      </c>
      <c r="DX31" s="666"/>
      <c r="DY31" s="666"/>
      <c r="DZ31" s="666"/>
      <c r="EA31" s="666"/>
      <c r="EB31" s="666"/>
      <c r="EC31" s="667"/>
    </row>
    <row r="32" spans="2:133" ht="11.25" customHeight="1" x14ac:dyDescent="0.2">
      <c r="B32" s="633" t="s">
        <v>301</v>
      </c>
      <c r="C32" s="634"/>
      <c r="D32" s="634"/>
      <c r="E32" s="634"/>
      <c r="F32" s="634"/>
      <c r="G32" s="634"/>
      <c r="H32" s="634"/>
      <c r="I32" s="634"/>
      <c r="J32" s="634"/>
      <c r="K32" s="634"/>
      <c r="L32" s="634"/>
      <c r="M32" s="634"/>
      <c r="N32" s="634"/>
      <c r="O32" s="634"/>
      <c r="P32" s="634"/>
      <c r="Q32" s="635"/>
      <c r="R32" s="636">
        <v>2176285</v>
      </c>
      <c r="S32" s="637"/>
      <c r="T32" s="637"/>
      <c r="U32" s="637"/>
      <c r="V32" s="637"/>
      <c r="W32" s="637"/>
      <c r="X32" s="637"/>
      <c r="Y32" s="638"/>
      <c r="Z32" s="639">
        <v>6.9</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196" t="s">
        <v>302</v>
      </c>
      <c r="AX32" s="633" t="s">
        <v>303</v>
      </c>
      <c r="AY32" s="634"/>
      <c r="AZ32" s="634"/>
      <c r="BA32" s="634"/>
      <c r="BB32" s="634"/>
      <c r="BC32" s="634"/>
      <c r="BD32" s="634"/>
      <c r="BE32" s="634"/>
      <c r="BF32" s="635"/>
      <c r="BG32" s="693">
        <v>99.5</v>
      </c>
      <c r="BH32" s="668"/>
      <c r="BI32" s="668"/>
      <c r="BJ32" s="668"/>
      <c r="BK32" s="668"/>
      <c r="BL32" s="668"/>
      <c r="BM32" s="642">
        <v>98.5</v>
      </c>
      <c r="BN32" s="668"/>
      <c r="BO32" s="668"/>
      <c r="BP32" s="668"/>
      <c r="BQ32" s="691"/>
      <c r="BR32" s="693">
        <v>99.4</v>
      </c>
      <c r="BS32" s="668"/>
      <c r="BT32" s="668"/>
      <c r="BU32" s="668"/>
      <c r="BV32" s="668"/>
      <c r="BW32" s="668"/>
      <c r="BX32" s="642">
        <v>98.4</v>
      </c>
      <c r="BY32" s="668"/>
      <c r="BZ32" s="668"/>
      <c r="CA32" s="668"/>
      <c r="CB32" s="691"/>
      <c r="CD32" s="676"/>
      <c r="CE32" s="677"/>
      <c r="CF32" s="633" t="s">
        <v>304</v>
      </c>
      <c r="CG32" s="634"/>
      <c r="CH32" s="634"/>
      <c r="CI32" s="634"/>
      <c r="CJ32" s="634"/>
      <c r="CK32" s="634"/>
      <c r="CL32" s="634"/>
      <c r="CM32" s="634"/>
      <c r="CN32" s="634"/>
      <c r="CO32" s="634"/>
      <c r="CP32" s="634"/>
      <c r="CQ32" s="635"/>
      <c r="CR32" s="636" t="s">
        <v>122</v>
      </c>
      <c r="CS32" s="637"/>
      <c r="CT32" s="637"/>
      <c r="CU32" s="637"/>
      <c r="CV32" s="637"/>
      <c r="CW32" s="637"/>
      <c r="CX32" s="637"/>
      <c r="CY32" s="638"/>
      <c r="CZ32" s="641" t="s">
        <v>122</v>
      </c>
      <c r="DA32" s="666"/>
      <c r="DB32" s="666"/>
      <c r="DC32" s="670"/>
      <c r="DD32" s="645" t="s">
        <v>122</v>
      </c>
      <c r="DE32" s="637"/>
      <c r="DF32" s="637"/>
      <c r="DG32" s="637"/>
      <c r="DH32" s="637"/>
      <c r="DI32" s="637"/>
      <c r="DJ32" s="637"/>
      <c r="DK32" s="638"/>
      <c r="DL32" s="645" t="s">
        <v>122</v>
      </c>
      <c r="DM32" s="637"/>
      <c r="DN32" s="637"/>
      <c r="DO32" s="637"/>
      <c r="DP32" s="637"/>
      <c r="DQ32" s="637"/>
      <c r="DR32" s="637"/>
      <c r="DS32" s="637"/>
      <c r="DT32" s="637"/>
      <c r="DU32" s="637"/>
      <c r="DV32" s="638"/>
      <c r="DW32" s="641" t="s">
        <v>122</v>
      </c>
      <c r="DX32" s="666"/>
      <c r="DY32" s="666"/>
      <c r="DZ32" s="666"/>
      <c r="EA32" s="666"/>
      <c r="EB32" s="666"/>
      <c r="EC32" s="667"/>
    </row>
    <row r="33" spans="2:133" ht="11.25" customHeight="1" x14ac:dyDescent="0.2">
      <c r="B33" s="633" t="s">
        <v>305</v>
      </c>
      <c r="C33" s="634"/>
      <c r="D33" s="634"/>
      <c r="E33" s="634"/>
      <c r="F33" s="634"/>
      <c r="G33" s="634"/>
      <c r="H33" s="634"/>
      <c r="I33" s="634"/>
      <c r="J33" s="634"/>
      <c r="K33" s="634"/>
      <c r="L33" s="634"/>
      <c r="M33" s="634"/>
      <c r="N33" s="634"/>
      <c r="O33" s="634"/>
      <c r="P33" s="634"/>
      <c r="Q33" s="635"/>
      <c r="R33" s="636">
        <v>113444</v>
      </c>
      <c r="S33" s="637"/>
      <c r="T33" s="637"/>
      <c r="U33" s="637"/>
      <c r="V33" s="637"/>
      <c r="W33" s="637"/>
      <c r="X33" s="637"/>
      <c r="Y33" s="638"/>
      <c r="Z33" s="639">
        <v>0.4</v>
      </c>
      <c r="AA33" s="639"/>
      <c r="AB33" s="639"/>
      <c r="AC33" s="639"/>
      <c r="AD33" s="640">
        <v>4827</v>
      </c>
      <c r="AE33" s="640"/>
      <c r="AF33" s="640"/>
      <c r="AG33" s="640"/>
      <c r="AH33" s="640"/>
      <c r="AI33" s="640"/>
      <c r="AJ33" s="640"/>
      <c r="AK33" s="640"/>
      <c r="AL33" s="641">
        <v>0</v>
      </c>
      <c r="AM33" s="642"/>
      <c r="AN33" s="642"/>
      <c r="AO33" s="643"/>
      <c r="AP33" s="686"/>
      <c r="AQ33" s="687"/>
      <c r="AR33" s="687"/>
      <c r="AS33" s="687"/>
      <c r="AT33" s="690"/>
      <c r="AU33" s="201"/>
      <c r="AV33" s="201"/>
      <c r="AW33" s="201"/>
      <c r="AX33" s="657" t="s">
        <v>306</v>
      </c>
      <c r="AY33" s="658"/>
      <c r="AZ33" s="658"/>
      <c r="BA33" s="658"/>
      <c r="BB33" s="658"/>
      <c r="BC33" s="658"/>
      <c r="BD33" s="658"/>
      <c r="BE33" s="658"/>
      <c r="BF33" s="659"/>
      <c r="BG33" s="694">
        <v>99.3</v>
      </c>
      <c r="BH33" s="695"/>
      <c r="BI33" s="695"/>
      <c r="BJ33" s="695"/>
      <c r="BK33" s="695"/>
      <c r="BL33" s="695"/>
      <c r="BM33" s="696">
        <v>97.3</v>
      </c>
      <c r="BN33" s="695"/>
      <c r="BO33" s="695"/>
      <c r="BP33" s="695"/>
      <c r="BQ33" s="697"/>
      <c r="BR33" s="694">
        <v>99.3</v>
      </c>
      <c r="BS33" s="695"/>
      <c r="BT33" s="695"/>
      <c r="BU33" s="695"/>
      <c r="BV33" s="695"/>
      <c r="BW33" s="695"/>
      <c r="BX33" s="696">
        <v>97.3</v>
      </c>
      <c r="BY33" s="695"/>
      <c r="BZ33" s="695"/>
      <c r="CA33" s="695"/>
      <c r="CB33" s="697"/>
      <c r="CD33" s="633" t="s">
        <v>307</v>
      </c>
      <c r="CE33" s="634"/>
      <c r="CF33" s="634"/>
      <c r="CG33" s="634"/>
      <c r="CH33" s="634"/>
      <c r="CI33" s="634"/>
      <c r="CJ33" s="634"/>
      <c r="CK33" s="634"/>
      <c r="CL33" s="634"/>
      <c r="CM33" s="634"/>
      <c r="CN33" s="634"/>
      <c r="CO33" s="634"/>
      <c r="CP33" s="634"/>
      <c r="CQ33" s="635"/>
      <c r="CR33" s="636">
        <v>12352960</v>
      </c>
      <c r="CS33" s="668"/>
      <c r="CT33" s="668"/>
      <c r="CU33" s="668"/>
      <c r="CV33" s="668"/>
      <c r="CW33" s="668"/>
      <c r="CX33" s="668"/>
      <c r="CY33" s="669"/>
      <c r="CZ33" s="641">
        <v>42.7</v>
      </c>
      <c r="DA33" s="666"/>
      <c r="DB33" s="666"/>
      <c r="DC33" s="670"/>
      <c r="DD33" s="645">
        <v>10319237</v>
      </c>
      <c r="DE33" s="668"/>
      <c r="DF33" s="668"/>
      <c r="DG33" s="668"/>
      <c r="DH33" s="668"/>
      <c r="DI33" s="668"/>
      <c r="DJ33" s="668"/>
      <c r="DK33" s="669"/>
      <c r="DL33" s="645">
        <v>7112711</v>
      </c>
      <c r="DM33" s="668"/>
      <c r="DN33" s="668"/>
      <c r="DO33" s="668"/>
      <c r="DP33" s="668"/>
      <c r="DQ33" s="668"/>
      <c r="DR33" s="668"/>
      <c r="DS33" s="668"/>
      <c r="DT33" s="668"/>
      <c r="DU33" s="668"/>
      <c r="DV33" s="669"/>
      <c r="DW33" s="641">
        <v>43.6</v>
      </c>
      <c r="DX33" s="666"/>
      <c r="DY33" s="666"/>
      <c r="DZ33" s="666"/>
      <c r="EA33" s="666"/>
      <c r="EB33" s="666"/>
      <c r="EC33" s="667"/>
    </row>
    <row r="34" spans="2:133" ht="11.25" customHeight="1" x14ac:dyDescent="0.2">
      <c r="B34" s="633" t="s">
        <v>308</v>
      </c>
      <c r="C34" s="634"/>
      <c r="D34" s="634"/>
      <c r="E34" s="634"/>
      <c r="F34" s="634"/>
      <c r="G34" s="634"/>
      <c r="H34" s="634"/>
      <c r="I34" s="634"/>
      <c r="J34" s="634"/>
      <c r="K34" s="634"/>
      <c r="L34" s="634"/>
      <c r="M34" s="634"/>
      <c r="N34" s="634"/>
      <c r="O34" s="634"/>
      <c r="P34" s="634"/>
      <c r="Q34" s="635"/>
      <c r="R34" s="636">
        <v>102926</v>
      </c>
      <c r="S34" s="637"/>
      <c r="T34" s="637"/>
      <c r="U34" s="637"/>
      <c r="V34" s="637"/>
      <c r="W34" s="637"/>
      <c r="X34" s="637"/>
      <c r="Y34" s="638"/>
      <c r="Z34" s="639">
        <v>0.3</v>
      </c>
      <c r="AA34" s="639"/>
      <c r="AB34" s="639"/>
      <c r="AC34" s="639"/>
      <c r="AD34" s="640" t="s">
        <v>122</v>
      </c>
      <c r="AE34" s="640"/>
      <c r="AF34" s="640"/>
      <c r="AG34" s="640"/>
      <c r="AH34" s="640"/>
      <c r="AI34" s="640"/>
      <c r="AJ34" s="640"/>
      <c r="AK34" s="640"/>
      <c r="AL34" s="641" t="s">
        <v>122</v>
      </c>
      <c r="AM34" s="642"/>
      <c r="AN34" s="642"/>
      <c r="AO34" s="64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3" t="s">
        <v>309</v>
      </c>
      <c r="CE34" s="634"/>
      <c r="CF34" s="634"/>
      <c r="CG34" s="634"/>
      <c r="CH34" s="634"/>
      <c r="CI34" s="634"/>
      <c r="CJ34" s="634"/>
      <c r="CK34" s="634"/>
      <c r="CL34" s="634"/>
      <c r="CM34" s="634"/>
      <c r="CN34" s="634"/>
      <c r="CO34" s="634"/>
      <c r="CP34" s="634"/>
      <c r="CQ34" s="635"/>
      <c r="CR34" s="636">
        <v>4141027</v>
      </c>
      <c r="CS34" s="637"/>
      <c r="CT34" s="637"/>
      <c r="CU34" s="637"/>
      <c r="CV34" s="637"/>
      <c r="CW34" s="637"/>
      <c r="CX34" s="637"/>
      <c r="CY34" s="638"/>
      <c r="CZ34" s="641">
        <v>14.3</v>
      </c>
      <c r="DA34" s="666"/>
      <c r="DB34" s="666"/>
      <c r="DC34" s="670"/>
      <c r="DD34" s="645">
        <v>3489544</v>
      </c>
      <c r="DE34" s="637"/>
      <c r="DF34" s="637"/>
      <c r="DG34" s="637"/>
      <c r="DH34" s="637"/>
      <c r="DI34" s="637"/>
      <c r="DJ34" s="637"/>
      <c r="DK34" s="638"/>
      <c r="DL34" s="645">
        <v>3291431</v>
      </c>
      <c r="DM34" s="637"/>
      <c r="DN34" s="637"/>
      <c r="DO34" s="637"/>
      <c r="DP34" s="637"/>
      <c r="DQ34" s="637"/>
      <c r="DR34" s="637"/>
      <c r="DS34" s="637"/>
      <c r="DT34" s="637"/>
      <c r="DU34" s="637"/>
      <c r="DV34" s="638"/>
      <c r="DW34" s="641">
        <v>20.2</v>
      </c>
      <c r="DX34" s="666"/>
      <c r="DY34" s="666"/>
      <c r="DZ34" s="666"/>
      <c r="EA34" s="666"/>
      <c r="EB34" s="666"/>
      <c r="EC34" s="667"/>
    </row>
    <row r="35" spans="2:133" ht="11.25" customHeight="1" x14ac:dyDescent="0.2">
      <c r="B35" s="633" t="s">
        <v>310</v>
      </c>
      <c r="C35" s="634"/>
      <c r="D35" s="634"/>
      <c r="E35" s="634"/>
      <c r="F35" s="634"/>
      <c r="G35" s="634"/>
      <c r="H35" s="634"/>
      <c r="I35" s="634"/>
      <c r="J35" s="634"/>
      <c r="K35" s="634"/>
      <c r="L35" s="634"/>
      <c r="M35" s="634"/>
      <c r="N35" s="634"/>
      <c r="O35" s="634"/>
      <c r="P35" s="634"/>
      <c r="Q35" s="635"/>
      <c r="R35" s="636">
        <v>1941088</v>
      </c>
      <c r="S35" s="637"/>
      <c r="T35" s="637"/>
      <c r="U35" s="637"/>
      <c r="V35" s="637"/>
      <c r="W35" s="637"/>
      <c r="X35" s="637"/>
      <c r="Y35" s="638"/>
      <c r="Z35" s="639">
        <v>6.2</v>
      </c>
      <c r="AA35" s="639"/>
      <c r="AB35" s="639"/>
      <c r="AC35" s="639"/>
      <c r="AD35" s="640" t="s">
        <v>122</v>
      </c>
      <c r="AE35" s="640"/>
      <c r="AF35" s="640"/>
      <c r="AG35" s="640"/>
      <c r="AH35" s="640"/>
      <c r="AI35" s="640"/>
      <c r="AJ35" s="640"/>
      <c r="AK35" s="640"/>
      <c r="AL35" s="641" t="s">
        <v>122</v>
      </c>
      <c r="AM35" s="642"/>
      <c r="AN35" s="642"/>
      <c r="AO35" s="643"/>
      <c r="AP35" s="204"/>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205578</v>
      </c>
      <c r="CS35" s="668"/>
      <c r="CT35" s="668"/>
      <c r="CU35" s="668"/>
      <c r="CV35" s="668"/>
      <c r="CW35" s="668"/>
      <c r="CX35" s="668"/>
      <c r="CY35" s="669"/>
      <c r="CZ35" s="641">
        <v>0.7</v>
      </c>
      <c r="DA35" s="666"/>
      <c r="DB35" s="666"/>
      <c r="DC35" s="670"/>
      <c r="DD35" s="645">
        <v>191207</v>
      </c>
      <c r="DE35" s="668"/>
      <c r="DF35" s="668"/>
      <c r="DG35" s="668"/>
      <c r="DH35" s="668"/>
      <c r="DI35" s="668"/>
      <c r="DJ35" s="668"/>
      <c r="DK35" s="669"/>
      <c r="DL35" s="645">
        <v>185367</v>
      </c>
      <c r="DM35" s="668"/>
      <c r="DN35" s="668"/>
      <c r="DO35" s="668"/>
      <c r="DP35" s="668"/>
      <c r="DQ35" s="668"/>
      <c r="DR35" s="668"/>
      <c r="DS35" s="668"/>
      <c r="DT35" s="668"/>
      <c r="DU35" s="668"/>
      <c r="DV35" s="669"/>
      <c r="DW35" s="641">
        <v>1.1000000000000001</v>
      </c>
      <c r="DX35" s="666"/>
      <c r="DY35" s="666"/>
      <c r="DZ35" s="666"/>
      <c r="EA35" s="666"/>
      <c r="EB35" s="666"/>
      <c r="EC35" s="667"/>
    </row>
    <row r="36" spans="2:133" ht="11.25" customHeight="1" x14ac:dyDescent="0.2">
      <c r="B36" s="633" t="s">
        <v>314</v>
      </c>
      <c r="C36" s="634"/>
      <c r="D36" s="634"/>
      <c r="E36" s="634"/>
      <c r="F36" s="634"/>
      <c r="G36" s="634"/>
      <c r="H36" s="634"/>
      <c r="I36" s="634"/>
      <c r="J36" s="634"/>
      <c r="K36" s="634"/>
      <c r="L36" s="634"/>
      <c r="M36" s="634"/>
      <c r="N36" s="634"/>
      <c r="O36" s="634"/>
      <c r="P36" s="634"/>
      <c r="Q36" s="635"/>
      <c r="R36" s="636">
        <v>2616513</v>
      </c>
      <c r="S36" s="637"/>
      <c r="T36" s="637"/>
      <c r="U36" s="637"/>
      <c r="V36" s="637"/>
      <c r="W36" s="637"/>
      <c r="X36" s="637"/>
      <c r="Y36" s="638"/>
      <c r="Z36" s="639">
        <v>8.3000000000000007</v>
      </c>
      <c r="AA36" s="639"/>
      <c r="AB36" s="639"/>
      <c r="AC36" s="639"/>
      <c r="AD36" s="640" t="s">
        <v>122</v>
      </c>
      <c r="AE36" s="640"/>
      <c r="AF36" s="640"/>
      <c r="AG36" s="640"/>
      <c r="AH36" s="640"/>
      <c r="AI36" s="640"/>
      <c r="AJ36" s="640"/>
      <c r="AK36" s="640"/>
      <c r="AL36" s="641" t="s">
        <v>122</v>
      </c>
      <c r="AM36" s="642"/>
      <c r="AN36" s="642"/>
      <c r="AO36" s="643"/>
      <c r="AP36" s="204"/>
      <c r="AQ36" s="702" t="s">
        <v>315</v>
      </c>
      <c r="AR36" s="703"/>
      <c r="AS36" s="703"/>
      <c r="AT36" s="703"/>
      <c r="AU36" s="703"/>
      <c r="AV36" s="703"/>
      <c r="AW36" s="703"/>
      <c r="AX36" s="703"/>
      <c r="AY36" s="704"/>
      <c r="AZ36" s="625">
        <v>2861916</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240876</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4107722</v>
      </c>
      <c r="CS36" s="637"/>
      <c r="CT36" s="637"/>
      <c r="CU36" s="637"/>
      <c r="CV36" s="637"/>
      <c r="CW36" s="637"/>
      <c r="CX36" s="637"/>
      <c r="CY36" s="638"/>
      <c r="CZ36" s="641">
        <v>14.2</v>
      </c>
      <c r="DA36" s="666"/>
      <c r="DB36" s="666"/>
      <c r="DC36" s="670"/>
      <c r="DD36" s="645">
        <v>3703250</v>
      </c>
      <c r="DE36" s="637"/>
      <c r="DF36" s="637"/>
      <c r="DG36" s="637"/>
      <c r="DH36" s="637"/>
      <c r="DI36" s="637"/>
      <c r="DJ36" s="637"/>
      <c r="DK36" s="638"/>
      <c r="DL36" s="645">
        <v>2157573</v>
      </c>
      <c r="DM36" s="637"/>
      <c r="DN36" s="637"/>
      <c r="DO36" s="637"/>
      <c r="DP36" s="637"/>
      <c r="DQ36" s="637"/>
      <c r="DR36" s="637"/>
      <c r="DS36" s="637"/>
      <c r="DT36" s="637"/>
      <c r="DU36" s="637"/>
      <c r="DV36" s="638"/>
      <c r="DW36" s="641">
        <v>13.2</v>
      </c>
      <c r="DX36" s="666"/>
      <c r="DY36" s="666"/>
      <c r="DZ36" s="666"/>
      <c r="EA36" s="666"/>
      <c r="EB36" s="666"/>
      <c r="EC36" s="667"/>
    </row>
    <row r="37" spans="2:133" ht="11.25" customHeight="1" x14ac:dyDescent="0.2">
      <c r="B37" s="633" t="s">
        <v>318</v>
      </c>
      <c r="C37" s="634"/>
      <c r="D37" s="634"/>
      <c r="E37" s="634"/>
      <c r="F37" s="634"/>
      <c r="G37" s="634"/>
      <c r="H37" s="634"/>
      <c r="I37" s="634"/>
      <c r="J37" s="634"/>
      <c r="K37" s="634"/>
      <c r="L37" s="634"/>
      <c r="M37" s="634"/>
      <c r="N37" s="634"/>
      <c r="O37" s="634"/>
      <c r="P37" s="634"/>
      <c r="Q37" s="635"/>
      <c r="R37" s="636">
        <v>677850</v>
      </c>
      <c r="S37" s="637"/>
      <c r="T37" s="637"/>
      <c r="U37" s="637"/>
      <c r="V37" s="637"/>
      <c r="W37" s="637"/>
      <c r="X37" s="637"/>
      <c r="Y37" s="638"/>
      <c r="Z37" s="639">
        <v>2.2000000000000002</v>
      </c>
      <c r="AA37" s="639"/>
      <c r="AB37" s="639"/>
      <c r="AC37" s="639"/>
      <c r="AD37" s="640">
        <v>2395</v>
      </c>
      <c r="AE37" s="640"/>
      <c r="AF37" s="640"/>
      <c r="AG37" s="640"/>
      <c r="AH37" s="640"/>
      <c r="AI37" s="640"/>
      <c r="AJ37" s="640"/>
      <c r="AK37" s="640"/>
      <c r="AL37" s="641">
        <v>0</v>
      </c>
      <c r="AM37" s="642"/>
      <c r="AN37" s="642"/>
      <c r="AO37" s="643"/>
      <c r="AQ37" s="699" t="s">
        <v>319</v>
      </c>
      <c r="AR37" s="700"/>
      <c r="AS37" s="700"/>
      <c r="AT37" s="700"/>
      <c r="AU37" s="700"/>
      <c r="AV37" s="700"/>
      <c r="AW37" s="700"/>
      <c r="AX37" s="700"/>
      <c r="AY37" s="701"/>
      <c r="AZ37" s="636">
        <v>850414</v>
      </c>
      <c r="BA37" s="637"/>
      <c r="BB37" s="637"/>
      <c r="BC37" s="637"/>
      <c r="BD37" s="668"/>
      <c r="BE37" s="668"/>
      <c r="BF37" s="691"/>
      <c r="BG37" s="633" t="s">
        <v>320</v>
      </c>
      <c r="BH37" s="634"/>
      <c r="BI37" s="634"/>
      <c r="BJ37" s="634"/>
      <c r="BK37" s="634"/>
      <c r="BL37" s="634"/>
      <c r="BM37" s="634"/>
      <c r="BN37" s="634"/>
      <c r="BO37" s="634"/>
      <c r="BP37" s="634"/>
      <c r="BQ37" s="634"/>
      <c r="BR37" s="634"/>
      <c r="BS37" s="634"/>
      <c r="BT37" s="634"/>
      <c r="BU37" s="635"/>
      <c r="BV37" s="636">
        <v>240876</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1956040</v>
      </c>
      <c r="CS37" s="668"/>
      <c r="CT37" s="668"/>
      <c r="CU37" s="668"/>
      <c r="CV37" s="668"/>
      <c r="CW37" s="668"/>
      <c r="CX37" s="668"/>
      <c r="CY37" s="669"/>
      <c r="CZ37" s="641">
        <v>6.8</v>
      </c>
      <c r="DA37" s="666"/>
      <c r="DB37" s="666"/>
      <c r="DC37" s="670"/>
      <c r="DD37" s="645">
        <v>1956040</v>
      </c>
      <c r="DE37" s="668"/>
      <c r="DF37" s="668"/>
      <c r="DG37" s="668"/>
      <c r="DH37" s="668"/>
      <c r="DI37" s="668"/>
      <c r="DJ37" s="668"/>
      <c r="DK37" s="669"/>
      <c r="DL37" s="645">
        <v>1660497</v>
      </c>
      <c r="DM37" s="668"/>
      <c r="DN37" s="668"/>
      <c r="DO37" s="668"/>
      <c r="DP37" s="668"/>
      <c r="DQ37" s="668"/>
      <c r="DR37" s="668"/>
      <c r="DS37" s="668"/>
      <c r="DT37" s="668"/>
      <c r="DU37" s="668"/>
      <c r="DV37" s="669"/>
      <c r="DW37" s="641">
        <v>10.199999999999999</v>
      </c>
      <c r="DX37" s="666"/>
      <c r="DY37" s="666"/>
      <c r="DZ37" s="666"/>
      <c r="EA37" s="666"/>
      <c r="EB37" s="666"/>
      <c r="EC37" s="667"/>
    </row>
    <row r="38" spans="2:133" ht="11.25" customHeight="1" x14ac:dyDescent="0.2">
      <c r="B38" s="633" t="s">
        <v>322</v>
      </c>
      <c r="C38" s="634"/>
      <c r="D38" s="634"/>
      <c r="E38" s="634"/>
      <c r="F38" s="634"/>
      <c r="G38" s="634"/>
      <c r="H38" s="634"/>
      <c r="I38" s="634"/>
      <c r="J38" s="634"/>
      <c r="K38" s="634"/>
      <c r="L38" s="634"/>
      <c r="M38" s="634"/>
      <c r="N38" s="634"/>
      <c r="O38" s="634"/>
      <c r="P38" s="634"/>
      <c r="Q38" s="635"/>
      <c r="R38" s="636">
        <v>923800</v>
      </c>
      <c r="S38" s="637"/>
      <c r="T38" s="637"/>
      <c r="U38" s="637"/>
      <c r="V38" s="637"/>
      <c r="W38" s="637"/>
      <c r="X38" s="637"/>
      <c r="Y38" s="638"/>
      <c r="Z38" s="639">
        <v>2.9</v>
      </c>
      <c r="AA38" s="639"/>
      <c r="AB38" s="639"/>
      <c r="AC38" s="639"/>
      <c r="AD38" s="640" t="s">
        <v>122</v>
      </c>
      <c r="AE38" s="640"/>
      <c r="AF38" s="640"/>
      <c r="AG38" s="640"/>
      <c r="AH38" s="640"/>
      <c r="AI38" s="640"/>
      <c r="AJ38" s="640"/>
      <c r="AK38" s="640"/>
      <c r="AL38" s="641" t="s">
        <v>122</v>
      </c>
      <c r="AM38" s="642"/>
      <c r="AN38" s="642"/>
      <c r="AO38" s="643"/>
      <c r="AQ38" s="699" t="s">
        <v>323</v>
      </c>
      <c r="AR38" s="700"/>
      <c r="AS38" s="700"/>
      <c r="AT38" s="700"/>
      <c r="AU38" s="700"/>
      <c r="AV38" s="700"/>
      <c r="AW38" s="700"/>
      <c r="AX38" s="700"/>
      <c r="AY38" s="701"/>
      <c r="AZ38" s="636">
        <v>202545</v>
      </c>
      <c r="BA38" s="637"/>
      <c r="BB38" s="637"/>
      <c r="BC38" s="637"/>
      <c r="BD38" s="668"/>
      <c r="BE38" s="668"/>
      <c r="BF38" s="691"/>
      <c r="BG38" s="633" t="s">
        <v>324</v>
      </c>
      <c r="BH38" s="634"/>
      <c r="BI38" s="634"/>
      <c r="BJ38" s="634"/>
      <c r="BK38" s="634"/>
      <c r="BL38" s="634"/>
      <c r="BM38" s="634"/>
      <c r="BN38" s="634"/>
      <c r="BO38" s="634"/>
      <c r="BP38" s="634"/>
      <c r="BQ38" s="634"/>
      <c r="BR38" s="634"/>
      <c r="BS38" s="634"/>
      <c r="BT38" s="634"/>
      <c r="BU38" s="635"/>
      <c r="BV38" s="636">
        <v>6810</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2002942</v>
      </c>
      <c r="CS38" s="637"/>
      <c r="CT38" s="637"/>
      <c r="CU38" s="637"/>
      <c r="CV38" s="637"/>
      <c r="CW38" s="637"/>
      <c r="CX38" s="637"/>
      <c r="CY38" s="638"/>
      <c r="CZ38" s="641">
        <v>6.9</v>
      </c>
      <c r="DA38" s="666"/>
      <c r="DB38" s="666"/>
      <c r="DC38" s="670"/>
      <c r="DD38" s="645">
        <v>1680058</v>
      </c>
      <c r="DE38" s="637"/>
      <c r="DF38" s="637"/>
      <c r="DG38" s="637"/>
      <c r="DH38" s="637"/>
      <c r="DI38" s="637"/>
      <c r="DJ38" s="637"/>
      <c r="DK38" s="638"/>
      <c r="DL38" s="645">
        <v>1467517</v>
      </c>
      <c r="DM38" s="637"/>
      <c r="DN38" s="637"/>
      <c r="DO38" s="637"/>
      <c r="DP38" s="637"/>
      <c r="DQ38" s="637"/>
      <c r="DR38" s="637"/>
      <c r="DS38" s="637"/>
      <c r="DT38" s="637"/>
      <c r="DU38" s="637"/>
      <c r="DV38" s="638"/>
      <c r="DW38" s="641">
        <v>9</v>
      </c>
      <c r="DX38" s="666"/>
      <c r="DY38" s="666"/>
      <c r="DZ38" s="666"/>
      <c r="EA38" s="666"/>
      <c r="EB38" s="666"/>
      <c r="EC38" s="667"/>
    </row>
    <row r="39" spans="2:133" ht="11.25" customHeight="1" x14ac:dyDescent="0.2">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327</v>
      </c>
      <c r="AR39" s="700"/>
      <c r="AS39" s="700"/>
      <c r="AT39" s="700"/>
      <c r="AU39" s="700"/>
      <c r="AV39" s="700"/>
      <c r="AW39" s="700"/>
      <c r="AX39" s="700"/>
      <c r="AY39" s="701"/>
      <c r="AZ39" s="636">
        <v>8560</v>
      </c>
      <c r="BA39" s="637"/>
      <c r="BB39" s="637"/>
      <c r="BC39" s="637"/>
      <c r="BD39" s="668"/>
      <c r="BE39" s="668"/>
      <c r="BF39" s="691"/>
      <c r="BG39" s="633" t="s">
        <v>328</v>
      </c>
      <c r="BH39" s="634"/>
      <c r="BI39" s="634"/>
      <c r="BJ39" s="634"/>
      <c r="BK39" s="634"/>
      <c r="BL39" s="634"/>
      <c r="BM39" s="634"/>
      <c r="BN39" s="634"/>
      <c r="BO39" s="634"/>
      <c r="BP39" s="634"/>
      <c r="BQ39" s="634"/>
      <c r="BR39" s="634"/>
      <c r="BS39" s="634"/>
      <c r="BT39" s="634"/>
      <c r="BU39" s="635"/>
      <c r="BV39" s="636">
        <v>10564</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1373211</v>
      </c>
      <c r="CS39" s="668"/>
      <c r="CT39" s="668"/>
      <c r="CU39" s="668"/>
      <c r="CV39" s="668"/>
      <c r="CW39" s="668"/>
      <c r="CX39" s="668"/>
      <c r="CY39" s="669"/>
      <c r="CZ39" s="641">
        <v>4.7</v>
      </c>
      <c r="DA39" s="666"/>
      <c r="DB39" s="666"/>
      <c r="DC39" s="670"/>
      <c r="DD39" s="645">
        <v>1244355</v>
      </c>
      <c r="DE39" s="668"/>
      <c r="DF39" s="668"/>
      <c r="DG39" s="668"/>
      <c r="DH39" s="668"/>
      <c r="DI39" s="668"/>
      <c r="DJ39" s="668"/>
      <c r="DK39" s="669"/>
      <c r="DL39" s="645" t="s">
        <v>122</v>
      </c>
      <c r="DM39" s="668"/>
      <c r="DN39" s="668"/>
      <c r="DO39" s="668"/>
      <c r="DP39" s="668"/>
      <c r="DQ39" s="668"/>
      <c r="DR39" s="668"/>
      <c r="DS39" s="668"/>
      <c r="DT39" s="668"/>
      <c r="DU39" s="668"/>
      <c r="DV39" s="669"/>
      <c r="DW39" s="641" t="s">
        <v>122</v>
      </c>
      <c r="DX39" s="666"/>
      <c r="DY39" s="666"/>
      <c r="DZ39" s="666"/>
      <c r="EA39" s="666"/>
      <c r="EB39" s="666"/>
      <c r="EC39" s="667"/>
    </row>
    <row r="40" spans="2:133" ht="11.25" customHeight="1" x14ac:dyDescent="0.2">
      <c r="B40" s="633" t="s">
        <v>330</v>
      </c>
      <c r="C40" s="634"/>
      <c r="D40" s="634"/>
      <c r="E40" s="634"/>
      <c r="F40" s="634"/>
      <c r="G40" s="634"/>
      <c r="H40" s="634"/>
      <c r="I40" s="634"/>
      <c r="J40" s="634"/>
      <c r="K40" s="634"/>
      <c r="L40" s="634"/>
      <c r="M40" s="634"/>
      <c r="N40" s="634"/>
      <c r="O40" s="634"/>
      <c r="P40" s="634"/>
      <c r="Q40" s="635"/>
      <c r="R40" s="636">
        <v>66000</v>
      </c>
      <c r="S40" s="637"/>
      <c r="T40" s="637"/>
      <c r="U40" s="637"/>
      <c r="V40" s="637"/>
      <c r="W40" s="637"/>
      <c r="X40" s="637"/>
      <c r="Y40" s="638"/>
      <c r="Z40" s="639">
        <v>0.2</v>
      </c>
      <c r="AA40" s="639"/>
      <c r="AB40" s="639"/>
      <c r="AC40" s="639"/>
      <c r="AD40" s="640" t="s">
        <v>122</v>
      </c>
      <c r="AE40" s="640"/>
      <c r="AF40" s="640"/>
      <c r="AG40" s="640"/>
      <c r="AH40" s="640"/>
      <c r="AI40" s="640"/>
      <c r="AJ40" s="640"/>
      <c r="AK40" s="640"/>
      <c r="AL40" s="641" t="s">
        <v>122</v>
      </c>
      <c r="AM40" s="642"/>
      <c r="AN40" s="642"/>
      <c r="AO40" s="643"/>
      <c r="AQ40" s="699" t="s">
        <v>331</v>
      </c>
      <c r="AR40" s="700"/>
      <c r="AS40" s="700"/>
      <c r="AT40" s="700"/>
      <c r="AU40" s="700"/>
      <c r="AV40" s="700"/>
      <c r="AW40" s="700"/>
      <c r="AX40" s="700"/>
      <c r="AY40" s="701"/>
      <c r="AZ40" s="636" t="s">
        <v>122</v>
      </c>
      <c r="BA40" s="637"/>
      <c r="BB40" s="637"/>
      <c r="BC40" s="637"/>
      <c r="BD40" s="668"/>
      <c r="BE40" s="668"/>
      <c r="BF40" s="691"/>
      <c r="BG40" s="684" t="s">
        <v>332</v>
      </c>
      <c r="BH40" s="685"/>
      <c r="BI40" s="685"/>
      <c r="BJ40" s="685"/>
      <c r="BK40" s="685"/>
      <c r="BL40" s="205"/>
      <c r="BM40" s="634" t="s">
        <v>333</v>
      </c>
      <c r="BN40" s="634"/>
      <c r="BO40" s="634"/>
      <c r="BP40" s="634"/>
      <c r="BQ40" s="634"/>
      <c r="BR40" s="634"/>
      <c r="BS40" s="634"/>
      <c r="BT40" s="634"/>
      <c r="BU40" s="635"/>
      <c r="BV40" s="636">
        <v>115</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522480</v>
      </c>
      <c r="CS40" s="637"/>
      <c r="CT40" s="637"/>
      <c r="CU40" s="637"/>
      <c r="CV40" s="637"/>
      <c r="CW40" s="637"/>
      <c r="CX40" s="637"/>
      <c r="CY40" s="638"/>
      <c r="CZ40" s="641">
        <v>1.8</v>
      </c>
      <c r="DA40" s="666"/>
      <c r="DB40" s="666"/>
      <c r="DC40" s="670"/>
      <c r="DD40" s="645">
        <v>10823</v>
      </c>
      <c r="DE40" s="637"/>
      <c r="DF40" s="637"/>
      <c r="DG40" s="637"/>
      <c r="DH40" s="637"/>
      <c r="DI40" s="637"/>
      <c r="DJ40" s="637"/>
      <c r="DK40" s="638"/>
      <c r="DL40" s="645">
        <v>10823</v>
      </c>
      <c r="DM40" s="637"/>
      <c r="DN40" s="637"/>
      <c r="DO40" s="637"/>
      <c r="DP40" s="637"/>
      <c r="DQ40" s="637"/>
      <c r="DR40" s="637"/>
      <c r="DS40" s="637"/>
      <c r="DT40" s="637"/>
      <c r="DU40" s="637"/>
      <c r="DV40" s="638"/>
      <c r="DW40" s="641">
        <v>0.1</v>
      </c>
      <c r="DX40" s="666"/>
      <c r="DY40" s="666"/>
      <c r="DZ40" s="666"/>
      <c r="EA40" s="666"/>
      <c r="EB40" s="666"/>
      <c r="EC40" s="667"/>
    </row>
    <row r="41" spans="2:133" ht="11.25" customHeight="1" x14ac:dyDescent="0.2">
      <c r="B41" s="657" t="s">
        <v>335</v>
      </c>
      <c r="C41" s="658"/>
      <c r="D41" s="658"/>
      <c r="E41" s="658"/>
      <c r="F41" s="658"/>
      <c r="G41" s="658"/>
      <c r="H41" s="658"/>
      <c r="I41" s="658"/>
      <c r="J41" s="658"/>
      <c r="K41" s="658"/>
      <c r="L41" s="658"/>
      <c r="M41" s="658"/>
      <c r="N41" s="658"/>
      <c r="O41" s="658"/>
      <c r="P41" s="658"/>
      <c r="Q41" s="659"/>
      <c r="R41" s="708">
        <v>31402657</v>
      </c>
      <c r="S41" s="709"/>
      <c r="T41" s="709"/>
      <c r="U41" s="709"/>
      <c r="V41" s="709"/>
      <c r="W41" s="709"/>
      <c r="X41" s="709"/>
      <c r="Y41" s="713"/>
      <c r="Z41" s="714">
        <v>100</v>
      </c>
      <c r="AA41" s="714"/>
      <c r="AB41" s="714"/>
      <c r="AC41" s="714"/>
      <c r="AD41" s="715">
        <v>16262539</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369862</v>
      </c>
      <c r="BA41" s="637"/>
      <c r="BB41" s="637"/>
      <c r="BC41" s="637"/>
      <c r="BD41" s="668"/>
      <c r="BE41" s="668"/>
      <c r="BF41" s="691"/>
      <c r="BG41" s="684"/>
      <c r="BH41" s="685"/>
      <c r="BI41" s="685"/>
      <c r="BJ41" s="685"/>
      <c r="BK41" s="685"/>
      <c r="BL41" s="205"/>
      <c r="BM41" s="634" t="s">
        <v>337</v>
      </c>
      <c r="BN41" s="634"/>
      <c r="BO41" s="634"/>
      <c r="BP41" s="634"/>
      <c r="BQ41" s="634"/>
      <c r="BR41" s="634"/>
      <c r="BS41" s="634"/>
      <c r="BT41" s="634"/>
      <c r="BU41" s="635"/>
      <c r="BV41" s="636" t="s">
        <v>122</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68"/>
      <c r="CT41" s="668"/>
      <c r="CU41" s="668"/>
      <c r="CV41" s="668"/>
      <c r="CW41" s="668"/>
      <c r="CX41" s="668"/>
      <c r="CY41" s="669"/>
      <c r="CZ41" s="641" t="s">
        <v>122</v>
      </c>
      <c r="DA41" s="666"/>
      <c r="DB41" s="666"/>
      <c r="DC41" s="670"/>
      <c r="DD41" s="645" t="s">
        <v>122</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339</v>
      </c>
      <c r="AR42" s="706"/>
      <c r="AS42" s="706"/>
      <c r="AT42" s="706"/>
      <c r="AU42" s="706"/>
      <c r="AV42" s="706"/>
      <c r="AW42" s="706"/>
      <c r="AX42" s="706"/>
      <c r="AY42" s="707"/>
      <c r="AZ42" s="708">
        <v>1430535</v>
      </c>
      <c r="BA42" s="709"/>
      <c r="BB42" s="709"/>
      <c r="BC42" s="709"/>
      <c r="BD42" s="695"/>
      <c r="BE42" s="695"/>
      <c r="BF42" s="697"/>
      <c r="BG42" s="686"/>
      <c r="BH42" s="687"/>
      <c r="BI42" s="687"/>
      <c r="BJ42" s="687"/>
      <c r="BK42" s="687"/>
      <c r="BL42" s="206"/>
      <c r="BM42" s="658" t="s">
        <v>340</v>
      </c>
      <c r="BN42" s="658"/>
      <c r="BO42" s="658"/>
      <c r="BP42" s="658"/>
      <c r="BQ42" s="658"/>
      <c r="BR42" s="658"/>
      <c r="BS42" s="658"/>
      <c r="BT42" s="658"/>
      <c r="BU42" s="659"/>
      <c r="BV42" s="708">
        <v>342</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2418592</v>
      </c>
      <c r="CS42" s="668"/>
      <c r="CT42" s="668"/>
      <c r="CU42" s="668"/>
      <c r="CV42" s="668"/>
      <c r="CW42" s="668"/>
      <c r="CX42" s="668"/>
      <c r="CY42" s="669"/>
      <c r="CZ42" s="641">
        <v>8.4</v>
      </c>
      <c r="DA42" s="666"/>
      <c r="DB42" s="666"/>
      <c r="DC42" s="670"/>
      <c r="DD42" s="645">
        <v>318969</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6" t="s">
        <v>342</v>
      </c>
      <c r="CD43" s="633" t="s">
        <v>343</v>
      </c>
      <c r="CE43" s="634"/>
      <c r="CF43" s="634"/>
      <c r="CG43" s="634"/>
      <c r="CH43" s="634"/>
      <c r="CI43" s="634"/>
      <c r="CJ43" s="634"/>
      <c r="CK43" s="634"/>
      <c r="CL43" s="634"/>
      <c r="CM43" s="634"/>
      <c r="CN43" s="634"/>
      <c r="CO43" s="634"/>
      <c r="CP43" s="634"/>
      <c r="CQ43" s="635"/>
      <c r="CR43" s="636">
        <v>74333</v>
      </c>
      <c r="CS43" s="668"/>
      <c r="CT43" s="668"/>
      <c r="CU43" s="668"/>
      <c r="CV43" s="668"/>
      <c r="CW43" s="668"/>
      <c r="CX43" s="668"/>
      <c r="CY43" s="669"/>
      <c r="CZ43" s="641">
        <v>0.3</v>
      </c>
      <c r="DA43" s="666"/>
      <c r="DB43" s="666"/>
      <c r="DC43" s="670"/>
      <c r="DD43" s="645">
        <v>74333</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292</v>
      </c>
      <c r="CE44" s="673"/>
      <c r="CF44" s="633" t="s">
        <v>345</v>
      </c>
      <c r="CG44" s="634"/>
      <c r="CH44" s="634"/>
      <c r="CI44" s="634"/>
      <c r="CJ44" s="634"/>
      <c r="CK44" s="634"/>
      <c r="CL44" s="634"/>
      <c r="CM44" s="634"/>
      <c r="CN44" s="634"/>
      <c r="CO44" s="634"/>
      <c r="CP44" s="634"/>
      <c r="CQ44" s="635"/>
      <c r="CR44" s="636">
        <v>2418592</v>
      </c>
      <c r="CS44" s="637"/>
      <c r="CT44" s="637"/>
      <c r="CU44" s="637"/>
      <c r="CV44" s="637"/>
      <c r="CW44" s="637"/>
      <c r="CX44" s="637"/>
      <c r="CY44" s="638"/>
      <c r="CZ44" s="641">
        <v>8.4</v>
      </c>
      <c r="DA44" s="642"/>
      <c r="DB44" s="642"/>
      <c r="DC44" s="648"/>
      <c r="DD44" s="645">
        <v>318969</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347</v>
      </c>
      <c r="CG45" s="634"/>
      <c r="CH45" s="634"/>
      <c r="CI45" s="634"/>
      <c r="CJ45" s="634"/>
      <c r="CK45" s="634"/>
      <c r="CL45" s="634"/>
      <c r="CM45" s="634"/>
      <c r="CN45" s="634"/>
      <c r="CO45" s="634"/>
      <c r="CP45" s="634"/>
      <c r="CQ45" s="635"/>
      <c r="CR45" s="636">
        <v>1241692</v>
      </c>
      <c r="CS45" s="668"/>
      <c r="CT45" s="668"/>
      <c r="CU45" s="668"/>
      <c r="CV45" s="668"/>
      <c r="CW45" s="668"/>
      <c r="CX45" s="668"/>
      <c r="CY45" s="669"/>
      <c r="CZ45" s="641">
        <v>4.3</v>
      </c>
      <c r="DA45" s="666"/>
      <c r="DB45" s="666"/>
      <c r="DC45" s="670"/>
      <c r="DD45" s="645">
        <v>67484</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7"/>
      <c r="CD46" s="674"/>
      <c r="CE46" s="675"/>
      <c r="CF46" s="633" t="s">
        <v>348</v>
      </c>
      <c r="CG46" s="634"/>
      <c r="CH46" s="634"/>
      <c r="CI46" s="634"/>
      <c r="CJ46" s="634"/>
      <c r="CK46" s="634"/>
      <c r="CL46" s="634"/>
      <c r="CM46" s="634"/>
      <c r="CN46" s="634"/>
      <c r="CO46" s="634"/>
      <c r="CP46" s="634"/>
      <c r="CQ46" s="635"/>
      <c r="CR46" s="636">
        <v>1170555</v>
      </c>
      <c r="CS46" s="637"/>
      <c r="CT46" s="637"/>
      <c r="CU46" s="637"/>
      <c r="CV46" s="637"/>
      <c r="CW46" s="637"/>
      <c r="CX46" s="637"/>
      <c r="CY46" s="638"/>
      <c r="CZ46" s="641">
        <v>4</v>
      </c>
      <c r="DA46" s="642"/>
      <c r="DB46" s="642"/>
      <c r="DC46" s="648"/>
      <c r="DD46" s="645">
        <v>247040</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7"/>
      <c r="CD47" s="674"/>
      <c r="CE47" s="675"/>
      <c r="CF47" s="633" t="s">
        <v>349</v>
      </c>
      <c r="CG47" s="634"/>
      <c r="CH47" s="634"/>
      <c r="CI47" s="634"/>
      <c r="CJ47" s="634"/>
      <c r="CK47" s="634"/>
      <c r="CL47" s="634"/>
      <c r="CM47" s="634"/>
      <c r="CN47" s="634"/>
      <c r="CO47" s="634"/>
      <c r="CP47" s="634"/>
      <c r="CQ47" s="635"/>
      <c r="CR47" s="636" t="s">
        <v>122</v>
      </c>
      <c r="CS47" s="668"/>
      <c r="CT47" s="668"/>
      <c r="CU47" s="668"/>
      <c r="CV47" s="668"/>
      <c r="CW47" s="668"/>
      <c r="CX47" s="668"/>
      <c r="CY47" s="669"/>
      <c r="CZ47" s="641" t="s">
        <v>122</v>
      </c>
      <c r="DA47" s="666"/>
      <c r="DB47" s="666"/>
      <c r="DC47" s="670"/>
      <c r="DD47" s="645" t="s">
        <v>122</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ht="11" x14ac:dyDescent="0.2">
      <c r="B48" s="207"/>
      <c r="CD48" s="676"/>
      <c r="CE48" s="677"/>
      <c r="CF48" s="633" t="s">
        <v>350</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7"/>
      <c r="CD49" s="657" t="s">
        <v>351</v>
      </c>
      <c r="CE49" s="658"/>
      <c r="CF49" s="658"/>
      <c r="CG49" s="658"/>
      <c r="CH49" s="658"/>
      <c r="CI49" s="658"/>
      <c r="CJ49" s="658"/>
      <c r="CK49" s="658"/>
      <c r="CL49" s="658"/>
      <c r="CM49" s="658"/>
      <c r="CN49" s="658"/>
      <c r="CO49" s="658"/>
      <c r="CP49" s="658"/>
      <c r="CQ49" s="659"/>
      <c r="CR49" s="708">
        <v>28911270</v>
      </c>
      <c r="CS49" s="695"/>
      <c r="CT49" s="695"/>
      <c r="CU49" s="695"/>
      <c r="CV49" s="695"/>
      <c r="CW49" s="695"/>
      <c r="CX49" s="695"/>
      <c r="CY49" s="724"/>
      <c r="CZ49" s="716">
        <v>100</v>
      </c>
      <c r="DA49" s="725"/>
      <c r="DB49" s="725"/>
      <c r="DC49" s="726"/>
      <c r="DD49" s="727">
        <v>19798006</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mbKGkU7fg5tj/JxlFufzdOcbxijyxAuoSYFG6dz/KQXnxpaaUOhgtvd6oiKu1ucv2P24QCI4nUi0bmWZDcL3Sg==" saltValue="DKyTOSOiRk8PL1scJhB0s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A135"/>
  <sheetViews>
    <sheetView zoomScaleNormal="100" zoomScaleSheetLayoutView="70" workbookViewId="0"/>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6"/>
    </row>
    <row r="5" spans="1:131" s="217" customFormat="1" ht="26.25" customHeight="1" x14ac:dyDescent="0.2">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6"/>
    </row>
    <row r="6" spans="1:131" s="217"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6"/>
    </row>
    <row r="7" spans="1:131" s="217" customFormat="1" ht="26.25" customHeight="1" thickTop="1" x14ac:dyDescent="0.2">
      <c r="A7" s="218">
        <v>1</v>
      </c>
      <c r="B7" s="762" t="s">
        <v>374</v>
      </c>
      <c r="C7" s="763"/>
      <c r="D7" s="763"/>
      <c r="E7" s="763"/>
      <c r="F7" s="763"/>
      <c r="G7" s="763"/>
      <c r="H7" s="763"/>
      <c r="I7" s="763"/>
      <c r="J7" s="763"/>
      <c r="K7" s="763"/>
      <c r="L7" s="763"/>
      <c r="M7" s="763"/>
      <c r="N7" s="763"/>
      <c r="O7" s="763"/>
      <c r="P7" s="764"/>
      <c r="Q7" s="765">
        <v>31403</v>
      </c>
      <c r="R7" s="766"/>
      <c r="S7" s="766"/>
      <c r="T7" s="766"/>
      <c r="U7" s="766"/>
      <c r="V7" s="766">
        <v>28911</v>
      </c>
      <c r="W7" s="766"/>
      <c r="X7" s="766"/>
      <c r="Y7" s="766"/>
      <c r="Z7" s="766"/>
      <c r="AA7" s="766">
        <v>2491</v>
      </c>
      <c r="AB7" s="766"/>
      <c r="AC7" s="766"/>
      <c r="AD7" s="766"/>
      <c r="AE7" s="767"/>
      <c r="AF7" s="768">
        <v>2250</v>
      </c>
      <c r="AG7" s="769"/>
      <c r="AH7" s="769"/>
      <c r="AI7" s="769"/>
      <c r="AJ7" s="770"/>
      <c r="AK7" s="771">
        <v>1941</v>
      </c>
      <c r="AL7" s="772"/>
      <c r="AM7" s="772"/>
      <c r="AN7" s="772"/>
      <c r="AO7" s="772"/>
      <c r="AP7" s="772">
        <v>22884</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8">
        <v>1</v>
      </c>
      <c r="BR7" s="219" t="s">
        <v>563</v>
      </c>
      <c r="BS7" s="759" t="s">
        <v>548</v>
      </c>
      <c r="BT7" s="760"/>
      <c r="BU7" s="760"/>
      <c r="BV7" s="760"/>
      <c r="BW7" s="760"/>
      <c r="BX7" s="760"/>
      <c r="BY7" s="760"/>
      <c r="BZ7" s="760"/>
      <c r="CA7" s="760"/>
      <c r="CB7" s="760"/>
      <c r="CC7" s="760"/>
      <c r="CD7" s="760"/>
      <c r="CE7" s="760"/>
      <c r="CF7" s="760"/>
      <c r="CG7" s="775"/>
      <c r="CH7" s="756">
        <v>0</v>
      </c>
      <c r="CI7" s="757"/>
      <c r="CJ7" s="757"/>
      <c r="CK7" s="757"/>
      <c r="CL7" s="758"/>
      <c r="CM7" s="756">
        <v>65</v>
      </c>
      <c r="CN7" s="757"/>
      <c r="CO7" s="757"/>
      <c r="CP7" s="757"/>
      <c r="CQ7" s="758"/>
      <c r="CR7" s="756">
        <v>50</v>
      </c>
      <c r="CS7" s="757"/>
      <c r="CT7" s="757"/>
      <c r="CU7" s="757"/>
      <c r="CV7" s="758"/>
      <c r="CW7" s="756">
        <v>16</v>
      </c>
      <c r="CX7" s="757"/>
      <c r="CY7" s="757"/>
      <c r="CZ7" s="757"/>
      <c r="DA7" s="758"/>
      <c r="DB7" s="756" t="s">
        <v>551</v>
      </c>
      <c r="DC7" s="757"/>
      <c r="DD7" s="757"/>
      <c r="DE7" s="757"/>
      <c r="DF7" s="758"/>
      <c r="DG7" s="756" t="s">
        <v>551</v>
      </c>
      <c r="DH7" s="757"/>
      <c r="DI7" s="757"/>
      <c r="DJ7" s="757"/>
      <c r="DK7" s="758"/>
      <c r="DL7" s="756" t="s">
        <v>551</v>
      </c>
      <c r="DM7" s="757"/>
      <c r="DN7" s="757"/>
      <c r="DO7" s="757"/>
      <c r="DP7" s="758"/>
      <c r="DQ7" s="756" t="s">
        <v>551</v>
      </c>
      <c r="DR7" s="757"/>
      <c r="DS7" s="757"/>
      <c r="DT7" s="757"/>
      <c r="DU7" s="758"/>
      <c r="DV7" s="759"/>
      <c r="DW7" s="760"/>
      <c r="DX7" s="760"/>
      <c r="DY7" s="760"/>
      <c r="DZ7" s="761"/>
      <c r="EA7" s="216"/>
    </row>
    <row r="8" spans="1:131" s="217" customFormat="1" ht="26.25" customHeight="1" x14ac:dyDescent="0.2">
      <c r="A8" s="220">
        <v>2</v>
      </c>
      <c r="B8" s="793"/>
      <c r="C8" s="794"/>
      <c r="D8" s="794"/>
      <c r="E8" s="794"/>
      <c r="F8" s="794"/>
      <c r="G8" s="794"/>
      <c r="H8" s="794"/>
      <c r="I8" s="794"/>
      <c r="J8" s="794"/>
      <c r="K8" s="794"/>
      <c r="L8" s="794"/>
      <c r="M8" s="794"/>
      <c r="N8" s="794"/>
      <c r="O8" s="794"/>
      <c r="P8" s="795"/>
      <c r="Q8" s="796"/>
      <c r="R8" s="797"/>
      <c r="S8" s="797"/>
      <c r="T8" s="797"/>
      <c r="U8" s="797"/>
      <c r="V8" s="797"/>
      <c r="W8" s="797"/>
      <c r="X8" s="797"/>
      <c r="Y8" s="797"/>
      <c r="Z8" s="797"/>
      <c r="AA8" s="797"/>
      <c r="AB8" s="797"/>
      <c r="AC8" s="797"/>
      <c r="AD8" s="797"/>
      <c r="AE8" s="798"/>
      <c r="AF8" s="799"/>
      <c r="AG8" s="800"/>
      <c r="AH8" s="800"/>
      <c r="AI8" s="800"/>
      <c r="AJ8" s="801"/>
      <c r="AK8" s="782"/>
      <c r="AL8" s="783"/>
      <c r="AM8" s="783"/>
      <c r="AN8" s="783"/>
      <c r="AO8" s="783"/>
      <c r="AP8" s="783"/>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0">
        <v>2</v>
      </c>
      <c r="BR8" s="221" t="s">
        <v>563</v>
      </c>
      <c r="BS8" s="786" t="s">
        <v>549</v>
      </c>
      <c r="BT8" s="787"/>
      <c r="BU8" s="787"/>
      <c r="BV8" s="787"/>
      <c r="BW8" s="787"/>
      <c r="BX8" s="787"/>
      <c r="BY8" s="787"/>
      <c r="BZ8" s="787"/>
      <c r="CA8" s="787"/>
      <c r="CB8" s="787"/>
      <c r="CC8" s="787"/>
      <c r="CD8" s="787"/>
      <c r="CE8" s="787"/>
      <c r="CF8" s="787"/>
      <c r="CG8" s="788"/>
      <c r="CH8" s="789">
        <v>-1</v>
      </c>
      <c r="CI8" s="790"/>
      <c r="CJ8" s="790"/>
      <c r="CK8" s="790"/>
      <c r="CL8" s="791"/>
      <c r="CM8" s="789">
        <v>54</v>
      </c>
      <c r="CN8" s="790"/>
      <c r="CO8" s="790"/>
      <c r="CP8" s="790"/>
      <c r="CQ8" s="791"/>
      <c r="CR8" s="789">
        <v>50</v>
      </c>
      <c r="CS8" s="790"/>
      <c r="CT8" s="790"/>
      <c r="CU8" s="790"/>
      <c r="CV8" s="791"/>
      <c r="CW8" s="789">
        <v>14</v>
      </c>
      <c r="CX8" s="790"/>
      <c r="CY8" s="790"/>
      <c r="CZ8" s="790"/>
      <c r="DA8" s="791"/>
      <c r="DB8" s="789" t="s">
        <v>551</v>
      </c>
      <c r="DC8" s="790"/>
      <c r="DD8" s="790"/>
      <c r="DE8" s="790"/>
      <c r="DF8" s="791"/>
      <c r="DG8" s="789" t="s">
        <v>551</v>
      </c>
      <c r="DH8" s="790"/>
      <c r="DI8" s="790"/>
      <c r="DJ8" s="790"/>
      <c r="DK8" s="791"/>
      <c r="DL8" s="789" t="s">
        <v>551</v>
      </c>
      <c r="DM8" s="790"/>
      <c r="DN8" s="790"/>
      <c r="DO8" s="790"/>
      <c r="DP8" s="791"/>
      <c r="DQ8" s="789" t="s">
        <v>551</v>
      </c>
      <c r="DR8" s="790"/>
      <c r="DS8" s="790"/>
      <c r="DT8" s="790"/>
      <c r="DU8" s="791"/>
      <c r="DV8" s="786"/>
      <c r="DW8" s="787"/>
      <c r="DX8" s="787"/>
      <c r="DY8" s="787"/>
      <c r="DZ8" s="792"/>
      <c r="EA8" s="216"/>
    </row>
    <row r="9" spans="1:131" s="217" customFormat="1" ht="26.25" customHeight="1" x14ac:dyDescent="0.2">
      <c r="A9" s="220">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0">
        <v>3</v>
      </c>
      <c r="BR9" s="221" t="s">
        <v>563</v>
      </c>
      <c r="BS9" s="786" t="s">
        <v>550</v>
      </c>
      <c r="BT9" s="787"/>
      <c r="BU9" s="787"/>
      <c r="BV9" s="787"/>
      <c r="BW9" s="787"/>
      <c r="BX9" s="787"/>
      <c r="BY9" s="787"/>
      <c r="BZ9" s="787"/>
      <c r="CA9" s="787"/>
      <c r="CB9" s="787"/>
      <c r="CC9" s="787"/>
      <c r="CD9" s="787"/>
      <c r="CE9" s="787"/>
      <c r="CF9" s="787"/>
      <c r="CG9" s="788"/>
      <c r="CH9" s="789">
        <v>26</v>
      </c>
      <c r="CI9" s="790"/>
      <c r="CJ9" s="790"/>
      <c r="CK9" s="790"/>
      <c r="CL9" s="791"/>
      <c r="CM9" s="789">
        <v>247</v>
      </c>
      <c r="CN9" s="790"/>
      <c r="CO9" s="790"/>
      <c r="CP9" s="790"/>
      <c r="CQ9" s="791"/>
      <c r="CR9" s="789">
        <v>42</v>
      </c>
      <c r="CS9" s="790"/>
      <c r="CT9" s="790"/>
      <c r="CU9" s="790"/>
      <c r="CV9" s="791"/>
      <c r="CW9" s="789" t="s">
        <v>551</v>
      </c>
      <c r="CX9" s="790"/>
      <c r="CY9" s="790"/>
      <c r="CZ9" s="790"/>
      <c r="DA9" s="791"/>
      <c r="DB9" s="789" t="s">
        <v>551</v>
      </c>
      <c r="DC9" s="790"/>
      <c r="DD9" s="790"/>
      <c r="DE9" s="790"/>
      <c r="DF9" s="791"/>
      <c r="DG9" s="789" t="s">
        <v>551</v>
      </c>
      <c r="DH9" s="790"/>
      <c r="DI9" s="790"/>
      <c r="DJ9" s="790"/>
      <c r="DK9" s="791"/>
      <c r="DL9" s="789" t="s">
        <v>551</v>
      </c>
      <c r="DM9" s="790"/>
      <c r="DN9" s="790"/>
      <c r="DO9" s="790"/>
      <c r="DP9" s="791"/>
      <c r="DQ9" s="789" t="s">
        <v>551</v>
      </c>
      <c r="DR9" s="790"/>
      <c r="DS9" s="790"/>
      <c r="DT9" s="790"/>
      <c r="DU9" s="791"/>
      <c r="DV9" s="786"/>
      <c r="DW9" s="787"/>
      <c r="DX9" s="787"/>
      <c r="DY9" s="787"/>
      <c r="DZ9" s="792"/>
      <c r="EA9" s="216"/>
    </row>
    <row r="10" spans="1:131" s="217" customFormat="1" ht="26.25" customHeight="1" x14ac:dyDescent="0.2">
      <c r="A10" s="220">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0">
        <v>4</v>
      </c>
      <c r="BR10" s="221"/>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6"/>
    </row>
    <row r="11" spans="1:131" s="217" customFormat="1" ht="26.25" customHeight="1" x14ac:dyDescent="0.2">
      <c r="A11" s="220">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0">
        <v>5</v>
      </c>
      <c r="BR11" s="221"/>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6"/>
    </row>
    <row r="12" spans="1:131" s="217" customFormat="1" ht="26.25" customHeight="1" x14ac:dyDescent="0.2">
      <c r="A12" s="220">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0">
        <v>6</v>
      </c>
      <c r="BR12" s="221"/>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6"/>
    </row>
    <row r="13" spans="1:131" s="217" customFormat="1" ht="26.25" customHeight="1" x14ac:dyDescent="0.2">
      <c r="A13" s="220">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0">
        <v>7</v>
      </c>
      <c r="BR13" s="221"/>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6"/>
    </row>
    <row r="14" spans="1:131" s="217" customFormat="1" ht="26.25" customHeight="1" x14ac:dyDescent="0.2">
      <c r="A14" s="220">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0">
        <v>8</v>
      </c>
      <c r="BR14" s="221"/>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6"/>
    </row>
    <row r="15" spans="1:131" s="217" customFormat="1" ht="26.25" customHeight="1" x14ac:dyDescent="0.2">
      <c r="A15" s="220">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0">
        <v>9</v>
      </c>
      <c r="BR15" s="221"/>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6"/>
    </row>
    <row r="16" spans="1:131" s="217" customFormat="1" ht="26.25" customHeight="1" x14ac:dyDescent="0.2">
      <c r="A16" s="220">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0">
        <v>10</v>
      </c>
      <c r="BR16" s="221"/>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6"/>
    </row>
    <row r="17" spans="1:131" s="217" customFormat="1" ht="26.25" customHeight="1" x14ac:dyDescent="0.2">
      <c r="A17" s="220">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0">
        <v>11</v>
      </c>
      <c r="BR17" s="221"/>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6"/>
    </row>
    <row r="18" spans="1:131" s="217" customFormat="1" ht="26.25" customHeight="1" x14ac:dyDescent="0.2">
      <c r="A18" s="220">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0">
        <v>12</v>
      </c>
      <c r="BR18" s="221"/>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6"/>
    </row>
    <row r="19" spans="1:131" s="217" customFormat="1" ht="26.25" customHeight="1" x14ac:dyDescent="0.2">
      <c r="A19" s="220">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0">
        <v>13</v>
      </c>
      <c r="BR19" s="221"/>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6"/>
    </row>
    <row r="20" spans="1:131" s="217" customFormat="1" ht="26.25" customHeight="1" x14ac:dyDescent="0.2">
      <c r="A20" s="220">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0">
        <v>14</v>
      </c>
      <c r="BR20" s="221"/>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6"/>
    </row>
    <row r="21" spans="1:131" s="217" customFormat="1" ht="26.25" customHeight="1" thickBot="1" x14ac:dyDescent="0.25">
      <c r="A21" s="220">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0">
        <v>15</v>
      </c>
      <c r="BR21" s="221"/>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6"/>
    </row>
    <row r="22" spans="1:131" s="217" customFormat="1" ht="26.25" customHeight="1" x14ac:dyDescent="0.2">
      <c r="A22" s="220">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375</v>
      </c>
      <c r="BA22" s="819"/>
      <c r="BB22" s="819"/>
      <c r="BC22" s="819"/>
      <c r="BD22" s="820"/>
      <c r="BE22" s="215"/>
      <c r="BF22" s="215"/>
      <c r="BG22" s="215"/>
      <c r="BH22" s="215"/>
      <c r="BI22" s="215"/>
      <c r="BJ22" s="215"/>
      <c r="BK22" s="215"/>
      <c r="BL22" s="215"/>
      <c r="BM22" s="215"/>
      <c r="BN22" s="215"/>
      <c r="BO22" s="215"/>
      <c r="BP22" s="215"/>
      <c r="BQ22" s="220">
        <v>16</v>
      </c>
      <c r="BR22" s="221"/>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6"/>
    </row>
    <row r="23" spans="1:131" s="217" customFormat="1" ht="26.25" customHeight="1" thickBot="1" x14ac:dyDescent="0.25">
      <c r="A23" s="222" t="s">
        <v>376</v>
      </c>
      <c r="B23" s="802" t="s">
        <v>377</v>
      </c>
      <c r="C23" s="803"/>
      <c r="D23" s="803"/>
      <c r="E23" s="803"/>
      <c r="F23" s="803"/>
      <c r="G23" s="803"/>
      <c r="H23" s="803"/>
      <c r="I23" s="803"/>
      <c r="J23" s="803"/>
      <c r="K23" s="803"/>
      <c r="L23" s="803"/>
      <c r="M23" s="803"/>
      <c r="N23" s="803"/>
      <c r="O23" s="803"/>
      <c r="P23" s="804"/>
      <c r="Q23" s="805">
        <v>31403</v>
      </c>
      <c r="R23" s="806"/>
      <c r="S23" s="806"/>
      <c r="T23" s="806"/>
      <c r="U23" s="806"/>
      <c r="V23" s="806">
        <v>28911</v>
      </c>
      <c r="W23" s="806"/>
      <c r="X23" s="806"/>
      <c r="Y23" s="806"/>
      <c r="Z23" s="806"/>
      <c r="AA23" s="806">
        <v>2491</v>
      </c>
      <c r="AB23" s="806"/>
      <c r="AC23" s="806"/>
      <c r="AD23" s="806"/>
      <c r="AE23" s="807"/>
      <c r="AF23" s="808">
        <v>2250</v>
      </c>
      <c r="AG23" s="806"/>
      <c r="AH23" s="806"/>
      <c r="AI23" s="806"/>
      <c r="AJ23" s="809"/>
      <c r="AK23" s="810"/>
      <c r="AL23" s="811"/>
      <c r="AM23" s="811"/>
      <c r="AN23" s="811"/>
      <c r="AO23" s="811"/>
      <c r="AP23" s="806">
        <v>22884</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0">
        <v>17</v>
      </c>
      <c r="BR23" s="221"/>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6"/>
    </row>
    <row r="24" spans="1:131" s="217" customFormat="1" ht="26.25" customHeight="1" x14ac:dyDescent="0.2">
      <c r="A24" s="821" t="s">
        <v>378</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0">
        <v>18</v>
      </c>
      <c r="BR24" s="221"/>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6"/>
    </row>
    <row r="25" spans="1:131" ht="26.25" customHeight="1" thickBot="1" x14ac:dyDescent="0.25">
      <c r="A25" s="738" t="s">
        <v>379</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3"/>
      <c r="BP25" s="223"/>
      <c r="BQ25" s="220">
        <v>19</v>
      </c>
      <c r="BR25" s="221"/>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
      <c r="A26" s="740" t="s">
        <v>357</v>
      </c>
      <c r="B26" s="741"/>
      <c r="C26" s="741"/>
      <c r="D26" s="741"/>
      <c r="E26" s="741"/>
      <c r="F26" s="741"/>
      <c r="G26" s="741"/>
      <c r="H26" s="741"/>
      <c r="I26" s="741"/>
      <c r="J26" s="741"/>
      <c r="K26" s="741"/>
      <c r="L26" s="741"/>
      <c r="M26" s="741"/>
      <c r="N26" s="741"/>
      <c r="O26" s="741"/>
      <c r="P26" s="742"/>
      <c r="Q26" s="746" t="s">
        <v>380</v>
      </c>
      <c r="R26" s="747"/>
      <c r="S26" s="747"/>
      <c r="T26" s="747"/>
      <c r="U26" s="748"/>
      <c r="V26" s="746" t="s">
        <v>381</v>
      </c>
      <c r="W26" s="747"/>
      <c r="X26" s="747"/>
      <c r="Y26" s="747"/>
      <c r="Z26" s="748"/>
      <c r="AA26" s="746" t="s">
        <v>382</v>
      </c>
      <c r="AB26" s="747"/>
      <c r="AC26" s="747"/>
      <c r="AD26" s="747"/>
      <c r="AE26" s="747"/>
      <c r="AF26" s="827" t="s">
        <v>383</v>
      </c>
      <c r="AG26" s="828"/>
      <c r="AH26" s="828"/>
      <c r="AI26" s="828"/>
      <c r="AJ26" s="829"/>
      <c r="AK26" s="747" t="s">
        <v>384</v>
      </c>
      <c r="AL26" s="747"/>
      <c r="AM26" s="747"/>
      <c r="AN26" s="747"/>
      <c r="AO26" s="748"/>
      <c r="AP26" s="746" t="s">
        <v>385</v>
      </c>
      <c r="AQ26" s="747"/>
      <c r="AR26" s="747"/>
      <c r="AS26" s="747"/>
      <c r="AT26" s="748"/>
      <c r="AU26" s="746" t="s">
        <v>386</v>
      </c>
      <c r="AV26" s="747"/>
      <c r="AW26" s="747"/>
      <c r="AX26" s="747"/>
      <c r="AY26" s="748"/>
      <c r="AZ26" s="746" t="s">
        <v>387</v>
      </c>
      <c r="BA26" s="747"/>
      <c r="BB26" s="747"/>
      <c r="BC26" s="747"/>
      <c r="BD26" s="748"/>
      <c r="BE26" s="746" t="s">
        <v>364</v>
      </c>
      <c r="BF26" s="747"/>
      <c r="BG26" s="747"/>
      <c r="BH26" s="747"/>
      <c r="BI26" s="753"/>
      <c r="BJ26" s="214"/>
      <c r="BK26" s="214"/>
      <c r="BL26" s="214"/>
      <c r="BM26" s="214"/>
      <c r="BN26" s="214"/>
      <c r="BO26" s="223"/>
      <c r="BP26" s="223"/>
      <c r="BQ26" s="220">
        <v>20</v>
      </c>
      <c r="BR26" s="221"/>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3"/>
      <c r="BP27" s="223"/>
      <c r="BQ27" s="220">
        <v>21</v>
      </c>
      <c r="BR27" s="221"/>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
      <c r="A28" s="224">
        <v>1</v>
      </c>
      <c r="B28" s="762" t="s">
        <v>388</v>
      </c>
      <c r="C28" s="763"/>
      <c r="D28" s="763"/>
      <c r="E28" s="763"/>
      <c r="F28" s="763"/>
      <c r="G28" s="763"/>
      <c r="H28" s="763"/>
      <c r="I28" s="763"/>
      <c r="J28" s="763"/>
      <c r="K28" s="763"/>
      <c r="L28" s="763"/>
      <c r="M28" s="763"/>
      <c r="N28" s="763"/>
      <c r="O28" s="763"/>
      <c r="P28" s="764"/>
      <c r="Q28" s="835">
        <v>5554</v>
      </c>
      <c r="R28" s="836"/>
      <c r="S28" s="836"/>
      <c r="T28" s="836"/>
      <c r="U28" s="836"/>
      <c r="V28" s="836">
        <v>5313</v>
      </c>
      <c r="W28" s="836"/>
      <c r="X28" s="836"/>
      <c r="Y28" s="836"/>
      <c r="Z28" s="836"/>
      <c r="AA28" s="836">
        <v>241</v>
      </c>
      <c r="AB28" s="836"/>
      <c r="AC28" s="836"/>
      <c r="AD28" s="836"/>
      <c r="AE28" s="837"/>
      <c r="AF28" s="838">
        <v>241</v>
      </c>
      <c r="AG28" s="836"/>
      <c r="AH28" s="836"/>
      <c r="AI28" s="836"/>
      <c r="AJ28" s="839"/>
      <c r="AK28" s="840">
        <v>355</v>
      </c>
      <c r="AL28" s="841"/>
      <c r="AM28" s="841"/>
      <c r="AN28" s="841"/>
      <c r="AO28" s="841"/>
      <c r="AP28" s="841" t="s">
        <v>551</v>
      </c>
      <c r="AQ28" s="841"/>
      <c r="AR28" s="841"/>
      <c r="AS28" s="841"/>
      <c r="AT28" s="841"/>
      <c r="AU28" s="841" t="s">
        <v>551</v>
      </c>
      <c r="AV28" s="841"/>
      <c r="AW28" s="841"/>
      <c r="AX28" s="841"/>
      <c r="AY28" s="841"/>
      <c r="AZ28" s="841"/>
      <c r="BA28" s="841"/>
      <c r="BB28" s="841"/>
      <c r="BC28" s="841"/>
      <c r="BD28" s="841"/>
      <c r="BE28" s="833"/>
      <c r="BF28" s="833"/>
      <c r="BG28" s="833"/>
      <c r="BH28" s="833"/>
      <c r="BI28" s="834"/>
      <c r="BJ28" s="214"/>
      <c r="BK28" s="214"/>
      <c r="BL28" s="214"/>
      <c r="BM28" s="214"/>
      <c r="BN28" s="214"/>
      <c r="BO28" s="223"/>
      <c r="BP28" s="223"/>
      <c r="BQ28" s="220">
        <v>22</v>
      </c>
      <c r="BR28" s="221"/>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
      <c r="A29" s="224">
        <v>2</v>
      </c>
      <c r="B29" s="793" t="s">
        <v>389</v>
      </c>
      <c r="C29" s="794"/>
      <c r="D29" s="794"/>
      <c r="E29" s="794"/>
      <c r="F29" s="794"/>
      <c r="G29" s="794"/>
      <c r="H29" s="794"/>
      <c r="I29" s="794"/>
      <c r="J29" s="794"/>
      <c r="K29" s="794"/>
      <c r="L29" s="794"/>
      <c r="M29" s="794"/>
      <c r="N29" s="794"/>
      <c r="O29" s="794"/>
      <c r="P29" s="795"/>
      <c r="Q29" s="796">
        <v>4701</v>
      </c>
      <c r="R29" s="797"/>
      <c r="S29" s="797"/>
      <c r="T29" s="797"/>
      <c r="U29" s="797"/>
      <c r="V29" s="797">
        <v>4477</v>
      </c>
      <c r="W29" s="797"/>
      <c r="X29" s="797"/>
      <c r="Y29" s="797"/>
      <c r="Z29" s="797"/>
      <c r="AA29" s="797">
        <v>224</v>
      </c>
      <c r="AB29" s="797"/>
      <c r="AC29" s="797"/>
      <c r="AD29" s="797"/>
      <c r="AE29" s="798"/>
      <c r="AF29" s="799">
        <v>224</v>
      </c>
      <c r="AG29" s="800"/>
      <c r="AH29" s="800"/>
      <c r="AI29" s="800"/>
      <c r="AJ29" s="801"/>
      <c r="AK29" s="845">
        <v>746</v>
      </c>
      <c r="AL29" s="842"/>
      <c r="AM29" s="842"/>
      <c r="AN29" s="842"/>
      <c r="AO29" s="842"/>
      <c r="AP29" s="842" t="s">
        <v>551</v>
      </c>
      <c r="AQ29" s="842"/>
      <c r="AR29" s="842"/>
      <c r="AS29" s="842"/>
      <c r="AT29" s="842"/>
      <c r="AU29" s="842" t="s">
        <v>551</v>
      </c>
      <c r="AV29" s="842"/>
      <c r="AW29" s="842"/>
      <c r="AX29" s="842"/>
      <c r="AY29" s="842"/>
      <c r="AZ29" s="842"/>
      <c r="BA29" s="842"/>
      <c r="BB29" s="842"/>
      <c r="BC29" s="842"/>
      <c r="BD29" s="842"/>
      <c r="BE29" s="843"/>
      <c r="BF29" s="843"/>
      <c r="BG29" s="843"/>
      <c r="BH29" s="843"/>
      <c r="BI29" s="844"/>
      <c r="BJ29" s="214"/>
      <c r="BK29" s="214"/>
      <c r="BL29" s="214"/>
      <c r="BM29" s="214"/>
      <c r="BN29" s="214"/>
      <c r="BO29" s="223"/>
      <c r="BP29" s="223"/>
      <c r="BQ29" s="220">
        <v>23</v>
      </c>
      <c r="BR29" s="221"/>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
      <c r="A30" s="224">
        <v>3</v>
      </c>
      <c r="B30" s="793" t="s">
        <v>390</v>
      </c>
      <c r="C30" s="794"/>
      <c r="D30" s="794"/>
      <c r="E30" s="794"/>
      <c r="F30" s="794"/>
      <c r="G30" s="794"/>
      <c r="H30" s="794"/>
      <c r="I30" s="794"/>
      <c r="J30" s="794"/>
      <c r="K30" s="794"/>
      <c r="L30" s="794"/>
      <c r="M30" s="794"/>
      <c r="N30" s="794"/>
      <c r="O30" s="794"/>
      <c r="P30" s="795"/>
      <c r="Q30" s="796">
        <v>821</v>
      </c>
      <c r="R30" s="797"/>
      <c r="S30" s="797"/>
      <c r="T30" s="797"/>
      <c r="U30" s="797"/>
      <c r="V30" s="797">
        <v>814</v>
      </c>
      <c r="W30" s="797"/>
      <c r="X30" s="797"/>
      <c r="Y30" s="797"/>
      <c r="Z30" s="797"/>
      <c r="AA30" s="797">
        <v>7</v>
      </c>
      <c r="AB30" s="797"/>
      <c r="AC30" s="797"/>
      <c r="AD30" s="797"/>
      <c r="AE30" s="798"/>
      <c r="AF30" s="799">
        <v>7</v>
      </c>
      <c r="AG30" s="800"/>
      <c r="AH30" s="800"/>
      <c r="AI30" s="800"/>
      <c r="AJ30" s="801"/>
      <c r="AK30" s="845">
        <v>135</v>
      </c>
      <c r="AL30" s="842"/>
      <c r="AM30" s="842"/>
      <c r="AN30" s="842"/>
      <c r="AO30" s="842"/>
      <c r="AP30" s="842" t="s">
        <v>551</v>
      </c>
      <c r="AQ30" s="842"/>
      <c r="AR30" s="842"/>
      <c r="AS30" s="842"/>
      <c r="AT30" s="842"/>
      <c r="AU30" s="842" t="s">
        <v>551</v>
      </c>
      <c r="AV30" s="842"/>
      <c r="AW30" s="842"/>
      <c r="AX30" s="842"/>
      <c r="AY30" s="842"/>
      <c r="AZ30" s="842"/>
      <c r="BA30" s="842"/>
      <c r="BB30" s="842"/>
      <c r="BC30" s="842"/>
      <c r="BD30" s="842"/>
      <c r="BE30" s="843"/>
      <c r="BF30" s="843"/>
      <c r="BG30" s="843"/>
      <c r="BH30" s="843"/>
      <c r="BI30" s="844"/>
      <c r="BJ30" s="214"/>
      <c r="BK30" s="214"/>
      <c r="BL30" s="214"/>
      <c r="BM30" s="214"/>
      <c r="BN30" s="214"/>
      <c r="BO30" s="223"/>
      <c r="BP30" s="223"/>
      <c r="BQ30" s="220">
        <v>24</v>
      </c>
      <c r="BR30" s="221"/>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
      <c r="A31" s="224">
        <v>4</v>
      </c>
      <c r="B31" s="793" t="s">
        <v>391</v>
      </c>
      <c r="C31" s="794"/>
      <c r="D31" s="794"/>
      <c r="E31" s="794"/>
      <c r="F31" s="794"/>
      <c r="G31" s="794"/>
      <c r="H31" s="794"/>
      <c r="I31" s="794"/>
      <c r="J31" s="794"/>
      <c r="K31" s="794"/>
      <c r="L31" s="794"/>
      <c r="M31" s="794"/>
      <c r="N31" s="794"/>
      <c r="O31" s="794"/>
      <c r="P31" s="795"/>
      <c r="Q31" s="796">
        <v>1004</v>
      </c>
      <c r="R31" s="797"/>
      <c r="S31" s="797"/>
      <c r="T31" s="797"/>
      <c r="U31" s="797"/>
      <c r="V31" s="797">
        <v>918</v>
      </c>
      <c r="W31" s="797"/>
      <c r="X31" s="797"/>
      <c r="Y31" s="797"/>
      <c r="Z31" s="797"/>
      <c r="AA31" s="797">
        <v>87</v>
      </c>
      <c r="AB31" s="797"/>
      <c r="AC31" s="797"/>
      <c r="AD31" s="797"/>
      <c r="AE31" s="798"/>
      <c r="AF31" s="799">
        <v>819</v>
      </c>
      <c r="AG31" s="800"/>
      <c r="AH31" s="800"/>
      <c r="AI31" s="800"/>
      <c r="AJ31" s="801"/>
      <c r="AK31" s="845" t="s">
        <v>551</v>
      </c>
      <c r="AL31" s="842"/>
      <c r="AM31" s="842"/>
      <c r="AN31" s="842"/>
      <c r="AO31" s="842"/>
      <c r="AP31" s="842">
        <v>1974</v>
      </c>
      <c r="AQ31" s="842"/>
      <c r="AR31" s="842"/>
      <c r="AS31" s="842"/>
      <c r="AT31" s="842"/>
      <c r="AU31" s="842">
        <v>16</v>
      </c>
      <c r="AV31" s="842"/>
      <c r="AW31" s="842"/>
      <c r="AX31" s="842"/>
      <c r="AY31" s="842"/>
      <c r="AZ31" s="842"/>
      <c r="BA31" s="842"/>
      <c r="BB31" s="842"/>
      <c r="BC31" s="842"/>
      <c r="BD31" s="842"/>
      <c r="BE31" s="843" t="s">
        <v>392</v>
      </c>
      <c r="BF31" s="843"/>
      <c r="BG31" s="843"/>
      <c r="BH31" s="843"/>
      <c r="BI31" s="844"/>
      <c r="BJ31" s="214"/>
      <c r="BK31" s="214"/>
      <c r="BL31" s="214"/>
      <c r="BM31" s="214"/>
      <c r="BN31" s="214"/>
      <c r="BO31" s="223"/>
      <c r="BP31" s="223"/>
      <c r="BQ31" s="220">
        <v>25</v>
      </c>
      <c r="BR31" s="221"/>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
      <c r="A32" s="224">
        <v>5</v>
      </c>
      <c r="B32" s="793" t="s">
        <v>393</v>
      </c>
      <c r="C32" s="794"/>
      <c r="D32" s="794"/>
      <c r="E32" s="794"/>
      <c r="F32" s="794"/>
      <c r="G32" s="794"/>
      <c r="H32" s="794"/>
      <c r="I32" s="794"/>
      <c r="J32" s="794"/>
      <c r="K32" s="794"/>
      <c r="L32" s="794"/>
      <c r="M32" s="794"/>
      <c r="N32" s="794"/>
      <c r="O32" s="794"/>
      <c r="P32" s="795"/>
      <c r="Q32" s="796">
        <v>2211</v>
      </c>
      <c r="R32" s="797"/>
      <c r="S32" s="797"/>
      <c r="T32" s="797"/>
      <c r="U32" s="797"/>
      <c r="V32" s="797">
        <v>1976</v>
      </c>
      <c r="W32" s="797"/>
      <c r="X32" s="797"/>
      <c r="Y32" s="797"/>
      <c r="Z32" s="797"/>
      <c r="AA32" s="797">
        <v>235</v>
      </c>
      <c r="AB32" s="797"/>
      <c r="AC32" s="797"/>
      <c r="AD32" s="797"/>
      <c r="AE32" s="798"/>
      <c r="AF32" s="799">
        <v>624</v>
      </c>
      <c r="AG32" s="800"/>
      <c r="AH32" s="800"/>
      <c r="AI32" s="800"/>
      <c r="AJ32" s="801"/>
      <c r="AK32" s="845" t="s">
        <v>551</v>
      </c>
      <c r="AL32" s="842"/>
      <c r="AM32" s="842"/>
      <c r="AN32" s="842"/>
      <c r="AO32" s="842"/>
      <c r="AP32" s="842">
        <v>6576</v>
      </c>
      <c r="AQ32" s="842"/>
      <c r="AR32" s="842"/>
      <c r="AS32" s="842"/>
      <c r="AT32" s="842"/>
      <c r="AU32" s="842">
        <v>4196</v>
      </c>
      <c r="AV32" s="842"/>
      <c r="AW32" s="842"/>
      <c r="AX32" s="842"/>
      <c r="AY32" s="842"/>
      <c r="AZ32" s="842"/>
      <c r="BA32" s="842"/>
      <c r="BB32" s="842"/>
      <c r="BC32" s="842"/>
      <c r="BD32" s="842"/>
      <c r="BE32" s="843" t="s">
        <v>392</v>
      </c>
      <c r="BF32" s="843"/>
      <c r="BG32" s="843"/>
      <c r="BH32" s="843"/>
      <c r="BI32" s="844"/>
      <c r="BJ32" s="214"/>
      <c r="BK32" s="214"/>
      <c r="BL32" s="214"/>
      <c r="BM32" s="214"/>
      <c r="BN32" s="214"/>
      <c r="BO32" s="223"/>
      <c r="BP32" s="223"/>
      <c r="BQ32" s="220">
        <v>26</v>
      </c>
      <c r="BR32" s="221"/>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2">
      <c r="A33" s="224">
        <v>6</v>
      </c>
      <c r="B33" s="793" t="s">
        <v>394</v>
      </c>
      <c r="C33" s="794"/>
      <c r="D33" s="794"/>
      <c r="E33" s="794"/>
      <c r="F33" s="794"/>
      <c r="G33" s="794"/>
      <c r="H33" s="794"/>
      <c r="I33" s="794"/>
      <c r="J33" s="794"/>
      <c r="K33" s="794"/>
      <c r="L33" s="794"/>
      <c r="M33" s="794"/>
      <c r="N33" s="794"/>
      <c r="O33" s="794"/>
      <c r="P33" s="795"/>
      <c r="Q33" s="796">
        <v>72</v>
      </c>
      <c r="R33" s="797"/>
      <c r="S33" s="797"/>
      <c r="T33" s="797"/>
      <c r="U33" s="797"/>
      <c r="V33" s="797">
        <v>58</v>
      </c>
      <c r="W33" s="797"/>
      <c r="X33" s="797"/>
      <c r="Y33" s="797"/>
      <c r="Z33" s="797"/>
      <c r="AA33" s="797">
        <v>14</v>
      </c>
      <c r="AB33" s="797"/>
      <c r="AC33" s="797"/>
      <c r="AD33" s="797"/>
      <c r="AE33" s="798"/>
      <c r="AF33" s="799">
        <v>14</v>
      </c>
      <c r="AG33" s="800"/>
      <c r="AH33" s="800"/>
      <c r="AI33" s="800"/>
      <c r="AJ33" s="801"/>
      <c r="AK33" s="845">
        <v>67</v>
      </c>
      <c r="AL33" s="842"/>
      <c r="AM33" s="842"/>
      <c r="AN33" s="842"/>
      <c r="AO33" s="842"/>
      <c r="AP33" s="842" t="s">
        <v>551</v>
      </c>
      <c r="AQ33" s="842"/>
      <c r="AR33" s="842"/>
      <c r="AS33" s="842"/>
      <c r="AT33" s="842"/>
      <c r="AU33" s="842" t="s">
        <v>551</v>
      </c>
      <c r="AV33" s="842"/>
      <c r="AW33" s="842"/>
      <c r="AX33" s="842"/>
      <c r="AY33" s="842"/>
      <c r="AZ33" s="842"/>
      <c r="BA33" s="842"/>
      <c r="BB33" s="842"/>
      <c r="BC33" s="842"/>
      <c r="BD33" s="842"/>
      <c r="BE33" s="843" t="s">
        <v>395</v>
      </c>
      <c r="BF33" s="843"/>
      <c r="BG33" s="843"/>
      <c r="BH33" s="843"/>
      <c r="BI33" s="844"/>
      <c r="BJ33" s="214"/>
      <c r="BK33" s="214"/>
      <c r="BL33" s="214"/>
      <c r="BM33" s="214"/>
      <c r="BN33" s="214"/>
      <c r="BO33" s="223"/>
      <c r="BP33" s="223"/>
      <c r="BQ33" s="220">
        <v>27</v>
      </c>
      <c r="BR33" s="221"/>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2">
      <c r="A34" s="224">
        <v>7</v>
      </c>
      <c r="B34" s="793" t="s">
        <v>396</v>
      </c>
      <c r="C34" s="794"/>
      <c r="D34" s="794"/>
      <c r="E34" s="794"/>
      <c r="F34" s="794"/>
      <c r="G34" s="794"/>
      <c r="H34" s="794"/>
      <c r="I34" s="794"/>
      <c r="J34" s="794"/>
      <c r="K34" s="794"/>
      <c r="L34" s="794"/>
      <c r="M34" s="794"/>
      <c r="N34" s="794"/>
      <c r="O34" s="794"/>
      <c r="P34" s="795"/>
      <c r="Q34" s="796">
        <v>348</v>
      </c>
      <c r="R34" s="797"/>
      <c r="S34" s="797"/>
      <c r="T34" s="797"/>
      <c r="U34" s="797"/>
      <c r="V34" s="797">
        <v>196</v>
      </c>
      <c r="W34" s="797"/>
      <c r="X34" s="797"/>
      <c r="Y34" s="797"/>
      <c r="Z34" s="797"/>
      <c r="AA34" s="797">
        <v>152</v>
      </c>
      <c r="AB34" s="797"/>
      <c r="AC34" s="797"/>
      <c r="AD34" s="797"/>
      <c r="AE34" s="798"/>
      <c r="AF34" s="799">
        <v>86</v>
      </c>
      <c r="AG34" s="800"/>
      <c r="AH34" s="800"/>
      <c r="AI34" s="800"/>
      <c r="AJ34" s="801"/>
      <c r="AK34" s="845">
        <v>159</v>
      </c>
      <c r="AL34" s="842"/>
      <c r="AM34" s="842"/>
      <c r="AN34" s="842"/>
      <c r="AO34" s="842"/>
      <c r="AP34" s="842" t="s">
        <v>551</v>
      </c>
      <c r="AQ34" s="842"/>
      <c r="AR34" s="842"/>
      <c r="AS34" s="842"/>
      <c r="AT34" s="842"/>
      <c r="AU34" s="842" t="s">
        <v>551</v>
      </c>
      <c r="AV34" s="842"/>
      <c r="AW34" s="842"/>
      <c r="AX34" s="842"/>
      <c r="AY34" s="842"/>
      <c r="AZ34" s="842"/>
      <c r="BA34" s="842"/>
      <c r="BB34" s="842"/>
      <c r="BC34" s="842"/>
      <c r="BD34" s="842"/>
      <c r="BE34" s="843" t="s">
        <v>395</v>
      </c>
      <c r="BF34" s="843"/>
      <c r="BG34" s="843"/>
      <c r="BH34" s="843"/>
      <c r="BI34" s="844"/>
      <c r="BJ34" s="214"/>
      <c r="BK34" s="214"/>
      <c r="BL34" s="214"/>
      <c r="BM34" s="214"/>
      <c r="BN34" s="214"/>
      <c r="BO34" s="223"/>
      <c r="BP34" s="223"/>
      <c r="BQ34" s="220">
        <v>28</v>
      </c>
      <c r="BR34" s="221"/>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2">
      <c r="A35" s="224">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5"/>
      <c r="AL35" s="842"/>
      <c r="AM35" s="842"/>
      <c r="AN35" s="842"/>
      <c r="AO35" s="842"/>
      <c r="AP35" s="842"/>
      <c r="AQ35" s="842"/>
      <c r="AR35" s="842"/>
      <c r="AS35" s="842"/>
      <c r="AT35" s="842"/>
      <c r="AU35" s="842"/>
      <c r="AV35" s="842"/>
      <c r="AW35" s="842"/>
      <c r="AX35" s="842"/>
      <c r="AY35" s="842"/>
      <c r="AZ35" s="846"/>
      <c r="BA35" s="846"/>
      <c r="BB35" s="846"/>
      <c r="BC35" s="846"/>
      <c r="BD35" s="846"/>
      <c r="BE35" s="843"/>
      <c r="BF35" s="843"/>
      <c r="BG35" s="843"/>
      <c r="BH35" s="843"/>
      <c r="BI35" s="844"/>
      <c r="BJ35" s="214"/>
      <c r="BK35" s="214"/>
      <c r="BL35" s="214"/>
      <c r="BM35" s="214"/>
      <c r="BN35" s="214"/>
      <c r="BO35" s="223"/>
      <c r="BP35" s="223"/>
      <c r="BQ35" s="220">
        <v>29</v>
      </c>
      <c r="BR35" s="221"/>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2">
      <c r="A36" s="224">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5"/>
      <c r="AL36" s="842"/>
      <c r="AM36" s="842"/>
      <c r="AN36" s="842"/>
      <c r="AO36" s="842"/>
      <c r="AP36" s="842"/>
      <c r="AQ36" s="842"/>
      <c r="AR36" s="842"/>
      <c r="AS36" s="842"/>
      <c r="AT36" s="842"/>
      <c r="AU36" s="842"/>
      <c r="AV36" s="842"/>
      <c r="AW36" s="842"/>
      <c r="AX36" s="842"/>
      <c r="AY36" s="842"/>
      <c r="AZ36" s="846"/>
      <c r="BA36" s="846"/>
      <c r="BB36" s="846"/>
      <c r="BC36" s="846"/>
      <c r="BD36" s="846"/>
      <c r="BE36" s="843"/>
      <c r="BF36" s="843"/>
      <c r="BG36" s="843"/>
      <c r="BH36" s="843"/>
      <c r="BI36" s="844"/>
      <c r="BJ36" s="214"/>
      <c r="BK36" s="214"/>
      <c r="BL36" s="214"/>
      <c r="BM36" s="214"/>
      <c r="BN36" s="214"/>
      <c r="BO36" s="223"/>
      <c r="BP36" s="223"/>
      <c r="BQ36" s="220">
        <v>30</v>
      </c>
      <c r="BR36" s="221"/>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2">
      <c r="A37" s="224">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5"/>
      <c r="AL37" s="842"/>
      <c r="AM37" s="842"/>
      <c r="AN37" s="842"/>
      <c r="AO37" s="842"/>
      <c r="AP37" s="842"/>
      <c r="AQ37" s="842"/>
      <c r="AR37" s="842"/>
      <c r="AS37" s="842"/>
      <c r="AT37" s="842"/>
      <c r="AU37" s="842"/>
      <c r="AV37" s="842"/>
      <c r="AW37" s="842"/>
      <c r="AX37" s="842"/>
      <c r="AY37" s="842"/>
      <c r="AZ37" s="846"/>
      <c r="BA37" s="846"/>
      <c r="BB37" s="846"/>
      <c r="BC37" s="846"/>
      <c r="BD37" s="846"/>
      <c r="BE37" s="843"/>
      <c r="BF37" s="843"/>
      <c r="BG37" s="843"/>
      <c r="BH37" s="843"/>
      <c r="BI37" s="844"/>
      <c r="BJ37" s="214"/>
      <c r="BK37" s="214"/>
      <c r="BL37" s="214"/>
      <c r="BM37" s="214"/>
      <c r="BN37" s="214"/>
      <c r="BO37" s="223"/>
      <c r="BP37" s="223"/>
      <c r="BQ37" s="220">
        <v>31</v>
      </c>
      <c r="BR37" s="221"/>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2">
      <c r="A38" s="224">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5"/>
      <c r="AL38" s="842"/>
      <c r="AM38" s="842"/>
      <c r="AN38" s="842"/>
      <c r="AO38" s="842"/>
      <c r="AP38" s="842"/>
      <c r="AQ38" s="842"/>
      <c r="AR38" s="842"/>
      <c r="AS38" s="842"/>
      <c r="AT38" s="842"/>
      <c r="AU38" s="842"/>
      <c r="AV38" s="842"/>
      <c r="AW38" s="842"/>
      <c r="AX38" s="842"/>
      <c r="AY38" s="842"/>
      <c r="AZ38" s="846"/>
      <c r="BA38" s="846"/>
      <c r="BB38" s="846"/>
      <c r="BC38" s="846"/>
      <c r="BD38" s="846"/>
      <c r="BE38" s="843"/>
      <c r="BF38" s="843"/>
      <c r="BG38" s="843"/>
      <c r="BH38" s="843"/>
      <c r="BI38" s="844"/>
      <c r="BJ38" s="214"/>
      <c r="BK38" s="214"/>
      <c r="BL38" s="214"/>
      <c r="BM38" s="214"/>
      <c r="BN38" s="214"/>
      <c r="BO38" s="223"/>
      <c r="BP38" s="223"/>
      <c r="BQ38" s="220">
        <v>32</v>
      </c>
      <c r="BR38" s="221"/>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2">
      <c r="A39" s="224">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5"/>
      <c r="AL39" s="842"/>
      <c r="AM39" s="842"/>
      <c r="AN39" s="842"/>
      <c r="AO39" s="842"/>
      <c r="AP39" s="842"/>
      <c r="AQ39" s="842"/>
      <c r="AR39" s="842"/>
      <c r="AS39" s="842"/>
      <c r="AT39" s="842"/>
      <c r="AU39" s="842"/>
      <c r="AV39" s="842"/>
      <c r="AW39" s="842"/>
      <c r="AX39" s="842"/>
      <c r="AY39" s="842"/>
      <c r="AZ39" s="846"/>
      <c r="BA39" s="846"/>
      <c r="BB39" s="846"/>
      <c r="BC39" s="846"/>
      <c r="BD39" s="846"/>
      <c r="BE39" s="843"/>
      <c r="BF39" s="843"/>
      <c r="BG39" s="843"/>
      <c r="BH39" s="843"/>
      <c r="BI39" s="844"/>
      <c r="BJ39" s="214"/>
      <c r="BK39" s="214"/>
      <c r="BL39" s="214"/>
      <c r="BM39" s="214"/>
      <c r="BN39" s="214"/>
      <c r="BO39" s="223"/>
      <c r="BP39" s="223"/>
      <c r="BQ39" s="220">
        <v>33</v>
      </c>
      <c r="BR39" s="221"/>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2">
      <c r="A40" s="220">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5"/>
      <c r="AL40" s="842"/>
      <c r="AM40" s="842"/>
      <c r="AN40" s="842"/>
      <c r="AO40" s="842"/>
      <c r="AP40" s="842"/>
      <c r="AQ40" s="842"/>
      <c r="AR40" s="842"/>
      <c r="AS40" s="842"/>
      <c r="AT40" s="842"/>
      <c r="AU40" s="842"/>
      <c r="AV40" s="842"/>
      <c r="AW40" s="842"/>
      <c r="AX40" s="842"/>
      <c r="AY40" s="842"/>
      <c r="AZ40" s="846"/>
      <c r="BA40" s="846"/>
      <c r="BB40" s="846"/>
      <c r="BC40" s="846"/>
      <c r="BD40" s="846"/>
      <c r="BE40" s="843"/>
      <c r="BF40" s="843"/>
      <c r="BG40" s="843"/>
      <c r="BH40" s="843"/>
      <c r="BI40" s="844"/>
      <c r="BJ40" s="214"/>
      <c r="BK40" s="214"/>
      <c r="BL40" s="214"/>
      <c r="BM40" s="214"/>
      <c r="BN40" s="214"/>
      <c r="BO40" s="223"/>
      <c r="BP40" s="223"/>
      <c r="BQ40" s="220">
        <v>34</v>
      </c>
      <c r="BR40" s="221"/>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2">
      <c r="A41" s="220">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5"/>
      <c r="AL41" s="842"/>
      <c r="AM41" s="842"/>
      <c r="AN41" s="842"/>
      <c r="AO41" s="842"/>
      <c r="AP41" s="842"/>
      <c r="AQ41" s="842"/>
      <c r="AR41" s="842"/>
      <c r="AS41" s="842"/>
      <c r="AT41" s="842"/>
      <c r="AU41" s="842"/>
      <c r="AV41" s="842"/>
      <c r="AW41" s="842"/>
      <c r="AX41" s="842"/>
      <c r="AY41" s="842"/>
      <c r="AZ41" s="846"/>
      <c r="BA41" s="846"/>
      <c r="BB41" s="846"/>
      <c r="BC41" s="846"/>
      <c r="BD41" s="846"/>
      <c r="BE41" s="843"/>
      <c r="BF41" s="843"/>
      <c r="BG41" s="843"/>
      <c r="BH41" s="843"/>
      <c r="BI41" s="844"/>
      <c r="BJ41" s="214"/>
      <c r="BK41" s="214"/>
      <c r="BL41" s="214"/>
      <c r="BM41" s="214"/>
      <c r="BN41" s="214"/>
      <c r="BO41" s="223"/>
      <c r="BP41" s="223"/>
      <c r="BQ41" s="220">
        <v>35</v>
      </c>
      <c r="BR41" s="221"/>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2">
      <c r="A42" s="220">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5"/>
      <c r="AL42" s="842"/>
      <c r="AM42" s="842"/>
      <c r="AN42" s="842"/>
      <c r="AO42" s="842"/>
      <c r="AP42" s="842"/>
      <c r="AQ42" s="842"/>
      <c r="AR42" s="842"/>
      <c r="AS42" s="842"/>
      <c r="AT42" s="842"/>
      <c r="AU42" s="842"/>
      <c r="AV42" s="842"/>
      <c r="AW42" s="842"/>
      <c r="AX42" s="842"/>
      <c r="AY42" s="842"/>
      <c r="AZ42" s="846"/>
      <c r="BA42" s="846"/>
      <c r="BB42" s="846"/>
      <c r="BC42" s="846"/>
      <c r="BD42" s="846"/>
      <c r="BE42" s="843"/>
      <c r="BF42" s="843"/>
      <c r="BG42" s="843"/>
      <c r="BH42" s="843"/>
      <c r="BI42" s="844"/>
      <c r="BJ42" s="214"/>
      <c r="BK42" s="214"/>
      <c r="BL42" s="214"/>
      <c r="BM42" s="214"/>
      <c r="BN42" s="214"/>
      <c r="BO42" s="223"/>
      <c r="BP42" s="223"/>
      <c r="BQ42" s="220">
        <v>36</v>
      </c>
      <c r="BR42" s="221"/>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2">
      <c r="A43" s="220">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5"/>
      <c r="AL43" s="842"/>
      <c r="AM43" s="842"/>
      <c r="AN43" s="842"/>
      <c r="AO43" s="842"/>
      <c r="AP43" s="842"/>
      <c r="AQ43" s="842"/>
      <c r="AR43" s="842"/>
      <c r="AS43" s="842"/>
      <c r="AT43" s="842"/>
      <c r="AU43" s="842"/>
      <c r="AV43" s="842"/>
      <c r="AW43" s="842"/>
      <c r="AX43" s="842"/>
      <c r="AY43" s="842"/>
      <c r="AZ43" s="846"/>
      <c r="BA43" s="846"/>
      <c r="BB43" s="846"/>
      <c r="BC43" s="846"/>
      <c r="BD43" s="846"/>
      <c r="BE43" s="843"/>
      <c r="BF43" s="843"/>
      <c r="BG43" s="843"/>
      <c r="BH43" s="843"/>
      <c r="BI43" s="844"/>
      <c r="BJ43" s="214"/>
      <c r="BK43" s="214"/>
      <c r="BL43" s="214"/>
      <c r="BM43" s="214"/>
      <c r="BN43" s="214"/>
      <c r="BO43" s="223"/>
      <c r="BP43" s="223"/>
      <c r="BQ43" s="220">
        <v>37</v>
      </c>
      <c r="BR43" s="221"/>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2">
      <c r="A44" s="220">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5"/>
      <c r="AL44" s="842"/>
      <c r="AM44" s="842"/>
      <c r="AN44" s="842"/>
      <c r="AO44" s="842"/>
      <c r="AP44" s="842"/>
      <c r="AQ44" s="842"/>
      <c r="AR44" s="842"/>
      <c r="AS44" s="842"/>
      <c r="AT44" s="842"/>
      <c r="AU44" s="842"/>
      <c r="AV44" s="842"/>
      <c r="AW44" s="842"/>
      <c r="AX44" s="842"/>
      <c r="AY44" s="842"/>
      <c r="AZ44" s="846"/>
      <c r="BA44" s="846"/>
      <c r="BB44" s="846"/>
      <c r="BC44" s="846"/>
      <c r="BD44" s="846"/>
      <c r="BE44" s="843"/>
      <c r="BF44" s="843"/>
      <c r="BG44" s="843"/>
      <c r="BH44" s="843"/>
      <c r="BI44" s="844"/>
      <c r="BJ44" s="214"/>
      <c r="BK44" s="214"/>
      <c r="BL44" s="214"/>
      <c r="BM44" s="214"/>
      <c r="BN44" s="214"/>
      <c r="BO44" s="223"/>
      <c r="BP44" s="223"/>
      <c r="BQ44" s="220">
        <v>38</v>
      </c>
      <c r="BR44" s="221"/>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2">
      <c r="A45" s="220">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5"/>
      <c r="AL45" s="842"/>
      <c r="AM45" s="842"/>
      <c r="AN45" s="842"/>
      <c r="AO45" s="842"/>
      <c r="AP45" s="842"/>
      <c r="AQ45" s="842"/>
      <c r="AR45" s="842"/>
      <c r="AS45" s="842"/>
      <c r="AT45" s="842"/>
      <c r="AU45" s="842"/>
      <c r="AV45" s="842"/>
      <c r="AW45" s="842"/>
      <c r="AX45" s="842"/>
      <c r="AY45" s="842"/>
      <c r="AZ45" s="846"/>
      <c r="BA45" s="846"/>
      <c r="BB45" s="846"/>
      <c r="BC45" s="846"/>
      <c r="BD45" s="846"/>
      <c r="BE45" s="843"/>
      <c r="BF45" s="843"/>
      <c r="BG45" s="843"/>
      <c r="BH45" s="843"/>
      <c r="BI45" s="844"/>
      <c r="BJ45" s="214"/>
      <c r="BK45" s="214"/>
      <c r="BL45" s="214"/>
      <c r="BM45" s="214"/>
      <c r="BN45" s="214"/>
      <c r="BO45" s="223"/>
      <c r="BP45" s="223"/>
      <c r="BQ45" s="220">
        <v>39</v>
      </c>
      <c r="BR45" s="221"/>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2">
      <c r="A46" s="220">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5"/>
      <c r="AL46" s="842"/>
      <c r="AM46" s="842"/>
      <c r="AN46" s="842"/>
      <c r="AO46" s="842"/>
      <c r="AP46" s="842"/>
      <c r="AQ46" s="842"/>
      <c r="AR46" s="842"/>
      <c r="AS46" s="842"/>
      <c r="AT46" s="842"/>
      <c r="AU46" s="842"/>
      <c r="AV46" s="842"/>
      <c r="AW46" s="842"/>
      <c r="AX46" s="842"/>
      <c r="AY46" s="842"/>
      <c r="AZ46" s="846"/>
      <c r="BA46" s="846"/>
      <c r="BB46" s="846"/>
      <c r="BC46" s="846"/>
      <c r="BD46" s="846"/>
      <c r="BE46" s="843"/>
      <c r="BF46" s="843"/>
      <c r="BG46" s="843"/>
      <c r="BH46" s="843"/>
      <c r="BI46" s="844"/>
      <c r="BJ46" s="214"/>
      <c r="BK46" s="214"/>
      <c r="BL46" s="214"/>
      <c r="BM46" s="214"/>
      <c r="BN46" s="214"/>
      <c r="BO46" s="223"/>
      <c r="BP46" s="223"/>
      <c r="BQ46" s="220">
        <v>40</v>
      </c>
      <c r="BR46" s="221"/>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2">
      <c r="A47" s="220">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5"/>
      <c r="AL47" s="842"/>
      <c r="AM47" s="842"/>
      <c r="AN47" s="842"/>
      <c r="AO47" s="842"/>
      <c r="AP47" s="842"/>
      <c r="AQ47" s="842"/>
      <c r="AR47" s="842"/>
      <c r="AS47" s="842"/>
      <c r="AT47" s="842"/>
      <c r="AU47" s="842"/>
      <c r="AV47" s="842"/>
      <c r="AW47" s="842"/>
      <c r="AX47" s="842"/>
      <c r="AY47" s="842"/>
      <c r="AZ47" s="846"/>
      <c r="BA47" s="846"/>
      <c r="BB47" s="846"/>
      <c r="BC47" s="846"/>
      <c r="BD47" s="846"/>
      <c r="BE47" s="843"/>
      <c r="BF47" s="843"/>
      <c r="BG47" s="843"/>
      <c r="BH47" s="843"/>
      <c r="BI47" s="844"/>
      <c r="BJ47" s="214"/>
      <c r="BK47" s="214"/>
      <c r="BL47" s="214"/>
      <c r="BM47" s="214"/>
      <c r="BN47" s="214"/>
      <c r="BO47" s="223"/>
      <c r="BP47" s="223"/>
      <c r="BQ47" s="220">
        <v>41</v>
      </c>
      <c r="BR47" s="221"/>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2">
      <c r="A48" s="220">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5"/>
      <c r="AL48" s="842"/>
      <c r="AM48" s="842"/>
      <c r="AN48" s="842"/>
      <c r="AO48" s="842"/>
      <c r="AP48" s="842"/>
      <c r="AQ48" s="842"/>
      <c r="AR48" s="842"/>
      <c r="AS48" s="842"/>
      <c r="AT48" s="842"/>
      <c r="AU48" s="842"/>
      <c r="AV48" s="842"/>
      <c r="AW48" s="842"/>
      <c r="AX48" s="842"/>
      <c r="AY48" s="842"/>
      <c r="AZ48" s="846"/>
      <c r="BA48" s="846"/>
      <c r="BB48" s="846"/>
      <c r="BC48" s="846"/>
      <c r="BD48" s="846"/>
      <c r="BE48" s="843"/>
      <c r="BF48" s="843"/>
      <c r="BG48" s="843"/>
      <c r="BH48" s="843"/>
      <c r="BI48" s="844"/>
      <c r="BJ48" s="214"/>
      <c r="BK48" s="214"/>
      <c r="BL48" s="214"/>
      <c r="BM48" s="214"/>
      <c r="BN48" s="214"/>
      <c r="BO48" s="223"/>
      <c r="BP48" s="223"/>
      <c r="BQ48" s="220">
        <v>42</v>
      </c>
      <c r="BR48" s="221"/>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2">
      <c r="A49" s="220">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5"/>
      <c r="AL49" s="842"/>
      <c r="AM49" s="842"/>
      <c r="AN49" s="842"/>
      <c r="AO49" s="842"/>
      <c r="AP49" s="842"/>
      <c r="AQ49" s="842"/>
      <c r="AR49" s="842"/>
      <c r="AS49" s="842"/>
      <c r="AT49" s="842"/>
      <c r="AU49" s="842"/>
      <c r="AV49" s="842"/>
      <c r="AW49" s="842"/>
      <c r="AX49" s="842"/>
      <c r="AY49" s="842"/>
      <c r="AZ49" s="846"/>
      <c r="BA49" s="846"/>
      <c r="BB49" s="846"/>
      <c r="BC49" s="846"/>
      <c r="BD49" s="846"/>
      <c r="BE49" s="843"/>
      <c r="BF49" s="843"/>
      <c r="BG49" s="843"/>
      <c r="BH49" s="843"/>
      <c r="BI49" s="844"/>
      <c r="BJ49" s="214"/>
      <c r="BK49" s="214"/>
      <c r="BL49" s="214"/>
      <c r="BM49" s="214"/>
      <c r="BN49" s="214"/>
      <c r="BO49" s="223"/>
      <c r="BP49" s="223"/>
      <c r="BQ49" s="220">
        <v>43</v>
      </c>
      <c r="BR49" s="221"/>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2">
      <c r="A50" s="220">
        <v>23</v>
      </c>
      <c r="B50" s="793"/>
      <c r="C50" s="794"/>
      <c r="D50" s="794"/>
      <c r="E50" s="794"/>
      <c r="F50" s="794"/>
      <c r="G50" s="794"/>
      <c r="H50" s="794"/>
      <c r="I50" s="794"/>
      <c r="J50" s="794"/>
      <c r="K50" s="794"/>
      <c r="L50" s="794"/>
      <c r="M50" s="794"/>
      <c r="N50" s="794"/>
      <c r="O50" s="794"/>
      <c r="P50" s="795"/>
      <c r="Q50" s="847"/>
      <c r="R50" s="848"/>
      <c r="S50" s="848"/>
      <c r="T50" s="848"/>
      <c r="U50" s="848"/>
      <c r="V50" s="848"/>
      <c r="W50" s="848"/>
      <c r="X50" s="848"/>
      <c r="Y50" s="848"/>
      <c r="Z50" s="848"/>
      <c r="AA50" s="848"/>
      <c r="AB50" s="848"/>
      <c r="AC50" s="848"/>
      <c r="AD50" s="848"/>
      <c r="AE50" s="849"/>
      <c r="AF50" s="799"/>
      <c r="AG50" s="800"/>
      <c r="AH50" s="800"/>
      <c r="AI50" s="800"/>
      <c r="AJ50" s="801"/>
      <c r="AK50" s="851"/>
      <c r="AL50" s="848"/>
      <c r="AM50" s="848"/>
      <c r="AN50" s="848"/>
      <c r="AO50" s="848"/>
      <c r="AP50" s="848"/>
      <c r="AQ50" s="848"/>
      <c r="AR50" s="848"/>
      <c r="AS50" s="848"/>
      <c r="AT50" s="848"/>
      <c r="AU50" s="848"/>
      <c r="AV50" s="848"/>
      <c r="AW50" s="848"/>
      <c r="AX50" s="848"/>
      <c r="AY50" s="848"/>
      <c r="AZ50" s="850"/>
      <c r="BA50" s="850"/>
      <c r="BB50" s="850"/>
      <c r="BC50" s="850"/>
      <c r="BD50" s="850"/>
      <c r="BE50" s="843"/>
      <c r="BF50" s="843"/>
      <c r="BG50" s="843"/>
      <c r="BH50" s="843"/>
      <c r="BI50" s="844"/>
      <c r="BJ50" s="214"/>
      <c r="BK50" s="214"/>
      <c r="BL50" s="214"/>
      <c r="BM50" s="214"/>
      <c r="BN50" s="214"/>
      <c r="BO50" s="223"/>
      <c r="BP50" s="223"/>
      <c r="BQ50" s="220">
        <v>44</v>
      </c>
      <c r="BR50" s="221"/>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2">
      <c r="A51" s="220">
        <v>24</v>
      </c>
      <c r="B51" s="793"/>
      <c r="C51" s="794"/>
      <c r="D51" s="794"/>
      <c r="E51" s="794"/>
      <c r="F51" s="794"/>
      <c r="G51" s="794"/>
      <c r="H51" s="794"/>
      <c r="I51" s="794"/>
      <c r="J51" s="794"/>
      <c r="K51" s="794"/>
      <c r="L51" s="794"/>
      <c r="M51" s="794"/>
      <c r="N51" s="794"/>
      <c r="O51" s="794"/>
      <c r="P51" s="795"/>
      <c r="Q51" s="847"/>
      <c r="R51" s="848"/>
      <c r="S51" s="848"/>
      <c r="T51" s="848"/>
      <c r="U51" s="848"/>
      <c r="V51" s="848"/>
      <c r="W51" s="848"/>
      <c r="X51" s="848"/>
      <c r="Y51" s="848"/>
      <c r="Z51" s="848"/>
      <c r="AA51" s="848"/>
      <c r="AB51" s="848"/>
      <c r="AC51" s="848"/>
      <c r="AD51" s="848"/>
      <c r="AE51" s="849"/>
      <c r="AF51" s="799"/>
      <c r="AG51" s="800"/>
      <c r="AH51" s="800"/>
      <c r="AI51" s="800"/>
      <c r="AJ51" s="801"/>
      <c r="AK51" s="851"/>
      <c r="AL51" s="848"/>
      <c r="AM51" s="848"/>
      <c r="AN51" s="848"/>
      <c r="AO51" s="848"/>
      <c r="AP51" s="848"/>
      <c r="AQ51" s="848"/>
      <c r="AR51" s="848"/>
      <c r="AS51" s="848"/>
      <c r="AT51" s="848"/>
      <c r="AU51" s="848"/>
      <c r="AV51" s="848"/>
      <c r="AW51" s="848"/>
      <c r="AX51" s="848"/>
      <c r="AY51" s="848"/>
      <c r="AZ51" s="850"/>
      <c r="BA51" s="850"/>
      <c r="BB51" s="850"/>
      <c r="BC51" s="850"/>
      <c r="BD51" s="850"/>
      <c r="BE51" s="843"/>
      <c r="BF51" s="843"/>
      <c r="BG51" s="843"/>
      <c r="BH51" s="843"/>
      <c r="BI51" s="844"/>
      <c r="BJ51" s="214"/>
      <c r="BK51" s="214"/>
      <c r="BL51" s="214"/>
      <c r="BM51" s="214"/>
      <c r="BN51" s="214"/>
      <c r="BO51" s="223"/>
      <c r="BP51" s="223"/>
      <c r="BQ51" s="220">
        <v>45</v>
      </c>
      <c r="BR51" s="221"/>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2">
      <c r="A52" s="220">
        <v>25</v>
      </c>
      <c r="B52" s="793"/>
      <c r="C52" s="794"/>
      <c r="D52" s="794"/>
      <c r="E52" s="794"/>
      <c r="F52" s="794"/>
      <c r="G52" s="794"/>
      <c r="H52" s="794"/>
      <c r="I52" s="794"/>
      <c r="J52" s="794"/>
      <c r="K52" s="794"/>
      <c r="L52" s="794"/>
      <c r="M52" s="794"/>
      <c r="N52" s="794"/>
      <c r="O52" s="794"/>
      <c r="P52" s="795"/>
      <c r="Q52" s="847"/>
      <c r="R52" s="848"/>
      <c r="S52" s="848"/>
      <c r="T52" s="848"/>
      <c r="U52" s="848"/>
      <c r="V52" s="848"/>
      <c r="W52" s="848"/>
      <c r="X52" s="848"/>
      <c r="Y52" s="848"/>
      <c r="Z52" s="848"/>
      <c r="AA52" s="848"/>
      <c r="AB52" s="848"/>
      <c r="AC52" s="848"/>
      <c r="AD52" s="848"/>
      <c r="AE52" s="849"/>
      <c r="AF52" s="799"/>
      <c r="AG52" s="800"/>
      <c r="AH52" s="800"/>
      <c r="AI52" s="800"/>
      <c r="AJ52" s="801"/>
      <c r="AK52" s="851"/>
      <c r="AL52" s="848"/>
      <c r="AM52" s="848"/>
      <c r="AN52" s="848"/>
      <c r="AO52" s="848"/>
      <c r="AP52" s="848"/>
      <c r="AQ52" s="848"/>
      <c r="AR52" s="848"/>
      <c r="AS52" s="848"/>
      <c r="AT52" s="848"/>
      <c r="AU52" s="848"/>
      <c r="AV52" s="848"/>
      <c r="AW52" s="848"/>
      <c r="AX52" s="848"/>
      <c r="AY52" s="848"/>
      <c r="AZ52" s="850"/>
      <c r="BA52" s="850"/>
      <c r="BB52" s="850"/>
      <c r="BC52" s="850"/>
      <c r="BD52" s="850"/>
      <c r="BE52" s="843"/>
      <c r="BF52" s="843"/>
      <c r="BG52" s="843"/>
      <c r="BH52" s="843"/>
      <c r="BI52" s="844"/>
      <c r="BJ52" s="214"/>
      <c r="BK52" s="214"/>
      <c r="BL52" s="214"/>
      <c r="BM52" s="214"/>
      <c r="BN52" s="214"/>
      <c r="BO52" s="223"/>
      <c r="BP52" s="223"/>
      <c r="BQ52" s="220">
        <v>46</v>
      </c>
      <c r="BR52" s="221"/>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2">
      <c r="A53" s="220">
        <v>26</v>
      </c>
      <c r="B53" s="793"/>
      <c r="C53" s="794"/>
      <c r="D53" s="794"/>
      <c r="E53" s="794"/>
      <c r="F53" s="794"/>
      <c r="G53" s="794"/>
      <c r="H53" s="794"/>
      <c r="I53" s="794"/>
      <c r="J53" s="794"/>
      <c r="K53" s="794"/>
      <c r="L53" s="794"/>
      <c r="M53" s="794"/>
      <c r="N53" s="794"/>
      <c r="O53" s="794"/>
      <c r="P53" s="795"/>
      <c r="Q53" s="847"/>
      <c r="R53" s="848"/>
      <c r="S53" s="848"/>
      <c r="T53" s="848"/>
      <c r="U53" s="848"/>
      <c r="V53" s="848"/>
      <c r="W53" s="848"/>
      <c r="X53" s="848"/>
      <c r="Y53" s="848"/>
      <c r="Z53" s="848"/>
      <c r="AA53" s="848"/>
      <c r="AB53" s="848"/>
      <c r="AC53" s="848"/>
      <c r="AD53" s="848"/>
      <c r="AE53" s="849"/>
      <c r="AF53" s="799"/>
      <c r="AG53" s="800"/>
      <c r="AH53" s="800"/>
      <c r="AI53" s="800"/>
      <c r="AJ53" s="801"/>
      <c r="AK53" s="851"/>
      <c r="AL53" s="848"/>
      <c r="AM53" s="848"/>
      <c r="AN53" s="848"/>
      <c r="AO53" s="848"/>
      <c r="AP53" s="848"/>
      <c r="AQ53" s="848"/>
      <c r="AR53" s="848"/>
      <c r="AS53" s="848"/>
      <c r="AT53" s="848"/>
      <c r="AU53" s="848"/>
      <c r="AV53" s="848"/>
      <c r="AW53" s="848"/>
      <c r="AX53" s="848"/>
      <c r="AY53" s="848"/>
      <c r="AZ53" s="850"/>
      <c r="BA53" s="850"/>
      <c r="BB53" s="850"/>
      <c r="BC53" s="850"/>
      <c r="BD53" s="850"/>
      <c r="BE53" s="843"/>
      <c r="BF53" s="843"/>
      <c r="BG53" s="843"/>
      <c r="BH53" s="843"/>
      <c r="BI53" s="844"/>
      <c r="BJ53" s="214"/>
      <c r="BK53" s="214"/>
      <c r="BL53" s="214"/>
      <c r="BM53" s="214"/>
      <c r="BN53" s="214"/>
      <c r="BO53" s="223"/>
      <c r="BP53" s="223"/>
      <c r="BQ53" s="220">
        <v>47</v>
      </c>
      <c r="BR53" s="221"/>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2">
      <c r="A54" s="220">
        <v>27</v>
      </c>
      <c r="B54" s="793"/>
      <c r="C54" s="794"/>
      <c r="D54" s="794"/>
      <c r="E54" s="794"/>
      <c r="F54" s="794"/>
      <c r="G54" s="794"/>
      <c r="H54" s="794"/>
      <c r="I54" s="794"/>
      <c r="J54" s="794"/>
      <c r="K54" s="794"/>
      <c r="L54" s="794"/>
      <c r="M54" s="794"/>
      <c r="N54" s="794"/>
      <c r="O54" s="794"/>
      <c r="P54" s="795"/>
      <c r="Q54" s="847"/>
      <c r="R54" s="848"/>
      <c r="S54" s="848"/>
      <c r="T54" s="848"/>
      <c r="U54" s="848"/>
      <c r="V54" s="848"/>
      <c r="W54" s="848"/>
      <c r="X54" s="848"/>
      <c r="Y54" s="848"/>
      <c r="Z54" s="848"/>
      <c r="AA54" s="848"/>
      <c r="AB54" s="848"/>
      <c r="AC54" s="848"/>
      <c r="AD54" s="848"/>
      <c r="AE54" s="849"/>
      <c r="AF54" s="799"/>
      <c r="AG54" s="800"/>
      <c r="AH54" s="800"/>
      <c r="AI54" s="800"/>
      <c r="AJ54" s="801"/>
      <c r="AK54" s="851"/>
      <c r="AL54" s="848"/>
      <c r="AM54" s="848"/>
      <c r="AN54" s="848"/>
      <c r="AO54" s="848"/>
      <c r="AP54" s="848"/>
      <c r="AQ54" s="848"/>
      <c r="AR54" s="848"/>
      <c r="AS54" s="848"/>
      <c r="AT54" s="848"/>
      <c r="AU54" s="848"/>
      <c r="AV54" s="848"/>
      <c r="AW54" s="848"/>
      <c r="AX54" s="848"/>
      <c r="AY54" s="848"/>
      <c r="AZ54" s="850"/>
      <c r="BA54" s="850"/>
      <c r="BB54" s="850"/>
      <c r="BC54" s="850"/>
      <c r="BD54" s="850"/>
      <c r="BE54" s="843"/>
      <c r="BF54" s="843"/>
      <c r="BG54" s="843"/>
      <c r="BH54" s="843"/>
      <c r="BI54" s="844"/>
      <c r="BJ54" s="214"/>
      <c r="BK54" s="214"/>
      <c r="BL54" s="214"/>
      <c r="BM54" s="214"/>
      <c r="BN54" s="214"/>
      <c r="BO54" s="223"/>
      <c r="BP54" s="223"/>
      <c r="BQ54" s="220">
        <v>48</v>
      </c>
      <c r="BR54" s="221"/>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2">
      <c r="A55" s="220">
        <v>28</v>
      </c>
      <c r="B55" s="793"/>
      <c r="C55" s="794"/>
      <c r="D55" s="794"/>
      <c r="E55" s="794"/>
      <c r="F55" s="794"/>
      <c r="G55" s="794"/>
      <c r="H55" s="794"/>
      <c r="I55" s="794"/>
      <c r="J55" s="794"/>
      <c r="K55" s="794"/>
      <c r="L55" s="794"/>
      <c r="M55" s="794"/>
      <c r="N55" s="794"/>
      <c r="O55" s="794"/>
      <c r="P55" s="795"/>
      <c r="Q55" s="847"/>
      <c r="R55" s="848"/>
      <c r="S55" s="848"/>
      <c r="T55" s="848"/>
      <c r="U55" s="848"/>
      <c r="V55" s="848"/>
      <c r="W55" s="848"/>
      <c r="X55" s="848"/>
      <c r="Y55" s="848"/>
      <c r="Z55" s="848"/>
      <c r="AA55" s="848"/>
      <c r="AB55" s="848"/>
      <c r="AC55" s="848"/>
      <c r="AD55" s="848"/>
      <c r="AE55" s="849"/>
      <c r="AF55" s="799"/>
      <c r="AG55" s="800"/>
      <c r="AH55" s="800"/>
      <c r="AI55" s="800"/>
      <c r="AJ55" s="801"/>
      <c r="AK55" s="851"/>
      <c r="AL55" s="848"/>
      <c r="AM55" s="848"/>
      <c r="AN55" s="848"/>
      <c r="AO55" s="848"/>
      <c r="AP55" s="848"/>
      <c r="AQ55" s="848"/>
      <c r="AR55" s="848"/>
      <c r="AS55" s="848"/>
      <c r="AT55" s="848"/>
      <c r="AU55" s="848"/>
      <c r="AV55" s="848"/>
      <c r="AW55" s="848"/>
      <c r="AX55" s="848"/>
      <c r="AY55" s="848"/>
      <c r="AZ55" s="850"/>
      <c r="BA55" s="850"/>
      <c r="BB55" s="850"/>
      <c r="BC55" s="850"/>
      <c r="BD55" s="850"/>
      <c r="BE55" s="843"/>
      <c r="BF55" s="843"/>
      <c r="BG55" s="843"/>
      <c r="BH55" s="843"/>
      <c r="BI55" s="844"/>
      <c r="BJ55" s="214"/>
      <c r="BK55" s="214"/>
      <c r="BL55" s="214"/>
      <c r="BM55" s="214"/>
      <c r="BN55" s="214"/>
      <c r="BO55" s="223"/>
      <c r="BP55" s="223"/>
      <c r="BQ55" s="220">
        <v>49</v>
      </c>
      <c r="BR55" s="221"/>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2">
      <c r="A56" s="220">
        <v>29</v>
      </c>
      <c r="B56" s="793"/>
      <c r="C56" s="794"/>
      <c r="D56" s="794"/>
      <c r="E56" s="794"/>
      <c r="F56" s="794"/>
      <c r="G56" s="794"/>
      <c r="H56" s="794"/>
      <c r="I56" s="794"/>
      <c r="J56" s="794"/>
      <c r="K56" s="794"/>
      <c r="L56" s="794"/>
      <c r="M56" s="794"/>
      <c r="N56" s="794"/>
      <c r="O56" s="794"/>
      <c r="P56" s="795"/>
      <c r="Q56" s="847"/>
      <c r="R56" s="848"/>
      <c r="S56" s="848"/>
      <c r="T56" s="848"/>
      <c r="U56" s="848"/>
      <c r="V56" s="848"/>
      <c r="W56" s="848"/>
      <c r="X56" s="848"/>
      <c r="Y56" s="848"/>
      <c r="Z56" s="848"/>
      <c r="AA56" s="848"/>
      <c r="AB56" s="848"/>
      <c r="AC56" s="848"/>
      <c r="AD56" s="848"/>
      <c r="AE56" s="849"/>
      <c r="AF56" s="799"/>
      <c r="AG56" s="800"/>
      <c r="AH56" s="800"/>
      <c r="AI56" s="800"/>
      <c r="AJ56" s="801"/>
      <c r="AK56" s="851"/>
      <c r="AL56" s="848"/>
      <c r="AM56" s="848"/>
      <c r="AN56" s="848"/>
      <c r="AO56" s="848"/>
      <c r="AP56" s="848"/>
      <c r="AQ56" s="848"/>
      <c r="AR56" s="848"/>
      <c r="AS56" s="848"/>
      <c r="AT56" s="848"/>
      <c r="AU56" s="848"/>
      <c r="AV56" s="848"/>
      <c r="AW56" s="848"/>
      <c r="AX56" s="848"/>
      <c r="AY56" s="848"/>
      <c r="AZ56" s="850"/>
      <c r="BA56" s="850"/>
      <c r="BB56" s="850"/>
      <c r="BC56" s="850"/>
      <c r="BD56" s="850"/>
      <c r="BE56" s="843"/>
      <c r="BF56" s="843"/>
      <c r="BG56" s="843"/>
      <c r="BH56" s="843"/>
      <c r="BI56" s="844"/>
      <c r="BJ56" s="214"/>
      <c r="BK56" s="214"/>
      <c r="BL56" s="214"/>
      <c r="BM56" s="214"/>
      <c r="BN56" s="214"/>
      <c r="BO56" s="223"/>
      <c r="BP56" s="223"/>
      <c r="BQ56" s="220">
        <v>50</v>
      </c>
      <c r="BR56" s="221"/>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2">
      <c r="A57" s="220">
        <v>30</v>
      </c>
      <c r="B57" s="793"/>
      <c r="C57" s="794"/>
      <c r="D57" s="794"/>
      <c r="E57" s="794"/>
      <c r="F57" s="794"/>
      <c r="G57" s="794"/>
      <c r="H57" s="794"/>
      <c r="I57" s="794"/>
      <c r="J57" s="794"/>
      <c r="K57" s="794"/>
      <c r="L57" s="794"/>
      <c r="M57" s="794"/>
      <c r="N57" s="794"/>
      <c r="O57" s="794"/>
      <c r="P57" s="795"/>
      <c r="Q57" s="847"/>
      <c r="R57" s="848"/>
      <c r="S57" s="848"/>
      <c r="T57" s="848"/>
      <c r="U57" s="848"/>
      <c r="V57" s="848"/>
      <c r="W57" s="848"/>
      <c r="X57" s="848"/>
      <c r="Y57" s="848"/>
      <c r="Z57" s="848"/>
      <c r="AA57" s="848"/>
      <c r="AB57" s="848"/>
      <c r="AC57" s="848"/>
      <c r="AD57" s="848"/>
      <c r="AE57" s="849"/>
      <c r="AF57" s="799"/>
      <c r="AG57" s="800"/>
      <c r="AH57" s="800"/>
      <c r="AI57" s="800"/>
      <c r="AJ57" s="801"/>
      <c r="AK57" s="851"/>
      <c r="AL57" s="848"/>
      <c r="AM57" s="848"/>
      <c r="AN57" s="848"/>
      <c r="AO57" s="848"/>
      <c r="AP57" s="848"/>
      <c r="AQ57" s="848"/>
      <c r="AR57" s="848"/>
      <c r="AS57" s="848"/>
      <c r="AT57" s="848"/>
      <c r="AU57" s="848"/>
      <c r="AV57" s="848"/>
      <c r="AW57" s="848"/>
      <c r="AX57" s="848"/>
      <c r="AY57" s="848"/>
      <c r="AZ57" s="850"/>
      <c r="BA57" s="850"/>
      <c r="BB57" s="850"/>
      <c r="BC57" s="850"/>
      <c r="BD57" s="850"/>
      <c r="BE57" s="843"/>
      <c r="BF57" s="843"/>
      <c r="BG57" s="843"/>
      <c r="BH57" s="843"/>
      <c r="BI57" s="844"/>
      <c r="BJ57" s="214"/>
      <c r="BK57" s="214"/>
      <c r="BL57" s="214"/>
      <c r="BM57" s="214"/>
      <c r="BN57" s="214"/>
      <c r="BO57" s="223"/>
      <c r="BP57" s="223"/>
      <c r="BQ57" s="220">
        <v>51</v>
      </c>
      <c r="BR57" s="221"/>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2">
      <c r="A58" s="220">
        <v>31</v>
      </c>
      <c r="B58" s="793"/>
      <c r="C58" s="794"/>
      <c r="D58" s="794"/>
      <c r="E58" s="794"/>
      <c r="F58" s="794"/>
      <c r="G58" s="794"/>
      <c r="H58" s="794"/>
      <c r="I58" s="794"/>
      <c r="J58" s="794"/>
      <c r="K58" s="794"/>
      <c r="L58" s="794"/>
      <c r="M58" s="794"/>
      <c r="N58" s="794"/>
      <c r="O58" s="794"/>
      <c r="P58" s="795"/>
      <c r="Q58" s="847"/>
      <c r="R58" s="848"/>
      <c r="S58" s="848"/>
      <c r="T58" s="848"/>
      <c r="U58" s="848"/>
      <c r="V58" s="848"/>
      <c r="W58" s="848"/>
      <c r="X58" s="848"/>
      <c r="Y58" s="848"/>
      <c r="Z58" s="848"/>
      <c r="AA58" s="848"/>
      <c r="AB58" s="848"/>
      <c r="AC58" s="848"/>
      <c r="AD58" s="848"/>
      <c r="AE58" s="849"/>
      <c r="AF58" s="799"/>
      <c r="AG58" s="800"/>
      <c r="AH58" s="800"/>
      <c r="AI58" s="800"/>
      <c r="AJ58" s="801"/>
      <c r="AK58" s="851"/>
      <c r="AL58" s="848"/>
      <c r="AM58" s="848"/>
      <c r="AN58" s="848"/>
      <c r="AO58" s="848"/>
      <c r="AP58" s="848"/>
      <c r="AQ58" s="848"/>
      <c r="AR58" s="848"/>
      <c r="AS58" s="848"/>
      <c r="AT58" s="848"/>
      <c r="AU58" s="848"/>
      <c r="AV58" s="848"/>
      <c r="AW58" s="848"/>
      <c r="AX58" s="848"/>
      <c r="AY58" s="848"/>
      <c r="AZ58" s="850"/>
      <c r="BA58" s="850"/>
      <c r="BB58" s="850"/>
      <c r="BC58" s="850"/>
      <c r="BD58" s="850"/>
      <c r="BE58" s="843"/>
      <c r="BF58" s="843"/>
      <c r="BG58" s="843"/>
      <c r="BH58" s="843"/>
      <c r="BI58" s="844"/>
      <c r="BJ58" s="214"/>
      <c r="BK58" s="214"/>
      <c r="BL58" s="214"/>
      <c r="BM58" s="214"/>
      <c r="BN58" s="214"/>
      <c r="BO58" s="223"/>
      <c r="BP58" s="223"/>
      <c r="BQ58" s="220">
        <v>52</v>
      </c>
      <c r="BR58" s="221"/>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2">
      <c r="A59" s="220">
        <v>32</v>
      </c>
      <c r="B59" s="793"/>
      <c r="C59" s="794"/>
      <c r="D59" s="794"/>
      <c r="E59" s="794"/>
      <c r="F59" s="794"/>
      <c r="G59" s="794"/>
      <c r="H59" s="794"/>
      <c r="I59" s="794"/>
      <c r="J59" s="794"/>
      <c r="K59" s="794"/>
      <c r="L59" s="794"/>
      <c r="M59" s="794"/>
      <c r="N59" s="794"/>
      <c r="O59" s="794"/>
      <c r="P59" s="795"/>
      <c r="Q59" s="847"/>
      <c r="R59" s="848"/>
      <c r="S59" s="848"/>
      <c r="T59" s="848"/>
      <c r="U59" s="848"/>
      <c r="V59" s="848"/>
      <c r="W59" s="848"/>
      <c r="X59" s="848"/>
      <c r="Y59" s="848"/>
      <c r="Z59" s="848"/>
      <c r="AA59" s="848"/>
      <c r="AB59" s="848"/>
      <c r="AC59" s="848"/>
      <c r="AD59" s="848"/>
      <c r="AE59" s="849"/>
      <c r="AF59" s="799"/>
      <c r="AG59" s="800"/>
      <c r="AH59" s="800"/>
      <c r="AI59" s="800"/>
      <c r="AJ59" s="801"/>
      <c r="AK59" s="851"/>
      <c r="AL59" s="848"/>
      <c r="AM59" s="848"/>
      <c r="AN59" s="848"/>
      <c r="AO59" s="848"/>
      <c r="AP59" s="848"/>
      <c r="AQ59" s="848"/>
      <c r="AR59" s="848"/>
      <c r="AS59" s="848"/>
      <c r="AT59" s="848"/>
      <c r="AU59" s="848"/>
      <c r="AV59" s="848"/>
      <c r="AW59" s="848"/>
      <c r="AX59" s="848"/>
      <c r="AY59" s="848"/>
      <c r="AZ59" s="850"/>
      <c r="BA59" s="850"/>
      <c r="BB59" s="850"/>
      <c r="BC59" s="850"/>
      <c r="BD59" s="850"/>
      <c r="BE59" s="843"/>
      <c r="BF59" s="843"/>
      <c r="BG59" s="843"/>
      <c r="BH59" s="843"/>
      <c r="BI59" s="844"/>
      <c r="BJ59" s="214"/>
      <c r="BK59" s="214"/>
      <c r="BL59" s="214"/>
      <c r="BM59" s="214"/>
      <c r="BN59" s="214"/>
      <c r="BO59" s="223"/>
      <c r="BP59" s="223"/>
      <c r="BQ59" s="220">
        <v>53</v>
      </c>
      <c r="BR59" s="221"/>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2">
      <c r="A60" s="220">
        <v>33</v>
      </c>
      <c r="B60" s="793"/>
      <c r="C60" s="794"/>
      <c r="D60" s="794"/>
      <c r="E60" s="794"/>
      <c r="F60" s="794"/>
      <c r="G60" s="794"/>
      <c r="H60" s="794"/>
      <c r="I60" s="794"/>
      <c r="J60" s="794"/>
      <c r="K60" s="794"/>
      <c r="L60" s="794"/>
      <c r="M60" s="794"/>
      <c r="N60" s="794"/>
      <c r="O60" s="794"/>
      <c r="P60" s="795"/>
      <c r="Q60" s="847"/>
      <c r="R60" s="848"/>
      <c r="S60" s="848"/>
      <c r="T60" s="848"/>
      <c r="U60" s="848"/>
      <c r="V60" s="848"/>
      <c r="W60" s="848"/>
      <c r="X60" s="848"/>
      <c r="Y60" s="848"/>
      <c r="Z60" s="848"/>
      <c r="AA60" s="848"/>
      <c r="AB60" s="848"/>
      <c r="AC60" s="848"/>
      <c r="AD60" s="848"/>
      <c r="AE60" s="849"/>
      <c r="AF60" s="799"/>
      <c r="AG60" s="800"/>
      <c r="AH60" s="800"/>
      <c r="AI60" s="800"/>
      <c r="AJ60" s="801"/>
      <c r="AK60" s="851"/>
      <c r="AL60" s="848"/>
      <c r="AM60" s="848"/>
      <c r="AN60" s="848"/>
      <c r="AO60" s="848"/>
      <c r="AP60" s="848"/>
      <c r="AQ60" s="848"/>
      <c r="AR60" s="848"/>
      <c r="AS60" s="848"/>
      <c r="AT60" s="848"/>
      <c r="AU60" s="848"/>
      <c r="AV60" s="848"/>
      <c r="AW60" s="848"/>
      <c r="AX60" s="848"/>
      <c r="AY60" s="848"/>
      <c r="AZ60" s="850"/>
      <c r="BA60" s="850"/>
      <c r="BB60" s="850"/>
      <c r="BC60" s="850"/>
      <c r="BD60" s="850"/>
      <c r="BE60" s="843"/>
      <c r="BF60" s="843"/>
      <c r="BG60" s="843"/>
      <c r="BH60" s="843"/>
      <c r="BI60" s="844"/>
      <c r="BJ60" s="214"/>
      <c r="BK60" s="214"/>
      <c r="BL60" s="214"/>
      <c r="BM60" s="214"/>
      <c r="BN60" s="214"/>
      <c r="BO60" s="223"/>
      <c r="BP60" s="223"/>
      <c r="BQ60" s="220">
        <v>54</v>
      </c>
      <c r="BR60" s="221"/>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5">
      <c r="A61" s="220">
        <v>34</v>
      </c>
      <c r="B61" s="793"/>
      <c r="C61" s="794"/>
      <c r="D61" s="794"/>
      <c r="E61" s="794"/>
      <c r="F61" s="794"/>
      <c r="G61" s="794"/>
      <c r="H61" s="794"/>
      <c r="I61" s="794"/>
      <c r="J61" s="794"/>
      <c r="K61" s="794"/>
      <c r="L61" s="794"/>
      <c r="M61" s="794"/>
      <c r="N61" s="794"/>
      <c r="O61" s="794"/>
      <c r="P61" s="795"/>
      <c r="Q61" s="847"/>
      <c r="R61" s="848"/>
      <c r="S61" s="848"/>
      <c r="T61" s="848"/>
      <c r="U61" s="848"/>
      <c r="V61" s="848"/>
      <c r="W61" s="848"/>
      <c r="X61" s="848"/>
      <c r="Y61" s="848"/>
      <c r="Z61" s="848"/>
      <c r="AA61" s="848"/>
      <c r="AB61" s="848"/>
      <c r="AC61" s="848"/>
      <c r="AD61" s="848"/>
      <c r="AE61" s="849"/>
      <c r="AF61" s="799"/>
      <c r="AG61" s="800"/>
      <c r="AH61" s="800"/>
      <c r="AI61" s="800"/>
      <c r="AJ61" s="801"/>
      <c r="AK61" s="851"/>
      <c r="AL61" s="848"/>
      <c r="AM61" s="848"/>
      <c r="AN61" s="848"/>
      <c r="AO61" s="848"/>
      <c r="AP61" s="848"/>
      <c r="AQ61" s="848"/>
      <c r="AR61" s="848"/>
      <c r="AS61" s="848"/>
      <c r="AT61" s="848"/>
      <c r="AU61" s="848"/>
      <c r="AV61" s="848"/>
      <c r="AW61" s="848"/>
      <c r="AX61" s="848"/>
      <c r="AY61" s="848"/>
      <c r="AZ61" s="850"/>
      <c r="BA61" s="850"/>
      <c r="BB61" s="850"/>
      <c r="BC61" s="850"/>
      <c r="BD61" s="850"/>
      <c r="BE61" s="843"/>
      <c r="BF61" s="843"/>
      <c r="BG61" s="843"/>
      <c r="BH61" s="843"/>
      <c r="BI61" s="844"/>
      <c r="BJ61" s="214"/>
      <c r="BK61" s="214"/>
      <c r="BL61" s="214"/>
      <c r="BM61" s="214"/>
      <c r="BN61" s="214"/>
      <c r="BO61" s="223"/>
      <c r="BP61" s="223"/>
      <c r="BQ61" s="220">
        <v>55</v>
      </c>
      <c r="BR61" s="221"/>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
      <c r="A62" s="220">
        <v>35</v>
      </c>
      <c r="B62" s="793"/>
      <c r="C62" s="794"/>
      <c r="D62" s="794"/>
      <c r="E62" s="794"/>
      <c r="F62" s="794"/>
      <c r="G62" s="794"/>
      <c r="H62" s="794"/>
      <c r="I62" s="794"/>
      <c r="J62" s="794"/>
      <c r="K62" s="794"/>
      <c r="L62" s="794"/>
      <c r="M62" s="794"/>
      <c r="N62" s="794"/>
      <c r="O62" s="794"/>
      <c r="P62" s="795"/>
      <c r="Q62" s="847"/>
      <c r="R62" s="848"/>
      <c r="S62" s="848"/>
      <c r="T62" s="848"/>
      <c r="U62" s="848"/>
      <c r="V62" s="848"/>
      <c r="W62" s="848"/>
      <c r="X62" s="848"/>
      <c r="Y62" s="848"/>
      <c r="Z62" s="848"/>
      <c r="AA62" s="848"/>
      <c r="AB62" s="848"/>
      <c r="AC62" s="848"/>
      <c r="AD62" s="848"/>
      <c r="AE62" s="849"/>
      <c r="AF62" s="799"/>
      <c r="AG62" s="800"/>
      <c r="AH62" s="800"/>
      <c r="AI62" s="800"/>
      <c r="AJ62" s="801"/>
      <c r="AK62" s="851"/>
      <c r="AL62" s="848"/>
      <c r="AM62" s="848"/>
      <c r="AN62" s="848"/>
      <c r="AO62" s="848"/>
      <c r="AP62" s="848"/>
      <c r="AQ62" s="848"/>
      <c r="AR62" s="848"/>
      <c r="AS62" s="848"/>
      <c r="AT62" s="848"/>
      <c r="AU62" s="848"/>
      <c r="AV62" s="848"/>
      <c r="AW62" s="848"/>
      <c r="AX62" s="848"/>
      <c r="AY62" s="848"/>
      <c r="AZ62" s="850"/>
      <c r="BA62" s="850"/>
      <c r="BB62" s="850"/>
      <c r="BC62" s="850"/>
      <c r="BD62" s="850"/>
      <c r="BE62" s="843"/>
      <c r="BF62" s="843"/>
      <c r="BG62" s="843"/>
      <c r="BH62" s="843"/>
      <c r="BI62" s="844"/>
      <c r="BJ62" s="859" t="s">
        <v>397</v>
      </c>
      <c r="BK62" s="819"/>
      <c r="BL62" s="819"/>
      <c r="BM62" s="819"/>
      <c r="BN62" s="820"/>
      <c r="BO62" s="223"/>
      <c r="BP62" s="223"/>
      <c r="BQ62" s="220">
        <v>56</v>
      </c>
      <c r="BR62" s="221"/>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5">
      <c r="A63" s="222" t="s">
        <v>376</v>
      </c>
      <c r="B63" s="802" t="s">
        <v>398</v>
      </c>
      <c r="C63" s="803"/>
      <c r="D63" s="803"/>
      <c r="E63" s="803"/>
      <c r="F63" s="803"/>
      <c r="G63" s="803"/>
      <c r="H63" s="803"/>
      <c r="I63" s="803"/>
      <c r="J63" s="803"/>
      <c r="K63" s="803"/>
      <c r="L63" s="803"/>
      <c r="M63" s="803"/>
      <c r="N63" s="803"/>
      <c r="O63" s="803"/>
      <c r="P63" s="804"/>
      <c r="Q63" s="852"/>
      <c r="R63" s="853"/>
      <c r="S63" s="853"/>
      <c r="T63" s="853"/>
      <c r="U63" s="853"/>
      <c r="V63" s="853"/>
      <c r="W63" s="853"/>
      <c r="X63" s="853"/>
      <c r="Y63" s="853"/>
      <c r="Z63" s="853"/>
      <c r="AA63" s="853"/>
      <c r="AB63" s="853"/>
      <c r="AC63" s="853"/>
      <c r="AD63" s="853"/>
      <c r="AE63" s="854"/>
      <c r="AF63" s="855">
        <v>2015</v>
      </c>
      <c r="AG63" s="856"/>
      <c r="AH63" s="856"/>
      <c r="AI63" s="856"/>
      <c r="AJ63" s="857"/>
      <c r="AK63" s="858"/>
      <c r="AL63" s="853"/>
      <c r="AM63" s="853"/>
      <c r="AN63" s="853"/>
      <c r="AO63" s="853"/>
      <c r="AP63" s="856">
        <v>8550</v>
      </c>
      <c r="AQ63" s="856"/>
      <c r="AR63" s="856"/>
      <c r="AS63" s="856"/>
      <c r="AT63" s="856"/>
      <c r="AU63" s="856">
        <v>4212</v>
      </c>
      <c r="AV63" s="856"/>
      <c r="AW63" s="856"/>
      <c r="AX63" s="856"/>
      <c r="AY63" s="856"/>
      <c r="AZ63" s="860"/>
      <c r="BA63" s="860"/>
      <c r="BB63" s="860"/>
      <c r="BC63" s="860"/>
      <c r="BD63" s="860"/>
      <c r="BE63" s="861"/>
      <c r="BF63" s="861"/>
      <c r="BG63" s="861"/>
      <c r="BH63" s="861"/>
      <c r="BI63" s="862"/>
      <c r="BJ63" s="863" t="s">
        <v>122</v>
      </c>
      <c r="BK63" s="864"/>
      <c r="BL63" s="864"/>
      <c r="BM63" s="864"/>
      <c r="BN63" s="865"/>
      <c r="BO63" s="223"/>
      <c r="BP63" s="223"/>
      <c r="BQ63" s="220">
        <v>57</v>
      </c>
      <c r="BR63" s="221"/>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5">
      <c r="A65" s="214" t="s">
        <v>399</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
      <c r="A66" s="740" t="s">
        <v>400</v>
      </c>
      <c r="B66" s="741"/>
      <c r="C66" s="741"/>
      <c r="D66" s="741"/>
      <c r="E66" s="741"/>
      <c r="F66" s="741"/>
      <c r="G66" s="741"/>
      <c r="H66" s="741"/>
      <c r="I66" s="741"/>
      <c r="J66" s="741"/>
      <c r="K66" s="741"/>
      <c r="L66" s="741"/>
      <c r="M66" s="741"/>
      <c r="N66" s="741"/>
      <c r="O66" s="741"/>
      <c r="P66" s="742"/>
      <c r="Q66" s="746" t="s">
        <v>380</v>
      </c>
      <c r="R66" s="747"/>
      <c r="S66" s="747"/>
      <c r="T66" s="747"/>
      <c r="U66" s="748"/>
      <c r="V66" s="746" t="s">
        <v>381</v>
      </c>
      <c r="W66" s="747"/>
      <c r="X66" s="747"/>
      <c r="Y66" s="747"/>
      <c r="Z66" s="748"/>
      <c r="AA66" s="746" t="s">
        <v>382</v>
      </c>
      <c r="AB66" s="747"/>
      <c r="AC66" s="747"/>
      <c r="AD66" s="747"/>
      <c r="AE66" s="748"/>
      <c r="AF66" s="866" t="s">
        <v>383</v>
      </c>
      <c r="AG66" s="828"/>
      <c r="AH66" s="828"/>
      <c r="AI66" s="828"/>
      <c r="AJ66" s="867"/>
      <c r="AK66" s="746" t="s">
        <v>384</v>
      </c>
      <c r="AL66" s="741"/>
      <c r="AM66" s="741"/>
      <c r="AN66" s="741"/>
      <c r="AO66" s="742"/>
      <c r="AP66" s="746" t="s">
        <v>385</v>
      </c>
      <c r="AQ66" s="747"/>
      <c r="AR66" s="747"/>
      <c r="AS66" s="747"/>
      <c r="AT66" s="748"/>
      <c r="AU66" s="746" t="s">
        <v>401</v>
      </c>
      <c r="AV66" s="747"/>
      <c r="AW66" s="747"/>
      <c r="AX66" s="747"/>
      <c r="AY66" s="748"/>
      <c r="AZ66" s="746" t="s">
        <v>364</v>
      </c>
      <c r="BA66" s="747"/>
      <c r="BB66" s="747"/>
      <c r="BC66" s="747"/>
      <c r="BD66" s="753"/>
      <c r="BE66" s="223"/>
      <c r="BF66" s="223"/>
      <c r="BG66" s="223"/>
      <c r="BH66" s="223"/>
      <c r="BI66" s="223"/>
      <c r="BJ66" s="223"/>
      <c r="BK66" s="223"/>
      <c r="BL66" s="223"/>
      <c r="BM66" s="223"/>
      <c r="BN66" s="223"/>
      <c r="BO66" s="223"/>
      <c r="BP66" s="223"/>
      <c r="BQ66" s="220">
        <v>60</v>
      </c>
      <c r="BR66" s="225"/>
      <c r="BS66" s="871"/>
      <c r="BT66" s="872"/>
      <c r="BU66" s="872"/>
      <c r="BV66" s="872"/>
      <c r="BW66" s="872"/>
      <c r="BX66" s="872"/>
      <c r="BY66" s="872"/>
      <c r="BZ66" s="872"/>
      <c r="CA66" s="872"/>
      <c r="CB66" s="872"/>
      <c r="CC66" s="872"/>
      <c r="CD66" s="872"/>
      <c r="CE66" s="872"/>
      <c r="CF66" s="872"/>
      <c r="CG66" s="877"/>
      <c r="CH66" s="874"/>
      <c r="CI66" s="875"/>
      <c r="CJ66" s="875"/>
      <c r="CK66" s="875"/>
      <c r="CL66" s="876"/>
      <c r="CM66" s="874"/>
      <c r="CN66" s="875"/>
      <c r="CO66" s="875"/>
      <c r="CP66" s="875"/>
      <c r="CQ66" s="876"/>
      <c r="CR66" s="874"/>
      <c r="CS66" s="875"/>
      <c r="CT66" s="875"/>
      <c r="CU66" s="875"/>
      <c r="CV66" s="876"/>
      <c r="CW66" s="874"/>
      <c r="CX66" s="875"/>
      <c r="CY66" s="875"/>
      <c r="CZ66" s="875"/>
      <c r="DA66" s="876"/>
      <c r="DB66" s="874"/>
      <c r="DC66" s="875"/>
      <c r="DD66" s="875"/>
      <c r="DE66" s="875"/>
      <c r="DF66" s="876"/>
      <c r="DG66" s="874"/>
      <c r="DH66" s="875"/>
      <c r="DI66" s="875"/>
      <c r="DJ66" s="875"/>
      <c r="DK66" s="876"/>
      <c r="DL66" s="874"/>
      <c r="DM66" s="875"/>
      <c r="DN66" s="875"/>
      <c r="DO66" s="875"/>
      <c r="DP66" s="876"/>
      <c r="DQ66" s="874"/>
      <c r="DR66" s="875"/>
      <c r="DS66" s="875"/>
      <c r="DT66" s="875"/>
      <c r="DU66" s="876"/>
      <c r="DV66" s="871"/>
      <c r="DW66" s="872"/>
      <c r="DX66" s="872"/>
      <c r="DY66" s="872"/>
      <c r="DZ66" s="873"/>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8"/>
      <c r="AG67" s="831"/>
      <c r="AH67" s="831"/>
      <c r="AI67" s="831"/>
      <c r="AJ67" s="869"/>
      <c r="AK67" s="870"/>
      <c r="AL67" s="744"/>
      <c r="AM67" s="744"/>
      <c r="AN67" s="744"/>
      <c r="AO67" s="745"/>
      <c r="AP67" s="749"/>
      <c r="AQ67" s="750"/>
      <c r="AR67" s="750"/>
      <c r="AS67" s="750"/>
      <c r="AT67" s="751"/>
      <c r="AU67" s="749"/>
      <c r="AV67" s="750"/>
      <c r="AW67" s="750"/>
      <c r="AX67" s="750"/>
      <c r="AY67" s="751"/>
      <c r="AZ67" s="749"/>
      <c r="BA67" s="750"/>
      <c r="BB67" s="750"/>
      <c r="BC67" s="750"/>
      <c r="BD67" s="755"/>
      <c r="BE67" s="223"/>
      <c r="BF67" s="223"/>
      <c r="BG67" s="223"/>
      <c r="BH67" s="223"/>
      <c r="BI67" s="223"/>
      <c r="BJ67" s="223"/>
      <c r="BK67" s="223"/>
      <c r="BL67" s="223"/>
      <c r="BM67" s="223"/>
      <c r="BN67" s="223"/>
      <c r="BO67" s="223"/>
      <c r="BP67" s="223"/>
      <c r="BQ67" s="220">
        <v>61</v>
      </c>
      <c r="BR67" s="225"/>
      <c r="BS67" s="871"/>
      <c r="BT67" s="872"/>
      <c r="BU67" s="872"/>
      <c r="BV67" s="872"/>
      <c r="BW67" s="872"/>
      <c r="BX67" s="872"/>
      <c r="BY67" s="872"/>
      <c r="BZ67" s="872"/>
      <c r="CA67" s="872"/>
      <c r="CB67" s="872"/>
      <c r="CC67" s="872"/>
      <c r="CD67" s="872"/>
      <c r="CE67" s="872"/>
      <c r="CF67" s="872"/>
      <c r="CG67" s="877"/>
      <c r="CH67" s="874"/>
      <c r="CI67" s="875"/>
      <c r="CJ67" s="875"/>
      <c r="CK67" s="875"/>
      <c r="CL67" s="876"/>
      <c r="CM67" s="874"/>
      <c r="CN67" s="875"/>
      <c r="CO67" s="875"/>
      <c r="CP67" s="875"/>
      <c r="CQ67" s="876"/>
      <c r="CR67" s="874"/>
      <c r="CS67" s="875"/>
      <c r="CT67" s="875"/>
      <c r="CU67" s="875"/>
      <c r="CV67" s="876"/>
      <c r="CW67" s="874"/>
      <c r="CX67" s="875"/>
      <c r="CY67" s="875"/>
      <c r="CZ67" s="875"/>
      <c r="DA67" s="876"/>
      <c r="DB67" s="874"/>
      <c r="DC67" s="875"/>
      <c r="DD67" s="875"/>
      <c r="DE67" s="875"/>
      <c r="DF67" s="876"/>
      <c r="DG67" s="874"/>
      <c r="DH67" s="875"/>
      <c r="DI67" s="875"/>
      <c r="DJ67" s="875"/>
      <c r="DK67" s="876"/>
      <c r="DL67" s="874"/>
      <c r="DM67" s="875"/>
      <c r="DN67" s="875"/>
      <c r="DO67" s="875"/>
      <c r="DP67" s="876"/>
      <c r="DQ67" s="874"/>
      <c r="DR67" s="875"/>
      <c r="DS67" s="875"/>
      <c r="DT67" s="875"/>
      <c r="DU67" s="876"/>
      <c r="DV67" s="871"/>
      <c r="DW67" s="872"/>
      <c r="DX67" s="872"/>
      <c r="DY67" s="872"/>
      <c r="DZ67" s="873"/>
      <c r="EA67" s="212"/>
    </row>
    <row r="68" spans="1:131" ht="26.25" customHeight="1" thickTop="1" x14ac:dyDescent="0.2">
      <c r="A68" s="218">
        <v>1</v>
      </c>
      <c r="B68" s="881" t="s">
        <v>552</v>
      </c>
      <c r="C68" s="882"/>
      <c r="D68" s="882"/>
      <c r="E68" s="882"/>
      <c r="F68" s="882"/>
      <c r="G68" s="882"/>
      <c r="H68" s="882"/>
      <c r="I68" s="882"/>
      <c r="J68" s="882"/>
      <c r="K68" s="882"/>
      <c r="L68" s="882"/>
      <c r="M68" s="882"/>
      <c r="N68" s="882"/>
      <c r="O68" s="882"/>
      <c r="P68" s="883"/>
      <c r="Q68" s="884">
        <v>5765</v>
      </c>
      <c r="R68" s="878"/>
      <c r="S68" s="878"/>
      <c r="T68" s="878"/>
      <c r="U68" s="878"/>
      <c r="V68" s="878">
        <v>5473</v>
      </c>
      <c r="W68" s="878"/>
      <c r="X68" s="878"/>
      <c r="Y68" s="878"/>
      <c r="Z68" s="878"/>
      <c r="AA68" s="878">
        <v>292</v>
      </c>
      <c r="AB68" s="878"/>
      <c r="AC68" s="878"/>
      <c r="AD68" s="878"/>
      <c r="AE68" s="878"/>
      <c r="AF68" s="878">
        <v>292</v>
      </c>
      <c r="AG68" s="878"/>
      <c r="AH68" s="878"/>
      <c r="AI68" s="878"/>
      <c r="AJ68" s="878"/>
      <c r="AK68" s="878" t="s">
        <v>551</v>
      </c>
      <c r="AL68" s="878"/>
      <c r="AM68" s="878"/>
      <c r="AN68" s="878"/>
      <c r="AO68" s="878"/>
      <c r="AP68" s="878">
        <v>5078</v>
      </c>
      <c r="AQ68" s="878"/>
      <c r="AR68" s="878"/>
      <c r="AS68" s="878"/>
      <c r="AT68" s="878"/>
      <c r="AU68" s="878">
        <v>924</v>
      </c>
      <c r="AV68" s="878"/>
      <c r="AW68" s="878"/>
      <c r="AX68" s="878"/>
      <c r="AY68" s="878"/>
      <c r="AZ68" s="879"/>
      <c r="BA68" s="879"/>
      <c r="BB68" s="879"/>
      <c r="BC68" s="879"/>
      <c r="BD68" s="880"/>
      <c r="BE68" s="223"/>
      <c r="BF68" s="223"/>
      <c r="BG68" s="223"/>
      <c r="BH68" s="223"/>
      <c r="BI68" s="223"/>
      <c r="BJ68" s="223"/>
      <c r="BK68" s="223"/>
      <c r="BL68" s="223"/>
      <c r="BM68" s="223"/>
      <c r="BN68" s="223"/>
      <c r="BO68" s="223"/>
      <c r="BP68" s="223"/>
      <c r="BQ68" s="220">
        <v>62</v>
      </c>
      <c r="BR68" s="225"/>
      <c r="BS68" s="871"/>
      <c r="BT68" s="872"/>
      <c r="BU68" s="872"/>
      <c r="BV68" s="872"/>
      <c r="BW68" s="872"/>
      <c r="BX68" s="872"/>
      <c r="BY68" s="872"/>
      <c r="BZ68" s="872"/>
      <c r="CA68" s="872"/>
      <c r="CB68" s="872"/>
      <c r="CC68" s="872"/>
      <c r="CD68" s="872"/>
      <c r="CE68" s="872"/>
      <c r="CF68" s="872"/>
      <c r="CG68" s="877"/>
      <c r="CH68" s="874"/>
      <c r="CI68" s="875"/>
      <c r="CJ68" s="875"/>
      <c r="CK68" s="875"/>
      <c r="CL68" s="876"/>
      <c r="CM68" s="874"/>
      <c r="CN68" s="875"/>
      <c r="CO68" s="875"/>
      <c r="CP68" s="875"/>
      <c r="CQ68" s="876"/>
      <c r="CR68" s="874"/>
      <c r="CS68" s="875"/>
      <c r="CT68" s="875"/>
      <c r="CU68" s="875"/>
      <c r="CV68" s="876"/>
      <c r="CW68" s="874"/>
      <c r="CX68" s="875"/>
      <c r="CY68" s="875"/>
      <c r="CZ68" s="875"/>
      <c r="DA68" s="876"/>
      <c r="DB68" s="874"/>
      <c r="DC68" s="875"/>
      <c r="DD68" s="875"/>
      <c r="DE68" s="875"/>
      <c r="DF68" s="876"/>
      <c r="DG68" s="874"/>
      <c r="DH68" s="875"/>
      <c r="DI68" s="875"/>
      <c r="DJ68" s="875"/>
      <c r="DK68" s="876"/>
      <c r="DL68" s="874"/>
      <c r="DM68" s="875"/>
      <c r="DN68" s="875"/>
      <c r="DO68" s="875"/>
      <c r="DP68" s="876"/>
      <c r="DQ68" s="874"/>
      <c r="DR68" s="875"/>
      <c r="DS68" s="875"/>
      <c r="DT68" s="875"/>
      <c r="DU68" s="876"/>
      <c r="DV68" s="871"/>
      <c r="DW68" s="872"/>
      <c r="DX68" s="872"/>
      <c r="DY68" s="872"/>
      <c r="DZ68" s="873"/>
      <c r="EA68" s="212"/>
    </row>
    <row r="69" spans="1:131" ht="26.25" customHeight="1" x14ac:dyDescent="0.2">
      <c r="A69" s="220">
        <v>2</v>
      </c>
      <c r="B69" s="885" t="s">
        <v>553</v>
      </c>
      <c r="C69" s="886"/>
      <c r="D69" s="886"/>
      <c r="E69" s="886"/>
      <c r="F69" s="886"/>
      <c r="G69" s="886"/>
      <c r="H69" s="886"/>
      <c r="I69" s="886"/>
      <c r="J69" s="886"/>
      <c r="K69" s="886"/>
      <c r="L69" s="886"/>
      <c r="M69" s="886"/>
      <c r="N69" s="886"/>
      <c r="O69" s="886"/>
      <c r="P69" s="887"/>
      <c r="Q69" s="888">
        <v>2221</v>
      </c>
      <c r="R69" s="842"/>
      <c r="S69" s="842"/>
      <c r="T69" s="842"/>
      <c r="U69" s="842"/>
      <c r="V69" s="842">
        <v>2151</v>
      </c>
      <c r="W69" s="842"/>
      <c r="X69" s="842"/>
      <c r="Y69" s="842"/>
      <c r="Z69" s="842"/>
      <c r="AA69" s="842">
        <v>70</v>
      </c>
      <c r="AB69" s="842"/>
      <c r="AC69" s="842"/>
      <c r="AD69" s="842"/>
      <c r="AE69" s="842"/>
      <c r="AF69" s="842">
        <v>70</v>
      </c>
      <c r="AG69" s="842"/>
      <c r="AH69" s="842"/>
      <c r="AI69" s="842"/>
      <c r="AJ69" s="842"/>
      <c r="AK69" s="842">
        <v>40</v>
      </c>
      <c r="AL69" s="842"/>
      <c r="AM69" s="842"/>
      <c r="AN69" s="842"/>
      <c r="AO69" s="842"/>
      <c r="AP69" s="842">
        <v>721</v>
      </c>
      <c r="AQ69" s="842"/>
      <c r="AR69" s="842"/>
      <c r="AS69" s="842"/>
      <c r="AT69" s="842"/>
      <c r="AU69" s="842">
        <v>337</v>
      </c>
      <c r="AV69" s="842"/>
      <c r="AW69" s="842"/>
      <c r="AX69" s="842"/>
      <c r="AY69" s="842"/>
      <c r="AZ69" s="843"/>
      <c r="BA69" s="843"/>
      <c r="BB69" s="843"/>
      <c r="BC69" s="843"/>
      <c r="BD69" s="844"/>
      <c r="BE69" s="223"/>
      <c r="BF69" s="223"/>
      <c r="BG69" s="223"/>
      <c r="BH69" s="223"/>
      <c r="BI69" s="223"/>
      <c r="BJ69" s="223"/>
      <c r="BK69" s="223"/>
      <c r="BL69" s="223"/>
      <c r="BM69" s="223"/>
      <c r="BN69" s="223"/>
      <c r="BO69" s="223"/>
      <c r="BP69" s="223"/>
      <c r="BQ69" s="220">
        <v>63</v>
      </c>
      <c r="BR69" s="225"/>
      <c r="BS69" s="871"/>
      <c r="BT69" s="872"/>
      <c r="BU69" s="872"/>
      <c r="BV69" s="872"/>
      <c r="BW69" s="872"/>
      <c r="BX69" s="872"/>
      <c r="BY69" s="872"/>
      <c r="BZ69" s="872"/>
      <c r="CA69" s="872"/>
      <c r="CB69" s="872"/>
      <c r="CC69" s="872"/>
      <c r="CD69" s="872"/>
      <c r="CE69" s="872"/>
      <c r="CF69" s="872"/>
      <c r="CG69" s="877"/>
      <c r="CH69" s="874"/>
      <c r="CI69" s="875"/>
      <c r="CJ69" s="875"/>
      <c r="CK69" s="875"/>
      <c r="CL69" s="876"/>
      <c r="CM69" s="874"/>
      <c r="CN69" s="875"/>
      <c r="CO69" s="875"/>
      <c r="CP69" s="875"/>
      <c r="CQ69" s="876"/>
      <c r="CR69" s="874"/>
      <c r="CS69" s="875"/>
      <c r="CT69" s="875"/>
      <c r="CU69" s="875"/>
      <c r="CV69" s="876"/>
      <c r="CW69" s="874"/>
      <c r="CX69" s="875"/>
      <c r="CY69" s="875"/>
      <c r="CZ69" s="875"/>
      <c r="DA69" s="876"/>
      <c r="DB69" s="874"/>
      <c r="DC69" s="875"/>
      <c r="DD69" s="875"/>
      <c r="DE69" s="875"/>
      <c r="DF69" s="876"/>
      <c r="DG69" s="874"/>
      <c r="DH69" s="875"/>
      <c r="DI69" s="875"/>
      <c r="DJ69" s="875"/>
      <c r="DK69" s="876"/>
      <c r="DL69" s="874"/>
      <c r="DM69" s="875"/>
      <c r="DN69" s="875"/>
      <c r="DO69" s="875"/>
      <c r="DP69" s="876"/>
      <c r="DQ69" s="874"/>
      <c r="DR69" s="875"/>
      <c r="DS69" s="875"/>
      <c r="DT69" s="875"/>
      <c r="DU69" s="876"/>
      <c r="DV69" s="871"/>
      <c r="DW69" s="872"/>
      <c r="DX69" s="872"/>
      <c r="DY69" s="872"/>
      <c r="DZ69" s="873"/>
      <c r="EA69" s="212"/>
    </row>
    <row r="70" spans="1:131" ht="26.25" customHeight="1" x14ac:dyDescent="0.2">
      <c r="A70" s="220">
        <v>3</v>
      </c>
      <c r="B70" s="885" t="s">
        <v>554</v>
      </c>
      <c r="C70" s="886"/>
      <c r="D70" s="886"/>
      <c r="E70" s="886"/>
      <c r="F70" s="886"/>
      <c r="G70" s="886"/>
      <c r="H70" s="886"/>
      <c r="I70" s="886"/>
      <c r="J70" s="886"/>
      <c r="K70" s="886"/>
      <c r="L70" s="886"/>
      <c r="M70" s="886"/>
      <c r="N70" s="886"/>
      <c r="O70" s="886"/>
      <c r="P70" s="887"/>
      <c r="Q70" s="888">
        <v>9298</v>
      </c>
      <c r="R70" s="842"/>
      <c r="S70" s="842"/>
      <c r="T70" s="842"/>
      <c r="U70" s="842"/>
      <c r="V70" s="842">
        <v>9234</v>
      </c>
      <c r="W70" s="842"/>
      <c r="X70" s="842"/>
      <c r="Y70" s="842"/>
      <c r="Z70" s="842"/>
      <c r="AA70" s="842">
        <v>65</v>
      </c>
      <c r="AB70" s="842"/>
      <c r="AC70" s="842"/>
      <c r="AD70" s="842"/>
      <c r="AE70" s="842"/>
      <c r="AF70" s="842">
        <v>65</v>
      </c>
      <c r="AG70" s="842"/>
      <c r="AH70" s="842"/>
      <c r="AI70" s="842"/>
      <c r="AJ70" s="842"/>
      <c r="AK70" s="842">
        <v>11</v>
      </c>
      <c r="AL70" s="842"/>
      <c r="AM70" s="842"/>
      <c r="AN70" s="842"/>
      <c r="AO70" s="842"/>
      <c r="AP70" s="842" t="s">
        <v>551</v>
      </c>
      <c r="AQ70" s="842"/>
      <c r="AR70" s="842"/>
      <c r="AS70" s="842"/>
      <c r="AT70" s="842"/>
      <c r="AU70" s="842" t="s">
        <v>551</v>
      </c>
      <c r="AV70" s="842"/>
      <c r="AW70" s="842"/>
      <c r="AX70" s="842"/>
      <c r="AY70" s="842"/>
      <c r="AZ70" s="843"/>
      <c r="BA70" s="843"/>
      <c r="BB70" s="843"/>
      <c r="BC70" s="843"/>
      <c r="BD70" s="844"/>
      <c r="BE70" s="223"/>
      <c r="BF70" s="223"/>
      <c r="BG70" s="223"/>
      <c r="BH70" s="223"/>
      <c r="BI70" s="223"/>
      <c r="BJ70" s="223"/>
      <c r="BK70" s="223"/>
      <c r="BL70" s="223"/>
      <c r="BM70" s="223"/>
      <c r="BN70" s="223"/>
      <c r="BO70" s="223"/>
      <c r="BP70" s="223"/>
      <c r="BQ70" s="220">
        <v>64</v>
      </c>
      <c r="BR70" s="225"/>
      <c r="BS70" s="871"/>
      <c r="BT70" s="872"/>
      <c r="BU70" s="872"/>
      <c r="BV70" s="872"/>
      <c r="BW70" s="872"/>
      <c r="BX70" s="872"/>
      <c r="BY70" s="872"/>
      <c r="BZ70" s="872"/>
      <c r="CA70" s="872"/>
      <c r="CB70" s="872"/>
      <c r="CC70" s="872"/>
      <c r="CD70" s="872"/>
      <c r="CE70" s="872"/>
      <c r="CF70" s="872"/>
      <c r="CG70" s="877"/>
      <c r="CH70" s="874"/>
      <c r="CI70" s="875"/>
      <c r="CJ70" s="875"/>
      <c r="CK70" s="875"/>
      <c r="CL70" s="876"/>
      <c r="CM70" s="874"/>
      <c r="CN70" s="875"/>
      <c r="CO70" s="875"/>
      <c r="CP70" s="875"/>
      <c r="CQ70" s="876"/>
      <c r="CR70" s="874"/>
      <c r="CS70" s="875"/>
      <c r="CT70" s="875"/>
      <c r="CU70" s="875"/>
      <c r="CV70" s="876"/>
      <c r="CW70" s="874"/>
      <c r="CX70" s="875"/>
      <c r="CY70" s="875"/>
      <c r="CZ70" s="875"/>
      <c r="DA70" s="876"/>
      <c r="DB70" s="874"/>
      <c r="DC70" s="875"/>
      <c r="DD70" s="875"/>
      <c r="DE70" s="875"/>
      <c r="DF70" s="876"/>
      <c r="DG70" s="874"/>
      <c r="DH70" s="875"/>
      <c r="DI70" s="875"/>
      <c r="DJ70" s="875"/>
      <c r="DK70" s="876"/>
      <c r="DL70" s="874"/>
      <c r="DM70" s="875"/>
      <c r="DN70" s="875"/>
      <c r="DO70" s="875"/>
      <c r="DP70" s="876"/>
      <c r="DQ70" s="874"/>
      <c r="DR70" s="875"/>
      <c r="DS70" s="875"/>
      <c r="DT70" s="875"/>
      <c r="DU70" s="876"/>
      <c r="DV70" s="871"/>
      <c r="DW70" s="872"/>
      <c r="DX70" s="872"/>
      <c r="DY70" s="872"/>
      <c r="DZ70" s="873"/>
      <c r="EA70" s="212"/>
    </row>
    <row r="71" spans="1:131" ht="26.25" customHeight="1" x14ac:dyDescent="0.2">
      <c r="A71" s="220">
        <v>4</v>
      </c>
      <c r="B71" s="885" t="s">
        <v>555</v>
      </c>
      <c r="C71" s="886"/>
      <c r="D71" s="886"/>
      <c r="E71" s="886"/>
      <c r="F71" s="886"/>
      <c r="G71" s="886"/>
      <c r="H71" s="886"/>
      <c r="I71" s="886"/>
      <c r="J71" s="886"/>
      <c r="K71" s="886"/>
      <c r="L71" s="886"/>
      <c r="M71" s="886"/>
      <c r="N71" s="886"/>
      <c r="O71" s="886"/>
      <c r="P71" s="887"/>
      <c r="Q71" s="888">
        <v>872</v>
      </c>
      <c r="R71" s="842"/>
      <c r="S71" s="842"/>
      <c r="T71" s="842"/>
      <c r="U71" s="842"/>
      <c r="V71" s="842">
        <v>861</v>
      </c>
      <c r="W71" s="842"/>
      <c r="X71" s="842"/>
      <c r="Y71" s="842"/>
      <c r="Z71" s="842"/>
      <c r="AA71" s="842">
        <v>11</v>
      </c>
      <c r="AB71" s="842"/>
      <c r="AC71" s="842"/>
      <c r="AD71" s="842"/>
      <c r="AE71" s="842"/>
      <c r="AF71" s="842">
        <v>11</v>
      </c>
      <c r="AG71" s="842"/>
      <c r="AH71" s="842"/>
      <c r="AI71" s="842"/>
      <c r="AJ71" s="842"/>
      <c r="AK71" s="842">
        <v>2</v>
      </c>
      <c r="AL71" s="842"/>
      <c r="AM71" s="842"/>
      <c r="AN71" s="842"/>
      <c r="AO71" s="842"/>
      <c r="AP71" s="842" t="s">
        <v>551</v>
      </c>
      <c r="AQ71" s="842"/>
      <c r="AR71" s="842"/>
      <c r="AS71" s="842"/>
      <c r="AT71" s="842"/>
      <c r="AU71" s="842" t="s">
        <v>551</v>
      </c>
      <c r="AV71" s="842"/>
      <c r="AW71" s="842"/>
      <c r="AX71" s="842"/>
      <c r="AY71" s="842"/>
      <c r="AZ71" s="843"/>
      <c r="BA71" s="843"/>
      <c r="BB71" s="843"/>
      <c r="BC71" s="843"/>
      <c r="BD71" s="844"/>
      <c r="BE71" s="223"/>
      <c r="BF71" s="223"/>
      <c r="BG71" s="223"/>
      <c r="BH71" s="223"/>
      <c r="BI71" s="223"/>
      <c r="BJ71" s="223"/>
      <c r="BK71" s="223"/>
      <c r="BL71" s="223"/>
      <c r="BM71" s="223"/>
      <c r="BN71" s="223"/>
      <c r="BO71" s="223"/>
      <c r="BP71" s="223"/>
      <c r="BQ71" s="220">
        <v>65</v>
      </c>
      <c r="BR71" s="225"/>
      <c r="BS71" s="871"/>
      <c r="BT71" s="872"/>
      <c r="BU71" s="872"/>
      <c r="BV71" s="872"/>
      <c r="BW71" s="872"/>
      <c r="BX71" s="872"/>
      <c r="BY71" s="872"/>
      <c r="BZ71" s="872"/>
      <c r="CA71" s="872"/>
      <c r="CB71" s="872"/>
      <c r="CC71" s="872"/>
      <c r="CD71" s="872"/>
      <c r="CE71" s="872"/>
      <c r="CF71" s="872"/>
      <c r="CG71" s="877"/>
      <c r="CH71" s="874"/>
      <c r="CI71" s="875"/>
      <c r="CJ71" s="875"/>
      <c r="CK71" s="875"/>
      <c r="CL71" s="876"/>
      <c r="CM71" s="874"/>
      <c r="CN71" s="875"/>
      <c r="CO71" s="875"/>
      <c r="CP71" s="875"/>
      <c r="CQ71" s="876"/>
      <c r="CR71" s="874"/>
      <c r="CS71" s="875"/>
      <c r="CT71" s="875"/>
      <c r="CU71" s="875"/>
      <c r="CV71" s="876"/>
      <c r="CW71" s="874"/>
      <c r="CX71" s="875"/>
      <c r="CY71" s="875"/>
      <c r="CZ71" s="875"/>
      <c r="DA71" s="876"/>
      <c r="DB71" s="874"/>
      <c r="DC71" s="875"/>
      <c r="DD71" s="875"/>
      <c r="DE71" s="875"/>
      <c r="DF71" s="876"/>
      <c r="DG71" s="874"/>
      <c r="DH71" s="875"/>
      <c r="DI71" s="875"/>
      <c r="DJ71" s="875"/>
      <c r="DK71" s="876"/>
      <c r="DL71" s="874"/>
      <c r="DM71" s="875"/>
      <c r="DN71" s="875"/>
      <c r="DO71" s="875"/>
      <c r="DP71" s="876"/>
      <c r="DQ71" s="874"/>
      <c r="DR71" s="875"/>
      <c r="DS71" s="875"/>
      <c r="DT71" s="875"/>
      <c r="DU71" s="876"/>
      <c r="DV71" s="871"/>
      <c r="DW71" s="872"/>
      <c r="DX71" s="872"/>
      <c r="DY71" s="872"/>
      <c r="DZ71" s="873"/>
      <c r="EA71" s="212"/>
    </row>
    <row r="72" spans="1:131" ht="26.25" customHeight="1" x14ac:dyDescent="0.2">
      <c r="A72" s="220">
        <v>5</v>
      </c>
      <c r="B72" s="885" t="s">
        <v>556</v>
      </c>
      <c r="C72" s="886"/>
      <c r="D72" s="886"/>
      <c r="E72" s="886"/>
      <c r="F72" s="886"/>
      <c r="G72" s="886"/>
      <c r="H72" s="886"/>
      <c r="I72" s="886"/>
      <c r="J72" s="886"/>
      <c r="K72" s="886"/>
      <c r="L72" s="886"/>
      <c r="M72" s="886"/>
      <c r="N72" s="886"/>
      <c r="O72" s="886"/>
      <c r="P72" s="887"/>
      <c r="Q72" s="888">
        <v>652</v>
      </c>
      <c r="R72" s="842"/>
      <c r="S72" s="842"/>
      <c r="T72" s="842"/>
      <c r="U72" s="842"/>
      <c r="V72" s="842">
        <v>625</v>
      </c>
      <c r="W72" s="842"/>
      <c r="X72" s="842"/>
      <c r="Y72" s="842"/>
      <c r="Z72" s="842"/>
      <c r="AA72" s="842">
        <v>27</v>
      </c>
      <c r="AB72" s="842"/>
      <c r="AC72" s="842"/>
      <c r="AD72" s="842"/>
      <c r="AE72" s="842"/>
      <c r="AF72" s="842">
        <v>27</v>
      </c>
      <c r="AG72" s="842"/>
      <c r="AH72" s="842"/>
      <c r="AI72" s="842"/>
      <c r="AJ72" s="842"/>
      <c r="AK72" s="842">
        <v>499</v>
      </c>
      <c r="AL72" s="842"/>
      <c r="AM72" s="842"/>
      <c r="AN72" s="842"/>
      <c r="AO72" s="842"/>
      <c r="AP72" s="842" t="s">
        <v>551</v>
      </c>
      <c r="AQ72" s="842"/>
      <c r="AR72" s="842"/>
      <c r="AS72" s="842"/>
      <c r="AT72" s="842"/>
      <c r="AU72" s="842" t="s">
        <v>551</v>
      </c>
      <c r="AV72" s="842"/>
      <c r="AW72" s="842"/>
      <c r="AX72" s="842"/>
      <c r="AY72" s="842"/>
      <c r="AZ72" s="843"/>
      <c r="BA72" s="843"/>
      <c r="BB72" s="843"/>
      <c r="BC72" s="843"/>
      <c r="BD72" s="844"/>
      <c r="BE72" s="223"/>
      <c r="BF72" s="223"/>
      <c r="BG72" s="223"/>
      <c r="BH72" s="223"/>
      <c r="BI72" s="223"/>
      <c r="BJ72" s="223"/>
      <c r="BK72" s="223"/>
      <c r="BL72" s="223"/>
      <c r="BM72" s="223"/>
      <c r="BN72" s="223"/>
      <c r="BO72" s="223"/>
      <c r="BP72" s="223"/>
      <c r="BQ72" s="220">
        <v>66</v>
      </c>
      <c r="BR72" s="225"/>
      <c r="BS72" s="871"/>
      <c r="BT72" s="872"/>
      <c r="BU72" s="872"/>
      <c r="BV72" s="872"/>
      <c r="BW72" s="872"/>
      <c r="BX72" s="872"/>
      <c r="BY72" s="872"/>
      <c r="BZ72" s="872"/>
      <c r="CA72" s="872"/>
      <c r="CB72" s="872"/>
      <c r="CC72" s="872"/>
      <c r="CD72" s="872"/>
      <c r="CE72" s="872"/>
      <c r="CF72" s="872"/>
      <c r="CG72" s="877"/>
      <c r="CH72" s="874"/>
      <c r="CI72" s="875"/>
      <c r="CJ72" s="875"/>
      <c r="CK72" s="875"/>
      <c r="CL72" s="876"/>
      <c r="CM72" s="874"/>
      <c r="CN72" s="875"/>
      <c r="CO72" s="875"/>
      <c r="CP72" s="875"/>
      <c r="CQ72" s="876"/>
      <c r="CR72" s="874"/>
      <c r="CS72" s="875"/>
      <c r="CT72" s="875"/>
      <c r="CU72" s="875"/>
      <c r="CV72" s="876"/>
      <c r="CW72" s="874"/>
      <c r="CX72" s="875"/>
      <c r="CY72" s="875"/>
      <c r="CZ72" s="875"/>
      <c r="DA72" s="876"/>
      <c r="DB72" s="874"/>
      <c r="DC72" s="875"/>
      <c r="DD72" s="875"/>
      <c r="DE72" s="875"/>
      <c r="DF72" s="876"/>
      <c r="DG72" s="874"/>
      <c r="DH72" s="875"/>
      <c r="DI72" s="875"/>
      <c r="DJ72" s="875"/>
      <c r="DK72" s="876"/>
      <c r="DL72" s="874"/>
      <c r="DM72" s="875"/>
      <c r="DN72" s="875"/>
      <c r="DO72" s="875"/>
      <c r="DP72" s="876"/>
      <c r="DQ72" s="874"/>
      <c r="DR72" s="875"/>
      <c r="DS72" s="875"/>
      <c r="DT72" s="875"/>
      <c r="DU72" s="876"/>
      <c r="DV72" s="871"/>
      <c r="DW72" s="872"/>
      <c r="DX72" s="872"/>
      <c r="DY72" s="872"/>
      <c r="DZ72" s="873"/>
      <c r="EA72" s="212"/>
    </row>
    <row r="73" spans="1:131" ht="26.25" customHeight="1" x14ac:dyDescent="0.2">
      <c r="A73" s="220">
        <v>6</v>
      </c>
      <c r="B73" s="885" t="s">
        <v>557</v>
      </c>
      <c r="C73" s="886"/>
      <c r="D73" s="886"/>
      <c r="E73" s="886"/>
      <c r="F73" s="886"/>
      <c r="G73" s="886"/>
      <c r="H73" s="886"/>
      <c r="I73" s="886"/>
      <c r="J73" s="886"/>
      <c r="K73" s="886"/>
      <c r="L73" s="886"/>
      <c r="M73" s="886"/>
      <c r="N73" s="886"/>
      <c r="O73" s="886"/>
      <c r="P73" s="887"/>
      <c r="Q73" s="888">
        <v>251491</v>
      </c>
      <c r="R73" s="842"/>
      <c r="S73" s="842"/>
      <c r="T73" s="842"/>
      <c r="U73" s="842"/>
      <c r="V73" s="842">
        <v>246681</v>
      </c>
      <c r="W73" s="842"/>
      <c r="X73" s="842"/>
      <c r="Y73" s="842"/>
      <c r="Z73" s="842"/>
      <c r="AA73" s="842">
        <v>4810</v>
      </c>
      <c r="AB73" s="842"/>
      <c r="AC73" s="842"/>
      <c r="AD73" s="842"/>
      <c r="AE73" s="842"/>
      <c r="AF73" s="842">
        <v>4810</v>
      </c>
      <c r="AG73" s="842"/>
      <c r="AH73" s="842"/>
      <c r="AI73" s="842"/>
      <c r="AJ73" s="842"/>
      <c r="AK73" s="842">
        <v>2194</v>
      </c>
      <c r="AL73" s="842"/>
      <c r="AM73" s="842"/>
      <c r="AN73" s="842"/>
      <c r="AO73" s="842"/>
      <c r="AP73" s="842" t="s">
        <v>551</v>
      </c>
      <c r="AQ73" s="842"/>
      <c r="AR73" s="842"/>
      <c r="AS73" s="842"/>
      <c r="AT73" s="842"/>
      <c r="AU73" s="842" t="s">
        <v>551</v>
      </c>
      <c r="AV73" s="842"/>
      <c r="AW73" s="842"/>
      <c r="AX73" s="842"/>
      <c r="AY73" s="842"/>
      <c r="AZ73" s="843"/>
      <c r="BA73" s="843"/>
      <c r="BB73" s="843"/>
      <c r="BC73" s="843"/>
      <c r="BD73" s="844"/>
      <c r="BE73" s="223"/>
      <c r="BF73" s="223"/>
      <c r="BG73" s="223"/>
      <c r="BH73" s="223"/>
      <c r="BI73" s="223"/>
      <c r="BJ73" s="223"/>
      <c r="BK73" s="223"/>
      <c r="BL73" s="223"/>
      <c r="BM73" s="223"/>
      <c r="BN73" s="223"/>
      <c r="BO73" s="223"/>
      <c r="BP73" s="223"/>
      <c r="BQ73" s="220">
        <v>67</v>
      </c>
      <c r="BR73" s="225"/>
      <c r="BS73" s="871"/>
      <c r="BT73" s="872"/>
      <c r="BU73" s="872"/>
      <c r="BV73" s="872"/>
      <c r="BW73" s="872"/>
      <c r="BX73" s="872"/>
      <c r="BY73" s="872"/>
      <c r="BZ73" s="872"/>
      <c r="CA73" s="872"/>
      <c r="CB73" s="872"/>
      <c r="CC73" s="872"/>
      <c r="CD73" s="872"/>
      <c r="CE73" s="872"/>
      <c r="CF73" s="872"/>
      <c r="CG73" s="877"/>
      <c r="CH73" s="874"/>
      <c r="CI73" s="875"/>
      <c r="CJ73" s="875"/>
      <c r="CK73" s="875"/>
      <c r="CL73" s="876"/>
      <c r="CM73" s="874"/>
      <c r="CN73" s="875"/>
      <c r="CO73" s="875"/>
      <c r="CP73" s="875"/>
      <c r="CQ73" s="876"/>
      <c r="CR73" s="874"/>
      <c r="CS73" s="875"/>
      <c r="CT73" s="875"/>
      <c r="CU73" s="875"/>
      <c r="CV73" s="876"/>
      <c r="CW73" s="874"/>
      <c r="CX73" s="875"/>
      <c r="CY73" s="875"/>
      <c r="CZ73" s="875"/>
      <c r="DA73" s="876"/>
      <c r="DB73" s="874"/>
      <c r="DC73" s="875"/>
      <c r="DD73" s="875"/>
      <c r="DE73" s="875"/>
      <c r="DF73" s="876"/>
      <c r="DG73" s="874"/>
      <c r="DH73" s="875"/>
      <c r="DI73" s="875"/>
      <c r="DJ73" s="875"/>
      <c r="DK73" s="876"/>
      <c r="DL73" s="874"/>
      <c r="DM73" s="875"/>
      <c r="DN73" s="875"/>
      <c r="DO73" s="875"/>
      <c r="DP73" s="876"/>
      <c r="DQ73" s="874"/>
      <c r="DR73" s="875"/>
      <c r="DS73" s="875"/>
      <c r="DT73" s="875"/>
      <c r="DU73" s="876"/>
      <c r="DV73" s="871"/>
      <c r="DW73" s="872"/>
      <c r="DX73" s="872"/>
      <c r="DY73" s="872"/>
      <c r="DZ73" s="873"/>
      <c r="EA73" s="212"/>
    </row>
    <row r="74" spans="1:131" ht="26.25" customHeight="1" x14ac:dyDescent="0.2">
      <c r="A74" s="220">
        <v>7</v>
      </c>
      <c r="B74" s="885"/>
      <c r="C74" s="886"/>
      <c r="D74" s="886"/>
      <c r="E74" s="886"/>
      <c r="F74" s="886"/>
      <c r="G74" s="886"/>
      <c r="H74" s="886"/>
      <c r="I74" s="886"/>
      <c r="J74" s="886"/>
      <c r="K74" s="886"/>
      <c r="L74" s="886"/>
      <c r="M74" s="886"/>
      <c r="N74" s="886"/>
      <c r="O74" s="886"/>
      <c r="P74" s="887"/>
      <c r="Q74" s="888"/>
      <c r="R74" s="842"/>
      <c r="S74" s="842"/>
      <c r="T74" s="842"/>
      <c r="U74" s="842"/>
      <c r="V74" s="842"/>
      <c r="W74" s="842"/>
      <c r="X74" s="842"/>
      <c r="Y74" s="842"/>
      <c r="Z74" s="842"/>
      <c r="AA74" s="842"/>
      <c r="AB74" s="842"/>
      <c r="AC74" s="842"/>
      <c r="AD74" s="842"/>
      <c r="AE74" s="842"/>
      <c r="AF74" s="842"/>
      <c r="AG74" s="842"/>
      <c r="AH74" s="842"/>
      <c r="AI74" s="842"/>
      <c r="AJ74" s="842"/>
      <c r="AK74" s="842"/>
      <c r="AL74" s="842"/>
      <c r="AM74" s="842"/>
      <c r="AN74" s="842"/>
      <c r="AO74" s="842"/>
      <c r="AP74" s="842"/>
      <c r="AQ74" s="842"/>
      <c r="AR74" s="842"/>
      <c r="AS74" s="842"/>
      <c r="AT74" s="842"/>
      <c r="AU74" s="842"/>
      <c r="AV74" s="842"/>
      <c r="AW74" s="842"/>
      <c r="AX74" s="842"/>
      <c r="AY74" s="842"/>
      <c r="AZ74" s="843"/>
      <c r="BA74" s="843"/>
      <c r="BB74" s="843"/>
      <c r="BC74" s="843"/>
      <c r="BD74" s="844"/>
      <c r="BE74" s="223"/>
      <c r="BF74" s="223"/>
      <c r="BG74" s="223"/>
      <c r="BH74" s="223"/>
      <c r="BI74" s="223"/>
      <c r="BJ74" s="223"/>
      <c r="BK74" s="223"/>
      <c r="BL74" s="223"/>
      <c r="BM74" s="223"/>
      <c r="BN74" s="223"/>
      <c r="BO74" s="223"/>
      <c r="BP74" s="223"/>
      <c r="BQ74" s="220">
        <v>68</v>
      </c>
      <c r="BR74" s="225"/>
      <c r="BS74" s="871"/>
      <c r="BT74" s="872"/>
      <c r="BU74" s="872"/>
      <c r="BV74" s="872"/>
      <c r="BW74" s="872"/>
      <c r="BX74" s="872"/>
      <c r="BY74" s="872"/>
      <c r="BZ74" s="872"/>
      <c r="CA74" s="872"/>
      <c r="CB74" s="872"/>
      <c r="CC74" s="872"/>
      <c r="CD74" s="872"/>
      <c r="CE74" s="872"/>
      <c r="CF74" s="872"/>
      <c r="CG74" s="877"/>
      <c r="CH74" s="874"/>
      <c r="CI74" s="875"/>
      <c r="CJ74" s="875"/>
      <c r="CK74" s="875"/>
      <c r="CL74" s="876"/>
      <c r="CM74" s="874"/>
      <c r="CN74" s="875"/>
      <c r="CO74" s="875"/>
      <c r="CP74" s="875"/>
      <c r="CQ74" s="876"/>
      <c r="CR74" s="874"/>
      <c r="CS74" s="875"/>
      <c r="CT74" s="875"/>
      <c r="CU74" s="875"/>
      <c r="CV74" s="876"/>
      <c r="CW74" s="874"/>
      <c r="CX74" s="875"/>
      <c r="CY74" s="875"/>
      <c r="CZ74" s="875"/>
      <c r="DA74" s="876"/>
      <c r="DB74" s="874"/>
      <c r="DC74" s="875"/>
      <c r="DD74" s="875"/>
      <c r="DE74" s="875"/>
      <c r="DF74" s="876"/>
      <c r="DG74" s="874"/>
      <c r="DH74" s="875"/>
      <c r="DI74" s="875"/>
      <c r="DJ74" s="875"/>
      <c r="DK74" s="876"/>
      <c r="DL74" s="874"/>
      <c r="DM74" s="875"/>
      <c r="DN74" s="875"/>
      <c r="DO74" s="875"/>
      <c r="DP74" s="876"/>
      <c r="DQ74" s="874"/>
      <c r="DR74" s="875"/>
      <c r="DS74" s="875"/>
      <c r="DT74" s="875"/>
      <c r="DU74" s="876"/>
      <c r="DV74" s="871"/>
      <c r="DW74" s="872"/>
      <c r="DX74" s="872"/>
      <c r="DY74" s="872"/>
      <c r="DZ74" s="873"/>
      <c r="EA74" s="212"/>
    </row>
    <row r="75" spans="1:131" ht="26.25" customHeight="1" x14ac:dyDescent="0.2">
      <c r="A75" s="220">
        <v>8</v>
      </c>
      <c r="B75" s="885"/>
      <c r="C75" s="886"/>
      <c r="D75" s="886"/>
      <c r="E75" s="886"/>
      <c r="F75" s="886"/>
      <c r="G75" s="886"/>
      <c r="H75" s="886"/>
      <c r="I75" s="886"/>
      <c r="J75" s="886"/>
      <c r="K75" s="886"/>
      <c r="L75" s="886"/>
      <c r="M75" s="886"/>
      <c r="N75" s="886"/>
      <c r="O75" s="886"/>
      <c r="P75" s="887"/>
      <c r="Q75" s="889"/>
      <c r="R75" s="890"/>
      <c r="S75" s="890"/>
      <c r="T75" s="890"/>
      <c r="U75" s="845"/>
      <c r="V75" s="891"/>
      <c r="W75" s="890"/>
      <c r="X75" s="890"/>
      <c r="Y75" s="890"/>
      <c r="Z75" s="845"/>
      <c r="AA75" s="891"/>
      <c r="AB75" s="890"/>
      <c r="AC75" s="890"/>
      <c r="AD75" s="890"/>
      <c r="AE75" s="845"/>
      <c r="AF75" s="891"/>
      <c r="AG75" s="890"/>
      <c r="AH75" s="890"/>
      <c r="AI75" s="890"/>
      <c r="AJ75" s="845"/>
      <c r="AK75" s="891"/>
      <c r="AL75" s="890"/>
      <c r="AM75" s="890"/>
      <c r="AN75" s="890"/>
      <c r="AO75" s="845"/>
      <c r="AP75" s="891"/>
      <c r="AQ75" s="890"/>
      <c r="AR75" s="890"/>
      <c r="AS75" s="890"/>
      <c r="AT75" s="845"/>
      <c r="AU75" s="891"/>
      <c r="AV75" s="890"/>
      <c r="AW75" s="890"/>
      <c r="AX75" s="890"/>
      <c r="AY75" s="845"/>
      <c r="AZ75" s="843"/>
      <c r="BA75" s="843"/>
      <c r="BB75" s="843"/>
      <c r="BC75" s="843"/>
      <c r="BD75" s="844"/>
      <c r="BE75" s="223"/>
      <c r="BF75" s="223"/>
      <c r="BG75" s="223"/>
      <c r="BH75" s="223"/>
      <c r="BI75" s="223"/>
      <c r="BJ75" s="223"/>
      <c r="BK75" s="223"/>
      <c r="BL75" s="223"/>
      <c r="BM75" s="223"/>
      <c r="BN75" s="223"/>
      <c r="BO75" s="223"/>
      <c r="BP75" s="223"/>
      <c r="BQ75" s="220">
        <v>69</v>
      </c>
      <c r="BR75" s="225"/>
      <c r="BS75" s="871"/>
      <c r="BT75" s="872"/>
      <c r="BU75" s="872"/>
      <c r="BV75" s="872"/>
      <c r="BW75" s="872"/>
      <c r="BX75" s="872"/>
      <c r="BY75" s="872"/>
      <c r="BZ75" s="872"/>
      <c r="CA75" s="872"/>
      <c r="CB75" s="872"/>
      <c r="CC75" s="872"/>
      <c r="CD75" s="872"/>
      <c r="CE75" s="872"/>
      <c r="CF75" s="872"/>
      <c r="CG75" s="877"/>
      <c r="CH75" s="874"/>
      <c r="CI75" s="875"/>
      <c r="CJ75" s="875"/>
      <c r="CK75" s="875"/>
      <c r="CL75" s="876"/>
      <c r="CM75" s="874"/>
      <c r="CN75" s="875"/>
      <c r="CO75" s="875"/>
      <c r="CP75" s="875"/>
      <c r="CQ75" s="876"/>
      <c r="CR75" s="874"/>
      <c r="CS75" s="875"/>
      <c r="CT75" s="875"/>
      <c r="CU75" s="875"/>
      <c r="CV75" s="876"/>
      <c r="CW75" s="874"/>
      <c r="CX75" s="875"/>
      <c r="CY75" s="875"/>
      <c r="CZ75" s="875"/>
      <c r="DA75" s="876"/>
      <c r="DB75" s="874"/>
      <c r="DC75" s="875"/>
      <c r="DD75" s="875"/>
      <c r="DE75" s="875"/>
      <c r="DF75" s="876"/>
      <c r="DG75" s="874"/>
      <c r="DH75" s="875"/>
      <c r="DI75" s="875"/>
      <c r="DJ75" s="875"/>
      <c r="DK75" s="876"/>
      <c r="DL75" s="874"/>
      <c r="DM75" s="875"/>
      <c r="DN75" s="875"/>
      <c r="DO75" s="875"/>
      <c r="DP75" s="876"/>
      <c r="DQ75" s="874"/>
      <c r="DR75" s="875"/>
      <c r="DS75" s="875"/>
      <c r="DT75" s="875"/>
      <c r="DU75" s="876"/>
      <c r="DV75" s="871"/>
      <c r="DW75" s="872"/>
      <c r="DX75" s="872"/>
      <c r="DY75" s="872"/>
      <c r="DZ75" s="873"/>
      <c r="EA75" s="212"/>
    </row>
    <row r="76" spans="1:131" ht="26.25" customHeight="1" x14ac:dyDescent="0.2">
      <c r="A76" s="220">
        <v>9</v>
      </c>
      <c r="B76" s="885"/>
      <c r="C76" s="886"/>
      <c r="D76" s="886"/>
      <c r="E76" s="886"/>
      <c r="F76" s="886"/>
      <c r="G76" s="886"/>
      <c r="H76" s="886"/>
      <c r="I76" s="886"/>
      <c r="J76" s="886"/>
      <c r="K76" s="886"/>
      <c r="L76" s="886"/>
      <c r="M76" s="886"/>
      <c r="N76" s="886"/>
      <c r="O76" s="886"/>
      <c r="P76" s="887"/>
      <c r="Q76" s="889"/>
      <c r="R76" s="890"/>
      <c r="S76" s="890"/>
      <c r="T76" s="890"/>
      <c r="U76" s="845"/>
      <c r="V76" s="891"/>
      <c r="W76" s="890"/>
      <c r="X76" s="890"/>
      <c r="Y76" s="890"/>
      <c r="Z76" s="845"/>
      <c r="AA76" s="891"/>
      <c r="AB76" s="890"/>
      <c r="AC76" s="890"/>
      <c r="AD76" s="890"/>
      <c r="AE76" s="845"/>
      <c r="AF76" s="891"/>
      <c r="AG76" s="890"/>
      <c r="AH76" s="890"/>
      <c r="AI76" s="890"/>
      <c r="AJ76" s="845"/>
      <c r="AK76" s="891"/>
      <c r="AL76" s="890"/>
      <c r="AM76" s="890"/>
      <c r="AN76" s="890"/>
      <c r="AO76" s="845"/>
      <c r="AP76" s="891"/>
      <c r="AQ76" s="890"/>
      <c r="AR76" s="890"/>
      <c r="AS76" s="890"/>
      <c r="AT76" s="845"/>
      <c r="AU76" s="891"/>
      <c r="AV76" s="890"/>
      <c r="AW76" s="890"/>
      <c r="AX76" s="890"/>
      <c r="AY76" s="845"/>
      <c r="AZ76" s="843"/>
      <c r="BA76" s="843"/>
      <c r="BB76" s="843"/>
      <c r="BC76" s="843"/>
      <c r="BD76" s="844"/>
      <c r="BE76" s="223"/>
      <c r="BF76" s="223"/>
      <c r="BG76" s="223"/>
      <c r="BH76" s="223"/>
      <c r="BI76" s="223"/>
      <c r="BJ76" s="223"/>
      <c r="BK76" s="223"/>
      <c r="BL76" s="223"/>
      <c r="BM76" s="223"/>
      <c r="BN76" s="223"/>
      <c r="BO76" s="223"/>
      <c r="BP76" s="223"/>
      <c r="BQ76" s="220">
        <v>70</v>
      </c>
      <c r="BR76" s="225"/>
      <c r="BS76" s="871"/>
      <c r="BT76" s="872"/>
      <c r="BU76" s="872"/>
      <c r="BV76" s="872"/>
      <c r="BW76" s="872"/>
      <c r="BX76" s="872"/>
      <c r="BY76" s="872"/>
      <c r="BZ76" s="872"/>
      <c r="CA76" s="872"/>
      <c r="CB76" s="872"/>
      <c r="CC76" s="872"/>
      <c r="CD76" s="872"/>
      <c r="CE76" s="872"/>
      <c r="CF76" s="872"/>
      <c r="CG76" s="877"/>
      <c r="CH76" s="874"/>
      <c r="CI76" s="875"/>
      <c r="CJ76" s="875"/>
      <c r="CK76" s="875"/>
      <c r="CL76" s="876"/>
      <c r="CM76" s="874"/>
      <c r="CN76" s="875"/>
      <c r="CO76" s="875"/>
      <c r="CP76" s="875"/>
      <c r="CQ76" s="876"/>
      <c r="CR76" s="874"/>
      <c r="CS76" s="875"/>
      <c r="CT76" s="875"/>
      <c r="CU76" s="875"/>
      <c r="CV76" s="876"/>
      <c r="CW76" s="874"/>
      <c r="CX76" s="875"/>
      <c r="CY76" s="875"/>
      <c r="CZ76" s="875"/>
      <c r="DA76" s="876"/>
      <c r="DB76" s="874"/>
      <c r="DC76" s="875"/>
      <c r="DD76" s="875"/>
      <c r="DE76" s="875"/>
      <c r="DF76" s="876"/>
      <c r="DG76" s="874"/>
      <c r="DH76" s="875"/>
      <c r="DI76" s="875"/>
      <c r="DJ76" s="875"/>
      <c r="DK76" s="876"/>
      <c r="DL76" s="874"/>
      <c r="DM76" s="875"/>
      <c r="DN76" s="875"/>
      <c r="DO76" s="875"/>
      <c r="DP76" s="876"/>
      <c r="DQ76" s="874"/>
      <c r="DR76" s="875"/>
      <c r="DS76" s="875"/>
      <c r="DT76" s="875"/>
      <c r="DU76" s="876"/>
      <c r="DV76" s="871"/>
      <c r="DW76" s="872"/>
      <c r="DX76" s="872"/>
      <c r="DY76" s="872"/>
      <c r="DZ76" s="873"/>
      <c r="EA76" s="212"/>
    </row>
    <row r="77" spans="1:131" ht="26.25" customHeight="1" x14ac:dyDescent="0.2">
      <c r="A77" s="220">
        <v>10</v>
      </c>
      <c r="B77" s="885"/>
      <c r="C77" s="886"/>
      <c r="D77" s="886"/>
      <c r="E77" s="886"/>
      <c r="F77" s="886"/>
      <c r="G77" s="886"/>
      <c r="H77" s="886"/>
      <c r="I77" s="886"/>
      <c r="J77" s="886"/>
      <c r="K77" s="886"/>
      <c r="L77" s="886"/>
      <c r="M77" s="886"/>
      <c r="N77" s="886"/>
      <c r="O77" s="886"/>
      <c r="P77" s="887"/>
      <c r="Q77" s="889"/>
      <c r="R77" s="890"/>
      <c r="S77" s="890"/>
      <c r="T77" s="890"/>
      <c r="U77" s="845"/>
      <c r="V77" s="891"/>
      <c r="W77" s="890"/>
      <c r="X77" s="890"/>
      <c r="Y77" s="890"/>
      <c r="Z77" s="845"/>
      <c r="AA77" s="891"/>
      <c r="AB77" s="890"/>
      <c r="AC77" s="890"/>
      <c r="AD77" s="890"/>
      <c r="AE77" s="845"/>
      <c r="AF77" s="891"/>
      <c r="AG77" s="890"/>
      <c r="AH77" s="890"/>
      <c r="AI77" s="890"/>
      <c r="AJ77" s="845"/>
      <c r="AK77" s="891"/>
      <c r="AL77" s="890"/>
      <c r="AM77" s="890"/>
      <c r="AN77" s="890"/>
      <c r="AO77" s="845"/>
      <c r="AP77" s="891"/>
      <c r="AQ77" s="890"/>
      <c r="AR77" s="890"/>
      <c r="AS77" s="890"/>
      <c r="AT77" s="845"/>
      <c r="AU77" s="891"/>
      <c r="AV77" s="890"/>
      <c r="AW77" s="890"/>
      <c r="AX77" s="890"/>
      <c r="AY77" s="845"/>
      <c r="AZ77" s="843"/>
      <c r="BA77" s="843"/>
      <c r="BB77" s="843"/>
      <c r="BC77" s="843"/>
      <c r="BD77" s="844"/>
      <c r="BE77" s="223"/>
      <c r="BF77" s="223"/>
      <c r="BG77" s="223"/>
      <c r="BH77" s="223"/>
      <c r="BI77" s="223"/>
      <c r="BJ77" s="223"/>
      <c r="BK77" s="223"/>
      <c r="BL77" s="223"/>
      <c r="BM77" s="223"/>
      <c r="BN77" s="223"/>
      <c r="BO77" s="223"/>
      <c r="BP77" s="223"/>
      <c r="BQ77" s="220">
        <v>71</v>
      </c>
      <c r="BR77" s="225"/>
      <c r="BS77" s="871"/>
      <c r="BT77" s="872"/>
      <c r="BU77" s="872"/>
      <c r="BV77" s="872"/>
      <c r="BW77" s="872"/>
      <c r="BX77" s="872"/>
      <c r="BY77" s="872"/>
      <c r="BZ77" s="872"/>
      <c r="CA77" s="872"/>
      <c r="CB77" s="872"/>
      <c r="CC77" s="872"/>
      <c r="CD77" s="872"/>
      <c r="CE77" s="872"/>
      <c r="CF77" s="872"/>
      <c r="CG77" s="877"/>
      <c r="CH77" s="874"/>
      <c r="CI77" s="875"/>
      <c r="CJ77" s="875"/>
      <c r="CK77" s="875"/>
      <c r="CL77" s="876"/>
      <c r="CM77" s="874"/>
      <c r="CN77" s="875"/>
      <c r="CO77" s="875"/>
      <c r="CP77" s="875"/>
      <c r="CQ77" s="876"/>
      <c r="CR77" s="874"/>
      <c r="CS77" s="875"/>
      <c r="CT77" s="875"/>
      <c r="CU77" s="875"/>
      <c r="CV77" s="876"/>
      <c r="CW77" s="874"/>
      <c r="CX77" s="875"/>
      <c r="CY77" s="875"/>
      <c r="CZ77" s="875"/>
      <c r="DA77" s="876"/>
      <c r="DB77" s="874"/>
      <c r="DC77" s="875"/>
      <c r="DD77" s="875"/>
      <c r="DE77" s="875"/>
      <c r="DF77" s="876"/>
      <c r="DG77" s="874"/>
      <c r="DH77" s="875"/>
      <c r="DI77" s="875"/>
      <c r="DJ77" s="875"/>
      <c r="DK77" s="876"/>
      <c r="DL77" s="874"/>
      <c r="DM77" s="875"/>
      <c r="DN77" s="875"/>
      <c r="DO77" s="875"/>
      <c r="DP77" s="876"/>
      <c r="DQ77" s="874"/>
      <c r="DR77" s="875"/>
      <c r="DS77" s="875"/>
      <c r="DT77" s="875"/>
      <c r="DU77" s="876"/>
      <c r="DV77" s="871"/>
      <c r="DW77" s="872"/>
      <c r="DX77" s="872"/>
      <c r="DY77" s="872"/>
      <c r="DZ77" s="873"/>
      <c r="EA77" s="212"/>
    </row>
    <row r="78" spans="1:131" ht="26.25" customHeight="1" x14ac:dyDescent="0.2">
      <c r="A78" s="220">
        <v>11</v>
      </c>
      <c r="B78" s="885"/>
      <c r="C78" s="886"/>
      <c r="D78" s="886"/>
      <c r="E78" s="886"/>
      <c r="F78" s="886"/>
      <c r="G78" s="886"/>
      <c r="H78" s="886"/>
      <c r="I78" s="886"/>
      <c r="J78" s="886"/>
      <c r="K78" s="886"/>
      <c r="L78" s="886"/>
      <c r="M78" s="886"/>
      <c r="N78" s="886"/>
      <c r="O78" s="886"/>
      <c r="P78" s="887"/>
      <c r="Q78" s="888"/>
      <c r="R78" s="842"/>
      <c r="S78" s="842"/>
      <c r="T78" s="842"/>
      <c r="U78" s="842"/>
      <c r="V78" s="842"/>
      <c r="W78" s="842"/>
      <c r="X78" s="842"/>
      <c r="Y78" s="842"/>
      <c r="Z78" s="842"/>
      <c r="AA78" s="842"/>
      <c r="AB78" s="842"/>
      <c r="AC78" s="842"/>
      <c r="AD78" s="842"/>
      <c r="AE78" s="842"/>
      <c r="AF78" s="842"/>
      <c r="AG78" s="842"/>
      <c r="AH78" s="842"/>
      <c r="AI78" s="842"/>
      <c r="AJ78" s="842"/>
      <c r="AK78" s="842"/>
      <c r="AL78" s="842"/>
      <c r="AM78" s="842"/>
      <c r="AN78" s="842"/>
      <c r="AO78" s="842"/>
      <c r="AP78" s="842"/>
      <c r="AQ78" s="842"/>
      <c r="AR78" s="842"/>
      <c r="AS78" s="842"/>
      <c r="AT78" s="842"/>
      <c r="AU78" s="842"/>
      <c r="AV78" s="842"/>
      <c r="AW78" s="842"/>
      <c r="AX78" s="842"/>
      <c r="AY78" s="842"/>
      <c r="AZ78" s="843"/>
      <c r="BA78" s="843"/>
      <c r="BB78" s="843"/>
      <c r="BC78" s="843"/>
      <c r="BD78" s="844"/>
      <c r="BE78" s="223"/>
      <c r="BF78" s="223"/>
      <c r="BG78" s="223"/>
      <c r="BH78" s="223"/>
      <c r="BI78" s="223"/>
      <c r="BJ78" s="212"/>
      <c r="BK78" s="212"/>
      <c r="BL78" s="212"/>
      <c r="BM78" s="212"/>
      <c r="BN78" s="212"/>
      <c r="BO78" s="223"/>
      <c r="BP78" s="223"/>
      <c r="BQ78" s="220">
        <v>72</v>
      </c>
      <c r="BR78" s="225"/>
      <c r="BS78" s="871"/>
      <c r="BT78" s="872"/>
      <c r="BU78" s="872"/>
      <c r="BV78" s="872"/>
      <c r="BW78" s="872"/>
      <c r="BX78" s="872"/>
      <c r="BY78" s="872"/>
      <c r="BZ78" s="872"/>
      <c r="CA78" s="872"/>
      <c r="CB78" s="872"/>
      <c r="CC78" s="872"/>
      <c r="CD78" s="872"/>
      <c r="CE78" s="872"/>
      <c r="CF78" s="872"/>
      <c r="CG78" s="877"/>
      <c r="CH78" s="874"/>
      <c r="CI78" s="875"/>
      <c r="CJ78" s="875"/>
      <c r="CK78" s="875"/>
      <c r="CL78" s="876"/>
      <c r="CM78" s="874"/>
      <c r="CN78" s="875"/>
      <c r="CO78" s="875"/>
      <c r="CP78" s="875"/>
      <c r="CQ78" s="876"/>
      <c r="CR78" s="874"/>
      <c r="CS78" s="875"/>
      <c r="CT78" s="875"/>
      <c r="CU78" s="875"/>
      <c r="CV78" s="876"/>
      <c r="CW78" s="874"/>
      <c r="CX78" s="875"/>
      <c r="CY78" s="875"/>
      <c r="CZ78" s="875"/>
      <c r="DA78" s="876"/>
      <c r="DB78" s="874"/>
      <c r="DC78" s="875"/>
      <c r="DD78" s="875"/>
      <c r="DE78" s="875"/>
      <c r="DF78" s="876"/>
      <c r="DG78" s="874"/>
      <c r="DH78" s="875"/>
      <c r="DI78" s="875"/>
      <c r="DJ78" s="875"/>
      <c r="DK78" s="876"/>
      <c r="DL78" s="874"/>
      <c r="DM78" s="875"/>
      <c r="DN78" s="875"/>
      <c r="DO78" s="875"/>
      <c r="DP78" s="876"/>
      <c r="DQ78" s="874"/>
      <c r="DR78" s="875"/>
      <c r="DS78" s="875"/>
      <c r="DT78" s="875"/>
      <c r="DU78" s="876"/>
      <c r="DV78" s="871"/>
      <c r="DW78" s="872"/>
      <c r="DX78" s="872"/>
      <c r="DY78" s="872"/>
      <c r="DZ78" s="873"/>
      <c r="EA78" s="212"/>
    </row>
    <row r="79" spans="1:131" ht="26.25" customHeight="1" x14ac:dyDescent="0.2">
      <c r="A79" s="220">
        <v>12</v>
      </c>
      <c r="B79" s="885"/>
      <c r="C79" s="886"/>
      <c r="D79" s="886"/>
      <c r="E79" s="886"/>
      <c r="F79" s="886"/>
      <c r="G79" s="886"/>
      <c r="H79" s="886"/>
      <c r="I79" s="886"/>
      <c r="J79" s="886"/>
      <c r="K79" s="886"/>
      <c r="L79" s="886"/>
      <c r="M79" s="886"/>
      <c r="N79" s="886"/>
      <c r="O79" s="886"/>
      <c r="P79" s="887"/>
      <c r="Q79" s="888"/>
      <c r="R79" s="842"/>
      <c r="S79" s="842"/>
      <c r="T79" s="842"/>
      <c r="U79" s="842"/>
      <c r="V79" s="842"/>
      <c r="W79" s="842"/>
      <c r="X79" s="842"/>
      <c r="Y79" s="842"/>
      <c r="Z79" s="842"/>
      <c r="AA79" s="842"/>
      <c r="AB79" s="842"/>
      <c r="AC79" s="842"/>
      <c r="AD79" s="842"/>
      <c r="AE79" s="842"/>
      <c r="AF79" s="842"/>
      <c r="AG79" s="842"/>
      <c r="AH79" s="842"/>
      <c r="AI79" s="842"/>
      <c r="AJ79" s="842"/>
      <c r="AK79" s="842"/>
      <c r="AL79" s="842"/>
      <c r="AM79" s="842"/>
      <c r="AN79" s="842"/>
      <c r="AO79" s="842"/>
      <c r="AP79" s="842"/>
      <c r="AQ79" s="842"/>
      <c r="AR79" s="842"/>
      <c r="AS79" s="842"/>
      <c r="AT79" s="842"/>
      <c r="AU79" s="842"/>
      <c r="AV79" s="842"/>
      <c r="AW79" s="842"/>
      <c r="AX79" s="842"/>
      <c r="AY79" s="842"/>
      <c r="AZ79" s="843"/>
      <c r="BA79" s="843"/>
      <c r="BB79" s="843"/>
      <c r="BC79" s="843"/>
      <c r="BD79" s="844"/>
      <c r="BE79" s="223"/>
      <c r="BF79" s="223"/>
      <c r="BG79" s="223"/>
      <c r="BH79" s="223"/>
      <c r="BI79" s="223"/>
      <c r="BJ79" s="212"/>
      <c r="BK79" s="212"/>
      <c r="BL79" s="212"/>
      <c r="BM79" s="212"/>
      <c r="BN79" s="212"/>
      <c r="BO79" s="223"/>
      <c r="BP79" s="223"/>
      <c r="BQ79" s="220">
        <v>73</v>
      </c>
      <c r="BR79" s="225"/>
      <c r="BS79" s="871"/>
      <c r="BT79" s="872"/>
      <c r="BU79" s="872"/>
      <c r="BV79" s="872"/>
      <c r="BW79" s="872"/>
      <c r="BX79" s="872"/>
      <c r="BY79" s="872"/>
      <c r="BZ79" s="872"/>
      <c r="CA79" s="872"/>
      <c r="CB79" s="872"/>
      <c r="CC79" s="872"/>
      <c r="CD79" s="872"/>
      <c r="CE79" s="872"/>
      <c r="CF79" s="872"/>
      <c r="CG79" s="877"/>
      <c r="CH79" s="874"/>
      <c r="CI79" s="875"/>
      <c r="CJ79" s="875"/>
      <c r="CK79" s="875"/>
      <c r="CL79" s="876"/>
      <c r="CM79" s="874"/>
      <c r="CN79" s="875"/>
      <c r="CO79" s="875"/>
      <c r="CP79" s="875"/>
      <c r="CQ79" s="876"/>
      <c r="CR79" s="874"/>
      <c r="CS79" s="875"/>
      <c r="CT79" s="875"/>
      <c r="CU79" s="875"/>
      <c r="CV79" s="876"/>
      <c r="CW79" s="874"/>
      <c r="CX79" s="875"/>
      <c r="CY79" s="875"/>
      <c r="CZ79" s="875"/>
      <c r="DA79" s="876"/>
      <c r="DB79" s="874"/>
      <c r="DC79" s="875"/>
      <c r="DD79" s="875"/>
      <c r="DE79" s="875"/>
      <c r="DF79" s="876"/>
      <c r="DG79" s="874"/>
      <c r="DH79" s="875"/>
      <c r="DI79" s="875"/>
      <c r="DJ79" s="875"/>
      <c r="DK79" s="876"/>
      <c r="DL79" s="874"/>
      <c r="DM79" s="875"/>
      <c r="DN79" s="875"/>
      <c r="DO79" s="875"/>
      <c r="DP79" s="876"/>
      <c r="DQ79" s="874"/>
      <c r="DR79" s="875"/>
      <c r="DS79" s="875"/>
      <c r="DT79" s="875"/>
      <c r="DU79" s="876"/>
      <c r="DV79" s="871"/>
      <c r="DW79" s="872"/>
      <c r="DX79" s="872"/>
      <c r="DY79" s="872"/>
      <c r="DZ79" s="873"/>
      <c r="EA79" s="212"/>
    </row>
    <row r="80" spans="1:131" ht="26.25" customHeight="1" x14ac:dyDescent="0.2">
      <c r="A80" s="220">
        <v>13</v>
      </c>
      <c r="B80" s="885"/>
      <c r="C80" s="886"/>
      <c r="D80" s="886"/>
      <c r="E80" s="886"/>
      <c r="F80" s="886"/>
      <c r="G80" s="886"/>
      <c r="H80" s="886"/>
      <c r="I80" s="886"/>
      <c r="J80" s="886"/>
      <c r="K80" s="886"/>
      <c r="L80" s="886"/>
      <c r="M80" s="886"/>
      <c r="N80" s="886"/>
      <c r="O80" s="886"/>
      <c r="P80" s="887"/>
      <c r="Q80" s="888"/>
      <c r="R80" s="842"/>
      <c r="S80" s="842"/>
      <c r="T80" s="842"/>
      <c r="U80" s="842"/>
      <c r="V80" s="842"/>
      <c r="W80" s="842"/>
      <c r="X80" s="842"/>
      <c r="Y80" s="842"/>
      <c r="Z80" s="842"/>
      <c r="AA80" s="842"/>
      <c r="AB80" s="842"/>
      <c r="AC80" s="842"/>
      <c r="AD80" s="842"/>
      <c r="AE80" s="842"/>
      <c r="AF80" s="842"/>
      <c r="AG80" s="842"/>
      <c r="AH80" s="842"/>
      <c r="AI80" s="842"/>
      <c r="AJ80" s="842"/>
      <c r="AK80" s="842"/>
      <c r="AL80" s="842"/>
      <c r="AM80" s="842"/>
      <c r="AN80" s="842"/>
      <c r="AO80" s="842"/>
      <c r="AP80" s="842"/>
      <c r="AQ80" s="842"/>
      <c r="AR80" s="842"/>
      <c r="AS80" s="842"/>
      <c r="AT80" s="842"/>
      <c r="AU80" s="842"/>
      <c r="AV80" s="842"/>
      <c r="AW80" s="842"/>
      <c r="AX80" s="842"/>
      <c r="AY80" s="842"/>
      <c r="AZ80" s="843"/>
      <c r="BA80" s="843"/>
      <c r="BB80" s="843"/>
      <c r="BC80" s="843"/>
      <c r="BD80" s="844"/>
      <c r="BE80" s="223"/>
      <c r="BF80" s="223"/>
      <c r="BG80" s="223"/>
      <c r="BH80" s="223"/>
      <c r="BI80" s="223"/>
      <c r="BJ80" s="223"/>
      <c r="BK80" s="223"/>
      <c r="BL80" s="223"/>
      <c r="BM80" s="223"/>
      <c r="BN80" s="223"/>
      <c r="BO80" s="223"/>
      <c r="BP80" s="223"/>
      <c r="BQ80" s="220">
        <v>74</v>
      </c>
      <c r="BR80" s="225"/>
      <c r="BS80" s="871"/>
      <c r="BT80" s="872"/>
      <c r="BU80" s="872"/>
      <c r="BV80" s="872"/>
      <c r="BW80" s="872"/>
      <c r="BX80" s="872"/>
      <c r="BY80" s="872"/>
      <c r="BZ80" s="872"/>
      <c r="CA80" s="872"/>
      <c r="CB80" s="872"/>
      <c r="CC80" s="872"/>
      <c r="CD80" s="872"/>
      <c r="CE80" s="872"/>
      <c r="CF80" s="872"/>
      <c r="CG80" s="877"/>
      <c r="CH80" s="874"/>
      <c r="CI80" s="875"/>
      <c r="CJ80" s="875"/>
      <c r="CK80" s="875"/>
      <c r="CL80" s="876"/>
      <c r="CM80" s="874"/>
      <c r="CN80" s="875"/>
      <c r="CO80" s="875"/>
      <c r="CP80" s="875"/>
      <c r="CQ80" s="876"/>
      <c r="CR80" s="874"/>
      <c r="CS80" s="875"/>
      <c r="CT80" s="875"/>
      <c r="CU80" s="875"/>
      <c r="CV80" s="876"/>
      <c r="CW80" s="874"/>
      <c r="CX80" s="875"/>
      <c r="CY80" s="875"/>
      <c r="CZ80" s="875"/>
      <c r="DA80" s="876"/>
      <c r="DB80" s="874"/>
      <c r="DC80" s="875"/>
      <c r="DD80" s="875"/>
      <c r="DE80" s="875"/>
      <c r="DF80" s="876"/>
      <c r="DG80" s="874"/>
      <c r="DH80" s="875"/>
      <c r="DI80" s="875"/>
      <c r="DJ80" s="875"/>
      <c r="DK80" s="876"/>
      <c r="DL80" s="874"/>
      <c r="DM80" s="875"/>
      <c r="DN80" s="875"/>
      <c r="DO80" s="875"/>
      <c r="DP80" s="876"/>
      <c r="DQ80" s="874"/>
      <c r="DR80" s="875"/>
      <c r="DS80" s="875"/>
      <c r="DT80" s="875"/>
      <c r="DU80" s="876"/>
      <c r="DV80" s="871"/>
      <c r="DW80" s="872"/>
      <c r="DX80" s="872"/>
      <c r="DY80" s="872"/>
      <c r="DZ80" s="873"/>
      <c r="EA80" s="212"/>
    </row>
    <row r="81" spans="1:131" ht="26.25" customHeight="1" x14ac:dyDescent="0.2">
      <c r="A81" s="220">
        <v>14</v>
      </c>
      <c r="B81" s="885"/>
      <c r="C81" s="886"/>
      <c r="D81" s="886"/>
      <c r="E81" s="886"/>
      <c r="F81" s="886"/>
      <c r="G81" s="886"/>
      <c r="H81" s="886"/>
      <c r="I81" s="886"/>
      <c r="J81" s="886"/>
      <c r="K81" s="886"/>
      <c r="L81" s="886"/>
      <c r="M81" s="886"/>
      <c r="N81" s="886"/>
      <c r="O81" s="886"/>
      <c r="P81" s="887"/>
      <c r="Q81" s="888"/>
      <c r="R81" s="842"/>
      <c r="S81" s="842"/>
      <c r="T81" s="842"/>
      <c r="U81" s="842"/>
      <c r="V81" s="842"/>
      <c r="W81" s="842"/>
      <c r="X81" s="842"/>
      <c r="Y81" s="842"/>
      <c r="Z81" s="842"/>
      <c r="AA81" s="842"/>
      <c r="AB81" s="842"/>
      <c r="AC81" s="842"/>
      <c r="AD81" s="842"/>
      <c r="AE81" s="842"/>
      <c r="AF81" s="842"/>
      <c r="AG81" s="842"/>
      <c r="AH81" s="842"/>
      <c r="AI81" s="842"/>
      <c r="AJ81" s="842"/>
      <c r="AK81" s="842"/>
      <c r="AL81" s="842"/>
      <c r="AM81" s="842"/>
      <c r="AN81" s="842"/>
      <c r="AO81" s="842"/>
      <c r="AP81" s="842"/>
      <c r="AQ81" s="842"/>
      <c r="AR81" s="842"/>
      <c r="AS81" s="842"/>
      <c r="AT81" s="842"/>
      <c r="AU81" s="842"/>
      <c r="AV81" s="842"/>
      <c r="AW81" s="842"/>
      <c r="AX81" s="842"/>
      <c r="AY81" s="842"/>
      <c r="AZ81" s="843"/>
      <c r="BA81" s="843"/>
      <c r="BB81" s="843"/>
      <c r="BC81" s="843"/>
      <c r="BD81" s="844"/>
      <c r="BE81" s="223"/>
      <c r="BF81" s="223"/>
      <c r="BG81" s="223"/>
      <c r="BH81" s="223"/>
      <c r="BI81" s="223"/>
      <c r="BJ81" s="223"/>
      <c r="BK81" s="223"/>
      <c r="BL81" s="223"/>
      <c r="BM81" s="223"/>
      <c r="BN81" s="223"/>
      <c r="BO81" s="223"/>
      <c r="BP81" s="223"/>
      <c r="BQ81" s="220">
        <v>75</v>
      </c>
      <c r="BR81" s="225"/>
      <c r="BS81" s="871"/>
      <c r="BT81" s="872"/>
      <c r="BU81" s="872"/>
      <c r="BV81" s="872"/>
      <c r="BW81" s="872"/>
      <c r="BX81" s="872"/>
      <c r="BY81" s="872"/>
      <c r="BZ81" s="872"/>
      <c r="CA81" s="872"/>
      <c r="CB81" s="872"/>
      <c r="CC81" s="872"/>
      <c r="CD81" s="872"/>
      <c r="CE81" s="872"/>
      <c r="CF81" s="872"/>
      <c r="CG81" s="877"/>
      <c r="CH81" s="874"/>
      <c r="CI81" s="875"/>
      <c r="CJ81" s="875"/>
      <c r="CK81" s="875"/>
      <c r="CL81" s="876"/>
      <c r="CM81" s="874"/>
      <c r="CN81" s="875"/>
      <c r="CO81" s="875"/>
      <c r="CP81" s="875"/>
      <c r="CQ81" s="876"/>
      <c r="CR81" s="874"/>
      <c r="CS81" s="875"/>
      <c r="CT81" s="875"/>
      <c r="CU81" s="875"/>
      <c r="CV81" s="876"/>
      <c r="CW81" s="874"/>
      <c r="CX81" s="875"/>
      <c r="CY81" s="875"/>
      <c r="CZ81" s="875"/>
      <c r="DA81" s="876"/>
      <c r="DB81" s="874"/>
      <c r="DC81" s="875"/>
      <c r="DD81" s="875"/>
      <c r="DE81" s="875"/>
      <c r="DF81" s="876"/>
      <c r="DG81" s="874"/>
      <c r="DH81" s="875"/>
      <c r="DI81" s="875"/>
      <c r="DJ81" s="875"/>
      <c r="DK81" s="876"/>
      <c r="DL81" s="874"/>
      <c r="DM81" s="875"/>
      <c r="DN81" s="875"/>
      <c r="DO81" s="875"/>
      <c r="DP81" s="876"/>
      <c r="DQ81" s="874"/>
      <c r="DR81" s="875"/>
      <c r="DS81" s="875"/>
      <c r="DT81" s="875"/>
      <c r="DU81" s="876"/>
      <c r="DV81" s="871"/>
      <c r="DW81" s="872"/>
      <c r="DX81" s="872"/>
      <c r="DY81" s="872"/>
      <c r="DZ81" s="873"/>
      <c r="EA81" s="212"/>
    </row>
    <row r="82" spans="1:131" ht="26.25" customHeight="1" x14ac:dyDescent="0.2">
      <c r="A82" s="220">
        <v>15</v>
      </c>
      <c r="B82" s="885"/>
      <c r="C82" s="886"/>
      <c r="D82" s="886"/>
      <c r="E82" s="886"/>
      <c r="F82" s="886"/>
      <c r="G82" s="886"/>
      <c r="H82" s="886"/>
      <c r="I82" s="886"/>
      <c r="J82" s="886"/>
      <c r="K82" s="886"/>
      <c r="L82" s="886"/>
      <c r="M82" s="886"/>
      <c r="N82" s="886"/>
      <c r="O82" s="886"/>
      <c r="P82" s="887"/>
      <c r="Q82" s="888"/>
      <c r="R82" s="842"/>
      <c r="S82" s="842"/>
      <c r="T82" s="842"/>
      <c r="U82" s="842"/>
      <c r="V82" s="842"/>
      <c r="W82" s="842"/>
      <c r="X82" s="842"/>
      <c r="Y82" s="842"/>
      <c r="Z82" s="842"/>
      <c r="AA82" s="842"/>
      <c r="AB82" s="842"/>
      <c r="AC82" s="842"/>
      <c r="AD82" s="842"/>
      <c r="AE82" s="842"/>
      <c r="AF82" s="842"/>
      <c r="AG82" s="842"/>
      <c r="AH82" s="842"/>
      <c r="AI82" s="842"/>
      <c r="AJ82" s="842"/>
      <c r="AK82" s="842"/>
      <c r="AL82" s="842"/>
      <c r="AM82" s="842"/>
      <c r="AN82" s="842"/>
      <c r="AO82" s="842"/>
      <c r="AP82" s="842"/>
      <c r="AQ82" s="842"/>
      <c r="AR82" s="842"/>
      <c r="AS82" s="842"/>
      <c r="AT82" s="842"/>
      <c r="AU82" s="842"/>
      <c r="AV82" s="842"/>
      <c r="AW82" s="842"/>
      <c r="AX82" s="842"/>
      <c r="AY82" s="842"/>
      <c r="AZ82" s="843"/>
      <c r="BA82" s="843"/>
      <c r="BB82" s="843"/>
      <c r="BC82" s="843"/>
      <c r="BD82" s="844"/>
      <c r="BE82" s="223"/>
      <c r="BF82" s="223"/>
      <c r="BG82" s="223"/>
      <c r="BH82" s="223"/>
      <c r="BI82" s="223"/>
      <c r="BJ82" s="223"/>
      <c r="BK82" s="223"/>
      <c r="BL82" s="223"/>
      <c r="BM82" s="223"/>
      <c r="BN82" s="223"/>
      <c r="BO82" s="223"/>
      <c r="BP82" s="223"/>
      <c r="BQ82" s="220">
        <v>76</v>
      </c>
      <c r="BR82" s="225"/>
      <c r="BS82" s="871"/>
      <c r="BT82" s="872"/>
      <c r="BU82" s="872"/>
      <c r="BV82" s="872"/>
      <c r="BW82" s="872"/>
      <c r="BX82" s="872"/>
      <c r="BY82" s="872"/>
      <c r="BZ82" s="872"/>
      <c r="CA82" s="872"/>
      <c r="CB82" s="872"/>
      <c r="CC82" s="872"/>
      <c r="CD82" s="872"/>
      <c r="CE82" s="872"/>
      <c r="CF82" s="872"/>
      <c r="CG82" s="877"/>
      <c r="CH82" s="874"/>
      <c r="CI82" s="875"/>
      <c r="CJ82" s="875"/>
      <c r="CK82" s="875"/>
      <c r="CL82" s="876"/>
      <c r="CM82" s="874"/>
      <c r="CN82" s="875"/>
      <c r="CO82" s="875"/>
      <c r="CP82" s="875"/>
      <c r="CQ82" s="876"/>
      <c r="CR82" s="874"/>
      <c r="CS82" s="875"/>
      <c r="CT82" s="875"/>
      <c r="CU82" s="875"/>
      <c r="CV82" s="876"/>
      <c r="CW82" s="874"/>
      <c r="CX82" s="875"/>
      <c r="CY82" s="875"/>
      <c r="CZ82" s="875"/>
      <c r="DA82" s="876"/>
      <c r="DB82" s="874"/>
      <c r="DC82" s="875"/>
      <c r="DD82" s="875"/>
      <c r="DE82" s="875"/>
      <c r="DF82" s="876"/>
      <c r="DG82" s="874"/>
      <c r="DH82" s="875"/>
      <c r="DI82" s="875"/>
      <c r="DJ82" s="875"/>
      <c r="DK82" s="876"/>
      <c r="DL82" s="874"/>
      <c r="DM82" s="875"/>
      <c r="DN82" s="875"/>
      <c r="DO82" s="875"/>
      <c r="DP82" s="876"/>
      <c r="DQ82" s="874"/>
      <c r="DR82" s="875"/>
      <c r="DS82" s="875"/>
      <c r="DT82" s="875"/>
      <c r="DU82" s="876"/>
      <c r="DV82" s="871"/>
      <c r="DW82" s="872"/>
      <c r="DX82" s="872"/>
      <c r="DY82" s="872"/>
      <c r="DZ82" s="873"/>
      <c r="EA82" s="212"/>
    </row>
    <row r="83" spans="1:131" ht="26.25" customHeight="1" x14ac:dyDescent="0.2">
      <c r="A83" s="220">
        <v>16</v>
      </c>
      <c r="B83" s="885"/>
      <c r="C83" s="886"/>
      <c r="D83" s="886"/>
      <c r="E83" s="886"/>
      <c r="F83" s="886"/>
      <c r="G83" s="886"/>
      <c r="H83" s="886"/>
      <c r="I83" s="886"/>
      <c r="J83" s="886"/>
      <c r="K83" s="886"/>
      <c r="L83" s="886"/>
      <c r="M83" s="886"/>
      <c r="N83" s="886"/>
      <c r="O83" s="886"/>
      <c r="P83" s="887"/>
      <c r="Q83" s="888"/>
      <c r="R83" s="842"/>
      <c r="S83" s="842"/>
      <c r="T83" s="842"/>
      <c r="U83" s="842"/>
      <c r="V83" s="842"/>
      <c r="W83" s="842"/>
      <c r="X83" s="842"/>
      <c r="Y83" s="842"/>
      <c r="Z83" s="842"/>
      <c r="AA83" s="842"/>
      <c r="AB83" s="842"/>
      <c r="AC83" s="842"/>
      <c r="AD83" s="842"/>
      <c r="AE83" s="842"/>
      <c r="AF83" s="842"/>
      <c r="AG83" s="842"/>
      <c r="AH83" s="842"/>
      <c r="AI83" s="842"/>
      <c r="AJ83" s="842"/>
      <c r="AK83" s="842"/>
      <c r="AL83" s="842"/>
      <c r="AM83" s="842"/>
      <c r="AN83" s="842"/>
      <c r="AO83" s="842"/>
      <c r="AP83" s="842"/>
      <c r="AQ83" s="842"/>
      <c r="AR83" s="842"/>
      <c r="AS83" s="842"/>
      <c r="AT83" s="842"/>
      <c r="AU83" s="842"/>
      <c r="AV83" s="842"/>
      <c r="AW83" s="842"/>
      <c r="AX83" s="842"/>
      <c r="AY83" s="842"/>
      <c r="AZ83" s="843"/>
      <c r="BA83" s="843"/>
      <c r="BB83" s="843"/>
      <c r="BC83" s="843"/>
      <c r="BD83" s="844"/>
      <c r="BE83" s="223"/>
      <c r="BF83" s="223"/>
      <c r="BG83" s="223"/>
      <c r="BH83" s="223"/>
      <c r="BI83" s="223"/>
      <c r="BJ83" s="223"/>
      <c r="BK83" s="223"/>
      <c r="BL83" s="223"/>
      <c r="BM83" s="223"/>
      <c r="BN83" s="223"/>
      <c r="BO83" s="223"/>
      <c r="BP83" s="223"/>
      <c r="BQ83" s="220">
        <v>77</v>
      </c>
      <c r="BR83" s="225"/>
      <c r="BS83" s="871"/>
      <c r="BT83" s="872"/>
      <c r="BU83" s="872"/>
      <c r="BV83" s="872"/>
      <c r="BW83" s="872"/>
      <c r="BX83" s="872"/>
      <c r="BY83" s="872"/>
      <c r="BZ83" s="872"/>
      <c r="CA83" s="872"/>
      <c r="CB83" s="872"/>
      <c r="CC83" s="872"/>
      <c r="CD83" s="872"/>
      <c r="CE83" s="872"/>
      <c r="CF83" s="872"/>
      <c r="CG83" s="877"/>
      <c r="CH83" s="874"/>
      <c r="CI83" s="875"/>
      <c r="CJ83" s="875"/>
      <c r="CK83" s="875"/>
      <c r="CL83" s="876"/>
      <c r="CM83" s="874"/>
      <c r="CN83" s="875"/>
      <c r="CO83" s="875"/>
      <c r="CP83" s="875"/>
      <c r="CQ83" s="876"/>
      <c r="CR83" s="874"/>
      <c r="CS83" s="875"/>
      <c r="CT83" s="875"/>
      <c r="CU83" s="875"/>
      <c r="CV83" s="876"/>
      <c r="CW83" s="874"/>
      <c r="CX83" s="875"/>
      <c r="CY83" s="875"/>
      <c r="CZ83" s="875"/>
      <c r="DA83" s="876"/>
      <c r="DB83" s="874"/>
      <c r="DC83" s="875"/>
      <c r="DD83" s="875"/>
      <c r="DE83" s="875"/>
      <c r="DF83" s="876"/>
      <c r="DG83" s="874"/>
      <c r="DH83" s="875"/>
      <c r="DI83" s="875"/>
      <c r="DJ83" s="875"/>
      <c r="DK83" s="876"/>
      <c r="DL83" s="874"/>
      <c r="DM83" s="875"/>
      <c r="DN83" s="875"/>
      <c r="DO83" s="875"/>
      <c r="DP83" s="876"/>
      <c r="DQ83" s="874"/>
      <c r="DR83" s="875"/>
      <c r="DS83" s="875"/>
      <c r="DT83" s="875"/>
      <c r="DU83" s="876"/>
      <c r="DV83" s="871"/>
      <c r="DW83" s="872"/>
      <c r="DX83" s="872"/>
      <c r="DY83" s="872"/>
      <c r="DZ83" s="873"/>
      <c r="EA83" s="212"/>
    </row>
    <row r="84" spans="1:131" ht="26.25" customHeight="1" x14ac:dyDescent="0.2">
      <c r="A84" s="220">
        <v>17</v>
      </c>
      <c r="B84" s="885"/>
      <c r="C84" s="886"/>
      <c r="D84" s="886"/>
      <c r="E84" s="886"/>
      <c r="F84" s="886"/>
      <c r="G84" s="886"/>
      <c r="H84" s="886"/>
      <c r="I84" s="886"/>
      <c r="J84" s="886"/>
      <c r="K84" s="886"/>
      <c r="L84" s="886"/>
      <c r="M84" s="886"/>
      <c r="N84" s="886"/>
      <c r="O84" s="886"/>
      <c r="P84" s="887"/>
      <c r="Q84" s="888"/>
      <c r="R84" s="842"/>
      <c r="S84" s="842"/>
      <c r="T84" s="842"/>
      <c r="U84" s="842"/>
      <c r="V84" s="842"/>
      <c r="W84" s="842"/>
      <c r="X84" s="842"/>
      <c r="Y84" s="842"/>
      <c r="Z84" s="842"/>
      <c r="AA84" s="842"/>
      <c r="AB84" s="842"/>
      <c r="AC84" s="842"/>
      <c r="AD84" s="842"/>
      <c r="AE84" s="842"/>
      <c r="AF84" s="842"/>
      <c r="AG84" s="842"/>
      <c r="AH84" s="842"/>
      <c r="AI84" s="842"/>
      <c r="AJ84" s="842"/>
      <c r="AK84" s="842"/>
      <c r="AL84" s="842"/>
      <c r="AM84" s="842"/>
      <c r="AN84" s="842"/>
      <c r="AO84" s="842"/>
      <c r="AP84" s="842"/>
      <c r="AQ84" s="842"/>
      <c r="AR84" s="842"/>
      <c r="AS84" s="842"/>
      <c r="AT84" s="842"/>
      <c r="AU84" s="842"/>
      <c r="AV84" s="842"/>
      <c r="AW84" s="842"/>
      <c r="AX84" s="842"/>
      <c r="AY84" s="842"/>
      <c r="AZ84" s="843"/>
      <c r="BA84" s="843"/>
      <c r="BB84" s="843"/>
      <c r="BC84" s="843"/>
      <c r="BD84" s="844"/>
      <c r="BE84" s="223"/>
      <c r="BF84" s="223"/>
      <c r="BG84" s="223"/>
      <c r="BH84" s="223"/>
      <c r="BI84" s="223"/>
      <c r="BJ84" s="223"/>
      <c r="BK84" s="223"/>
      <c r="BL84" s="223"/>
      <c r="BM84" s="223"/>
      <c r="BN84" s="223"/>
      <c r="BO84" s="223"/>
      <c r="BP84" s="223"/>
      <c r="BQ84" s="220">
        <v>78</v>
      </c>
      <c r="BR84" s="225"/>
      <c r="BS84" s="871"/>
      <c r="BT84" s="872"/>
      <c r="BU84" s="872"/>
      <c r="BV84" s="872"/>
      <c r="BW84" s="872"/>
      <c r="BX84" s="872"/>
      <c r="BY84" s="872"/>
      <c r="BZ84" s="872"/>
      <c r="CA84" s="872"/>
      <c r="CB84" s="872"/>
      <c r="CC84" s="872"/>
      <c r="CD84" s="872"/>
      <c r="CE84" s="872"/>
      <c r="CF84" s="872"/>
      <c r="CG84" s="877"/>
      <c r="CH84" s="874"/>
      <c r="CI84" s="875"/>
      <c r="CJ84" s="875"/>
      <c r="CK84" s="875"/>
      <c r="CL84" s="876"/>
      <c r="CM84" s="874"/>
      <c r="CN84" s="875"/>
      <c r="CO84" s="875"/>
      <c r="CP84" s="875"/>
      <c r="CQ84" s="876"/>
      <c r="CR84" s="874"/>
      <c r="CS84" s="875"/>
      <c r="CT84" s="875"/>
      <c r="CU84" s="875"/>
      <c r="CV84" s="876"/>
      <c r="CW84" s="874"/>
      <c r="CX84" s="875"/>
      <c r="CY84" s="875"/>
      <c r="CZ84" s="875"/>
      <c r="DA84" s="876"/>
      <c r="DB84" s="874"/>
      <c r="DC84" s="875"/>
      <c r="DD84" s="875"/>
      <c r="DE84" s="875"/>
      <c r="DF84" s="876"/>
      <c r="DG84" s="874"/>
      <c r="DH84" s="875"/>
      <c r="DI84" s="875"/>
      <c r="DJ84" s="875"/>
      <c r="DK84" s="876"/>
      <c r="DL84" s="874"/>
      <c r="DM84" s="875"/>
      <c r="DN84" s="875"/>
      <c r="DO84" s="875"/>
      <c r="DP84" s="876"/>
      <c r="DQ84" s="874"/>
      <c r="DR84" s="875"/>
      <c r="DS84" s="875"/>
      <c r="DT84" s="875"/>
      <c r="DU84" s="876"/>
      <c r="DV84" s="871"/>
      <c r="DW84" s="872"/>
      <c r="DX84" s="872"/>
      <c r="DY84" s="872"/>
      <c r="DZ84" s="873"/>
      <c r="EA84" s="212"/>
    </row>
    <row r="85" spans="1:131" ht="26.25" customHeight="1" x14ac:dyDescent="0.2">
      <c r="A85" s="220">
        <v>18</v>
      </c>
      <c r="B85" s="885"/>
      <c r="C85" s="886"/>
      <c r="D85" s="886"/>
      <c r="E85" s="886"/>
      <c r="F85" s="886"/>
      <c r="G85" s="886"/>
      <c r="H85" s="886"/>
      <c r="I85" s="886"/>
      <c r="J85" s="886"/>
      <c r="K85" s="886"/>
      <c r="L85" s="886"/>
      <c r="M85" s="886"/>
      <c r="N85" s="886"/>
      <c r="O85" s="886"/>
      <c r="P85" s="887"/>
      <c r="Q85" s="888"/>
      <c r="R85" s="842"/>
      <c r="S85" s="842"/>
      <c r="T85" s="842"/>
      <c r="U85" s="842"/>
      <c r="V85" s="842"/>
      <c r="W85" s="842"/>
      <c r="X85" s="842"/>
      <c r="Y85" s="842"/>
      <c r="Z85" s="842"/>
      <c r="AA85" s="842"/>
      <c r="AB85" s="842"/>
      <c r="AC85" s="842"/>
      <c r="AD85" s="842"/>
      <c r="AE85" s="842"/>
      <c r="AF85" s="842"/>
      <c r="AG85" s="842"/>
      <c r="AH85" s="842"/>
      <c r="AI85" s="842"/>
      <c r="AJ85" s="842"/>
      <c r="AK85" s="842"/>
      <c r="AL85" s="842"/>
      <c r="AM85" s="842"/>
      <c r="AN85" s="842"/>
      <c r="AO85" s="842"/>
      <c r="AP85" s="842"/>
      <c r="AQ85" s="842"/>
      <c r="AR85" s="842"/>
      <c r="AS85" s="842"/>
      <c r="AT85" s="842"/>
      <c r="AU85" s="842"/>
      <c r="AV85" s="842"/>
      <c r="AW85" s="842"/>
      <c r="AX85" s="842"/>
      <c r="AY85" s="842"/>
      <c r="AZ85" s="843"/>
      <c r="BA85" s="843"/>
      <c r="BB85" s="843"/>
      <c r="BC85" s="843"/>
      <c r="BD85" s="844"/>
      <c r="BE85" s="223"/>
      <c r="BF85" s="223"/>
      <c r="BG85" s="223"/>
      <c r="BH85" s="223"/>
      <c r="BI85" s="223"/>
      <c r="BJ85" s="223"/>
      <c r="BK85" s="223"/>
      <c r="BL85" s="223"/>
      <c r="BM85" s="223"/>
      <c r="BN85" s="223"/>
      <c r="BO85" s="223"/>
      <c r="BP85" s="223"/>
      <c r="BQ85" s="220">
        <v>79</v>
      </c>
      <c r="BR85" s="225"/>
      <c r="BS85" s="871"/>
      <c r="BT85" s="872"/>
      <c r="BU85" s="872"/>
      <c r="BV85" s="872"/>
      <c r="BW85" s="872"/>
      <c r="BX85" s="872"/>
      <c r="BY85" s="872"/>
      <c r="BZ85" s="872"/>
      <c r="CA85" s="872"/>
      <c r="CB85" s="872"/>
      <c r="CC85" s="872"/>
      <c r="CD85" s="872"/>
      <c r="CE85" s="872"/>
      <c r="CF85" s="872"/>
      <c r="CG85" s="877"/>
      <c r="CH85" s="874"/>
      <c r="CI85" s="875"/>
      <c r="CJ85" s="875"/>
      <c r="CK85" s="875"/>
      <c r="CL85" s="876"/>
      <c r="CM85" s="874"/>
      <c r="CN85" s="875"/>
      <c r="CO85" s="875"/>
      <c r="CP85" s="875"/>
      <c r="CQ85" s="876"/>
      <c r="CR85" s="874"/>
      <c r="CS85" s="875"/>
      <c r="CT85" s="875"/>
      <c r="CU85" s="875"/>
      <c r="CV85" s="876"/>
      <c r="CW85" s="874"/>
      <c r="CX85" s="875"/>
      <c r="CY85" s="875"/>
      <c r="CZ85" s="875"/>
      <c r="DA85" s="876"/>
      <c r="DB85" s="874"/>
      <c r="DC85" s="875"/>
      <c r="DD85" s="875"/>
      <c r="DE85" s="875"/>
      <c r="DF85" s="876"/>
      <c r="DG85" s="874"/>
      <c r="DH85" s="875"/>
      <c r="DI85" s="875"/>
      <c r="DJ85" s="875"/>
      <c r="DK85" s="876"/>
      <c r="DL85" s="874"/>
      <c r="DM85" s="875"/>
      <c r="DN85" s="875"/>
      <c r="DO85" s="875"/>
      <c r="DP85" s="876"/>
      <c r="DQ85" s="874"/>
      <c r="DR85" s="875"/>
      <c r="DS85" s="875"/>
      <c r="DT85" s="875"/>
      <c r="DU85" s="876"/>
      <c r="DV85" s="871"/>
      <c r="DW85" s="872"/>
      <c r="DX85" s="872"/>
      <c r="DY85" s="872"/>
      <c r="DZ85" s="873"/>
      <c r="EA85" s="212"/>
    </row>
    <row r="86" spans="1:131" ht="26.25" customHeight="1" x14ac:dyDescent="0.2">
      <c r="A86" s="220">
        <v>19</v>
      </c>
      <c r="B86" s="885"/>
      <c r="C86" s="886"/>
      <c r="D86" s="886"/>
      <c r="E86" s="886"/>
      <c r="F86" s="886"/>
      <c r="G86" s="886"/>
      <c r="H86" s="886"/>
      <c r="I86" s="886"/>
      <c r="J86" s="886"/>
      <c r="K86" s="886"/>
      <c r="L86" s="886"/>
      <c r="M86" s="886"/>
      <c r="N86" s="886"/>
      <c r="O86" s="886"/>
      <c r="P86" s="887"/>
      <c r="Q86" s="888"/>
      <c r="R86" s="842"/>
      <c r="S86" s="842"/>
      <c r="T86" s="842"/>
      <c r="U86" s="842"/>
      <c r="V86" s="842"/>
      <c r="W86" s="842"/>
      <c r="X86" s="842"/>
      <c r="Y86" s="842"/>
      <c r="Z86" s="842"/>
      <c r="AA86" s="842"/>
      <c r="AB86" s="842"/>
      <c r="AC86" s="842"/>
      <c r="AD86" s="842"/>
      <c r="AE86" s="842"/>
      <c r="AF86" s="842"/>
      <c r="AG86" s="842"/>
      <c r="AH86" s="842"/>
      <c r="AI86" s="842"/>
      <c r="AJ86" s="842"/>
      <c r="AK86" s="842"/>
      <c r="AL86" s="842"/>
      <c r="AM86" s="842"/>
      <c r="AN86" s="842"/>
      <c r="AO86" s="842"/>
      <c r="AP86" s="842"/>
      <c r="AQ86" s="842"/>
      <c r="AR86" s="842"/>
      <c r="AS86" s="842"/>
      <c r="AT86" s="842"/>
      <c r="AU86" s="842"/>
      <c r="AV86" s="842"/>
      <c r="AW86" s="842"/>
      <c r="AX86" s="842"/>
      <c r="AY86" s="842"/>
      <c r="AZ86" s="843"/>
      <c r="BA86" s="843"/>
      <c r="BB86" s="843"/>
      <c r="BC86" s="843"/>
      <c r="BD86" s="844"/>
      <c r="BE86" s="223"/>
      <c r="BF86" s="223"/>
      <c r="BG86" s="223"/>
      <c r="BH86" s="223"/>
      <c r="BI86" s="223"/>
      <c r="BJ86" s="223"/>
      <c r="BK86" s="223"/>
      <c r="BL86" s="223"/>
      <c r="BM86" s="223"/>
      <c r="BN86" s="223"/>
      <c r="BO86" s="223"/>
      <c r="BP86" s="223"/>
      <c r="BQ86" s="220">
        <v>80</v>
      </c>
      <c r="BR86" s="225"/>
      <c r="BS86" s="871"/>
      <c r="BT86" s="872"/>
      <c r="BU86" s="872"/>
      <c r="BV86" s="872"/>
      <c r="BW86" s="872"/>
      <c r="BX86" s="872"/>
      <c r="BY86" s="872"/>
      <c r="BZ86" s="872"/>
      <c r="CA86" s="872"/>
      <c r="CB86" s="872"/>
      <c r="CC86" s="872"/>
      <c r="CD86" s="872"/>
      <c r="CE86" s="872"/>
      <c r="CF86" s="872"/>
      <c r="CG86" s="877"/>
      <c r="CH86" s="874"/>
      <c r="CI86" s="875"/>
      <c r="CJ86" s="875"/>
      <c r="CK86" s="875"/>
      <c r="CL86" s="876"/>
      <c r="CM86" s="874"/>
      <c r="CN86" s="875"/>
      <c r="CO86" s="875"/>
      <c r="CP86" s="875"/>
      <c r="CQ86" s="876"/>
      <c r="CR86" s="874"/>
      <c r="CS86" s="875"/>
      <c r="CT86" s="875"/>
      <c r="CU86" s="875"/>
      <c r="CV86" s="876"/>
      <c r="CW86" s="874"/>
      <c r="CX86" s="875"/>
      <c r="CY86" s="875"/>
      <c r="CZ86" s="875"/>
      <c r="DA86" s="876"/>
      <c r="DB86" s="874"/>
      <c r="DC86" s="875"/>
      <c r="DD86" s="875"/>
      <c r="DE86" s="875"/>
      <c r="DF86" s="876"/>
      <c r="DG86" s="874"/>
      <c r="DH86" s="875"/>
      <c r="DI86" s="875"/>
      <c r="DJ86" s="875"/>
      <c r="DK86" s="876"/>
      <c r="DL86" s="874"/>
      <c r="DM86" s="875"/>
      <c r="DN86" s="875"/>
      <c r="DO86" s="875"/>
      <c r="DP86" s="876"/>
      <c r="DQ86" s="874"/>
      <c r="DR86" s="875"/>
      <c r="DS86" s="875"/>
      <c r="DT86" s="875"/>
      <c r="DU86" s="876"/>
      <c r="DV86" s="871"/>
      <c r="DW86" s="872"/>
      <c r="DX86" s="872"/>
      <c r="DY86" s="872"/>
      <c r="DZ86" s="873"/>
      <c r="EA86" s="212"/>
    </row>
    <row r="87" spans="1:131" ht="26.25" customHeight="1" x14ac:dyDescent="0.2">
      <c r="A87" s="226">
        <v>20</v>
      </c>
      <c r="B87" s="892"/>
      <c r="C87" s="893"/>
      <c r="D87" s="893"/>
      <c r="E87" s="893"/>
      <c r="F87" s="893"/>
      <c r="G87" s="893"/>
      <c r="H87" s="893"/>
      <c r="I87" s="893"/>
      <c r="J87" s="893"/>
      <c r="K87" s="893"/>
      <c r="L87" s="893"/>
      <c r="M87" s="893"/>
      <c r="N87" s="893"/>
      <c r="O87" s="893"/>
      <c r="P87" s="894"/>
      <c r="Q87" s="895"/>
      <c r="R87" s="896"/>
      <c r="S87" s="896"/>
      <c r="T87" s="896"/>
      <c r="U87" s="896"/>
      <c r="V87" s="896"/>
      <c r="W87" s="896"/>
      <c r="X87" s="896"/>
      <c r="Y87" s="896"/>
      <c r="Z87" s="896"/>
      <c r="AA87" s="896"/>
      <c r="AB87" s="896"/>
      <c r="AC87" s="896"/>
      <c r="AD87" s="896"/>
      <c r="AE87" s="896"/>
      <c r="AF87" s="896"/>
      <c r="AG87" s="896"/>
      <c r="AH87" s="896"/>
      <c r="AI87" s="896"/>
      <c r="AJ87" s="896"/>
      <c r="AK87" s="896"/>
      <c r="AL87" s="896"/>
      <c r="AM87" s="896"/>
      <c r="AN87" s="896"/>
      <c r="AO87" s="896"/>
      <c r="AP87" s="896"/>
      <c r="AQ87" s="896"/>
      <c r="AR87" s="896"/>
      <c r="AS87" s="896"/>
      <c r="AT87" s="896"/>
      <c r="AU87" s="896"/>
      <c r="AV87" s="896"/>
      <c r="AW87" s="896"/>
      <c r="AX87" s="896"/>
      <c r="AY87" s="896"/>
      <c r="AZ87" s="897"/>
      <c r="BA87" s="897"/>
      <c r="BB87" s="897"/>
      <c r="BC87" s="897"/>
      <c r="BD87" s="898"/>
      <c r="BE87" s="223"/>
      <c r="BF87" s="223"/>
      <c r="BG87" s="223"/>
      <c r="BH87" s="223"/>
      <c r="BI87" s="223"/>
      <c r="BJ87" s="223"/>
      <c r="BK87" s="223"/>
      <c r="BL87" s="223"/>
      <c r="BM87" s="223"/>
      <c r="BN87" s="223"/>
      <c r="BO87" s="223"/>
      <c r="BP87" s="223"/>
      <c r="BQ87" s="220">
        <v>81</v>
      </c>
      <c r="BR87" s="225"/>
      <c r="BS87" s="871"/>
      <c r="BT87" s="872"/>
      <c r="BU87" s="872"/>
      <c r="BV87" s="872"/>
      <c r="BW87" s="872"/>
      <c r="BX87" s="872"/>
      <c r="BY87" s="872"/>
      <c r="BZ87" s="872"/>
      <c r="CA87" s="872"/>
      <c r="CB87" s="872"/>
      <c r="CC87" s="872"/>
      <c r="CD87" s="872"/>
      <c r="CE87" s="872"/>
      <c r="CF87" s="872"/>
      <c r="CG87" s="877"/>
      <c r="CH87" s="874"/>
      <c r="CI87" s="875"/>
      <c r="CJ87" s="875"/>
      <c r="CK87" s="875"/>
      <c r="CL87" s="876"/>
      <c r="CM87" s="874"/>
      <c r="CN87" s="875"/>
      <c r="CO87" s="875"/>
      <c r="CP87" s="875"/>
      <c r="CQ87" s="876"/>
      <c r="CR87" s="874"/>
      <c r="CS87" s="875"/>
      <c r="CT87" s="875"/>
      <c r="CU87" s="875"/>
      <c r="CV87" s="876"/>
      <c r="CW87" s="874"/>
      <c r="CX87" s="875"/>
      <c r="CY87" s="875"/>
      <c r="CZ87" s="875"/>
      <c r="DA87" s="876"/>
      <c r="DB87" s="874"/>
      <c r="DC87" s="875"/>
      <c r="DD87" s="875"/>
      <c r="DE87" s="875"/>
      <c r="DF87" s="876"/>
      <c r="DG87" s="874"/>
      <c r="DH87" s="875"/>
      <c r="DI87" s="875"/>
      <c r="DJ87" s="875"/>
      <c r="DK87" s="876"/>
      <c r="DL87" s="874"/>
      <c r="DM87" s="875"/>
      <c r="DN87" s="875"/>
      <c r="DO87" s="875"/>
      <c r="DP87" s="876"/>
      <c r="DQ87" s="874"/>
      <c r="DR87" s="875"/>
      <c r="DS87" s="875"/>
      <c r="DT87" s="875"/>
      <c r="DU87" s="876"/>
      <c r="DV87" s="871"/>
      <c r="DW87" s="872"/>
      <c r="DX87" s="872"/>
      <c r="DY87" s="872"/>
      <c r="DZ87" s="873"/>
      <c r="EA87" s="212"/>
    </row>
    <row r="88" spans="1:131" ht="26.25" customHeight="1" thickBot="1" x14ac:dyDescent="0.25">
      <c r="A88" s="222" t="s">
        <v>376</v>
      </c>
      <c r="B88" s="802" t="s">
        <v>402</v>
      </c>
      <c r="C88" s="803"/>
      <c r="D88" s="803"/>
      <c r="E88" s="803"/>
      <c r="F88" s="803"/>
      <c r="G88" s="803"/>
      <c r="H88" s="803"/>
      <c r="I88" s="803"/>
      <c r="J88" s="803"/>
      <c r="K88" s="803"/>
      <c r="L88" s="803"/>
      <c r="M88" s="803"/>
      <c r="N88" s="803"/>
      <c r="O88" s="803"/>
      <c r="P88" s="804"/>
      <c r="Q88" s="852"/>
      <c r="R88" s="853"/>
      <c r="S88" s="853"/>
      <c r="T88" s="853"/>
      <c r="U88" s="853"/>
      <c r="V88" s="853"/>
      <c r="W88" s="853"/>
      <c r="X88" s="853"/>
      <c r="Y88" s="853"/>
      <c r="Z88" s="853"/>
      <c r="AA88" s="853"/>
      <c r="AB88" s="853"/>
      <c r="AC88" s="853"/>
      <c r="AD88" s="853"/>
      <c r="AE88" s="853"/>
      <c r="AF88" s="856">
        <v>5275</v>
      </c>
      <c r="AG88" s="856"/>
      <c r="AH88" s="856"/>
      <c r="AI88" s="856"/>
      <c r="AJ88" s="856"/>
      <c r="AK88" s="853"/>
      <c r="AL88" s="853"/>
      <c r="AM88" s="853"/>
      <c r="AN88" s="853"/>
      <c r="AO88" s="853"/>
      <c r="AP88" s="856">
        <v>5799</v>
      </c>
      <c r="AQ88" s="856"/>
      <c r="AR88" s="856"/>
      <c r="AS88" s="856"/>
      <c r="AT88" s="856"/>
      <c r="AU88" s="856">
        <v>1261</v>
      </c>
      <c r="AV88" s="856"/>
      <c r="AW88" s="856"/>
      <c r="AX88" s="856"/>
      <c r="AY88" s="856"/>
      <c r="AZ88" s="861"/>
      <c r="BA88" s="861"/>
      <c r="BB88" s="861"/>
      <c r="BC88" s="861"/>
      <c r="BD88" s="862"/>
      <c r="BE88" s="223"/>
      <c r="BF88" s="223"/>
      <c r="BG88" s="223"/>
      <c r="BH88" s="223"/>
      <c r="BI88" s="223"/>
      <c r="BJ88" s="223"/>
      <c r="BK88" s="223"/>
      <c r="BL88" s="223"/>
      <c r="BM88" s="223"/>
      <c r="BN88" s="223"/>
      <c r="BO88" s="223"/>
      <c r="BP88" s="223"/>
      <c r="BQ88" s="220">
        <v>82</v>
      </c>
      <c r="BR88" s="225"/>
      <c r="BS88" s="871"/>
      <c r="BT88" s="872"/>
      <c r="BU88" s="872"/>
      <c r="BV88" s="872"/>
      <c r="BW88" s="872"/>
      <c r="BX88" s="872"/>
      <c r="BY88" s="872"/>
      <c r="BZ88" s="872"/>
      <c r="CA88" s="872"/>
      <c r="CB88" s="872"/>
      <c r="CC88" s="872"/>
      <c r="CD88" s="872"/>
      <c r="CE88" s="872"/>
      <c r="CF88" s="872"/>
      <c r="CG88" s="877"/>
      <c r="CH88" s="874"/>
      <c r="CI88" s="875"/>
      <c r="CJ88" s="875"/>
      <c r="CK88" s="875"/>
      <c r="CL88" s="876"/>
      <c r="CM88" s="874"/>
      <c r="CN88" s="875"/>
      <c r="CO88" s="875"/>
      <c r="CP88" s="875"/>
      <c r="CQ88" s="876"/>
      <c r="CR88" s="874"/>
      <c r="CS88" s="875"/>
      <c r="CT88" s="875"/>
      <c r="CU88" s="875"/>
      <c r="CV88" s="876"/>
      <c r="CW88" s="874"/>
      <c r="CX88" s="875"/>
      <c r="CY88" s="875"/>
      <c r="CZ88" s="875"/>
      <c r="DA88" s="876"/>
      <c r="DB88" s="874"/>
      <c r="DC88" s="875"/>
      <c r="DD88" s="875"/>
      <c r="DE88" s="875"/>
      <c r="DF88" s="876"/>
      <c r="DG88" s="874"/>
      <c r="DH88" s="875"/>
      <c r="DI88" s="875"/>
      <c r="DJ88" s="875"/>
      <c r="DK88" s="876"/>
      <c r="DL88" s="874"/>
      <c r="DM88" s="875"/>
      <c r="DN88" s="875"/>
      <c r="DO88" s="875"/>
      <c r="DP88" s="876"/>
      <c r="DQ88" s="874"/>
      <c r="DR88" s="875"/>
      <c r="DS88" s="875"/>
      <c r="DT88" s="875"/>
      <c r="DU88" s="876"/>
      <c r="DV88" s="871"/>
      <c r="DW88" s="872"/>
      <c r="DX88" s="872"/>
      <c r="DY88" s="872"/>
      <c r="DZ88" s="873"/>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1"/>
      <c r="BT89" s="872"/>
      <c r="BU89" s="872"/>
      <c r="BV89" s="872"/>
      <c r="BW89" s="872"/>
      <c r="BX89" s="872"/>
      <c r="BY89" s="872"/>
      <c r="BZ89" s="872"/>
      <c r="CA89" s="872"/>
      <c r="CB89" s="872"/>
      <c r="CC89" s="872"/>
      <c r="CD89" s="872"/>
      <c r="CE89" s="872"/>
      <c r="CF89" s="872"/>
      <c r="CG89" s="877"/>
      <c r="CH89" s="874"/>
      <c r="CI89" s="875"/>
      <c r="CJ89" s="875"/>
      <c r="CK89" s="875"/>
      <c r="CL89" s="876"/>
      <c r="CM89" s="874"/>
      <c r="CN89" s="875"/>
      <c r="CO89" s="875"/>
      <c r="CP89" s="875"/>
      <c r="CQ89" s="876"/>
      <c r="CR89" s="874"/>
      <c r="CS89" s="875"/>
      <c r="CT89" s="875"/>
      <c r="CU89" s="875"/>
      <c r="CV89" s="876"/>
      <c r="CW89" s="874"/>
      <c r="CX89" s="875"/>
      <c r="CY89" s="875"/>
      <c r="CZ89" s="875"/>
      <c r="DA89" s="876"/>
      <c r="DB89" s="874"/>
      <c r="DC89" s="875"/>
      <c r="DD89" s="875"/>
      <c r="DE89" s="875"/>
      <c r="DF89" s="876"/>
      <c r="DG89" s="874"/>
      <c r="DH89" s="875"/>
      <c r="DI89" s="875"/>
      <c r="DJ89" s="875"/>
      <c r="DK89" s="876"/>
      <c r="DL89" s="874"/>
      <c r="DM89" s="875"/>
      <c r="DN89" s="875"/>
      <c r="DO89" s="875"/>
      <c r="DP89" s="876"/>
      <c r="DQ89" s="874"/>
      <c r="DR89" s="875"/>
      <c r="DS89" s="875"/>
      <c r="DT89" s="875"/>
      <c r="DU89" s="876"/>
      <c r="DV89" s="871"/>
      <c r="DW89" s="872"/>
      <c r="DX89" s="872"/>
      <c r="DY89" s="872"/>
      <c r="DZ89" s="873"/>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1"/>
      <c r="BT90" s="872"/>
      <c r="BU90" s="872"/>
      <c r="BV90" s="872"/>
      <c r="BW90" s="872"/>
      <c r="BX90" s="872"/>
      <c r="BY90" s="872"/>
      <c r="BZ90" s="872"/>
      <c r="CA90" s="872"/>
      <c r="CB90" s="872"/>
      <c r="CC90" s="872"/>
      <c r="CD90" s="872"/>
      <c r="CE90" s="872"/>
      <c r="CF90" s="872"/>
      <c r="CG90" s="877"/>
      <c r="CH90" s="874"/>
      <c r="CI90" s="875"/>
      <c r="CJ90" s="875"/>
      <c r="CK90" s="875"/>
      <c r="CL90" s="876"/>
      <c r="CM90" s="874"/>
      <c r="CN90" s="875"/>
      <c r="CO90" s="875"/>
      <c r="CP90" s="875"/>
      <c r="CQ90" s="876"/>
      <c r="CR90" s="874"/>
      <c r="CS90" s="875"/>
      <c r="CT90" s="875"/>
      <c r="CU90" s="875"/>
      <c r="CV90" s="876"/>
      <c r="CW90" s="874"/>
      <c r="CX90" s="875"/>
      <c r="CY90" s="875"/>
      <c r="CZ90" s="875"/>
      <c r="DA90" s="876"/>
      <c r="DB90" s="874"/>
      <c r="DC90" s="875"/>
      <c r="DD90" s="875"/>
      <c r="DE90" s="875"/>
      <c r="DF90" s="876"/>
      <c r="DG90" s="874"/>
      <c r="DH90" s="875"/>
      <c r="DI90" s="875"/>
      <c r="DJ90" s="875"/>
      <c r="DK90" s="876"/>
      <c r="DL90" s="874"/>
      <c r="DM90" s="875"/>
      <c r="DN90" s="875"/>
      <c r="DO90" s="875"/>
      <c r="DP90" s="876"/>
      <c r="DQ90" s="874"/>
      <c r="DR90" s="875"/>
      <c r="DS90" s="875"/>
      <c r="DT90" s="875"/>
      <c r="DU90" s="876"/>
      <c r="DV90" s="871"/>
      <c r="DW90" s="872"/>
      <c r="DX90" s="872"/>
      <c r="DY90" s="872"/>
      <c r="DZ90" s="873"/>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1"/>
      <c r="BT91" s="872"/>
      <c r="BU91" s="872"/>
      <c r="BV91" s="872"/>
      <c r="BW91" s="872"/>
      <c r="BX91" s="872"/>
      <c r="BY91" s="872"/>
      <c r="BZ91" s="872"/>
      <c r="CA91" s="872"/>
      <c r="CB91" s="872"/>
      <c r="CC91" s="872"/>
      <c r="CD91" s="872"/>
      <c r="CE91" s="872"/>
      <c r="CF91" s="872"/>
      <c r="CG91" s="877"/>
      <c r="CH91" s="874"/>
      <c r="CI91" s="875"/>
      <c r="CJ91" s="875"/>
      <c r="CK91" s="875"/>
      <c r="CL91" s="876"/>
      <c r="CM91" s="874"/>
      <c r="CN91" s="875"/>
      <c r="CO91" s="875"/>
      <c r="CP91" s="875"/>
      <c r="CQ91" s="876"/>
      <c r="CR91" s="874"/>
      <c r="CS91" s="875"/>
      <c r="CT91" s="875"/>
      <c r="CU91" s="875"/>
      <c r="CV91" s="876"/>
      <c r="CW91" s="874"/>
      <c r="CX91" s="875"/>
      <c r="CY91" s="875"/>
      <c r="CZ91" s="875"/>
      <c r="DA91" s="876"/>
      <c r="DB91" s="874"/>
      <c r="DC91" s="875"/>
      <c r="DD91" s="875"/>
      <c r="DE91" s="875"/>
      <c r="DF91" s="876"/>
      <c r="DG91" s="874"/>
      <c r="DH91" s="875"/>
      <c r="DI91" s="875"/>
      <c r="DJ91" s="875"/>
      <c r="DK91" s="876"/>
      <c r="DL91" s="874"/>
      <c r="DM91" s="875"/>
      <c r="DN91" s="875"/>
      <c r="DO91" s="875"/>
      <c r="DP91" s="876"/>
      <c r="DQ91" s="874"/>
      <c r="DR91" s="875"/>
      <c r="DS91" s="875"/>
      <c r="DT91" s="875"/>
      <c r="DU91" s="876"/>
      <c r="DV91" s="871"/>
      <c r="DW91" s="872"/>
      <c r="DX91" s="872"/>
      <c r="DY91" s="872"/>
      <c r="DZ91" s="873"/>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1"/>
      <c r="BT92" s="872"/>
      <c r="BU92" s="872"/>
      <c r="BV92" s="872"/>
      <c r="BW92" s="872"/>
      <c r="BX92" s="872"/>
      <c r="BY92" s="872"/>
      <c r="BZ92" s="872"/>
      <c r="CA92" s="872"/>
      <c r="CB92" s="872"/>
      <c r="CC92" s="872"/>
      <c r="CD92" s="872"/>
      <c r="CE92" s="872"/>
      <c r="CF92" s="872"/>
      <c r="CG92" s="877"/>
      <c r="CH92" s="874"/>
      <c r="CI92" s="875"/>
      <c r="CJ92" s="875"/>
      <c r="CK92" s="875"/>
      <c r="CL92" s="876"/>
      <c r="CM92" s="874"/>
      <c r="CN92" s="875"/>
      <c r="CO92" s="875"/>
      <c r="CP92" s="875"/>
      <c r="CQ92" s="876"/>
      <c r="CR92" s="874"/>
      <c r="CS92" s="875"/>
      <c r="CT92" s="875"/>
      <c r="CU92" s="875"/>
      <c r="CV92" s="876"/>
      <c r="CW92" s="874"/>
      <c r="CX92" s="875"/>
      <c r="CY92" s="875"/>
      <c r="CZ92" s="875"/>
      <c r="DA92" s="876"/>
      <c r="DB92" s="874"/>
      <c r="DC92" s="875"/>
      <c r="DD92" s="875"/>
      <c r="DE92" s="875"/>
      <c r="DF92" s="876"/>
      <c r="DG92" s="874"/>
      <c r="DH92" s="875"/>
      <c r="DI92" s="875"/>
      <c r="DJ92" s="875"/>
      <c r="DK92" s="876"/>
      <c r="DL92" s="874"/>
      <c r="DM92" s="875"/>
      <c r="DN92" s="875"/>
      <c r="DO92" s="875"/>
      <c r="DP92" s="876"/>
      <c r="DQ92" s="874"/>
      <c r="DR92" s="875"/>
      <c r="DS92" s="875"/>
      <c r="DT92" s="875"/>
      <c r="DU92" s="876"/>
      <c r="DV92" s="871"/>
      <c r="DW92" s="872"/>
      <c r="DX92" s="872"/>
      <c r="DY92" s="872"/>
      <c r="DZ92" s="873"/>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1"/>
      <c r="BT93" s="872"/>
      <c r="BU93" s="872"/>
      <c r="BV93" s="872"/>
      <c r="BW93" s="872"/>
      <c r="BX93" s="872"/>
      <c r="BY93" s="872"/>
      <c r="BZ93" s="872"/>
      <c r="CA93" s="872"/>
      <c r="CB93" s="872"/>
      <c r="CC93" s="872"/>
      <c r="CD93" s="872"/>
      <c r="CE93" s="872"/>
      <c r="CF93" s="872"/>
      <c r="CG93" s="877"/>
      <c r="CH93" s="874"/>
      <c r="CI93" s="875"/>
      <c r="CJ93" s="875"/>
      <c r="CK93" s="875"/>
      <c r="CL93" s="876"/>
      <c r="CM93" s="874"/>
      <c r="CN93" s="875"/>
      <c r="CO93" s="875"/>
      <c r="CP93" s="875"/>
      <c r="CQ93" s="876"/>
      <c r="CR93" s="874"/>
      <c r="CS93" s="875"/>
      <c r="CT93" s="875"/>
      <c r="CU93" s="875"/>
      <c r="CV93" s="876"/>
      <c r="CW93" s="874"/>
      <c r="CX93" s="875"/>
      <c r="CY93" s="875"/>
      <c r="CZ93" s="875"/>
      <c r="DA93" s="876"/>
      <c r="DB93" s="874"/>
      <c r="DC93" s="875"/>
      <c r="DD93" s="875"/>
      <c r="DE93" s="875"/>
      <c r="DF93" s="876"/>
      <c r="DG93" s="874"/>
      <c r="DH93" s="875"/>
      <c r="DI93" s="875"/>
      <c r="DJ93" s="875"/>
      <c r="DK93" s="876"/>
      <c r="DL93" s="874"/>
      <c r="DM93" s="875"/>
      <c r="DN93" s="875"/>
      <c r="DO93" s="875"/>
      <c r="DP93" s="876"/>
      <c r="DQ93" s="874"/>
      <c r="DR93" s="875"/>
      <c r="DS93" s="875"/>
      <c r="DT93" s="875"/>
      <c r="DU93" s="876"/>
      <c r="DV93" s="871"/>
      <c r="DW93" s="872"/>
      <c r="DX93" s="872"/>
      <c r="DY93" s="872"/>
      <c r="DZ93" s="873"/>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1"/>
      <c r="BT94" s="872"/>
      <c r="BU94" s="872"/>
      <c r="BV94" s="872"/>
      <c r="BW94" s="872"/>
      <c r="BX94" s="872"/>
      <c r="BY94" s="872"/>
      <c r="BZ94" s="872"/>
      <c r="CA94" s="872"/>
      <c r="CB94" s="872"/>
      <c r="CC94" s="872"/>
      <c r="CD94" s="872"/>
      <c r="CE94" s="872"/>
      <c r="CF94" s="872"/>
      <c r="CG94" s="877"/>
      <c r="CH94" s="874"/>
      <c r="CI94" s="875"/>
      <c r="CJ94" s="875"/>
      <c r="CK94" s="875"/>
      <c r="CL94" s="876"/>
      <c r="CM94" s="874"/>
      <c r="CN94" s="875"/>
      <c r="CO94" s="875"/>
      <c r="CP94" s="875"/>
      <c r="CQ94" s="876"/>
      <c r="CR94" s="874"/>
      <c r="CS94" s="875"/>
      <c r="CT94" s="875"/>
      <c r="CU94" s="875"/>
      <c r="CV94" s="876"/>
      <c r="CW94" s="874"/>
      <c r="CX94" s="875"/>
      <c r="CY94" s="875"/>
      <c r="CZ94" s="875"/>
      <c r="DA94" s="876"/>
      <c r="DB94" s="874"/>
      <c r="DC94" s="875"/>
      <c r="DD94" s="875"/>
      <c r="DE94" s="875"/>
      <c r="DF94" s="876"/>
      <c r="DG94" s="874"/>
      <c r="DH94" s="875"/>
      <c r="DI94" s="875"/>
      <c r="DJ94" s="875"/>
      <c r="DK94" s="876"/>
      <c r="DL94" s="874"/>
      <c r="DM94" s="875"/>
      <c r="DN94" s="875"/>
      <c r="DO94" s="875"/>
      <c r="DP94" s="876"/>
      <c r="DQ94" s="874"/>
      <c r="DR94" s="875"/>
      <c r="DS94" s="875"/>
      <c r="DT94" s="875"/>
      <c r="DU94" s="876"/>
      <c r="DV94" s="871"/>
      <c r="DW94" s="872"/>
      <c r="DX94" s="872"/>
      <c r="DY94" s="872"/>
      <c r="DZ94" s="873"/>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1"/>
      <c r="BT95" s="872"/>
      <c r="BU95" s="872"/>
      <c r="BV95" s="872"/>
      <c r="BW95" s="872"/>
      <c r="BX95" s="872"/>
      <c r="BY95" s="872"/>
      <c r="BZ95" s="872"/>
      <c r="CA95" s="872"/>
      <c r="CB95" s="872"/>
      <c r="CC95" s="872"/>
      <c r="CD95" s="872"/>
      <c r="CE95" s="872"/>
      <c r="CF95" s="872"/>
      <c r="CG95" s="877"/>
      <c r="CH95" s="874"/>
      <c r="CI95" s="875"/>
      <c r="CJ95" s="875"/>
      <c r="CK95" s="875"/>
      <c r="CL95" s="876"/>
      <c r="CM95" s="874"/>
      <c r="CN95" s="875"/>
      <c r="CO95" s="875"/>
      <c r="CP95" s="875"/>
      <c r="CQ95" s="876"/>
      <c r="CR95" s="874"/>
      <c r="CS95" s="875"/>
      <c r="CT95" s="875"/>
      <c r="CU95" s="875"/>
      <c r="CV95" s="876"/>
      <c r="CW95" s="874"/>
      <c r="CX95" s="875"/>
      <c r="CY95" s="875"/>
      <c r="CZ95" s="875"/>
      <c r="DA95" s="876"/>
      <c r="DB95" s="874"/>
      <c r="DC95" s="875"/>
      <c r="DD95" s="875"/>
      <c r="DE95" s="875"/>
      <c r="DF95" s="876"/>
      <c r="DG95" s="874"/>
      <c r="DH95" s="875"/>
      <c r="DI95" s="875"/>
      <c r="DJ95" s="875"/>
      <c r="DK95" s="876"/>
      <c r="DL95" s="874"/>
      <c r="DM95" s="875"/>
      <c r="DN95" s="875"/>
      <c r="DO95" s="875"/>
      <c r="DP95" s="876"/>
      <c r="DQ95" s="874"/>
      <c r="DR95" s="875"/>
      <c r="DS95" s="875"/>
      <c r="DT95" s="875"/>
      <c r="DU95" s="876"/>
      <c r="DV95" s="871"/>
      <c r="DW95" s="872"/>
      <c r="DX95" s="872"/>
      <c r="DY95" s="872"/>
      <c r="DZ95" s="873"/>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1"/>
      <c r="BT96" s="872"/>
      <c r="BU96" s="872"/>
      <c r="BV96" s="872"/>
      <c r="BW96" s="872"/>
      <c r="BX96" s="872"/>
      <c r="BY96" s="872"/>
      <c r="BZ96" s="872"/>
      <c r="CA96" s="872"/>
      <c r="CB96" s="872"/>
      <c r="CC96" s="872"/>
      <c r="CD96" s="872"/>
      <c r="CE96" s="872"/>
      <c r="CF96" s="872"/>
      <c r="CG96" s="877"/>
      <c r="CH96" s="874"/>
      <c r="CI96" s="875"/>
      <c r="CJ96" s="875"/>
      <c r="CK96" s="875"/>
      <c r="CL96" s="876"/>
      <c r="CM96" s="874"/>
      <c r="CN96" s="875"/>
      <c r="CO96" s="875"/>
      <c r="CP96" s="875"/>
      <c r="CQ96" s="876"/>
      <c r="CR96" s="874"/>
      <c r="CS96" s="875"/>
      <c r="CT96" s="875"/>
      <c r="CU96" s="875"/>
      <c r="CV96" s="876"/>
      <c r="CW96" s="874"/>
      <c r="CX96" s="875"/>
      <c r="CY96" s="875"/>
      <c r="CZ96" s="875"/>
      <c r="DA96" s="876"/>
      <c r="DB96" s="874"/>
      <c r="DC96" s="875"/>
      <c r="DD96" s="875"/>
      <c r="DE96" s="875"/>
      <c r="DF96" s="876"/>
      <c r="DG96" s="874"/>
      <c r="DH96" s="875"/>
      <c r="DI96" s="875"/>
      <c r="DJ96" s="875"/>
      <c r="DK96" s="876"/>
      <c r="DL96" s="874"/>
      <c r="DM96" s="875"/>
      <c r="DN96" s="875"/>
      <c r="DO96" s="875"/>
      <c r="DP96" s="876"/>
      <c r="DQ96" s="874"/>
      <c r="DR96" s="875"/>
      <c r="DS96" s="875"/>
      <c r="DT96" s="875"/>
      <c r="DU96" s="876"/>
      <c r="DV96" s="871"/>
      <c r="DW96" s="872"/>
      <c r="DX96" s="872"/>
      <c r="DY96" s="872"/>
      <c r="DZ96" s="873"/>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1"/>
      <c r="BT97" s="872"/>
      <c r="BU97" s="872"/>
      <c r="BV97" s="872"/>
      <c r="BW97" s="872"/>
      <c r="BX97" s="872"/>
      <c r="BY97" s="872"/>
      <c r="BZ97" s="872"/>
      <c r="CA97" s="872"/>
      <c r="CB97" s="872"/>
      <c r="CC97" s="872"/>
      <c r="CD97" s="872"/>
      <c r="CE97" s="872"/>
      <c r="CF97" s="872"/>
      <c r="CG97" s="877"/>
      <c r="CH97" s="874"/>
      <c r="CI97" s="875"/>
      <c r="CJ97" s="875"/>
      <c r="CK97" s="875"/>
      <c r="CL97" s="876"/>
      <c r="CM97" s="874"/>
      <c r="CN97" s="875"/>
      <c r="CO97" s="875"/>
      <c r="CP97" s="875"/>
      <c r="CQ97" s="876"/>
      <c r="CR97" s="874"/>
      <c r="CS97" s="875"/>
      <c r="CT97" s="875"/>
      <c r="CU97" s="875"/>
      <c r="CV97" s="876"/>
      <c r="CW97" s="874"/>
      <c r="CX97" s="875"/>
      <c r="CY97" s="875"/>
      <c r="CZ97" s="875"/>
      <c r="DA97" s="876"/>
      <c r="DB97" s="874"/>
      <c r="DC97" s="875"/>
      <c r="DD97" s="875"/>
      <c r="DE97" s="875"/>
      <c r="DF97" s="876"/>
      <c r="DG97" s="874"/>
      <c r="DH97" s="875"/>
      <c r="DI97" s="875"/>
      <c r="DJ97" s="875"/>
      <c r="DK97" s="876"/>
      <c r="DL97" s="874"/>
      <c r="DM97" s="875"/>
      <c r="DN97" s="875"/>
      <c r="DO97" s="875"/>
      <c r="DP97" s="876"/>
      <c r="DQ97" s="874"/>
      <c r="DR97" s="875"/>
      <c r="DS97" s="875"/>
      <c r="DT97" s="875"/>
      <c r="DU97" s="876"/>
      <c r="DV97" s="871"/>
      <c r="DW97" s="872"/>
      <c r="DX97" s="872"/>
      <c r="DY97" s="872"/>
      <c r="DZ97" s="873"/>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1"/>
      <c r="BT98" s="872"/>
      <c r="BU98" s="872"/>
      <c r="BV98" s="872"/>
      <c r="BW98" s="872"/>
      <c r="BX98" s="872"/>
      <c r="BY98" s="872"/>
      <c r="BZ98" s="872"/>
      <c r="CA98" s="872"/>
      <c r="CB98" s="872"/>
      <c r="CC98" s="872"/>
      <c r="CD98" s="872"/>
      <c r="CE98" s="872"/>
      <c r="CF98" s="872"/>
      <c r="CG98" s="877"/>
      <c r="CH98" s="874"/>
      <c r="CI98" s="875"/>
      <c r="CJ98" s="875"/>
      <c r="CK98" s="875"/>
      <c r="CL98" s="876"/>
      <c r="CM98" s="874"/>
      <c r="CN98" s="875"/>
      <c r="CO98" s="875"/>
      <c r="CP98" s="875"/>
      <c r="CQ98" s="876"/>
      <c r="CR98" s="874"/>
      <c r="CS98" s="875"/>
      <c r="CT98" s="875"/>
      <c r="CU98" s="875"/>
      <c r="CV98" s="876"/>
      <c r="CW98" s="874"/>
      <c r="CX98" s="875"/>
      <c r="CY98" s="875"/>
      <c r="CZ98" s="875"/>
      <c r="DA98" s="876"/>
      <c r="DB98" s="874"/>
      <c r="DC98" s="875"/>
      <c r="DD98" s="875"/>
      <c r="DE98" s="875"/>
      <c r="DF98" s="876"/>
      <c r="DG98" s="874"/>
      <c r="DH98" s="875"/>
      <c r="DI98" s="875"/>
      <c r="DJ98" s="875"/>
      <c r="DK98" s="876"/>
      <c r="DL98" s="874"/>
      <c r="DM98" s="875"/>
      <c r="DN98" s="875"/>
      <c r="DO98" s="875"/>
      <c r="DP98" s="876"/>
      <c r="DQ98" s="874"/>
      <c r="DR98" s="875"/>
      <c r="DS98" s="875"/>
      <c r="DT98" s="875"/>
      <c r="DU98" s="876"/>
      <c r="DV98" s="871"/>
      <c r="DW98" s="872"/>
      <c r="DX98" s="872"/>
      <c r="DY98" s="872"/>
      <c r="DZ98" s="873"/>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1"/>
      <c r="BT99" s="872"/>
      <c r="BU99" s="872"/>
      <c r="BV99" s="872"/>
      <c r="BW99" s="872"/>
      <c r="BX99" s="872"/>
      <c r="BY99" s="872"/>
      <c r="BZ99" s="872"/>
      <c r="CA99" s="872"/>
      <c r="CB99" s="872"/>
      <c r="CC99" s="872"/>
      <c r="CD99" s="872"/>
      <c r="CE99" s="872"/>
      <c r="CF99" s="872"/>
      <c r="CG99" s="877"/>
      <c r="CH99" s="874"/>
      <c r="CI99" s="875"/>
      <c r="CJ99" s="875"/>
      <c r="CK99" s="875"/>
      <c r="CL99" s="876"/>
      <c r="CM99" s="874"/>
      <c r="CN99" s="875"/>
      <c r="CO99" s="875"/>
      <c r="CP99" s="875"/>
      <c r="CQ99" s="876"/>
      <c r="CR99" s="874"/>
      <c r="CS99" s="875"/>
      <c r="CT99" s="875"/>
      <c r="CU99" s="875"/>
      <c r="CV99" s="876"/>
      <c r="CW99" s="874"/>
      <c r="CX99" s="875"/>
      <c r="CY99" s="875"/>
      <c r="CZ99" s="875"/>
      <c r="DA99" s="876"/>
      <c r="DB99" s="874"/>
      <c r="DC99" s="875"/>
      <c r="DD99" s="875"/>
      <c r="DE99" s="875"/>
      <c r="DF99" s="876"/>
      <c r="DG99" s="874"/>
      <c r="DH99" s="875"/>
      <c r="DI99" s="875"/>
      <c r="DJ99" s="875"/>
      <c r="DK99" s="876"/>
      <c r="DL99" s="874"/>
      <c r="DM99" s="875"/>
      <c r="DN99" s="875"/>
      <c r="DO99" s="875"/>
      <c r="DP99" s="876"/>
      <c r="DQ99" s="874"/>
      <c r="DR99" s="875"/>
      <c r="DS99" s="875"/>
      <c r="DT99" s="875"/>
      <c r="DU99" s="876"/>
      <c r="DV99" s="871"/>
      <c r="DW99" s="872"/>
      <c r="DX99" s="872"/>
      <c r="DY99" s="872"/>
      <c r="DZ99" s="873"/>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1"/>
      <c r="BT100" s="872"/>
      <c r="BU100" s="872"/>
      <c r="BV100" s="872"/>
      <c r="BW100" s="872"/>
      <c r="BX100" s="872"/>
      <c r="BY100" s="872"/>
      <c r="BZ100" s="872"/>
      <c r="CA100" s="872"/>
      <c r="CB100" s="872"/>
      <c r="CC100" s="872"/>
      <c r="CD100" s="872"/>
      <c r="CE100" s="872"/>
      <c r="CF100" s="872"/>
      <c r="CG100" s="877"/>
      <c r="CH100" s="874"/>
      <c r="CI100" s="875"/>
      <c r="CJ100" s="875"/>
      <c r="CK100" s="875"/>
      <c r="CL100" s="876"/>
      <c r="CM100" s="874"/>
      <c r="CN100" s="875"/>
      <c r="CO100" s="875"/>
      <c r="CP100" s="875"/>
      <c r="CQ100" s="876"/>
      <c r="CR100" s="874"/>
      <c r="CS100" s="875"/>
      <c r="CT100" s="875"/>
      <c r="CU100" s="875"/>
      <c r="CV100" s="876"/>
      <c r="CW100" s="874"/>
      <c r="CX100" s="875"/>
      <c r="CY100" s="875"/>
      <c r="CZ100" s="875"/>
      <c r="DA100" s="876"/>
      <c r="DB100" s="874"/>
      <c r="DC100" s="875"/>
      <c r="DD100" s="875"/>
      <c r="DE100" s="875"/>
      <c r="DF100" s="876"/>
      <c r="DG100" s="874"/>
      <c r="DH100" s="875"/>
      <c r="DI100" s="875"/>
      <c r="DJ100" s="875"/>
      <c r="DK100" s="876"/>
      <c r="DL100" s="874"/>
      <c r="DM100" s="875"/>
      <c r="DN100" s="875"/>
      <c r="DO100" s="875"/>
      <c r="DP100" s="876"/>
      <c r="DQ100" s="874"/>
      <c r="DR100" s="875"/>
      <c r="DS100" s="875"/>
      <c r="DT100" s="875"/>
      <c r="DU100" s="876"/>
      <c r="DV100" s="871"/>
      <c r="DW100" s="872"/>
      <c r="DX100" s="872"/>
      <c r="DY100" s="872"/>
      <c r="DZ100" s="873"/>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1"/>
      <c r="BT101" s="872"/>
      <c r="BU101" s="872"/>
      <c r="BV101" s="872"/>
      <c r="BW101" s="872"/>
      <c r="BX101" s="872"/>
      <c r="BY101" s="872"/>
      <c r="BZ101" s="872"/>
      <c r="CA101" s="872"/>
      <c r="CB101" s="872"/>
      <c r="CC101" s="872"/>
      <c r="CD101" s="872"/>
      <c r="CE101" s="872"/>
      <c r="CF101" s="872"/>
      <c r="CG101" s="877"/>
      <c r="CH101" s="874"/>
      <c r="CI101" s="875"/>
      <c r="CJ101" s="875"/>
      <c r="CK101" s="875"/>
      <c r="CL101" s="876"/>
      <c r="CM101" s="874"/>
      <c r="CN101" s="875"/>
      <c r="CO101" s="875"/>
      <c r="CP101" s="875"/>
      <c r="CQ101" s="876"/>
      <c r="CR101" s="874"/>
      <c r="CS101" s="875"/>
      <c r="CT101" s="875"/>
      <c r="CU101" s="875"/>
      <c r="CV101" s="876"/>
      <c r="CW101" s="874"/>
      <c r="CX101" s="875"/>
      <c r="CY101" s="875"/>
      <c r="CZ101" s="875"/>
      <c r="DA101" s="876"/>
      <c r="DB101" s="874"/>
      <c r="DC101" s="875"/>
      <c r="DD101" s="875"/>
      <c r="DE101" s="875"/>
      <c r="DF101" s="876"/>
      <c r="DG101" s="874"/>
      <c r="DH101" s="875"/>
      <c r="DI101" s="875"/>
      <c r="DJ101" s="875"/>
      <c r="DK101" s="876"/>
      <c r="DL101" s="874"/>
      <c r="DM101" s="875"/>
      <c r="DN101" s="875"/>
      <c r="DO101" s="875"/>
      <c r="DP101" s="876"/>
      <c r="DQ101" s="874"/>
      <c r="DR101" s="875"/>
      <c r="DS101" s="875"/>
      <c r="DT101" s="875"/>
      <c r="DU101" s="876"/>
      <c r="DV101" s="871"/>
      <c r="DW101" s="872"/>
      <c r="DX101" s="872"/>
      <c r="DY101" s="872"/>
      <c r="DZ101" s="873"/>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802" t="s">
        <v>403</v>
      </c>
      <c r="BS102" s="803"/>
      <c r="BT102" s="803"/>
      <c r="BU102" s="803"/>
      <c r="BV102" s="803"/>
      <c r="BW102" s="803"/>
      <c r="BX102" s="803"/>
      <c r="BY102" s="803"/>
      <c r="BZ102" s="803"/>
      <c r="CA102" s="803"/>
      <c r="CB102" s="803"/>
      <c r="CC102" s="803"/>
      <c r="CD102" s="803"/>
      <c r="CE102" s="803"/>
      <c r="CF102" s="803"/>
      <c r="CG102" s="804"/>
      <c r="CH102" s="899"/>
      <c r="CI102" s="900"/>
      <c r="CJ102" s="900"/>
      <c r="CK102" s="900"/>
      <c r="CL102" s="901"/>
      <c r="CM102" s="899"/>
      <c r="CN102" s="900"/>
      <c r="CO102" s="900"/>
      <c r="CP102" s="900"/>
      <c r="CQ102" s="901"/>
      <c r="CR102" s="902">
        <v>142</v>
      </c>
      <c r="CS102" s="864"/>
      <c r="CT102" s="864"/>
      <c r="CU102" s="864"/>
      <c r="CV102" s="903"/>
      <c r="CW102" s="902">
        <v>30</v>
      </c>
      <c r="CX102" s="864"/>
      <c r="CY102" s="864"/>
      <c r="CZ102" s="864"/>
      <c r="DA102" s="903"/>
      <c r="DB102" s="902" t="s">
        <v>551</v>
      </c>
      <c r="DC102" s="864"/>
      <c r="DD102" s="864"/>
      <c r="DE102" s="864"/>
      <c r="DF102" s="903"/>
      <c r="DG102" s="902" t="s">
        <v>551</v>
      </c>
      <c r="DH102" s="864"/>
      <c r="DI102" s="864"/>
      <c r="DJ102" s="864"/>
      <c r="DK102" s="903"/>
      <c r="DL102" s="902" t="s">
        <v>551</v>
      </c>
      <c r="DM102" s="864"/>
      <c r="DN102" s="864"/>
      <c r="DO102" s="864"/>
      <c r="DP102" s="903"/>
      <c r="DQ102" s="902" t="s">
        <v>551</v>
      </c>
      <c r="DR102" s="864"/>
      <c r="DS102" s="864"/>
      <c r="DT102" s="864"/>
      <c r="DU102" s="903"/>
      <c r="DV102" s="802" t="s">
        <v>551</v>
      </c>
      <c r="DW102" s="803"/>
      <c r="DX102" s="803"/>
      <c r="DY102" s="803"/>
      <c r="DZ102" s="926"/>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7" t="s">
        <v>404</v>
      </c>
      <c r="BR103" s="927"/>
      <c r="BS103" s="927"/>
      <c r="BT103" s="927"/>
      <c r="BU103" s="927"/>
      <c r="BV103" s="927"/>
      <c r="BW103" s="927"/>
      <c r="BX103" s="927"/>
      <c r="BY103" s="927"/>
      <c r="BZ103" s="927"/>
      <c r="CA103" s="927"/>
      <c r="CB103" s="927"/>
      <c r="CC103" s="927"/>
      <c r="CD103" s="927"/>
      <c r="CE103" s="927"/>
      <c r="CF103" s="927"/>
      <c r="CG103" s="927"/>
      <c r="CH103" s="927"/>
      <c r="CI103" s="927"/>
      <c r="CJ103" s="927"/>
      <c r="CK103" s="927"/>
      <c r="CL103" s="927"/>
      <c r="CM103" s="927"/>
      <c r="CN103" s="927"/>
      <c r="CO103" s="927"/>
      <c r="CP103" s="927"/>
      <c r="CQ103" s="927"/>
      <c r="CR103" s="927"/>
      <c r="CS103" s="927"/>
      <c r="CT103" s="927"/>
      <c r="CU103" s="927"/>
      <c r="CV103" s="927"/>
      <c r="CW103" s="927"/>
      <c r="CX103" s="927"/>
      <c r="CY103" s="927"/>
      <c r="CZ103" s="927"/>
      <c r="DA103" s="927"/>
      <c r="DB103" s="927"/>
      <c r="DC103" s="927"/>
      <c r="DD103" s="927"/>
      <c r="DE103" s="927"/>
      <c r="DF103" s="927"/>
      <c r="DG103" s="927"/>
      <c r="DH103" s="927"/>
      <c r="DI103" s="927"/>
      <c r="DJ103" s="927"/>
      <c r="DK103" s="927"/>
      <c r="DL103" s="927"/>
      <c r="DM103" s="927"/>
      <c r="DN103" s="927"/>
      <c r="DO103" s="927"/>
      <c r="DP103" s="927"/>
      <c r="DQ103" s="927"/>
      <c r="DR103" s="927"/>
      <c r="DS103" s="927"/>
      <c r="DT103" s="927"/>
      <c r="DU103" s="927"/>
      <c r="DV103" s="927"/>
      <c r="DW103" s="927"/>
      <c r="DX103" s="927"/>
      <c r="DY103" s="927"/>
      <c r="DZ103" s="927"/>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8" t="s">
        <v>405</v>
      </c>
      <c r="BR104" s="928"/>
      <c r="BS104" s="928"/>
      <c r="BT104" s="928"/>
      <c r="BU104" s="928"/>
      <c r="BV104" s="928"/>
      <c r="BW104" s="928"/>
      <c r="BX104" s="928"/>
      <c r="BY104" s="928"/>
      <c r="BZ104" s="928"/>
      <c r="CA104" s="928"/>
      <c r="CB104" s="928"/>
      <c r="CC104" s="928"/>
      <c r="CD104" s="928"/>
      <c r="CE104" s="928"/>
      <c r="CF104" s="928"/>
      <c r="CG104" s="928"/>
      <c r="CH104" s="928"/>
      <c r="CI104" s="928"/>
      <c r="CJ104" s="928"/>
      <c r="CK104" s="928"/>
      <c r="CL104" s="928"/>
      <c r="CM104" s="928"/>
      <c r="CN104" s="928"/>
      <c r="CO104" s="928"/>
      <c r="CP104" s="928"/>
      <c r="CQ104" s="928"/>
      <c r="CR104" s="928"/>
      <c r="CS104" s="928"/>
      <c r="CT104" s="928"/>
      <c r="CU104" s="928"/>
      <c r="CV104" s="928"/>
      <c r="CW104" s="928"/>
      <c r="CX104" s="928"/>
      <c r="CY104" s="928"/>
      <c r="CZ104" s="928"/>
      <c r="DA104" s="928"/>
      <c r="DB104" s="928"/>
      <c r="DC104" s="928"/>
      <c r="DD104" s="928"/>
      <c r="DE104" s="928"/>
      <c r="DF104" s="928"/>
      <c r="DG104" s="928"/>
      <c r="DH104" s="928"/>
      <c r="DI104" s="928"/>
      <c r="DJ104" s="928"/>
      <c r="DK104" s="928"/>
      <c r="DL104" s="928"/>
      <c r="DM104" s="928"/>
      <c r="DN104" s="928"/>
      <c r="DO104" s="928"/>
      <c r="DP104" s="928"/>
      <c r="DQ104" s="928"/>
      <c r="DR104" s="928"/>
      <c r="DS104" s="928"/>
      <c r="DT104" s="928"/>
      <c r="DU104" s="928"/>
      <c r="DV104" s="928"/>
      <c r="DW104" s="928"/>
      <c r="DX104" s="928"/>
      <c r="DY104" s="928"/>
      <c r="DZ104" s="928"/>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406</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407</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29" t="s">
        <v>408</v>
      </c>
      <c r="B108" s="930"/>
      <c r="C108" s="930"/>
      <c r="D108" s="930"/>
      <c r="E108" s="930"/>
      <c r="F108" s="930"/>
      <c r="G108" s="930"/>
      <c r="H108" s="930"/>
      <c r="I108" s="930"/>
      <c r="J108" s="930"/>
      <c r="K108" s="930"/>
      <c r="L108" s="930"/>
      <c r="M108" s="930"/>
      <c r="N108" s="930"/>
      <c r="O108" s="930"/>
      <c r="P108" s="930"/>
      <c r="Q108" s="930"/>
      <c r="R108" s="930"/>
      <c r="S108" s="930"/>
      <c r="T108" s="930"/>
      <c r="U108" s="930"/>
      <c r="V108" s="930"/>
      <c r="W108" s="930"/>
      <c r="X108" s="930"/>
      <c r="Y108" s="930"/>
      <c r="Z108" s="930"/>
      <c r="AA108" s="930"/>
      <c r="AB108" s="930"/>
      <c r="AC108" s="930"/>
      <c r="AD108" s="930"/>
      <c r="AE108" s="930"/>
      <c r="AF108" s="930"/>
      <c r="AG108" s="930"/>
      <c r="AH108" s="930"/>
      <c r="AI108" s="930"/>
      <c r="AJ108" s="930"/>
      <c r="AK108" s="930"/>
      <c r="AL108" s="930"/>
      <c r="AM108" s="930"/>
      <c r="AN108" s="930"/>
      <c r="AO108" s="930"/>
      <c r="AP108" s="930"/>
      <c r="AQ108" s="930"/>
      <c r="AR108" s="930"/>
      <c r="AS108" s="930"/>
      <c r="AT108" s="931"/>
      <c r="AU108" s="929" t="s">
        <v>409</v>
      </c>
      <c r="AV108" s="930"/>
      <c r="AW108" s="930"/>
      <c r="AX108" s="930"/>
      <c r="AY108" s="930"/>
      <c r="AZ108" s="930"/>
      <c r="BA108" s="930"/>
      <c r="BB108" s="930"/>
      <c r="BC108" s="930"/>
      <c r="BD108" s="930"/>
      <c r="BE108" s="930"/>
      <c r="BF108" s="930"/>
      <c r="BG108" s="930"/>
      <c r="BH108" s="930"/>
      <c r="BI108" s="930"/>
      <c r="BJ108" s="930"/>
      <c r="BK108" s="930"/>
      <c r="BL108" s="930"/>
      <c r="BM108" s="930"/>
      <c r="BN108" s="930"/>
      <c r="BO108" s="930"/>
      <c r="BP108" s="930"/>
      <c r="BQ108" s="930"/>
      <c r="BR108" s="930"/>
      <c r="BS108" s="930"/>
      <c r="BT108" s="930"/>
      <c r="BU108" s="930"/>
      <c r="BV108" s="930"/>
      <c r="BW108" s="930"/>
      <c r="BX108" s="930"/>
      <c r="BY108" s="930"/>
      <c r="BZ108" s="930"/>
      <c r="CA108" s="930"/>
      <c r="CB108" s="930"/>
      <c r="CC108" s="930"/>
      <c r="CD108" s="930"/>
      <c r="CE108" s="930"/>
      <c r="CF108" s="930"/>
      <c r="CG108" s="930"/>
      <c r="CH108" s="930"/>
      <c r="CI108" s="930"/>
      <c r="CJ108" s="930"/>
      <c r="CK108" s="930"/>
      <c r="CL108" s="930"/>
      <c r="CM108" s="930"/>
      <c r="CN108" s="930"/>
      <c r="CO108" s="930"/>
      <c r="CP108" s="930"/>
      <c r="CQ108" s="930"/>
      <c r="CR108" s="930"/>
      <c r="CS108" s="930"/>
      <c r="CT108" s="930"/>
      <c r="CU108" s="930"/>
      <c r="CV108" s="930"/>
      <c r="CW108" s="930"/>
      <c r="CX108" s="930"/>
      <c r="CY108" s="930"/>
      <c r="CZ108" s="930"/>
      <c r="DA108" s="930"/>
      <c r="DB108" s="930"/>
      <c r="DC108" s="930"/>
      <c r="DD108" s="930"/>
      <c r="DE108" s="930"/>
      <c r="DF108" s="930"/>
      <c r="DG108" s="930"/>
      <c r="DH108" s="930"/>
      <c r="DI108" s="930"/>
      <c r="DJ108" s="930"/>
      <c r="DK108" s="930"/>
      <c r="DL108" s="930"/>
      <c r="DM108" s="930"/>
      <c r="DN108" s="930"/>
      <c r="DO108" s="930"/>
      <c r="DP108" s="930"/>
      <c r="DQ108" s="930"/>
      <c r="DR108" s="930"/>
      <c r="DS108" s="930"/>
      <c r="DT108" s="930"/>
      <c r="DU108" s="930"/>
      <c r="DV108" s="930"/>
      <c r="DW108" s="930"/>
      <c r="DX108" s="930"/>
      <c r="DY108" s="930"/>
      <c r="DZ108" s="931"/>
    </row>
    <row r="109" spans="1:131" s="212" customFormat="1" ht="26.25" customHeight="1" x14ac:dyDescent="0.2">
      <c r="A109" s="924" t="s">
        <v>410</v>
      </c>
      <c r="B109" s="905"/>
      <c r="C109" s="905"/>
      <c r="D109" s="905"/>
      <c r="E109" s="905"/>
      <c r="F109" s="905"/>
      <c r="G109" s="905"/>
      <c r="H109" s="905"/>
      <c r="I109" s="905"/>
      <c r="J109" s="905"/>
      <c r="K109" s="905"/>
      <c r="L109" s="905"/>
      <c r="M109" s="905"/>
      <c r="N109" s="905"/>
      <c r="O109" s="905"/>
      <c r="P109" s="905"/>
      <c r="Q109" s="905"/>
      <c r="R109" s="905"/>
      <c r="S109" s="905"/>
      <c r="T109" s="905"/>
      <c r="U109" s="905"/>
      <c r="V109" s="905"/>
      <c r="W109" s="905"/>
      <c r="X109" s="905"/>
      <c r="Y109" s="905"/>
      <c r="Z109" s="906"/>
      <c r="AA109" s="904" t="s">
        <v>411</v>
      </c>
      <c r="AB109" s="905"/>
      <c r="AC109" s="905"/>
      <c r="AD109" s="905"/>
      <c r="AE109" s="906"/>
      <c r="AF109" s="904" t="s">
        <v>412</v>
      </c>
      <c r="AG109" s="905"/>
      <c r="AH109" s="905"/>
      <c r="AI109" s="905"/>
      <c r="AJ109" s="906"/>
      <c r="AK109" s="904" t="s">
        <v>294</v>
      </c>
      <c r="AL109" s="905"/>
      <c r="AM109" s="905"/>
      <c r="AN109" s="905"/>
      <c r="AO109" s="906"/>
      <c r="AP109" s="904" t="s">
        <v>413</v>
      </c>
      <c r="AQ109" s="905"/>
      <c r="AR109" s="905"/>
      <c r="AS109" s="905"/>
      <c r="AT109" s="907"/>
      <c r="AU109" s="924" t="s">
        <v>410</v>
      </c>
      <c r="AV109" s="905"/>
      <c r="AW109" s="905"/>
      <c r="AX109" s="905"/>
      <c r="AY109" s="905"/>
      <c r="AZ109" s="905"/>
      <c r="BA109" s="905"/>
      <c r="BB109" s="905"/>
      <c r="BC109" s="905"/>
      <c r="BD109" s="905"/>
      <c r="BE109" s="905"/>
      <c r="BF109" s="905"/>
      <c r="BG109" s="905"/>
      <c r="BH109" s="905"/>
      <c r="BI109" s="905"/>
      <c r="BJ109" s="905"/>
      <c r="BK109" s="905"/>
      <c r="BL109" s="905"/>
      <c r="BM109" s="905"/>
      <c r="BN109" s="905"/>
      <c r="BO109" s="905"/>
      <c r="BP109" s="906"/>
      <c r="BQ109" s="904" t="s">
        <v>411</v>
      </c>
      <c r="BR109" s="905"/>
      <c r="BS109" s="905"/>
      <c r="BT109" s="905"/>
      <c r="BU109" s="906"/>
      <c r="BV109" s="904" t="s">
        <v>412</v>
      </c>
      <c r="BW109" s="905"/>
      <c r="BX109" s="905"/>
      <c r="BY109" s="905"/>
      <c r="BZ109" s="906"/>
      <c r="CA109" s="904" t="s">
        <v>294</v>
      </c>
      <c r="CB109" s="905"/>
      <c r="CC109" s="905"/>
      <c r="CD109" s="905"/>
      <c r="CE109" s="906"/>
      <c r="CF109" s="925" t="s">
        <v>413</v>
      </c>
      <c r="CG109" s="925"/>
      <c r="CH109" s="925"/>
      <c r="CI109" s="925"/>
      <c r="CJ109" s="925"/>
      <c r="CK109" s="904" t="s">
        <v>414</v>
      </c>
      <c r="CL109" s="905"/>
      <c r="CM109" s="905"/>
      <c r="CN109" s="905"/>
      <c r="CO109" s="905"/>
      <c r="CP109" s="905"/>
      <c r="CQ109" s="905"/>
      <c r="CR109" s="905"/>
      <c r="CS109" s="905"/>
      <c r="CT109" s="905"/>
      <c r="CU109" s="905"/>
      <c r="CV109" s="905"/>
      <c r="CW109" s="905"/>
      <c r="CX109" s="905"/>
      <c r="CY109" s="905"/>
      <c r="CZ109" s="905"/>
      <c r="DA109" s="905"/>
      <c r="DB109" s="905"/>
      <c r="DC109" s="905"/>
      <c r="DD109" s="905"/>
      <c r="DE109" s="905"/>
      <c r="DF109" s="906"/>
      <c r="DG109" s="904" t="s">
        <v>411</v>
      </c>
      <c r="DH109" s="905"/>
      <c r="DI109" s="905"/>
      <c r="DJ109" s="905"/>
      <c r="DK109" s="906"/>
      <c r="DL109" s="904" t="s">
        <v>412</v>
      </c>
      <c r="DM109" s="905"/>
      <c r="DN109" s="905"/>
      <c r="DO109" s="905"/>
      <c r="DP109" s="906"/>
      <c r="DQ109" s="904" t="s">
        <v>294</v>
      </c>
      <c r="DR109" s="905"/>
      <c r="DS109" s="905"/>
      <c r="DT109" s="905"/>
      <c r="DU109" s="906"/>
      <c r="DV109" s="904" t="s">
        <v>413</v>
      </c>
      <c r="DW109" s="905"/>
      <c r="DX109" s="905"/>
      <c r="DY109" s="905"/>
      <c r="DZ109" s="907"/>
    </row>
    <row r="110" spans="1:131" s="212" customFormat="1" ht="26.25" customHeight="1" x14ac:dyDescent="0.2">
      <c r="A110" s="908" t="s">
        <v>415</v>
      </c>
      <c r="B110" s="909"/>
      <c r="C110" s="909"/>
      <c r="D110" s="909"/>
      <c r="E110" s="909"/>
      <c r="F110" s="909"/>
      <c r="G110" s="909"/>
      <c r="H110" s="909"/>
      <c r="I110" s="909"/>
      <c r="J110" s="909"/>
      <c r="K110" s="909"/>
      <c r="L110" s="909"/>
      <c r="M110" s="909"/>
      <c r="N110" s="909"/>
      <c r="O110" s="909"/>
      <c r="P110" s="909"/>
      <c r="Q110" s="909"/>
      <c r="R110" s="909"/>
      <c r="S110" s="909"/>
      <c r="T110" s="909"/>
      <c r="U110" s="909"/>
      <c r="V110" s="909"/>
      <c r="W110" s="909"/>
      <c r="X110" s="909"/>
      <c r="Y110" s="909"/>
      <c r="Z110" s="910"/>
      <c r="AA110" s="911">
        <v>3163171</v>
      </c>
      <c r="AB110" s="912"/>
      <c r="AC110" s="912"/>
      <c r="AD110" s="912"/>
      <c r="AE110" s="913"/>
      <c r="AF110" s="914">
        <v>3102424</v>
      </c>
      <c r="AG110" s="912"/>
      <c r="AH110" s="912"/>
      <c r="AI110" s="912"/>
      <c r="AJ110" s="913"/>
      <c r="AK110" s="914">
        <v>2995522</v>
      </c>
      <c r="AL110" s="912"/>
      <c r="AM110" s="912"/>
      <c r="AN110" s="912"/>
      <c r="AO110" s="913"/>
      <c r="AP110" s="915">
        <v>22.5</v>
      </c>
      <c r="AQ110" s="916"/>
      <c r="AR110" s="916"/>
      <c r="AS110" s="916"/>
      <c r="AT110" s="917"/>
      <c r="AU110" s="918" t="s">
        <v>69</v>
      </c>
      <c r="AV110" s="919"/>
      <c r="AW110" s="919"/>
      <c r="AX110" s="919"/>
      <c r="AY110" s="919"/>
      <c r="AZ110" s="941" t="s">
        <v>416</v>
      </c>
      <c r="BA110" s="909"/>
      <c r="BB110" s="909"/>
      <c r="BC110" s="909"/>
      <c r="BD110" s="909"/>
      <c r="BE110" s="909"/>
      <c r="BF110" s="909"/>
      <c r="BG110" s="909"/>
      <c r="BH110" s="909"/>
      <c r="BI110" s="909"/>
      <c r="BJ110" s="909"/>
      <c r="BK110" s="909"/>
      <c r="BL110" s="909"/>
      <c r="BM110" s="909"/>
      <c r="BN110" s="909"/>
      <c r="BO110" s="909"/>
      <c r="BP110" s="910"/>
      <c r="BQ110" s="942">
        <v>26891786</v>
      </c>
      <c r="BR110" s="943"/>
      <c r="BS110" s="943"/>
      <c r="BT110" s="943"/>
      <c r="BU110" s="943"/>
      <c r="BV110" s="943">
        <v>24906722</v>
      </c>
      <c r="BW110" s="943"/>
      <c r="BX110" s="943"/>
      <c r="BY110" s="943"/>
      <c r="BZ110" s="943"/>
      <c r="CA110" s="943">
        <v>22883539</v>
      </c>
      <c r="CB110" s="943"/>
      <c r="CC110" s="943"/>
      <c r="CD110" s="943"/>
      <c r="CE110" s="943"/>
      <c r="CF110" s="956">
        <v>171.7</v>
      </c>
      <c r="CG110" s="957"/>
      <c r="CH110" s="957"/>
      <c r="CI110" s="957"/>
      <c r="CJ110" s="957"/>
      <c r="CK110" s="958" t="s">
        <v>417</v>
      </c>
      <c r="CL110" s="959"/>
      <c r="CM110" s="941" t="s">
        <v>418</v>
      </c>
      <c r="CN110" s="909"/>
      <c r="CO110" s="909"/>
      <c r="CP110" s="909"/>
      <c r="CQ110" s="909"/>
      <c r="CR110" s="909"/>
      <c r="CS110" s="909"/>
      <c r="CT110" s="909"/>
      <c r="CU110" s="909"/>
      <c r="CV110" s="909"/>
      <c r="CW110" s="909"/>
      <c r="CX110" s="909"/>
      <c r="CY110" s="909"/>
      <c r="CZ110" s="909"/>
      <c r="DA110" s="909"/>
      <c r="DB110" s="909"/>
      <c r="DC110" s="909"/>
      <c r="DD110" s="909"/>
      <c r="DE110" s="909"/>
      <c r="DF110" s="910"/>
      <c r="DG110" s="942" t="s">
        <v>122</v>
      </c>
      <c r="DH110" s="943"/>
      <c r="DI110" s="943"/>
      <c r="DJ110" s="943"/>
      <c r="DK110" s="943"/>
      <c r="DL110" s="943" t="s">
        <v>122</v>
      </c>
      <c r="DM110" s="943"/>
      <c r="DN110" s="943"/>
      <c r="DO110" s="943"/>
      <c r="DP110" s="943"/>
      <c r="DQ110" s="943" t="s">
        <v>122</v>
      </c>
      <c r="DR110" s="943"/>
      <c r="DS110" s="943"/>
      <c r="DT110" s="943"/>
      <c r="DU110" s="943"/>
      <c r="DV110" s="944" t="s">
        <v>122</v>
      </c>
      <c r="DW110" s="944"/>
      <c r="DX110" s="944"/>
      <c r="DY110" s="944"/>
      <c r="DZ110" s="945"/>
    </row>
    <row r="111" spans="1:131" s="212" customFormat="1" ht="26.25" customHeight="1" x14ac:dyDescent="0.2">
      <c r="A111" s="946" t="s">
        <v>419</v>
      </c>
      <c r="B111" s="947"/>
      <c r="C111" s="947"/>
      <c r="D111" s="947"/>
      <c r="E111" s="947"/>
      <c r="F111" s="947"/>
      <c r="G111" s="947"/>
      <c r="H111" s="947"/>
      <c r="I111" s="947"/>
      <c r="J111" s="947"/>
      <c r="K111" s="947"/>
      <c r="L111" s="947"/>
      <c r="M111" s="947"/>
      <c r="N111" s="947"/>
      <c r="O111" s="947"/>
      <c r="P111" s="947"/>
      <c r="Q111" s="947"/>
      <c r="R111" s="947"/>
      <c r="S111" s="947"/>
      <c r="T111" s="947"/>
      <c r="U111" s="947"/>
      <c r="V111" s="947"/>
      <c r="W111" s="947"/>
      <c r="X111" s="947"/>
      <c r="Y111" s="947"/>
      <c r="Z111" s="948"/>
      <c r="AA111" s="949" t="s">
        <v>122</v>
      </c>
      <c r="AB111" s="950"/>
      <c r="AC111" s="950"/>
      <c r="AD111" s="950"/>
      <c r="AE111" s="951"/>
      <c r="AF111" s="952" t="s">
        <v>122</v>
      </c>
      <c r="AG111" s="950"/>
      <c r="AH111" s="950"/>
      <c r="AI111" s="950"/>
      <c r="AJ111" s="951"/>
      <c r="AK111" s="952" t="s">
        <v>122</v>
      </c>
      <c r="AL111" s="950"/>
      <c r="AM111" s="950"/>
      <c r="AN111" s="950"/>
      <c r="AO111" s="951"/>
      <c r="AP111" s="953" t="s">
        <v>122</v>
      </c>
      <c r="AQ111" s="954"/>
      <c r="AR111" s="954"/>
      <c r="AS111" s="954"/>
      <c r="AT111" s="955"/>
      <c r="AU111" s="920"/>
      <c r="AV111" s="921"/>
      <c r="AW111" s="921"/>
      <c r="AX111" s="921"/>
      <c r="AY111" s="921"/>
      <c r="AZ111" s="934" t="s">
        <v>420</v>
      </c>
      <c r="BA111" s="935"/>
      <c r="BB111" s="935"/>
      <c r="BC111" s="935"/>
      <c r="BD111" s="935"/>
      <c r="BE111" s="935"/>
      <c r="BF111" s="935"/>
      <c r="BG111" s="935"/>
      <c r="BH111" s="935"/>
      <c r="BI111" s="935"/>
      <c r="BJ111" s="935"/>
      <c r="BK111" s="935"/>
      <c r="BL111" s="935"/>
      <c r="BM111" s="935"/>
      <c r="BN111" s="935"/>
      <c r="BO111" s="935"/>
      <c r="BP111" s="936"/>
      <c r="BQ111" s="937">
        <v>3186</v>
      </c>
      <c r="BR111" s="938"/>
      <c r="BS111" s="938"/>
      <c r="BT111" s="938"/>
      <c r="BU111" s="938"/>
      <c r="BV111" s="938">
        <v>1593</v>
      </c>
      <c r="BW111" s="938"/>
      <c r="BX111" s="938"/>
      <c r="BY111" s="938"/>
      <c r="BZ111" s="938"/>
      <c r="CA111" s="938" t="s">
        <v>122</v>
      </c>
      <c r="CB111" s="938"/>
      <c r="CC111" s="938"/>
      <c r="CD111" s="938"/>
      <c r="CE111" s="938"/>
      <c r="CF111" s="932" t="s">
        <v>122</v>
      </c>
      <c r="CG111" s="933"/>
      <c r="CH111" s="933"/>
      <c r="CI111" s="933"/>
      <c r="CJ111" s="933"/>
      <c r="CK111" s="960"/>
      <c r="CL111" s="961"/>
      <c r="CM111" s="934" t="s">
        <v>421</v>
      </c>
      <c r="CN111" s="935"/>
      <c r="CO111" s="935"/>
      <c r="CP111" s="935"/>
      <c r="CQ111" s="935"/>
      <c r="CR111" s="935"/>
      <c r="CS111" s="935"/>
      <c r="CT111" s="935"/>
      <c r="CU111" s="935"/>
      <c r="CV111" s="935"/>
      <c r="CW111" s="935"/>
      <c r="CX111" s="935"/>
      <c r="CY111" s="935"/>
      <c r="CZ111" s="935"/>
      <c r="DA111" s="935"/>
      <c r="DB111" s="935"/>
      <c r="DC111" s="935"/>
      <c r="DD111" s="935"/>
      <c r="DE111" s="935"/>
      <c r="DF111" s="936"/>
      <c r="DG111" s="937">
        <v>3186</v>
      </c>
      <c r="DH111" s="938"/>
      <c r="DI111" s="938"/>
      <c r="DJ111" s="938"/>
      <c r="DK111" s="938"/>
      <c r="DL111" s="938">
        <v>1593</v>
      </c>
      <c r="DM111" s="938"/>
      <c r="DN111" s="938"/>
      <c r="DO111" s="938"/>
      <c r="DP111" s="938"/>
      <c r="DQ111" s="938" t="s">
        <v>122</v>
      </c>
      <c r="DR111" s="938"/>
      <c r="DS111" s="938"/>
      <c r="DT111" s="938"/>
      <c r="DU111" s="938"/>
      <c r="DV111" s="939" t="s">
        <v>122</v>
      </c>
      <c r="DW111" s="939"/>
      <c r="DX111" s="939"/>
      <c r="DY111" s="939"/>
      <c r="DZ111" s="940"/>
    </row>
    <row r="112" spans="1:131" s="212" customFormat="1" ht="26.25" customHeight="1" x14ac:dyDescent="0.2">
      <c r="A112" s="964" t="s">
        <v>422</v>
      </c>
      <c r="B112" s="965"/>
      <c r="C112" s="935" t="s">
        <v>423</v>
      </c>
      <c r="D112" s="935"/>
      <c r="E112" s="935"/>
      <c r="F112" s="935"/>
      <c r="G112" s="935"/>
      <c r="H112" s="935"/>
      <c r="I112" s="935"/>
      <c r="J112" s="935"/>
      <c r="K112" s="935"/>
      <c r="L112" s="935"/>
      <c r="M112" s="935"/>
      <c r="N112" s="935"/>
      <c r="O112" s="935"/>
      <c r="P112" s="935"/>
      <c r="Q112" s="935"/>
      <c r="R112" s="935"/>
      <c r="S112" s="935"/>
      <c r="T112" s="935"/>
      <c r="U112" s="935"/>
      <c r="V112" s="935"/>
      <c r="W112" s="935"/>
      <c r="X112" s="935"/>
      <c r="Y112" s="935"/>
      <c r="Z112" s="936"/>
      <c r="AA112" s="970" t="s">
        <v>122</v>
      </c>
      <c r="AB112" s="971"/>
      <c r="AC112" s="971"/>
      <c r="AD112" s="971"/>
      <c r="AE112" s="972"/>
      <c r="AF112" s="973" t="s">
        <v>122</v>
      </c>
      <c r="AG112" s="971"/>
      <c r="AH112" s="971"/>
      <c r="AI112" s="971"/>
      <c r="AJ112" s="972"/>
      <c r="AK112" s="973" t="s">
        <v>122</v>
      </c>
      <c r="AL112" s="971"/>
      <c r="AM112" s="971"/>
      <c r="AN112" s="971"/>
      <c r="AO112" s="972"/>
      <c r="AP112" s="974" t="s">
        <v>122</v>
      </c>
      <c r="AQ112" s="975"/>
      <c r="AR112" s="975"/>
      <c r="AS112" s="975"/>
      <c r="AT112" s="976"/>
      <c r="AU112" s="920"/>
      <c r="AV112" s="921"/>
      <c r="AW112" s="921"/>
      <c r="AX112" s="921"/>
      <c r="AY112" s="921"/>
      <c r="AZ112" s="934" t="s">
        <v>424</v>
      </c>
      <c r="BA112" s="935"/>
      <c r="BB112" s="935"/>
      <c r="BC112" s="935"/>
      <c r="BD112" s="935"/>
      <c r="BE112" s="935"/>
      <c r="BF112" s="935"/>
      <c r="BG112" s="935"/>
      <c r="BH112" s="935"/>
      <c r="BI112" s="935"/>
      <c r="BJ112" s="935"/>
      <c r="BK112" s="935"/>
      <c r="BL112" s="935"/>
      <c r="BM112" s="935"/>
      <c r="BN112" s="935"/>
      <c r="BO112" s="935"/>
      <c r="BP112" s="936"/>
      <c r="BQ112" s="937">
        <v>4516611</v>
      </c>
      <c r="BR112" s="938"/>
      <c r="BS112" s="938"/>
      <c r="BT112" s="938"/>
      <c r="BU112" s="938"/>
      <c r="BV112" s="938">
        <v>4347008</v>
      </c>
      <c r="BW112" s="938"/>
      <c r="BX112" s="938"/>
      <c r="BY112" s="938"/>
      <c r="BZ112" s="938"/>
      <c r="CA112" s="938">
        <v>4211526</v>
      </c>
      <c r="CB112" s="938"/>
      <c r="CC112" s="938"/>
      <c r="CD112" s="938"/>
      <c r="CE112" s="938"/>
      <c r="CF112" s="932">
        <v>31.6</v>
      </c>
      <c r="CG112" s="933"/>
      <c r="CH112" s="933"/>
      <c r="CI112" s="933"/>
      <c r="CJ112" s="933"/>
      <c r="CK112" s="960"/>
      <c r="CL112" s="961"/>
      <c r="CM112" s="934" t="s">
        <v>425</v>
      </c>
      <c r="CN112" s="935"/>
      <c r="CO112" s="935"/>
      <c r="CP112" s="935"/>
      <c r="CQ112" s="935"/>
      <c r="CR112" s="935"/>
      <c r="CS112" s="935"/>
      <c r="CT112" s="935"/>
      <c r="CU112" s="935"/>
      <c r="CV112" s="935"/>
      <c r="CW112" s="935"/>
      <c r="CX112" s="935"/>
      <c r="CY112" s="935"/>
      <c r="CZ112" s="935"/>
      <c r="DA112" s="935"/>
      <c r="DB112" s="935"/>
      <c r="DC112" s="935"/>
      <c r="DD112" s="935"/>
      <c r="DE112" s="935"/>
      <c r="DF112" s="936"/>
      <c r="DG112" s="937" t="s">
        <v>122</v>
      </c>
      <c r="DH112" s="938"/>
      <c r="DI112" s="938"/>
      <c r="DJ112" s="938"/>
      <c r="DK112" s="938"/>
      <c r="DL112" s="938" t="s">
        <v>122</v>
      </c>
      <c r="DM112" s="938"/>
      <c r="DN112" s="938"/>
      <c r="DO112" s="938"/>
      <c r="DP112" s="938"/>
      <c r="DQ112" s="938" t="s">
        <v>122</v>
      </c>
      <c r="DR112" s="938"/>
      <c r="DS112" s="938"/>
      <c r="DT112" s="938"/>
      <c r="DU112" s="938"/>
      <c r="DV112" s="939" t="s">
        <v>122</v>
      </c>
      <c r="DW112" s="939"/>
      <c r="DX112" s="939"/>
      <c r="DY112" s="939"/>
      <c r="DZ112" s="940"/>
    </row>
    <row r="113" spans="1:130" s="212" customFormat="1" ht="26.25" customHeight="1" x14ac:dyDescent="0.2">
      <c r="A113" s="966"/>
      <c r="B113" s="967"/>
      <c r="C113" s="935" t="s">
        <v>426</v>
      </c>
      <c r="D113" s="935"/>
      <c r="E113" s="935"/>
      <c r="F113" s="935"/>
      <c r="G113" s="935"/>
      <c r="H113" s="935"/>
      <c r="I113" s="935"/>
      <c r="J113" s="935"/>
      <c r="K113" s="935"/>
      <c r="L113" s="935"/>
      <c r="M113" s="935"/>
      <c r="N113" s="935"/>
      <c r="O113" s="935"/>
      <c r="P113" s="935"/>
      <c r="Q113" s="935"/>
      <c r="R113" s="935"/>
      <c r="S113" s="935"/>
      <c r="T113" s="935"/>
      <c r="U113" s="935"/>
      <c r="V113" s="935"/>
      <c r="W113" s="935"/>
      <c r="X113" s="935"/>
      <c r="Y113" s="935"/>
      <c r="Z113" s="936"/>
      <c r="AA113" s="949">
        <v>271256</v>
      </c>
      <c r="AB113" s="950"/>
      <c r="AC113" s="950"/>
      <c r="AD113" s="950"/>
      <c r="AE113" s="951"/>
      <c r="AF113" s="952">
        <v>354060</v>
      </c>
      <c r="AG113" s="950"/>
      <c r="AH113" s="950"/>
      <c r="AI113" s="950"/>
      <c r="AJ113" s="951"/>
      <c r="AK113" s="952">
        <v>331028</v>
      </c>
      <c r="AL113" s="950"/>
      <c r="AM113" s="950"/>
      <c r="AN113" s="950"/>
      <c r="AO113" s="951"/>
      <c r="AP113" s="953">
        <v>2.5</v>
      </c>
      <c r="AQ113" s="954"/>
      <c r="AR113" s="954"/>
      <c r="AS113" s="954"/>
      <c r="AT113" s="955"/>
      <c r="AU113" s="920"/>
      <c r="AV113" s="921"/>
      <c r="AW113" s="921"/>
      <c r="AX113" s="921"/>
      <c r="AY113" s="921"/>
      <c r="AZ113" s="934" t="s">
        <v>427</v>
      </c>
      <c r="BA113" s="935"/>
      <c r="BB113" s="935"/>
      <c r="BC113" s="935"/>
      <c r="BD113" s="935"/>
      <c r="BE113" s="935"/>
      <c r="BF113" s="935"/>
      <c r="BG113" s="935"/>
      <c r="BH113" s="935"/>
      <c r="BI113" s="935"/>
      <c r="BJ113" s="935"/>
      <c r="BK113" s="935"/>
      <c r="BL113" s="935"/>
      <c r="BM113" s="935"/>
      <c r="BN113" s="935"/>
      <c r="BO113" s="935"/>
      <c r="BP113" s="936"/>
      <c r="BQ113" s="937">
        <v>1235037</v>
      </c>
      <c r="BR113" s="938"/>
      <c r="BS113" s="938"/>
      <c r="BT113" s="938"/>
      <c r="BU113" s="938"/>
      <c r="BV113" s="938">
        <v>1226416</v>
      </c>
      <c r="BW113" s="938"/>
      <c r="BX113" s="938"/>
      <c r="BY113" s="938"/>
      <c r="BZ113" s="938"/>
      <c r="CA113" s="938">
        <v>1261642</v>
      </c>
      <c r="CB113" s="938"/>
      <c r="CC113" s="938"/>
      <c r="CD113" s="938"/>
      <c r="CE113" s="938"/>
      <c r="CF113" s="932">
        <v>9.5</v>
      </c>
      <c r="CG113" s="933"/>
      <c r="CH113" s="933"/>
      <c r="CI113" s="933"/>
      <c r="CJ113" s="933"/>
      <c r="CK113" s="960"/>
      <c r="CL113" s="961"/>
      <c r="CM113" s="934" t="s">
        <v>428</v>
      </c>
      <c r="CN113" s="935"/>
      <c r="CO113" s="935"/>
      <c r="CP113" s="935"/>
      <c r="CQ113" s="935"/>
      <c r="CR113" s="935"/>
      <c r="CS113" s="935"/>
      <c r="CT113" s="935"/>
      <c r="CU113" s="935"/>
      <c r="CV113" s="935"/>
      <c r="CW113" s="935"/>
      <c r="CX113" s="935"/>
      <c r="CY113" s="935"/>
      <c r="CZ113" s="935"/>
      <c r="DA113" s="935"/>
      <c r="DB113" s="935"/>
      <c r="DC113" s="935"/>
      <c r="DD113" s="935"/>
      <c r="DE113" s="935"/>
      <c r="DF113" s="936"/>
      <c r="DG113" s="970" t="s">
        <v>122</v>
      </c>
      <c r="DH113" s="971"/>
      <c r="DI113" s="971"/>
      <c r="DJ113" s="971"/>
      <c r="DK113" s="972"/>
      <c r="DL113" s="973" t="s">
        <v>122</v>
      </c>
      <c r="DM113" s="971"/>
      <c r="DN113" s="971"/>
      <c r="DO113" s="971"/>
      <c r="DP113" s="972"/>
      <c r="DQ113" s="973" t="s">
        <v>122</v>
      </c>
      <c r="DR113" s="971"/>
      <c r="DS113" s="971"/>
      <c r="DT113" s="971"/>
      <c r="DU113" s="972"/>
      <c r="DV113" s="974" t="s">
        <v>122</v>
      </c>
      <c r="DW113" s="975"/>
      <c r="DX113" s="975"/>
      <c r="DY113" s="975"/>
      <c r="DZ113" s="976"/>
    </row>
    <row r="114" spans="1:130" s="212" customFormat="1" ht="26.25" customHeight="1" x14ac:dyDescent="0.2">
      <c r="A114" s="966"/>
      <c r="B114" s="967"/>
      <c r="C114" s="935" t="s">
        <v>429</v>
      </c>
      <c r="D114" s="935"/>
      <c r="E114" s="935"/>
      <c r="F114" s="935"/>
      <c r="G114" s="935"/>
      <c r="H114" s="935"/>
      <c r="I114" s="935"/>
      <c r="J114" s="935"/>
      <c r="K114" s="935"/>
      <c r="L114" s="935"/>
      <c r="M114" s="935"/>
      <c r="N114" s="935"/>
      <c r="O114" s="935"/>
      <c r="P114" s="935"/>
      <c r="Q114" s="935"/>
      <c r="R114" s="935"/>
      <c r="S114" s="935"/>
      <c r="T114" s="935"/>
      <c r="U114" s="935"/>
      <c r="V114" s="935"/>
      <c r="W114" s="935"/>
      <c r="X114" s="935"/>
      <c r="Y114" s="935"/>
      <c r="Z114" s="936"/>
      <c r="AA114" s="970">
        <v>171339</v>
      </c>
      <c r="AB114" s="971"/>
      <c r="AC114" s="971"/>
      <c r="AD114" s="971"/>
      <c r="AE114" s="972"/>
      <c r="AF114" s="973">
        <v>236610</v>
      </c>
      <c r="AG114" s="971"/>
      <c r="AH114" s="971"/>
      <c r="AI114" s="971"/>
      <c r="AJ114" s="972"/>
      <c r="AK114" s="973">
        <v>182762</v>
      </c>
      <c r="AL114" s="971"/>
      <c r="AM114" s="971"/>
      <c r="AN114" s="971"/>
      <c r="AO114" s="972"/>
      <c r="AP114" s="974">
        <v>1.4</v>
      </c>
      <c r="AQ114" s="975"/>
      <c r="AR114" s="975"/>
      <c r="AS114" s="975"/>
      <c r="AT114" s="976"/>
      <c r="AU114" s="920"/>
      <c r="AV114" s="921"/>
      <c r="AW114" s="921"/>
      <c r="AX114" s="921"/>
      <c r="AY114" s="921"/>
      <c r="AZ114" s="934" t="s">
        <v>430</v>
      </c>
      <c r="BA114" s="935"/>
      <c r="BB114" s="935"/>
      <c r="BC114" s="935"/>
      <c r="BD114" s="935"/>
      <c r="BE114" s="935"/>
      <c r="BF114" s="935"/>
      <c r="BG114" s="935"/>
      <c r="BH114" s="935"/>
      <c r="BI114" s="935"/>
      <c r="BJ114" s="935"/>
      <c r="BK114" s="935"/>
      <c r="BL114" s="935"/>
      <c r="BM114" s="935"/>
      <c r="BN114" s="935"/>
      <c r="BO114" s="935"/>
      <c r="BP114" s="936"/>
      <c r="BQ114" s="937">
        <v>1005415</v>
      </c>
      <c r="BR114" s="938"/>
      <c r="BS114" s="938"/>
      <c r="BT114" s="938"/>
      <c r="BU114" s="938"/>
      <c r="BV114" s="938">
        <v>1001299</v>
      </c>
      <c r="BW114" s="938"/>
      <c r="BX114" s="938"/>
      <c r="BY114" s="938"/>
      <c r="BZ114" s="938"/>
      <c r="CA114" s="938">
        <v>1065875</v>
      </c>
      <c r="CB114" s="938"/>
      <c r="CC114" s="938"/>
      <c r="CD114" s="938"/>
      <c r="CE114" s="938"/>
      <c r="CF114" s="932">
        <v>8</v>
      </c>
      <c r="CG114" s="933"/>
      <c r="CH114" s="933"/>
      <c r="CI114" s="933"/>
      <c r="CJ114" s="933"/>
      <c r="CK114" s="960"/>
      <c r="CL114" s="961"/>
      <c r="CM114" s="934" t="s">
        <v>431</v>
      </c>
      <c r="CN114" s="935"/>
      <c r="CO114" s="935"/>
      <c r="CP114" s="935"/>
      <c r="CQ114" s="935"/>
      <c r="CR114" s="935"/>
      <c r="CS114" s="935"/>
      <c r="CT114" s="935"/>
      <c r="CU114" s="935"/>
      <c r="CV114" s="935"/>
      <c r="CW114" s="935"/>
      <c r="CX114" s="935"/>
      <c r="CY114" s="935"/>
      <c r="CZ114" s="935"/>
      <c r="DA114" s="935"/>
      <c r="DB114" s="935"/>
      <c r="DC114" s="935"/>
      <c r="DD114" s="935"/>
      <c r="DE114" s="935"/>
      <c r="DF114" s="936"/>
      <c r="DG114" s="970" t="s">
        <v>122</v>
      </c>
      <c r="DH114" s="971"/>
      <c r="DI114" s="971"/>
      <c r="DJ114" s="971"/>
      <c r="DK114" s="972"/>
      <c r="DL114" s="973" t="s">
        <v>122</v>
      </c>
      <c r="DM114" s="971"/>
      <c r="DN114" s="971"/>
      <c r="DO114" s="971"/>
      <c r="DP114" s="972"/>
      <c r="DQ114" s="973" t="s">
        <v>122</v>
      </c>
      <c r="DR114" s="971"/>
      <c r="DS114" s="971"/>
      <c r="DT114" s="971"/>
      <c r="DU114" s="972"/>
      <c r="DV114" s="974" t="s">
        <v>122</v>
      </c>
      <c r="DW114" s="975"/>
      <c r="DX114" s="975"/>
      <c r="DY114" s="975"/>
      <c r="DZ114" s="976"/>
    </row>
    <row r="115" spans="1:130" s="212" customFormat="1" ht="26.25" customHeight="1" x14ac:dyDescent="0.2">
      <c r="A115" s="966"/>
      <c r="B115" s="967"/>
      <c r="C115" s="935" t="s">
        <v>432</v>
      </c>
      <c r="D115" s="935"/>
      <c r="E115" s="935"/>
      <c r="F115" s="935"/>
      <c r="G115" s="935"/>
      <c r="H115" s="935"/>
      <c r="I115" s="935"/>
      <c r="J115" s="935"/>
      <c r="K115" s="935"/>
      <c r="L115" s="935"/>
      <c r="M115" s="935"/>
      <c r="N115" s="935"/>
      <c r="O115" s="935"/>
      <c r="P115" s="935"/>
      <c r="Q115" s="935"/>
      <c r="R115" s="935"/>
      <c r="S115" s="935"/>
      <c r="T115" s="935"/>
      <c r="U115" s="935"/>
      <c r="V115" s="935"/>
      <c r="W115" s="935"/>
      <c r="X115" s="935"/>
      <c r="Y115" s="935"/>
      <c r="Z115" s="936"/>
      <c r="AA115" s="949">
        <v>1591</v>
      </c>
      <c r="AB115" s="950"/>
      <c r="AC115" s="950"/>
      <c r="AD115" s="950"/>
      <c r="AE115" s="951"/>
      <c r="AF115" s="952">
        <v>1592</v>
      </c>
      <c r="AG115" s="950"/>
      <c r="AH115" s="950"/>
      <c r="AI115" s="950"/>
      <c r="AJ115" s="951"/>
      <c r="AK115" s="952">
        <v>1594</v>
      </c>
      <c r="AL115" s="950"/>
      <c r="AM115" s="950"/>
      <c r="AN115" s="950"/>
      <c r="AO115" s="951"/>
      <c r="AP115" s="953">
        <v>0</v>
      </c>
      <c r="AQ115" s="954"/>
      <c r="AR115" s="954"/>
      <c r="AS115" s="954"/>
      <c r="AT115" s="955"/>
      <c r="AU115" s="920"/>
      <c r="AV115" s="921"/>
      <c r="AW115" s="921"/>
      <c r="AX115" s="921"/>
      <c r="AY115" s="921"/>
      <c r="AZ115" s="934" t="s">
        <v>433</v>
      </c>
      <c r="BA115" s="935"/>
      <c r="BB115" s="935"/>
      <c r="BC115" s="935"/>
      <c r="BD115" s="935"/>
      <c r="BE115" s="935"/>
      <c r="BF115" s="935"/>
      <c r="BG115" s="935"/>
      <c r="BH115" s="935"/>
      <c r="BI115" s="935"/>
      <c r="BJ115" s="935"/>
      <c r="BK115" s="935"/>
      <c r="BL115" s="935"/>
      <c r="BM115" s="935"/>
      <c r="BN115" s="935"/>
      <c r="BO115" s="935"/>
      <c r="BP115" s="936"/>
      <c r="BQ115" s="937" t="s">
        <v>122</v>
      </c>
      <c r="BR115" s="938"/>
      <c r="BS115" s="938"/>
      <c r="BT115" s="938"/>
      <c r="BU115" s="938"/>
      <c r="BV115" s="938" t="s">
        <v>122</v>
      </c>
      <c r="BW115" s="938"/>
      <c r="BX115" s="938"/>
      <c r="BY115" s="938"/>
      <c r="BZ115" s="938"/>
      <c r="CA115" s="938" t="s">
        <v>122</v>
      </c>
      <c r="CB115" s="938"/>
      <c r="CC115" s="938"/>
      <c r="CD115" s="938"/>
      <c r="CE115" s="938"/>
      <c r="CF115" s="932" t="s">
        <v>122</v>
      </c>
      <c r="CG115" s="933"/>
      <c r="CH115" s="933"/>
      <c r="CI115" s="933"/>
      <c r="CJ115" s="933"/>
      <c r="CK115" s="960"/>
      <c r="CL115" s="961"/>
      <c r="CM115" s="934" t="s">
        <v>434</v>
      </c>
      <c r="CN115" s="935"/>
      <c r="CO115" s="935"/>
      <c r="CP115" s="935"/>
      <c r="CQ115" s="935"/>
      <c r="CR115" s="935"/>
      <c r="CS115" s="935"/>
      <c r="CT115" s="935"/>
      <c r="CU115" s="935"/>
      <c r="CV115" s="935"/>
      <c r="CW115" s="935"/>
      <c r="CX115" s="935"/>
      <c r="CY115" s="935"/>
      <c r="CZ115" s="935"/>
      <c r="DA115" s="935"/>
      <c r="DB115" s="935"/>
      <c r="DC115" s="935"/>
      <c r="DD115" s="935"/>
      <c r="DE115" s="935"/>
      <c r="DF115" s="936"/>
      <c r="DG115" s="970" t="s">
        <v>122</v>
      </c>
      <c r="DH115" s="971"/>
      <c r="DI115" s="971"/>
      <c r="DJ115" s="971"/>
      <c r="DK115" s="972"/>
      <c r="DL115" s="973" t="s">
        <v>122</v>
      </c>
      <c r="DM115" s="971"/>
      <c r="DN115" s="971"/>
      <c r="DO115" s="971"/>
      <c r="DP115" s="972"/>
      <c r="DQ115" s="973" t="s">
        <v>122</v>
      </c>
      <c r="DR115" s="971"/>
      <c r="DS115" s="971"/>
      <c r="DT115" s="971"/>
      <c r="DU115" s="972"/>
      <c r="DV115" s="974" t="s">
        <v>122</v>
      </c>
      <c r="DW115" s="975"/>
      <c r="DX115" s="975"/>
      <c r="DY115" s="975"/>
      <c r="DZ115" s="976"/>
    </row>
    <row r="116" spans="1:130" s="212" customFormat="1" ht="26.25" customHeight="1" x14ac:dyDescent="0.2">
      <c r="A116" s="968"/>
      <c r="B116" s="969"/>
      <c r="C116" s="977" t="s">
        <v>435</v>
      </c>
      <c r="D116" s="977"/>
      <c r="E116" s="977"/>
      <c r="F116" s="977"/>
      <c r="G116" s="977"/>
      <c r="H116" s="977"/>
      <c r="I116" s="977"/>
      <c r="J116" s="977"/>
      <c r="K116" s="977"/>
      <c r="L116" s="977"/>
      <c r="M116" s="977"/>
      <c r="N116" s="977"/>
      <c r="O116" s="977"/>
      <c r="P116" s="977"/>
      <c r="Q116" s="977"/>
      <c r="R116" s="977"/>
      <c r="S116" s="977"/>
      <c r="T116" s="977"/>
      <c r="U116" s="977"/>
      <c r="V116" s="977"/>
      <c r="W116" s="977"/>
      <c r="X116" s="977"/>
      <c r="Y116" s="977"/>
      <c r="Z116" s="978"/>
      <c r="AA116" s="970" t="s">
        <v>122</v>
      </c>
      <c r="AB116" s="971"/>
      <c r="AC116" s="971"/>
      <c r="AD116" s="971"/>
      <c r="AE116" s="972"/>
      <c r="AF116" s="973" t="s">
        <v>122</v>
      </c>
      <c r="AG116" s="971"/>
      <c r="AH116" s="971"/>
      <c r="AI116" s="971"/>
      <c r="AJ116" s="972"/>
      <c r="AK116" s="973" t="s">
        <v>122</v>
      </c>
      <c r="AL116" s="971"/>
      <c r="AM116" s="971"/>
      <c r="AN116" s="971"/>
      <c r="AO116" s="972"/>
      <c r="AP116" s="974" t="s">
        <v>122</v>
      </c>
      <c r="AQ116" s="975"/>
      <c r="AR116" s="975"/>
      <c r="AS116" s="975"/>
      <c r="AT116" s="976"/>
      <c r="AU116" s="920"/>
      <c r="AV116" s="921"/>
      <c r="AW116" s="921"/>
      <c r="AX116" s="921"/>
      <c r="AY116" s="921"/>
      <c r="AZ116" s="979" t="s">
        <v>436</v>
      </c>
      <c r="BA116" s="980"/>
      <c r="BB116" s="980"/>
      <c r="BC116" s="980"/>
      <c r="BD116" s="980"/>
      <c r="BE116" s="980"/>
      <c r="BF116" s="980"/>
      <c r="BG116" s="980"/>
      <c r="BH116" s="980"/>
      <c r="BI116" s="980"/>
      <c r="BJ116" s="980"/>
      <c r="BK116" s="980"/>
      <c r="BL116" s="980"/>
      <c r="BM116" s="980"/>
      <c r="BN116" s="980"/>
      <c r="BO116" s="980"/>
      <c r="BP116" s="981"/>
      <c r="BQ116" s="937" t="s">
        <v>122</v>
      </c>
      <c r="BR116" s="938"/>
      <c r="BS116" s="938"/>
      <c r="BT116" s="938"/>
      <c r="BU116" s="938"/>
      <c r="BV116" s="938" t="s">
        <v>122</v>
      </c>
      <c r="BW116" s="938"/>
      <c r="BX116" s="938"/>
      <c r="BY116" s="938"/>
      <c r="BZ116" s="938"/>
      <c r="CA116" s="938" t="s">
        <v>122</v>
      </c>
      <c r="CB116" s="938"/>
      <c r="CC116" s="938"/>
      <c r="CD116" s="938"/>
      <c r="CE116" s="938"/>
      <c r="CF116" s="932" t="s">
        <v>122</v>
      </c>
      <c r="CG116" s="933"/>
      <c r="CH116" s="933"/>
      <c r="CI116" s="933"/>
      <c r="CJ116" s="933"/>
      <c r="CK116" s="960"/>
      <c r="CL116" s="961"/>
      <c r="CM116" s="934" t="s">
        <v>437</v>
      </c>
      <c r="CN116" s="935"/>
      <c r="CO116" s="935"/>
      <c r="CP116" s="935"/>
      <c r="CQ116" s="935"/>
      <c r="CR116" s="935"/>
      <c r="CS116" s="935"/>
      <c r="CT116" s="935"/>
      <c r="CU116" s="935"/>
      <c r="CV116" s="935"/>
      <c r="CW116" s="935"/>
      <c r="CX116" s="935"/>
      <c r="CY116" s="935"/>
      <c r="CZ116" s="935"/>
      <c r="DA116" s="935"/>
      <c r="DB116" s="935"/>
      <c r="DC116" s="935"/>
      <c r="DD116" s="935"/>
      <c r="DE116" s="935"/>
      <c r="DF116" s="936"/>
      <c r="DG116" s="970" t="s">
        <v>122</v>
      </c>
      <c r="DH116" s="971"/>
      <c r="DI116" s="971"/>
      <c r="DJ116" s="971"/>
      <c r="DK116" s="972"/>
      <c r="DL116" s="973" t="s">
        <v>122</v>
      </c>
      <c r="DM116" s="971"/>
      <c r="DN116" s="971"/>
      <c r="DO116" s="971"/>
      <c r="DP116" s="972"/>
      <c r="DQ116" s="973" t="s">
        <v>122</v>
      </c>
      <c r="DR116" s="971"/>
      <c r="DS116" s="971"/>
      <c r="DT116" s="971"/>
      <c r="DU116" s="972"/>
      <c r="DV116" s="974" t="s">
        <v>122</v>
      </c>
      <c r="DW116" s="975"/>
      <c r="DX116" s="975"/>
      <c r="DY116" s="975"/>
      <c r="DZ116" s="976"/>
    </row>
    <row r="117" spans="1:130" s="212" customFormat="1" ht="26.25" customHeight="1" x14ac:dyDescent="0.2">
      <c r="A117" s="924" t="s">
        <v>177</v>
      </c>
      <c r="B117" s="905"/>
      <c r="C117" s="905"/>
      <c r="D117" s="905"/>
      <c r="E117" s="905"/>
      <c r="F117" s="905"/>
      <c r="G117" s="905"/>
      <c r="H117" s="905"/>
      <c r="I117" s="905"/>
      <c r="J117" s="905"/>
      <c r="K117" s="905"/>
      <c r="L117" s="905"/>
      <c r="M117" s="905"/>
      <c r="N117" s="905"/>
      <c r="O117" s="905"/>
      <c r="P117" s="905"/>
      <c r="Q117" s="905"/>
      <c r="R117" s="905"/>
      <c r="S117" s="905"/>
      <c r="T117" s="905"/>
      <c r="U117" s="905"/>
      <c r="V117" s="905"/>
      <c r="W117" s="905"/>
      <c r="X117" s="905"/>
      <c r="Y117" s="989" t="s">
        <v>438</v>
      </c>
      <c r="Z117" s="906"/>
      <c r="AA117" s="990">
        <v>3607357</v>
      </c>
      <c r="AB117" s="991"/>
      <c r="AC117" s="991"/>
      <c r="AD117" s="991"/>
      <c r="AE117" s="992"/>
      <c r="AF117" s="993">
        <v>3694686</v>
      </c>
      <c r="AG117" s="991"/>
      <c r="AH117" s="991"/>
      <c r="AI117" s="991"/>
      <c r="AJ117" s="992"/>
      <c r="AK117" s="993">
        <v>3510906</v>
      </c>
      <c r="AL117" s="991"/>
      <c r="AM117" s="991"/>
      <c r="AN117" s="991"/>
      <c r="AO117" s="992"/>
      <c r="AP117" s="994"/>
      <c r="AQ117" s="995"/>
      <c r="AR117" s="995"/>
      <c r="AS117" s="995"/>
      <c r="AT117" s="996"/>
      <c r="AU117" s="920"/>
      <c r="AV117" s="921"/>
      <c r="AW117" s="921"/>
      <c r="AX117" s="921"/>
      <c r="AY117" s="921"/>
      <c r="AZ117" s="986" t="s">
        <v>439</v>
      </c>
      <c r="BA117" s="987"/>
      <c r="BB117" s="987"/>
      <c r="BC117" s="987"/>
      <c r="BD117" s="987"/>
      <c r="BE117" s="987"/>
      <c r="BF117" s="987"/>
      <c r="BG117" s="987"/>
      <c r="BH117" s="987"/>
      <c r="BI117" s="987"/>
      <c r="BJ117" s="987"/>
      <c r="BK117" s="987"/>
      <c r="BL117" s="987"/>
      <c r="BM117" s="987"/>
      <c r="BN117" s="987"/>
      <c r="BO117" s="987"/>
      <c r="BP117" s="988"/>
      <c r="BQ117" s="937" t="s">
        <v>122</v>
      </c>
      <c r="BR117" s="938"/>
      <c r="BS117" s="938"/>
      <c r="BT117" s="938"/>
      <c r="BU117" s="938"/>
      <c r="BV117" s="938" t="s">
        <v>122</v>
      </c>
      <c r="BW117" s="938"/>
      <c r="BX117" s="938"/>
      <c r="BY117" s="938"/>
      <c r="BZ117" s="938"/>
      <c r="CA117" s="938" t="s">
        <v>122</v>
      </c>
      <c r="CB117" s="938"/>
      <c r="CC117" s="938"/>
      <c r="CD117" s="938"/>
      <c r="CE117" s="938"/>
      <c r="CF117" s="932" t="s">
        <v>122</v>
      </c>
      <c r="CG117" s="933"/>
      <c r="CH117" s="933"/>
      <c r="CI117" s="933"/>
      <c r="CJ117" s="933"/>
      <c r="CK117" s="960"/>
      <c r="CL117" s="961"/>
      <c r="CM117" s="934" t="s">
        <v>440</v>
      </c>
      <c r="CN117" s="935"/>
      <c r="CO117" s="935"/>
      <c r="CP117" s="935"/>
      <c r="CQ117" s="935"/>
      <c r="CR117" s="935"/>
      <c r="CS117" s="935"/>
      <c r="CT117" s="935"/>
      <c r="CU117" s="935"/>
      <c r="CV117" s="935"/>
      <c r="CW117" s="935"/>
      <c r="CX117" s="935"/>
      <c r="CY117" s="935"/>
      <c r="CZ117" s="935"/>
      <c r="DA117" s="935"/>
      <c r="DB117" s="935"/>
      <c r="DC117" s="935"/>
      <c r="DD117" s="935"/>
      <c r="DE117" s="935"/>
      <c r="DF117" s="936"/>
      <c r="DG117" s="970" t="s">
        <v>122</v>
      </c>
      <c r="DH117" s="971"/>
      <c r="DI117" s="971"/>
      <c r="DJ117" s="971"/>
      <c r="DK117" s="972"/>
      <c r="DL117" s="973" t="s">
        <v>122</v>
      </c>
      <c r="DM117" s="971"/>
      <c r="DN117" s="971"/>
      <c r="DO117" s="971"/>
      <c r="DP117" s="972"/>
      <c r="DQ117" s="973" t="s">
        <v>122</v>
      </c>
      <c r="DR117" s="971"/>
      <c r="DS117" s="971"/>
      <c r="DT117" s="971"/>
      <c r="DU117" s="972"/>
      <c r="DV117" s="974" t="s">
        <v>122</v>
      </c>
      <c r="DW117" s="975"/>
      <c r="DX117" s="975"/>
      <c r="DY117" s="975"/>
      <c r="DZ117" s="976"/>
    </row>
    <row r="118" spans="1:130" s="212" customFormat="1" ht="26.25" customHeight="1" x14ac:dyDescent="0.2">
      <c r="A118" s="924" t="s">
        <v>414</v>
      </c>
      <c r="B118" s="905"/>
      <c r="C118" s="905"/>
      <c r="D118" s="905"/>
      <c r="E118" s="905"/>
      <c r="F118" s="905"/>
      <c r="G118" s="905"/>
      <c r="H118" s="905"/>
      <c r="I118" s="905"/>
      <c r="J118" s="905"/>
      <c r="K118" s="905"/>
      <c r="L118" s="905"/>
      <c r="M118" s="905"/>
      <c r="N118" s="905"/>
      <c r="O118" s="905"/>
      <c r="P118" s="905"/>
      <c r="Q118" s="905"/>
      <c r="R118" s="905"/>
      <c r="S118" s="905"/>
      <c r="T118" s="905"/>
      <c r="U118" s="905"/>
      <c r="V118" s="905"/>
      <c r="W118" s="905"/>
      <c r="X118" s="905"/>
      <c r="Y118" s="905"/>
      <c r="Z118" s="906"/>
      <c r="AA118" s="904" t="s">
        <v>411</v>
      </c>
      <c r="AB118" s="905"/>
      <c r="AC118" s="905"/>
      <c r="AD118" s="905"/>
      <c r="AE118" s="906"/>
      <c r="AF118" s="904" t="s">
        <v>412</v>
      </c>
      <c r="AG118" s="905"/>
      <c r="AH118" s="905"/>
      <c r="AI118" s="905"/>
      <c r="AJ118" s="906"/>
      <c r="AK118" s="904" t="s">
        <v>294</v>
      </c>
      <c r="AL118" s="905"/>
      <c r="AM118" s="905"/>
      <c r="AN118" s="905"/>
      <c r="AO118" s="906"/>
      <c r="AP118" s="982" t="s">
        <v>413</v>
      </c>
      <c r="AQ118" s="983"/>
      <c r="AR118" s="983"/>
      <c r="AS118" s="983"/>
      <c r="AT118" s="984"/>
      <c r="AU118" s="920"/>
      <c r="AV118" s="921"/>
      <c r="AW118" s="921"/>
      <c r="AX118" s="921"/>
      <c r="AY118" s="921"/>
      <c r="AZ118" s="985" t="s">
        <v>441</v>
      </c>
      <c r="BA118" s="977"/>
      <c r="BB118" s="977"/>
      <c r="BC118" s="977"/>
      <c r="BD118" s="977"/>
      <c r="BE118" s="977"/>
      <c r="BF118" s="977"/>
      <c r="BG118" s="977"/>
      <c r="BH118" s="977"/>
      <c r="BI118" s="977"/>
      <c r="BJ118" s="977"/>
      <c r="BK118" s="977"/>
      <c r="BL118" s="977"/>
      <c r="BM118" s="977"/>
      <c r="BN118" s="977"/>
      <c r="BO118" s="977"/>
      <c r="BP118" s="978"/>
      <c r="BQ118" s="1011" t="s">
        <v>122</v>
      </c>
      <c r="BR118" s="1012"/>
      <c r="BS118" s="1012"/>
      <c r="BT118" s="1012"/>
      <c r="BU118" s="1012"/>
      <c r="BV118" s="1012" t="s">
        <v>122</v>
      </c>
      <c r="BW118" s="1012"/>
      <c r="BX118" s="1012"/>
      <c r="BY118" s="1012"/>
      <c r="BZ118" s="1012"/>
      <c r="CA118" s="1012" t="s">
        <v>122</v>
      </c>
      <c r="CB118" s="1012"/>
      <c r="CC118" s="1012"/>
      <c r="CD118" s="1012"/>
      <c r="CE118" s="1012"/>
      <c r="CF118" s="932" t="s">
        <v>122</v>
      </c>
      <c r="CG118" s="933"/>
      <c r="CH118" s="933"/>
      <c r="CI118" s="933"/>
      <c r="CJ118" s="933"/>
      <c r="CK118" s="960"/>
      <c r="CL118" s="961"/>
      <c r="CM118" s="934" t="s">
        <v>442</v>
      </c>
      <c r="CN118" s="935"/>
      <c r="CO118" s="935"/>
      <c r="CP118" s="935"/>
      <c r="CQ118" s="935"/>
      <c r="CR118" s="935"/>
      <c r="CS118" s="935"/>
      <c r="CT118" s="935"/>
      <c r="CU118" s="935"/>
      <c r="CV118" s="935"/>
      <c r="CW118" s="935"/>
      <c r="CX118" s="935"/>
      <c r="CY118" s="935"/>
      <c r="CZ118" s="935"/>
      <c r="DA118" s="935"/>
      <c r="DB118" s="935"/>
      <c r="DC118" s="935"/>
      <c r="DD118" s="935"/>
      <c r="DE118" s="935"/>
      <c r="DF118" s="936"/>
      <c r="DG118" s="970" t="s">
        <v>122</v>
      </c>
      <c r="DH118" s="971"/>
      <c r="DI118" s="971"/>
      <c r="DJ118" s="971"/>
      <c r="DK118" s="972"/>
      <c r="DL118" s="973" t="s">
        <v>122</v>
      </c>
      <c r="DM118" s="971"/>
      <c r="DN118" s="971"/>
      <c r="DO118" s="971"/>
      <c r="DP118" s="972"/>
      <c r="DQ118" s="973" t="s">
        <v>122</v>
      </c>
      <c r="DR118" s="971"/>
      <c r="DS118" s="971"/>
      <c r="DT118" s="971"/>
      <c r="DU118" s="972"/>
      <c r="DV118" s="974" t="s">
        <v>122</v>
      </c>
      <c r="DW118" s="975"/>
      <c r="DX118" s="975"/>
      <c r="DY118" s="975"/>
      <c r="DZ118" s="976"/>
    </row>
    <row r="119" spans="1:130" s="212" customFormat="1" ht="26.25" customHeight="1" x14ac:dyDescent="0.2">
      <c r="A119" s="1068" t="s">
        <v>417</v>
      </c>
      <c r="B119" s="959"/>
      <c r="C119" s="941" t="s">
        <v>418</v>
      </c>
      <c r="D119" s="909"/>
      <c r="E119" s="909"/>
      <c r="F119" s="909"/>
      <c r="G119" s="909"/>
      <c r="H119" s="909"/>
      <c r="I119" s="909"/>
      <c r="J119" s="909"/>
      <c r="K119" s="909"/>
      <c r="L119" s="909"/>
      <c r="M119" s="909"/>
      <c r="N119" s="909"/>
      <c r="O119" s="909"/>
      <c r="P119" s="909"/>
      <c r="Q119" s="909"/>
      <c r="R119" s="909"/>
      <c r="S119" s="909"/>
      <c r="T119" s="909"/>
      <c r="U119" s="909"/>
      <c r="V119" s="909"/>
      <c r="W119" s="909"/>
      <c r="X119" s="909"/>
      <c r="Y119" s="909"/>
      <c r="Z119" s="910"/>
      <c r="AA119" s="911" t="s">
        <v>122</v>
      </c>
      <c r="AB119" s="912"/>
      <c r="AC119" s="912"/>
      <c r="AD119" s="912"/>
      <c r="AE119" s="913"/>
      <c r="AF119" s="914" t="s">
        <v>122</v>
      </c>
      <c r="AG119" s="912"/>
      <c r="AH119" s="912"/>
      <c r="AI119" s="912"/>
      <c r="AJ119" s="913"/>
      <c r="AK119" s="914" t="s">
        <v>122</v>
      </c>
      <c r="AL119" s="912"/>
      <c r="AM119" s="912"/>
      <c r="AN119" s="912"/>
      <c r="AO119" s="913"/>
      <c r="AP119" s="915" t="s">
        <v>122</v>
      </c>
      <c r="AQ119" s="916"/>
      <c r="AR119" s="916"/>
      <c r="AS119" s="916"/>
      <c r="AT119" s="917"/>
      <c r="AU119" s="922"/>
      <c r="AV119" s="923"/>
      <c r="AW119" s="923"/>
      <c r="AX119" s="923"/>
      <c r="AY119" s="923"/>
      <c r="AZ119" s="233" t="s">
        <v>177</v>
      </c>
      <c r="BA119" s="233"/>
      <c r="BB119" s="233"/>
      <c r="BC119" s="233"/>
      <c r="BD119" s="233"/>
      <c r="BE119" s="233"/>
      <c r="BF119" s="233"/>
      <c r="BG119" s="233"/>
      <c r="BH119" s="233"/>
      <c r="BI119" s="233"/>
      <c r="BJ119" s="233"/>
      <c r="BK119" s="233"/>
      <c r="BL119" s="233"/>
      <c r="BM119" s="233"/>
      <c r="BN119" s="233"/>
      <c r="BO119" s="989" t="s">
        <v>443</v>
      </c>
      <c r="BP119" s="1017"/>
      <c r="BQ119" s="1011">
        <v>33652035</v>
      </c>
      <c r="BR119" s="1012"/>
      <c r="BS119" s="1012"/>
      <c r="BT119" s="1012"/>
      <c r="BU119" s="1012"/>
      <c r="BV119" s="1012">
        <v>31483038</v>
      </c>
      <c r="BW119" s="1012"/>
      <c r="BX119" s="1012"/>
      <c r="BY119" s="1012"/>
      <c r="BZ119" s="1012"/>
      <c r="CA119" s="1012">
        <v>29422582</v>
      </c>
      <c r="CB119" s="1012"/>
      <c r="CC119" s="1012"/>
      <c r="CD119" s="1012"/>
      <c r="CE119" s="1012"/>
      <c r="CF119" s="1013"/>
      <c r="CG119" s="1014"/>
      <c r="CH119" s="1014"/>
      <c r="CI119" s="1014"/>
      <c r="CJ119" s="1015"/>
      <c r="CK119" s="962"/>
      <c r="CL119" s="963"/>
      <c r="CM119" s="985" t="s">
        <v>444</v>
      </c>
      <c r="CN119" s="977"/>
      <c r="CO119" s="977"/>
      <c r="CP119" s="977"/>
      <c r="CQ119" s="977"/>
      <c r="CR119" s="977"/>
      <c r="CS119" s="977"/>
      <c r="CT119" s="977"/>
      <c r="CU119" s="977"/>
      <c r="CV119" s="977"/>
      <c r="CW119" s="977"/>
      <c r="CX119" s="977"/>
      <c r="CY119" s="977"/>
      <c r="CZ119" s="977"/>
      <c r="DA119" s="977"/>
      <c r="DB119" s="977"/>
      <c r="DC119" s="977"/>
      <c r="DD119" s="977"/>
      <c r="DE119" s="977"/>
      <c r="DF119" s="978"/>
      <c r="DG119" s="1016" t="s">
        <v>122</v>
      </c>
      <c r="DH119" s="998"/>
      <c r="DI119" s="998"/>
      <c r="DJ119" s="998"/>
      <c r="DK119" s="999"/>
      <c r="DL119" s="997" t="s">
        <v>122</v>
      </c>
      <c r="DM119" s="998"/>
      <c r="DN119" s="998"/>
      <c r="DO119" s="998"/>
      <c r="DP119" s="999"/>
      <c r="DQ119" s="997" t="s">
        <v>122</v>
      </c>
      <c r="DR119" s="998"/>
      <c r="DS119" s="998"/>
      <c r="DT119" s="998"/>
      <c r="DU119" s="999"/>
      <c r="DV119" s="1000" t="s">
        <v>122</v>
      </c>
      <c r="DW119" s="1001"/>
      <c r="DX119" s="1001"/>
      <c r="DY119" s="1001"/>
      <c r="DZ119" s="1002"/>
    </row>
    <row r="120" spans="1:130" s="212" customFormat="1" ht="26.25" customHeight="1" x14ac:dyDescent="0.2">
      <c r="A120" s="1069"/>
      <c r="B120" s="961"/>
      <c r="C120" s="934" t="s">
        <v>421</v>
      </c>
      <c r="D120" s="935"/>
      <c r="E120" s="935"/>
      <c r="F120" s="935"/>
      <c r="G120" s="935"/>
      <c r="H120" s="935"/>
      <c r="I120" s="935"/>
      <c r="J120" s="935"/>
      <c r="K120" s="935"/>
      <c r="L120" s="935"/>
      <c r="M120" s="935"/>
      <c r="N120" s="935"/>
      <c r="O120" s="935"/>
      <c r="P120" s="935"/>
      <c r="Q120" s="935"/>
      <c r="R120" s="935"/>
      <c r="S120" s="935"/>
      <c r="T120" s="935"/>
      <c r="U120" s="935"/>
      <c r="V120" s="935"/>
      <c r="W120" s="935"/>
      <c r="X120" s="935"/>
      <c r="Y120" s="935"/>
      <c r="Z120" s="936"/>
      <c r="AA120" s="970">
        <v>1591</v>
      </c>
      <c r="AB120" s="971"/>
      <c r="AC120" s="971"/>
      <c r="AD120" s="971"/>
      <c r="AE120" s="972"/>
      <c r="AF120" s="973">
        <v>1592</v>
      </c>
      <c r="AG120" s="971"/>
      <c r="AH120" s="971"/>
      <c r="AI120" s="971"/>
      <c r="AJ120" s="972"/>
      <c r="AK120" s="973">
        <v>1594</v>
      </c>
      <c r="AL120" s="971"/>
      <c r="AM120" s="971"/>
      <c r="AN120" s="971"/>
      <c r="AO120" s="972"/>
      <c r="AP120" s="974">
        <v>0</v>
      </c>
      <c r="AQ120" s="975"/>
      <c r="AR120" s="975"/>
      <c r="AS120" s="975"/>
      <c r="AT120" s="976"/>
      <c r="AU120" s="1003" t="s">
        <v>445</v>
      </c>
      <c r="AV120" s="1004"/>
      <c r="AW120" s="1004"/>
      <c r="AX120" s="1004"/>
      <c r="AY120" s="1005"/>
      <c r="AZ120" s="941" t="s">
        <v>446</v>
      </c>
      <c r="BA120" s="909"/>
      <c r="BB120" s="909"/>
      <c r="BC120" s="909"/>
      <c r="BD120" s="909"/>
      <c r="BE120" s="909"/>
      <c r="BF120" s="909"/>
      <c r="BG120" s="909"/>
      <c r="BH120" s="909"/>
      <c r="BI120" s="909"/>
      <c r="BJ120" s="909"/>
      <c r="BK120" s="909"/>
      <c r="BL120" s="909"/>
      <c r="BM120" s="909"/>
      <c r="BN120" s="909"/>
      <c r="BO120" s="909"/>
      <c r="BP120" s="910"/>
      <c r="BQ120" s="942">
        <v>11596995</v>
      </c>
      <c r="BR120" s="943"/>
      <c r="BS120" s="943"/>
      <c r="BT120" s="943"/>
      <c r="BU120" s="943"/>
      <c r="BV120" s="943">
        <v>11210738</v>
      </c>
      <c r="BW120" s="943"/>
      <c r="BX120" s="943"/>
      <c r="BY120" s="943"/>
      <c r="BZ120" s="943"/>
      <c r="CA120" s="943">
        <v>11017107</v>
      </c>
      <c r="CB120" s="943"/>
      <c r="CC120" s="943"/>
      <c r="CD120" s="943"/>
      <c r="CE120" s="943"/>
      <c r="CF120" s="956">
        <v>82.7</v>
      </c>
      <c r="CG120" s="957"/>
      <c r="CH120" s="957"/>
      <c r="CI120" s="957"/>
      <c r="CJ120" s="957"/>
      <c r="CK120" s="1018" t="s">
        <v>447</v>
      </c>
      <c r="CL120" s="1019"/>
      <c r="CM120" s="1019"/>
      <c r="CN120" s="1019"/>
      <c r="CO120" s="1020"/>
      <c r="CP120" s="1026" t="s">
        <v>393</v>
      </c>
      <c r="CQ120" s="1027"/>
      <c r="CR120" s="1027"/>
      <c r="CS120" s="1027"/>
      <c r="CT120" s="1027"/>
      <c r="CU120" s="1027"/>
      <c r="CV120" s="1027"/>
      <c r="CW120" s="1027"/>
      <c r="CX120" s="1027"/>
      <c r="CY120" s="1027"/>
      <c r="CZ120" s="1027"/>
      <c r="DA120" s="1027"/>
      <c r="DB120" s="1027"/>
      <c r="DC120" s="1027"/>
      <c r="DD120" s="1027"/>
      <c r="DE120" s="1027"/>
      <c r="DF120" s="1028"/>
      <c r="DG120" s="942">
        <v>4479747</v>
      </c>
      <c r="DH120" s="943"/>
      <c r="DI120" s="943"/>
      <c r="DJ120" s="943"/>
      <c r="DK120" s="943"/>
      <c r="DL120" s="943">
        <v>4330928</v>
      </c>
      <c r="DM120" s="943"/>
      <c r="DN120" s="943"/>
      <c r="DO120" s="943"/>
      <c r="DP120" s="943"/>
      <c r="DQ120" s="943">
        <v>4195736</v>
      </c>
      <c r="DR120" s="943"/>
      <c r="DS120" s="943"/>
      <c r="DT120" s="943"/>
      <c r="DU120" s="943"/>
      <c r="DV120" s="944">
        <v>31.5</v>
      </c>
      <c r="DW120" s="944"/>
      <c r="DX120" s="944"/>
      <c r="DY120" s="944"/>
      <c r="DZ120" s="945"/>
    </row>
    <row r="121" spans="1:130" s="212" customFormat="1" ht="26.25" customHeight="1" x14ac:dyDescent="0.2">
      <c r="A121" s="1069"/>
      <c r="B121" s="961"/>
      <c r="C121" s="986" t="s">
        <v>448</v>
      </c>
      <c r="D121" s="987"/>
      <c r="E121" s="987"/>
      <c r="F121" s="987"/>
      <c r="G121" s="987"/>
      <c r="H121" s="987"/>
      <c r="I121" s="987"/>
      <c r="J121" s="987"/>
      <c r="K121" s="987"/>
      <c r="L121" s="987"/>
      <c r="M121" s="987"/>
      <c r="N121" s="987"/>
      <c r="O121" s="987"/>
      <c r="P121" s="987"/>
      <c r="Q121" s="987"/>
      <c r="R121" s="987"/>
      <c r="S121" s="987"/>
      <c r="T121" s="987"/>
      <c r="U121" s="987"/>
      <c r="V121" s="987"/>
      <c r="W121" s="987"/>
      <c r="X121" s="987"/>
      <c r="Y121" s="987"/>
      <c r="Z121" s="988"/>
      <c r="AA121" s="970" t="s">
        <v>122</v>
      </c>
      <c r="AB121" s="971"/>
      <c r="AC121" s="971"/>
      <c r="AD121" s="971"/>
      <c r="AE121" s="972"/>
      <c r="AF121" s="973" t="s">
        <v>122</v>
      </c>
      <c r="AG121" s="971"/>
      <c r="AH121" s="971"/>
      <c r="AI121" s="971"/>
      <c r="AJ121" s="972"/>
      <c r="AK121" s="973" t="s">
        <v>122</v>
      </c>
      <c r="AL121" s="971"/>
      <c r="AM121" s="971"/>
      <c r="AN121" s="971"/>
      <c r="AO121" s="972"/>
      <c r="AP121" s="974" t="s">
        <v>122</v>
      </c>
      <c r="AQ121" s="975"/>
      <c r="AR121" s="975"/>
      <c r="AS121" s="975"/>
      <c r="AT121" s="976"/>
      <c r="AU121" s="1006"/>
      <c r="AV121" s="1007"/>
      <c r="AW121" s="1007"/>
      <c r="AX121" s="1007"/>
      <c r="AY121" s="1008"/>
      <c r="AZ121" s="934" t="s">
        <v>449</v>
      </c>
      <c r="BA121" s="935"/>
      <c r="BB121" s="935"/>
      <c r="BC121" s="935"/>
      <c r="BD121" s="935"/>
      <c r="BE121" s="935"/>
      <c r="BF121" s="935"/>
      <c r="BG121" s="935"/>
      <c r="BH121" s="935"/>
      <c r="BI121" s="935"/>
      <c r="BJ121" s="935"/>
      <c r="BK121" s="935"/>
      <c r="BL121" s="935"/>
      <c r="BM121" s="935"/>
      <c r="BN121" s="935"/>
      <c r="BO121" s="935"/>
      <c r="BP121" s="936"/>
      <c r="BQ121" s="937">
        <v>1515005</v>
      </c>
      <c r="BR121" s="938"/>
      <c r="BS121" s="938"/>
      <c r="BT121" s="938"/>
      <c r="BU121" s="938"/>
      <c r="BV121" s="938">
        <v>769078</v>
      </c>
      <c r="BW121" s="938"/>
      <c r="BX121" s="938"/>
      <c r="BY121" s="938"/>
      <c r="BZ121" s="938"/>
      <c r="CA121" s="938">
        <v>725481</v>
      </c>
      <c r="CB121" s="938"/>
      <c r="CC121" s="938"/>
      <c r="CD121" s="938"/>
      <c r="CE121" s="938"/>
      <c r="CF121" s="932">
        <v>5.4</v>
      </c>
      <c r="CG121" s="933"/>
      <c r="CH121" s="933"/>
      <c r="CI121" s="933"/>
      <c r="CJ121" s="933"/>
      <c r="CK121" s="1021"/>
      <c r="CL121" s="1022"/>
      <c r="CM121" s="1022"/>
      <c r="CN121" s="1022"/>
      <c r="CO121" s="1023"/>
      <c r="CP121" s="1031" t="s">
        <v>391</v>
      </c>
      <c r="CQ121" s="1032"/>
      <c r="CR121" s="1032"/>
      <c r="CS121" s="1032"/>
      <c r="CT121" s="1032"/>
      <c r="CU121" s="1032"/>
      <c r="CV121" s="1032"/>
      <c r="CW121" s="1032"/>
      <c r="CX121" s="1032"/>
      <c r="CY121" s="1032"/>
      <c r="CZ121" s="1032"/>
      <c r="DA121" s="1032"/>
      <c r="DB121" s="1032"/>
      <c r="DC121" s="1032"/>
      <c r="DD121" s="1032"/>
      <c r="DE121" s="1032"/>
      <c r="DF121" s="1033"/>
      <c r="DG121" s="937">
        <v>36864</v>
      </c>
      <c r="DH121" s="938"/>
      <c r="DI121" s="938"/>
      <c r="DJ121" s="938"/>
      <c r="DK121" s="938"/>
      <c r="DL121" s="938">
        <v>16080</v>
      </c>
      <c r="DM121" s="938"/>
      <c r="DN121" s="938"/>
      <c r="DO121" s="938"/>
      <c r="DP121" s="938"/>
      <c r="DQ121" s="938">
        <v>15790</v>
      </c>
      <c r="DR121" s="938"/>
      <c r="DS121" s="938"/>
      <c r="DT121" s="938"/>
      <c r="DU121" s="938"/>
      <c r="DV121" s="939">
        <v>0.1</v>
      </c>
      <c r="DW121" s="939"/>
      <c r="DX121" s="939"/>
      <c r="DY121" s="939"/>
      <c r="DZ121" s="940"/>
    </row>
    <row r="122" spans="1:130" s="212" customFormat="1" ht="26.25" customHeight="1" x14ac:dyDescent="0.2">
      <c r="A122" s="1069"/>
      <c r="B122" s="961"/>
      <c r="C122" s="934" t="s">
        <v>431</v>
      </c>
      <c r="D122" s="935"/>
      <c r="E122" s="935"/>
      <c r="F122" s="935"/>
      <c r="G122" s="935"/>
      <c r="H122" s="935"/>
      <c r="I122" s="935"/>
      <c r="J122" s="935"/>
      <c r="K122" s="935"/>
      <c r="L122" s="935"/>
      <c r="M122" s="935"/>
      <c r="N122" s="935"/>
      <c r="O122" s="935"/>
      <c r="P122" s="935"/>
      <c r="Q122" s="935"/>
      <c r="R122" s="935"/>
      <c r="S122" s="935"/>
      <c r="T122" s="935"/>
      <c r="U122" s="935"/>
      <c r="V122" s="935"/>
      <c r="W122" s="935"/>
      <c r="X122" s="935"/>
      <c r="Y122" s="935"/>
      <c r="Z122" s="936"/>
      <c r="AA122" s="970" t="s">
        <v>122</v>
      </c>
      <c r="AB122" s="971"/>
      <c r="AC122" s="971"/>
      <c r="AD122" s="971"/>
      <c r="AE122" s="972"/>
      <c r="AF122" s="973" t="s">
        <v>122</v>
      </c>
      <c r="AG122" s="971"/>
      <c r="AH122" s="971"/>
      <c r="AI122" s="971"/>
      <c r="AJ122" s="972"/>
      <c r="AK122" s="973" t="s">
        <v>122</v>
      </c>
      <c r="AL122" s="971"/>
      <c r="AM122" s="971"/>
      <c r="AN122" s="971"/>
      <c r="AO122" s="972"/>
      <c r="AP122" s="974" t="s">
        <v>122</v>
      </c>
      <c r="AQ122" s="975"/>
      <c r="AR122" s="975"/>
      <c r="AS122" s="975"/>
      <c r="AT122" s="976"/>
      <c r="AU122" s="1006"/>
      <c r="AV122" s="1007"/>
      <c r="AW122" s="1007"/>
      <c r="AX122" s="1007"/>
      <c r="AY122" s="1008"/>
      <c r="AZ122" s="985" t="s">
        <v>450</v>
      </c>
      <c r="BA122" s="977"/>
      <c r="BB122" s="977"/>
      <c r="BC122" s="977"/>
      <c r="BD122" s="977"/>
      <c r="BE122" s="977"/>
      <c r="BF122" s="977"/>
      <c r="BG122" s="977"/>
      <c r="BH122" s="977"/>
      <c r="BI122" s="977"/>
      <c r="BJ122" s="977"/>
      <c r="BK122" s="977"/>
      <c r="BL122" s="977"/>
      <c r="BM122" s="977"/>
      <c r="BN122" s="977"/>
      <c r="BO122" s="977"/>
      <c r="BP122" s="978"/>
      <c r="BQ122" s="1011">
        <v>25941188</v>
      </c>
      <c r="BR122" s="1012"/>
      <c r="BS122" s="1012"/>
      <c r="BT122" s="1012"/>
      <c r="BU122" s="1012"/>
      <c r="BV122" s="1012">
        <v>23986201</v>
      </c>
      <c r="BW122" s="1012"/>
      <c r="BX122" s="1012"/>
      <c r="BY122" s="1012"/>
      <c r="BZ122" s="1012"/>
      <c r="CA122" s="1012">
        <v>22187855</v>
      </c>
      <c r="CB122" s="1012"/>
      <c r="CC122" s="1012"/>
      <c r="CD122" s="1012"/>
      <c r="CE122" s="1012"/>
      <c r="CF122" s="1029">
        <v>166.5</v>
      </c>
      <c r="CG122" s="1030"/>
      <c r="CH122" s="1030"/>
      <c r="CI122" s="1030"/>
      <c r="CJ122" s="1030"/>
      <c r="CK122" s="1021"/>
      <c r="CL122" s="1022"/>
      <c r="CM122" s="1022"/>
      <c r="CN122" s="1022"/>
      <c r="CO122" s="1023"/>
      <c r="CP122" s="1031" t="s">
        <v>389</v>
      </c>
      <c r="CQ122" s="1032"/>
      <c r="CR122" s="1032"/>
      <c r="CS122" s="1032"/>
      <c r="CT122" s="1032"/>
      <c r="CU122" s="1032"/>
      <c r="CV122" s="1032"/>
      <c r="CW122" s="1032"/>
      <c r="CX122" s="1032"/>
      <c r="CY122" s="1032"/>
      <c r="CZ122" s="1032"/>
      <c r="DA122" s="1032"/>
      <c r="DB122" s="1032"/>
      <c r="DC122" s="1032"/>
      <c r="DD122" s="1032"/>
      <c r="DE122" s="1032"/>
      <c r="DF122" s="1033"/>
      <c r="DG122" s="937" t="s">
        <v>122</v>
      </c>
      <c r="DH122" s="938"/>
      <c r="DI122" s="938"/>
      <c r="DJ122" s="938"/>
      <c r="DK122" s="938"/>
      <c r="DL122" s="938" t="s">
        <v>122</v>
      </c>
      <c r="DM122" s="938"/>
      <c r="DN122" s="938"/>
      <c r="DO122" s="938"/>
      <c r="DP122" s="938"/>
      <c r="DQ122" s="938" t="s">
        <v>122</v>
      </c>
      <c r="DR122" s="938"/>
      <c r="DS122" s="938"/>
      <c r="DT122" s="938"/>
      <c r="DU122" s="938"/>
      <c r="DV122" s="939" t="s">
        <v>122</v>
      </c>
      <c r="DW122" s="939"/>
      <c r="DX122" s="939"/>
      <c r="DY122" s="939"/>
      <c r="DZ122" s="940"/>
    </row>
    <row r="123" spans="1:130" s="212" customFormat="1" ht="26.25" customHeight="1" x14ac:dyDescent="0.2">
      <c r="A123" s="1069"/>
      <c r="B123" s="961"/>
      <c r="C123" s="934" t="s">
        <v>437</v>
      </c>
      <c r="D123" s="935"/>
      <c r="E123" s="935"/>
      <c r="F123" s="935"/>
      <c r="G123" s="935"/>
      <c r="H123" s="935"/>
      <c r="I123" s="935"/>
      <c r="J123" s="935"/>
      <c r="K123" s="935"/>
      <c r="L123" s="935"/>
      <c r="M123" s="935"/>
      <c r="N123" s="935"/>
      <c r="O123" s="935"/>
      <c r="P123" s="935"/>
      <c r="Q123" s="935"/>
      <c r="R123" s="935"/>
      <c r="S123" s="935"/>
      <c r="T123" s="935"/>
      <c r="U123" s="935"/>
      <c r="V123" s="935"/>
      <c r="W123" s="935"/>
      <c r="X123" s="935"/>
      <c r="Y123" s="935"/>
      <c r="Z123" s="936"/>
      <c r="AA123" s="970" t="s">
        <v>122</v>
      </c>
      <c r="AB123" s="971"/>
      <c r="AC123" s="971"/>
      <c r="AD123" s="971"/>
      <c r="AE123" s="972"/>
      <c r="AF123" s="973" t="s">
        <v>122</v>
      </c>
      <c r="AG123" s="971"/>
      <c r="AH123" s="971"/>
      <c r="AI123" s="971"/>
      <c r="AJ123" s="972"/>
      <c r="AK123" s="973" t="s">
        <v>122</v>
      </c>
      <c r="AL123" s="971"/>
      <c r="AM123" s="971"/>
      <c r="AN123" s="971"/>
      <c r="AO123" s="972"/>
      <c r="AP123" s="974" t="s">
        <v>122</v>
      </c>
      <c r="AQ123" s="975"/>
      <c r="AR123" s="975"/>
      <c r="AS123" s="975"/>
      <c r="AT123" s="976"/>
      <c r="AU123" s="1009"/>
      <c r="AV123" s="1010"/>
      <c r="AW123" s="1010"/>
      <c r="AX123" s="1010"/>
      <c r="AY123" s="1010"/>
      <c r="AZ123" s="233" t="s">
        <v>177</v>
      </c>
      <c r="BA123" s="233"/>
      <c r="BB123" s="233"/>
      <c r="BC123" s="233"/>
      <c r="BD123" s="233"/>
      <c r="BE123" s="233"/>
      <c r="BF123" s="233"/>
      <c r="BG123" s="233"/>
      <c r="BH123" s="233"/>
      <c r="BI123" s="233"/>
      <c r="BJ123" s="233"/>
      <c r="BK123" s="233"/>
      <c r="BL123" s="233"/>
      <c r="BM123" s="233"/>
      <c r="BN123" s="233"/>
      <c r="BO123" s="989" t="s">
        <v>451</v>
      </c>
      <c r="BP123" s="1017"/>
      <c r="BQ123" s="1075">
        <v>39053188</v>
      </c>
      <c r="BR123" s="1076"/>
      <c r="BS123" s="1076"/>
      <c r="BT123" s="1076"/>
      <c r="BU123" s="1076"/>
      <c r="BV123" s="1076">
        <v>35966017</v>
      </c>
      <c r="BW123" s="1076"/>
      <c r="BX123" s="1076"/>
      <c r="BY123" s="1076"/>
      <c r="BZ123" s="1076"/>
      <c r="CA123" s="1076">
        <v>33930443</v>
      </c>
      <c r="CB123" s="1076"/>
      <c r="CC123" s="1076"/>
      <c r="CD123" s="1076"/>
      <c r="CE123" s="1076"/>
      <c r="CF123" s="1013"/>
      <c r="CG123" s="1014"/>
      <c r="CH123" s="1014"/>
      <c r="CI123" s="1014"/>
      <c r="CJ123" s="1015"/>
      <c r="CK123" s="1021"/>
      <c r="CL123" s="1022"/>
      <c r="CM123" s="1022"/>
      <c r="CN123" s="1022"/>
      <c r="CO123" s="1023"/>
      <c r="CP123" s="1031" t="s">
        <v>390</v>
      </c>
      <c r="CQ123" s="1032"/>
      <c r="CR123" s="1032"/>
      <c r="CS123" s="1032"/>
      <c r="CT123" s="1032"/>
      <c r="CU123" s="1032"/>
      <c r="CV123" s="1032"/>
      <c r="CW123" s="1032"/>
      <c r="CX123" s="1032"/>
      <c r="CY123" s="1032"/>
      <c r="CZ123" s="1032"/>
      <c r="DA123" s="1032"/>
      <c r="DB123" s="1032"/>
      <c r="DC123" s="1032"/>
      <c r="DD123" s="1032"/>
      <c r="DE123" s="1032"/>
      <c r="DF123" s="1033"/>
      <c r="DG123" s="970" t="s">
        <v>122</v>
      </c>
      <c r="DH123" s="971"/>
      <c r="DI123" s="971"/>
      <c r="DJ123" s="971"/>
      <c r="DK123" s="972"/>
      <c r="DL123" s="973" t="s">
        <v>122</v>
      </c>
      <c r="DM123" s="971"/>
      <c r="DN123" s="971"/>
      <c r="DO123" s="971"/>
      <c r="DP123" s="972"/>
      <c r="DQ123" s="973" t="s">
        <v>122</v>
      </c>
      <c r="DR123" s="971"/>
      <c r="DS123" s="971"/>
      <c r="DT123" s="971"/>
      <c r="DU123" s="972"/>
      <c r="DV123" s="974" t="s">
        <v>122</v>
      </c>
      <c r="DW123" s="975"/>
      <c r="DX123" s="975"/>
      <c r="DY123" s="975"/>
      <c r="DZ123" s="976"/>
    </row>
    <row r="124" spans="1:130" s="212" customFormat="1" ht="26.25" customHeight="1" thickBot="1" x14ac:dyDescent="0.25">
      <c r="A124" s="1069"/>
      <c r="B124" s="961"/>
      <c r="C124" s="934" t="s">
        <v>440</v>
      </c>
      <c r="D124" s="935"/>
      <c r="E124" s="935"/>
      <c r="F124" s="935"/>
      <c r="G124" s="935"/>
      <c r="H124" s="935"/>
      <c r="I124" s="935"/>
      <c r="J124" s="935"/>
      <c r="K124" s="935"/>
      <c r="L124" s="935"/>
      <c r="M124" s="935"/>
      <c r="N124" s="935"/>
      <c r="O124" s="935"/>
      <c r="P124" s="935"/>
      <c r="Q124" s="935"/>
      <c r="R124" s="935"/>
      <c r="S124" s="935"/>
      <c r="T124" s="935"/>
      <c r="U124" s="935"/>
      <c r="V124" s="935"/>
      <c r="W124" s="935"/>
      <c r="X124" s="935"/>
      <c r="Y124" s="935"/>
      <c r="Z124" s="936"/>
      <c r="AA124" s="970" t="s">
        <v>122</v>
      </c>
      <c r="AB124" s="971"/>
      <c r="AC124" s="971"/>
      <c r="AD124" s="971"/>
      <c r="AE124" s="972"/>
      <c r="AF124" s="973" t="s">
        <v>122</v>
      </c>
      <c r="AG124" s="971"/>
      <c r="AH124" s="971"/>
      <c r="AI124" s="971"/>
      <c r="AJ124" s="972"/>
      <c r="AK124" s="973" t="s">
        <v>122</v>
      </c>
      <c r="AL124" s="971"/>
      <c r="AM124" s="971"/>
      <c r="AN124" s="971"/>
      <c r="AO124" s="972"/>
      <c r="AP124" s="974" t="s">
        <v>122</v>
      </c>
      <c r="AQ124" s="975"/>
      <c r="AR124" s="975"/>
      <c r="AS124" s="975"/>
      <c r="AT124" s="976"/>
      <c r="AU124" s="1071" t="s">
        <v>452</v>
      </c>
      <c r="AV124" s="1072"/>
      <c r="AW124" s="1072"/>
      <c r="AX124" s="1072"/>
      <c r="AY124" s="1072"/>
      <c r="AZ124" s="1072"/>
      <c r="BA124" s="1072"/>
      <c r="BB124" s="1072"/>
      <c r="BC124" s="1072"/>
      <c r="BD124" s="1072"/>
      <c r="BE124" s="1072"/>
      <c r="BF124" s="1072"/>
      <c r="BG124" s="1072"/>
      <c r="BH124" s="1072"/>
      <c r="BI124" s="1072"/>
      <c r="BJ124" s="1072"/>
      <c r="BK124" s="1072"/>
      <c r="BL124" s="1072"/>
      <c r="BM124" s="1072"/>
      <c r="BN124" s="1072"/>
      <c r="BO124" s="1072"/>
      <c r="BP124" s="1073"/>
      <c r="BQ124" s="1074" t="s">
        <v>122</v>
      </c>
      <c r="BR124" s="1039"/>
      <c r="BS124" s="1039"/>
      <c r="BT124" s="1039"/>
      <c r="BU124" s="1039"/>
      <c r="BV124" s="1039" t="s">
        <v>122</v>
      </c>
      <c r="BW124" s="1039"/>
      <c r="BX124" s="1039"/>
      <c r="BY124" s="1039"/>
      <c r="BZ124" s="1039"/>
      <c r="CA124" s="1039" t="s">
        <v>122</v>
      </c>
      <c r="CB124" s="1039"/>
      <c r="CC124" s="1039"/>
      <c r="CD124" s="1039"/>
      <c r="CE124" s="1039"/>
      <c r="CF124" s="1040"/>
      <c r="CG124" s="1041"/>
      <c r="CH124" s="1041"/>
      <c r="CI124" s="1041"/>
      <c r="CJ124" s="1042"/>
      <c r="CK124" s="1024"/>
      <c r="CL124" s="1024"/>
      <c r="CM124" s="1024"/>
      <c r="CN124" s="1024"/>
      <c r="CO124" s="1025"/>
      <c r="CP124" s="1031" t="s">
        <v>453</v>
      </c>
      <c r="CQ124" s="1032"/>
      <c r="CR124" s="1032"/>
      <c r="CS124" s="1032"/>
      <c r="CT124" s="1032"/>
      <c r="CU124" s="1032"/>
      <c r="CV124" s="1032"/>
      <c r="CW124" s="1032"/>
      <c r="CX124" s="1032"/>
      <c r="CY124" s="1032"/>
      <c r="CZ124" s="1032"/>
      <c r="DA124" s="1032"/>
      <c r="DB124" s="1032"/>
      <c r="DC124" s="1032"/>
      <c r="DD124" s="1032"/>
      <c r="DE124" s="1032"/>
      <c r="DF124" s="1033"/>
      <c r="DG124" s="1016" t="s">
        <v>122</v>
      </c>
      <c r="DH124" s="998"/>
      <c r="DI124" s="998"/>
      <c r="DJ124" s="998"/>
      <c r="DK124" s="999"/>
      <c r="DL124" s="997" t="s">
        <v>122</v>
      </c>
      <c r="DM124" s="998"/>
      <c r="DN124" s="998"/>
      <c r="DO124" s="998"/>
      <c r="DP124" s="999"/>
      <c r="DQ124" s="997" t="s">
        <v>122</v>
      </c>
      <c r="DR124" s="998"/>
      <c r="DS124" s="998"/>
      <c r="DT124" s="998"/>
      <c r="DU124" s="999"/>
      <c r="DV124" s="1000" t="s">
        <v>122</v>
      </c>
      <c r="DW124" s="1001"/>
      <c r="DX124" s="1001"/>
      <c r="DY124" s="1001"/>
      <c r="DZ124" s="1002"/>
    </row>
    <row r="125" spans="1:130" s="212" customFormat="1" ht="26.25" customHeight="1" x14ac:dyDescent="0.2">
      <c r="A125" s="1069"/>
      <c r="B125" s="961"/>
      <c r="C125" s="934" t="s">
        <v>442</v>
      </c>
      <c r="D125" s="935"/>
      <c r="E125" s="935"/>
      <c r="F125" s="935"/>
      <c r="G125" s="935"/>
      <c r="H125" s="935"/>
      <c r="I125" s="935"/>
      <c r="J125" s="935"/>
      <c r="K125" s="935"/>
      <c r="L125" s="935"/>
      <c r="M125" s="935"/>
      <c r="N125" s="935"/>
      <c r="O125" s="935"/>
      <c r="P125" s="935"/>
      <c r="Q125" s="935"/>
      <c r="R125" s="935"/>
      <c r="S125" s="935"/>
      <c r="T125" s="935"/>
      <c r="U125" s="935"/>
      <c r="V125" s="935"/>
      <c r="W125" s="935"/>
      <c r="X125" s="935"/>
      <c r="Y125" s="935"/>
      <c r="Z125" s="936"/>
      <c r="AA125" s="970" t="s">
        <v>122</v>
      </c>
      <c r="AB125" s="971"/>
      <c r="AC125" s="971"/>
      <c r="AD125" s="971"/>
      <c r="AE125" s="972"/>
      <c r="AF125" s="973" t="s">
        <v>122</v>
      </c>
      <c r="AG125" s="971"/>
      <c r="AH125" s="971"/>
      <c r="AI125" s="971"/>
      <c r="AJ125" s="972"/>
      <c r="AK125" s="973" t="s">
        <v>122</v>
      </c>
      <c r="AL125" s="971"/>
      <c r="AM125" s="971"/>
      <c r="AN125" s="971"/>
      <c r="AO125" s="972"/>
      <c r="AP125" s="974" t="s">
        <v>122</v>
      </c>
      <c r="AQ125" s="975"/>
      <c r="AR125" s="975"/>
      <c r="AS125" s="975"/>
      <c r="AT125" s="976"/>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4" t="s">
        <v>454</v>
      </c>
      <c r="CL125" s="1019"/>
      <c r="CM125" s="1019"/>
      <c r="CN125" s="1019"/>
      <c r="CO125" s="1020"/>
      <c r="CP125" s="941" t="s">
        <v>455</v>
      </c>
      <c r="CQ125" s="909"/>
      <c r="CR125" s="909"/>
      <c r="CS125" s="909"/>
      <c r="CT125" s="909"/>
      <c r="CU125" s="909"/>
      <c r="CV125" s="909"/>
      <c r="CW125" s="909"/>
      <c r="CX125" s="909"/>
      <c r="CY125" s="909"/>
      <c r="CZ125" s="909"/>
      <c r="DA125" s="909"/>
      <c r="DB125" s="909"/>
      <c r="DC125" s="909"/>
      <c r="DD125" s="909"/>
      <c r="DE125" s="909"/>
      <c r="DF125" s="910"/>
      <c r="DG125" s="942" t="s">
        <v>122</v>
      </c>
      <c r="DH125" s="943"/>
      <c r="DI125" s="943"/>
      <c r="DJ125" s="943"/>
      <c r="DK125" s="943"/>
      <c r="DL125" s="943" t="s">
        <v>122</v>
      </c>
      <c r="DM125" s="943"/>
      <c r="DN125" s="943"/>
      <c r="DO125" s="943"/>
      <c r="DP125" s="943"/>
      <c r="DQ125" s="943" t="s">
        <v>122</v>
      </c>
      <c r="DR125" s="943"/>
      <c r="DS125" s="943"/>
      <c r="DT125" s="943"/>
      <c r="DU125" s="943"/>
      <c r="DV125" s="944" t="s">
        <v>122</v>
      </c>
      <c r="DW125" s="944"/>
      <c r="DX125" s="944"/>
      <c r="DY125" s="944"/>
      <c r="DZ125" s="945"/>
    </row>
    <row r="126" spans="1:130" s="212" customFormat="1" ht="26.25" customHeight="1" thickBot="1" x14ac:dyDescent="0.25">
      <c r="A126" s="1069"/>
      <c r="B126" s="961"/>
      <c r="C126" s="934" t="s">
        <v>444</v>
      </c>
      <c r="D126" s="935"/>
      <c r="E126" s="935"/>
      <c r="F126" s="935"/>
      <c r="G126" s="935"/>
      <c r="H126" s="935"/>
      <c r="I126" s="935"/>
      <c r="J126" s="935"/>
      <c r="K126" s="935"/>
      <c r="L126" s="935"/>
      <c r="M126" s="935"/>
      <c r="N126" s="935"/>
      <c r="O126" s="935"/>
      <c r="P126" s="935"/>
      <c r="Q126" s="935"/>
      <c r="R126" s="935"/>
      <c r="S126" s="935"/>
      <c r="T126" s="935"/>
      <c r="U126" s="935"/>
      <c r="V126" s="935"/>
      <c r="W126" s="935"/>
      <c r="X126" s="935"/>
      <c r="Y126" s="935"/>
      <c r="Z126" s="936"/>
      <c r="AA126" s="970" t="s">
        <v>122</v>
      </c>
      <c r="AB126" s="971"/>
      <c r="AC126" s="971"/>
      <c r="AD126" s="971"/>
      <c r="AE126" s="972"/>
      <c r="AF126" s="973" t="s">
        <v>122</v>
      </c>
      <c r="AG126" s="971"/>
      <c r="AH126" s="971"/>
      <c r="AI126" s="971"/>
      <c r="AJ126" s="972"/>
      <c r="AK126" s="973" t="s">
        <v>122</v>
      </c>
      <c r="AL126" s="971"/>
      <c r="AM126" s="971"/>
      <c r="AN126" s="971"/>
      <c r="AO126" s="972"/>
      <c r="AP126" s="974" t="s">
        <v>122</v>
      </c>
      <c r="AQ126" s="975"/>
      <c r="AR126" s="975"/>
      <c r="AS126" s="975"/>
      <c r="AT126" s="976"/>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5"/>
      <c r="CL126" s="1022"/>
      <c r="CM126" s="1022"/>
      <c r="CN126" s="1022"/>
      <c r="CO126" s="1023"/>
      <c r="CP126" s="934" t="s">
        <v>456</v>
      </c>
      <c r="CQ126" s="935"/>
      <c r="CR126" s="935"/>
      <c r="CS126" s="935"/>
      <c r="CT126" s="935"/>
      <c r="CU126" s="935"/>
      <c r="CV126" s="935"/>
      <c r="CW126" s="935"/>
      <c r="CX126" s="935"/>
      <c r="CY126" s="935"/>
      <c r="CZ126" s="935"/>
      <c r="DA126" s="935"/>
      <c r="DB126" s="935"/>
      <c r="DC126" s="935"/>
      <c r="DD126" s="935"/>
      <c r="DE126" s="935"/>
      <c r="DF126" s="936"/>
      <c r="DG126" s="937" t="s">
        <v>122</v>
      </c>
      <c r="DH126" s="938"/>
      <c r="DI126" s="938"/>
      <c r="DJ126" s="938"/>
      <c r="DK126" s="938"/>
      <c r="DL126" s="938" t="s">
        <v>122</v>
      </c>
      <c r="DM126" s="938"/>
      <c r="DN126" s="938"/>
      <c r="DO126" s="938"/>
      <c r="DP126" s="938"/>
      <c r="DQ126" s="938" t="s">
        <v>122</v>
      </c>
      <c r="DR126" s="938"/>
      <c r="DS126" s="938"/>
      <c r="DT126" s="938"/>
      <c r="DU126" s="938"/>
      <c r="DV126" s="939" t="s">
        <v>122</v>
      </c>
      <c r="DW126" s="939"/>
      <c r="DX126" s="939"/>
      <c r="DY126" s="939"/>
      <c r="DZ126" s="940"/>
    </row>
    <row r="127" spans="1:130" s="212" customFormat="1" ht="26.25" customHeight="1" x14ac:dyDescent="0.2">
      <c r="A127" s="1070"/>
      <c r="B127" s="963"/>
      <c r="C127" s="985" t="s">
        <v>457</v>
      </c>
      <c r="D127" s="977"/>
      <c r="E127" s="977"/>
      <c r="F127" s="977"/>
      <c r="G127" s="977"/>
      <c r="H127" s="977"/>
      <c r="I127" s="977"/>
      <c r="J127" s="977"/>
      <c r="K127" s="977"/>
      <c r="L127" s="977"/>
      <c r="M127" s="977"/>
      <c r="N127" s="977"/>
      <c r="O127" s="977"/>
      <c r="P127" s="977"/>
      <c r="Q127" s="977"/>
      <c r="R127" s="977"/>
      <c r="S127" s="977"/>
      <c r="T127" s="977"/>
      <c r="U127" s="977"/>
      <c r="V127" s="977"/>
      <c r="W127" s="977"/>
      <c r="X127" s="977"/>
      <c r="Y127" s="977"/>
      <c r="Z127" s="978"/>
      <c r="AA127" s="970" t="s">
        <v>122</v>
      </c>
      <c r="AB127" s="971"/>
      <c r="AC127" s="971"/>
      <c r="AD127" s="971"/>
      <c r="AE127" s="972"/>
      <c r="AF127" s="973" t="s">
        <v>122</v>
      </c>
      <c r="AG127" s="971"/>
      <c r="AH127" s="971"/>
      <c r="AI127" s="971"/>
      <c r="AJ127" s="972"/>
      <c r="AK127" s="973" t="s">
        <v>122</v>
      </c>
      <c r="AL127" s="971"/>
      <c r="AM127" s="971"/>
      <c r="AN127" s="971"/>
      <c r="AO127" s="972"/>
      <c r="AP127" s="974" t="s">
        <v>122</v>
      </c>
      <c r="AQ127" s="975"/>
      <c r="AR127" s="975"/>
      <c r="AS127" s="975"/>
      <c r="AT127" s="976"/>
      <c r="AU127" s="214"/>
      <c r="AV127" s="214"/>
      <c r="AW127" s="214"/>
      <c r="AX127" s="1043" t="s">
        <v>458</v>
      </c>
      <c r="AY127" s="1044"/>
      <c r="AZ127" s="1044"/>
      <c r="BA127" s="1044"/>
      <c r="BB127" s="1044"/>
      <c r="BC127" s="1044"/>
      <c r="BD127" s="1044"/>
      <c r="BE127" s="1045"/>
      <c r="BF127" s="1046" t="s">
        <v>459</v>
      </c>
      <c r="BG127" s="1044"/>
      <c r="BH127" s="1044"/>
      <c r="BI127" s="1044"/>
      <c r="BJ127" s="1044"/>
      <c r="BK127" s="1044"/>
      <c r="BL127" s="1045"/>
      <c r="BM127" s="1046" t="s">
        <v>460</v>
      </c>
      <c r="BN127" s="1044"/>
      <c r="BO127" s="1044"/>
      <c r="BP127" s="1044"/>
      <c r="BQ127" s="1044"/>
      <c r="BR127" s="1044"/>
      <c r="BS127" s="1045"/>
      <c r="BT127" s="1046" t="s">
        <v>461</v>
      </c>
      <c r="BU127" s="1044"/>
      <c r="BV127" s="1044"/>
      <c r="BW127" s="1044"/>
      <c r="BX127" s="1044"/>
      <c r="BY127" s="1044"/>
      <c r="BZ127" s="1067"/>
      <c r="CA127" s="214"/>
      <c r="CB127" s="214"/>
      <c r="CC127" s="214"/>
      <c r="CD127" s="237"/>
      <c r="CE127" s="237"/>
      <c r="CF127" s="237"/>
      <c r="CG127" s="214"/>
      <c r="CH127" s="214"/>
      <c r="CI127" s="214"/>
      <c r="CJ127" s="236"/>
      <c r="CK127" s="1035"/>
      <c r="CL127" s="1022"/>
      <c r="CM127" s="1022"/>
      <c r="CN127" s="1022"/>
      <c r="CO127" s="1023"/>
      <c r="CP127" s="934" t="s">
        <v>462</v>
      </c>
      <c r="CQ127" s="935"/>
      <c r="CR127" s="935"/>
      <c r="CS127" s="935"/>
      <c r="CT127" s="935"/>
      <c r="CU127" s="935"/>
      <c r="CV127" s="935"/>
      <c r="CW127" s="935"/>
      <c r="CX127" s="935"/>
      <c r="CY127" s="935"/>
      <c r="CZ127" s="935"/>
      <c r="DA127" s="935"/>
      <c r="DB127" s="935"/>
      <c r="DC127" s="935"/>
      <c r="DD127" s="935"/>
      <c r="DE127" s="935"/>
      <c r="DF127" s="936"/>
      <c r="DG127" s="937" t="s">
        <v>122</v>
      </c>
      <c r="DH127" s="938"/>
      <c r="DI127" s="938"/>
      <c r="DJ127" s="938"/>
      <c r="DK127" s="938"/>
      <c r="DL127" s="938" t="s">
        <v>122</v>
      </c>
      <c r="DM127" s="938"/>
      <c r="DN127" s="938"/>
      <c r="DO127" s="938"/>
      <c r="DP127" s="938"/>
      <c r="DQ127" s="938" t="s">
        <v>122</v>
      </c>
      <c r="DR127" s="938"/>
      <c r="DS127" s="938"/>
      <c r="DT127" s="938"/>
      <c r="DU127" s="938"/>
      <c r="DV127" s="939" t="s">
        <v>122</v>
      </c>
      <c r="DW127" s="939"/>
      <c r="DX127" s="939"/>
      <c r="DY127" s="939"/>
      <c r="DZ127" s="940"/>
    </row>
    <row r="128" spans="1:130" s="212" customFormat="1" ht="26.25" customHeight="1" thickBot="1" x14ac:dyDescent="0.25">
      <c r="A128" s="1053" t="s">
        <v>463</v>
      </c>
      <c r="B128" s="1054"/>
      <c r="C128" s="1054"/>
      <c r="D128" s="1054"/>
      <c r="E128" s="1054"/>
      <c r="F128" s="1054"/>
      <c r="G128" s="1054"/>
      <c r="H128" s="1054"/>
      <c r="I128" s="1054"/>
      <c r="J128" s="1054"/>
      <c r="K128" s="1054"/>
      <c r="L128" s="1054"/>
      <c r="M128" s="1054"/>
      <c r="N128" s="1054"/>
      <c r="O128" s="1054"/>
      <c r="P128" s="1054"/>
      <c r="Q128" s="1054"/>
      <c r="R128" s="1054"/>
      <c r="S128" s="1054"/>
      <c r="T128" s="1054"/>
      <c r="U128" s="1054"/>
      <c r="V128" s="1054"/>
      <c r="W128" s="1055" t="s">
        <v>464</v>
      </c>
      <c r="X128" s="1055"/>
      <c r="Y128" s="1055"/>
      <c r="Z128" s="1056"/>
      <c r="AA128" s="1057">
        <v>266889</v>
      </c>
      <c r="AB128" s="1058"/>
      <c r="AC128" s="1058"/>
      <c r="AD128" s="1058"/>
      <c r="AE128" s="1059"/>
      <c r="AF128" s="1060">
        <v>252612</v>
      </c>
      <c r="AG128" s="1058"/>
      <c r="AH128" s="1058"/>
      <c r="AI128" s="1058"/>
      <c r="AJ128" s="1059"/>
      <c r="AK128" s="1060">
        <v>325899</v>
      </c>
      <c r="AL128" s="1058"/>
      <c r="AM128" s="1058"/>
      <c r="AN128" s="1058"/>
      <c r="AO128" s="1059"/>
      <c r="AP128" s="1061"/>
      <c r="AQ128" s="1062"/>
      <c r="AR128" s="1062"/>
      <c r="AS128" s="1062"/>
      <c r="AT128" s="1063"/>
      <c r="AU128" s="214"/>
      <c r="AV128" s="214"/>
      <c r="AW128" s="214"/>
      <c r="AX128" s="908" t="s">
        <v>465</v>
      </c>
      <c r="AY128" s="909"/>
      <c r="AZ128" s="909"/>
      <c r="BA128" s="909"/>
      <c r="BB128" s="909"/>
      <c r="BC128" s="909"/>
      <c r="BD128" s="909"/>
      <c r="BE128" s="910"/>
      <c r="BF128" s="1064" t="s">
        <v>122</v>
      </c>
      <c r="BG128" s="1065"/>
      <c r="BH128" s="1065"/>
      <c r="BI128" s="1065"/>
      <c r="BJ128" s="1065"/>
      <c r="BK128" s="1065"/>
      <c r="BL128" s="1066"/>
      <c r="BM128" s="1064">
        <v>12.71</v>
      </c>
      <c r="BN128" s="1065"/>
      <c r="BO128" s="1065"/>
      <c r="BP128" s="1065"/>
      <c r="BQ128" s="1065"/>
      <c r="BR128" s="1065"/>
      <c r="BS128" s="1066"/>
      <c r="BT128" s="1064">
        <v>20</v>
      </c>
      <c r="BU128" s="1065"/>
      <c r="BV128" s="1065"/>
      <c r="BW128" s="1065"/>
      <c r="BX128" s="1065"/>
      <c r="BY128" s="1065"/>
      <c r="BZ128" s="1088"/>
      <c r="CA128" s="237"/>
      <c r="CB128" s="237"/>
      <c r="CC128" s="237"/>
      <c r="CD128" s="237"/>
      <c r="CE128" s="237"/>
      <c r="CF128" s="237"/>
      <c r="CG128" s="214"/>
      <c r="CH128" s="214"/>
      <c r="CI128" s="214"/>
      <c r="CJ128" s="236"/>
      <c r="CK128" s="1036"/>
      <c r="CL128" s="1037"/>
      <c r="CM128" s="1037"/>
      <c r="CN128" s="1037"/>
      <c r="CO128" s="1038"/>
      <c r="CP128" s="1047" t="s">
        <v>466</v>
      </c>
      <c r="CQ128" s="739"/>
      <c r="CR128" s="739"/>
      <c r="CS128" s="739"/>
      <c r="CT128" s="739"/>
      <c r="CU128" s="739"/>
      <c r="CV128" s="739"/>
      <c r="CW128" s="739"/>
      <c r="CX128" s="739"/>
      <c r="CY128" s="739"/>
      <c r="CZ128" s="739"/>
      <c r="DA128" s="739"/>
      <c r="DB128" s="739"/>
      <c r="DC128" s="739"/>
      <c r="DD128" s="739"/>
      <c r="DE128" s="739"/>
      <c r="DF128" s="1048"/>
      <c r="DG128" s="1049" t="s">
        <v>122</v>
      </c>
      <c r="DH128" s="1050"/>
      <c r="DI128" s="1050"/>
      <c r="DJ128" s="1050"/>
      <c r="DK128" s="1050"/>
      <c r="DL128" s="1050" t="s">
        <v>122</v>
      </c>
      <c r="DM128" s="1050"/>
      <c r="DN128" s="1050"/>
      <c r="DO128" s="1050"/>
      <c r="DP128" s="1050"/>
      <c r="DQ128" s="1050" t="s">
        <v>122</v>
      </c>
      <c r="DR128" s="1050"/>
      <c r="DS128" s="1050"/>
      <c r="DT128" s="1050"/>
      <c r="DU128" s="1050"/>
      <c r="DV128" s="1051" t="s">
        <v>122</v>
      </c>
      <c r="DW128" s="1051"/>
      <c r="DX128" s="1051"/>
      <c r="DY128" s="1051"/>
      <c r="DZ128" s="1052"/>
    </row>
    <row r="129" spans="1:131" s="212" customFormat="1" ht="26.25" customHeight="1" x14ac:dyDescent="0.2">
      <c r="A129" s="946" t="s">
        <v>103</v>
      </c>
      <c r="B129" s="947"/>
      <c r="C129" s="947"/>
      <c r="D129" s="947"/>
      <c r="E129" s="947"/>
      <c r="F129" s="947"/>
      <c r="G129" s="947"/>
      <c r="H129" s="947"/>
      <c r="I129" s="947"/>
      <c r="J129" s="947"/>
      <c r="K129" s="947"/>
      <c r="L129" s="947"/>
      <c r="M129" s="947"/>
      <c r="N129" s="947"/>
      <c r="O129" s="947"/>
      <c r="P129" s="947"/>
      <c r="Q129" s="947"/>
      <c r="R129" s="947"/>
      <c r="S129" s="947"/>
      <c r="T129" s="947"/>
      <c r="U129" s="947"/>
      <c r="V129" s="947"/>
      <c r="W129" s="1082" t="s">
        <v>467</v>
      </c>
      <c r="X129" s="1083"/>
      <c r="Y129" s="1083"/>
      <c r="Z129" s="1084"/>
      <c r="AA129" s="970">
        <v>15580626</v>
      </c>
      <c r="AB129" s="971"/>
      <c r="AC129" s="971"/>
      <c r="AD129" s="971"/>
      <c r="AE129" s="972"/>
      <c r="AF129" s="973">
        <v>15643849</v>
      </c>
      <c r="AG129" s="971"/>
      <c r="AH129" s="971"/>
      <c r="AI129" s="971"/>
      <c r="AJ129" s="972"/>
      <c r="AK129" s="973">
        <v>15912577</v>
      </c>
      <c r="AL129" s="971"/>
      <c r="AM129" s="971"/>
      <c r="AN129" s="971"/>
      <c r="AO129" s="972"/>
      <c r="AP129" s="1085"/>
      <c r="AQ129" s="1086"/>
      <c r="AR129" s="1086"/>
      <c r="AS129" s="1086"/>
      <c r="AT129" s="1087"/>
      <c r="AU129" s="215"/>
      <c r="AV129" s="215"/>
      <c r="AW129" s="215"/>
      <c r="AX129" s="1077" t="s">
        <v>468</v>
      </c>
      <c r="AY129" s="935"/>
      <c r="AZ129" s="935"/>
      <c r="BA129" s="935"/>
      <c r="BB129" s="935"/>
      <c r="BC129" s="935"/>
      <c r="BD129" s="935"/>
      <c r="BE129" s="936"/>
      <c r="BF129" s="1078" t="s">
        <v>122</v>
      </c>
      <c r="BG129" s="1079"/>
      <c r="BH129" s="1079"/>
      <c r="BI129" s="1079"/>
      <c r="BJ129" s="1079"/>
      <c r="BK129" s="1079"/>
      <c r="BL129" s="1080"/>
      <c r="BM129" s="1078">
        <v>17.71</v>
      </c>
      <c r="BN129" s="1079"/>
      <c r="BO129" s="1079"/>
      <c r="BP129" s="1079"/>
      <c r="BQ129" s="1079"/>
      <c r="BR129" s="1079"/>
      <c r="BS129" s="1080"/>
      <c r="BT129" s="1078">
        <v>30</v>
      </c>
      <c r="BU129" s="1079"/>
      <c r="BV129" s="1079"/>
      <c r="BW129" s="1079"/>
      <c r="BX129" s="1079"/>
      <c r="BY129" s="1079"/>
      <c r="BZ129" s="1081"/>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6" t="s">
        <v>469</v>
      </c>
      <c r="B130" s="947"/>
      <c r="C130" s="947"/>
      <c r="D130" s="947"/>
      <c r="E130" s="947"/>
      <c r="F130" s="947"/>
      <c r="G130" s="947"/>
      <c r="H130" s="947"/>
      <c r="I130" s="947"/>
      <c r="J130" s="947"/>
      <c r="K130" s="947"/>
      <c r="L130" s="947"/>
      <c r="M130" s="947"/>
      <c r="N130" s="947"/>
      <c r="O130" s="947"/>
      <c r="P130" s="947"/>
      <c r="Q130" s="947"/>
      <c r="R130" s="947"/>
      <c r="S130" s="947"/>
      <c r="T130" s="947"/>
      <c r="U130" s="947"/>
      <c r="V130" s="947"/>
      <c r="W130" s="1082" t="s">
        <v>470</v>
      </c>
      <c r="X130" s="1083"/>
      <c r="Y130" s="1083"/>
      <c r="Z130" s="1084"/>
      <c r="AA130" s="970">
        <v>2918095</v>
      </c>
      <c r="AB130" s="971"/>
      <c r="AC130" s="971"/>
      <c r="AD130" s="971"/>
      <c r="AE130" s="972"/>
      <c r="AF130" s="973">
        <v>2743754</v>
      </c>
      <c r="AG130" s="971"/>
      <c r="AH130" s="971"/>
      <c r="AI130" s="971"/>
      <c r="AJ130" s="972"/>
      <c r="AK130" s="973">
        <v>2583769</v>
      </c>
      <c r="AL130" s="971"/>
      <c r="AM130" s="971"/>
      <c r="AN130" s="971"/>
      <c r="AO130" s="972"/>
      <c r="AP130" s="1085"/>
      <c r="AQ130" s="1086"/>
      <c r="AR130" s="1086"/>
      <c r="AS130" s="1086"/>
      <c r="AT130" s="1087"/>
      <c r="AU130" s="215"/>
      <c r="AV130" s="215"/>
      <c r="AW130" s="215"/>
      <c r="AX130" s="1077" t="s">
        <v>471</v>
      </c>
      <c r="AY130" s="935"/>
      <c r="AZ130" s="935"/>
      <c r="BA130" s="935"/>
      <c r="BB130" s="935"/>
      <c r="BC130" s="935"/>
      <c r="BD130" s="935"/>
      <c r="BE130" s="936"/>
      <c r="BF130" s="1113">
        <v>4.4000000000000004</v>
      </c>
      <c r="BG130" s="1114"/>
      <c r="BH130" s="1114"/>
      <c r="BI130" s="1114"/>
      <c r="BJ130" s="1114"/>
      <c r="BK130" s="1114"/>
      <c r="BL130" s="1115"/>
      <c r="BM130" s="1113">
        <v>25</v>
      </c>
      <c r="BN130" s="1114"/>
      <c r="BO130" s="1114"/>
      <c r="BP130" s="1114"/>
      <c r="BQ130" s="1114"/>
      <c r="BR130" s="1114"/>
      <c r="BS130" s="1115"/>
      <c r="BT130" s="1113">
        <v>35</v>
      </c>
      <c r="BU130" s="1114"/>
      <c r="BV130" s="1114"/>
      <c r="BW130" s="1114"/>
      <c r="BX130" s="1114"/>
      <c r="BY130" s="1114"/>
      <c r="BZ130" s="1116"/>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17"/>
      <c r="B131" s="1118"/>
      <c r="C131" s="1118"/>
      <c r="D131" s="1118"/>
      <c r="E131" s="1118"/>
      <c r="F131" s="1118"/>
      <c r="G131" s="1118"/>
      <c r="H131" s="1118"/>
      <c r="I131" s="1118"/>
      <c r="J131" s="1118"/>
      <c r="K131" s="1118"/>
      <c r="L131" s="1118"/>
      <c r="M131" s="1118"/>
      <c r="N131" s="1118"/>
      <c r="O131" s="1118"/>
      <c r="P131" s="1118"/>
      <c r="Q131" s="1118"/>
      <c r="R131" s="1118"/>
      <c r="S131" s="1118"/>
      <c r="T131" s="1118"/>
      <c r="U131" s="1118"/>
      <c r="V131" s="1118"/>
      <c r="W131" s="1119" t="s">
        <v>472</v>
      </c>
      <c r="X131" s="1120"/>
      <c r="Y131" s="1120"/>
      <c r="Z131" s="1121"/>
      <c r="AA131" s="1016">
        <v>12662531</v>
      </c>
      <c r="AB131" s="998"/>
      <c r="AC131" s="998"/>
      <c r="AD131" s="998"/>
      <c r="AE131" s="999"/>
      <c r="AF131" s="997">
        <v>12900095</v>
      </c>
      <c r="AG131" s="998"/>
      <c r="AH131" s="998"/>
      <c r="AI131" s="998"/>
      <c r="AJ131" s="999"/>
      <c r="AK131" s="997">
        <v>13328808</v>
      </c>
      <c r="AL131" s="998"/>
      <c r="AM131" s="998"/>
      <c r="AN131" s="998"/>
      <c r="AO131" s="999"/>
      <c r="AP131" s="1122"/>
      <c r="AQ131" s="1123"/>
      <c r="AR131" s="1123"/>
      <c r="AS131" s="1123"/>
      <c r="AT131" s="1124"/>
      <c r="AU131" s="215"/>
      <c r="AV131" s="215"/>
      <c r="AW131" s="215"/>
      <c r="AX131" s="1095" t="s">
        <v>473</v>
      </c>
      <c r="AY131" s="739"/>
      <c r="AZ131" s="739"/>
      <c r="BA131" s="739"/>
      <c r="BB131" s="739"/>
      <c r="BC131" s="739"/>
      <c r="BD131" s="739"/>
      <c r="BE131" s="1048"/>
      <c r="BF131" s="1096" t="s">
        <v>122</v>
      </c>
      <c r="BG131" s="1097"/>
      <c r="BH131" s="1097"/>
      <c r="BI131" s="1097"/>
      <c r="BJ131" s="1097"/>
      <c r="BK131" s="1097"/>
      <c r="BL131" s="1098"/>
      <c r="BM131" s="1096">
        <v>350</v>
      </c>
      <c r="BN131" s="1097"/>
      <c r="BO131" s="1097"/>
      <c r="BP131" s="1097"/>
      <c r="BQ131" s="1097"/>
      <c r="BR131" s="1097"/>
      <c r="BS131" s="1098"/>
      <c r="BT131" s="1099"/>
      <c r="BU131" s="1100"/>
      <c r="BV131" s="1100"/>
      <c r="BW131" s="1100"/>
      <c r="BX131" s="1100"/>
      <c r="BY131" s="1100"/>
      <c r="BZ131" s="1101"/>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2" t="s">
        <v>474</v>
      </c>
      <c r="B132" s="1103"/>
      <c r="C132" s="1103"/>
      <c r="D132" s="1103"/>
      <c r="E132" s="1103"/>
      <c r="F132" s="1103"/>
      <c r="G132" s="1103"/>
      <c r="H132" s="1103"/>
      <c r="I132" s="1103"/>
      <c r="J132" s="1103"/>
      <c r="K132" s="1103"/>
      <c r="L132" s="1103"/>
      <c r="M132" s="1103"/>
      <c r="N132" s="1103"/>
      <c r="O132" s="1103"/>
      <c r="P132" s="1103"/>
      <c r="Q132" s="1103"/>
      <c r="R132" s="1103"/>
      <c r="S132" s="1103"/>
      <c r="T132" s="1103"/>
      <c r="U132" s="1103"/>
      <c r="V132" s="1106" t="s">
        <v>475</v>
      </c>
      <c r="W132" s="1106"/>
      <c r="X132" s="1106"/>
      <c r="Y132" s="1106"/>
      <c r="Z132" s="1107"/>
      <c r="AA132" s="1108">
        <v>3.3356127619999998</v>
      </c>
      <c r="AB132" s="1109"/>
      <c r="AC132" s="1109"/>
      <c r="AD132" s="1109"/>
      <c r="AE132" s="1110"/>
      <c r="AF132" s="1111">
        <v>5.413293468</v>
      </c>
      <c r="AG132" s="1109"/>
      <c r="AH132" s="1109"/>
      <c r="AI132" s="1109"/>
      <c r="AJ132" s="1110"/>
      <c r="AK132" s="1111">
        <v>4.5108159710000004</v>
      </c>
      <c r="AL132" s="1109"/>
      <c r="AM132" s="1109"/>
      <c r="AN132" s="1109"/>
      <c r="AO132" s="1110"/>
      <c r="AP132" s="1013"/>
      <c r="AQ132" s="1014"/>
      <c r="AR132" s="1014"/>
      <c r="AS132" s="1014"/>
      <c r="AT132" s="1112"/>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4"/>
      <c r="B133" s="1105"/>
      <c r="C133" s="1105"/>
      <c r="D133" s="1105"/>
      <c r="E133" s="1105"/>
      <c r="F133" s="1105"/>
      <c r="G133" s="1105"/>
      <c r="H133" s="1105"/>
      <c r="I133" s="1105"/>
      <c r="J133" s="1105"/>
      <c r="K133" s="1105"/>
      <c r="L133" s="1105"/>
      <c r="M133" s="1105"/>
      <c r="N133" s="1105"/>
      <c r="O133" s="1105"/>
      <c r="P133" s="1105"/>
      <c r="Q133" s="1105"/>
      <c r="R133" s="1105"/>
      <c r="S133" s="1105"/>
      <c r="T133" s="1105"/>
      <c r="U133" s="1105"/>
      <c r="V133" s="1089" t="s">
        <v>476</v>
      </c>
      <c r="W133" s="1089"/>
      <c r="X133" s="1089"/>
      <c r="Y133" s="1089"/>
      <c r="Z133" s="1090"/>
      <c r="AA133" s="1091">
        <v>2.9</v>
      </c>
      <c r="AB133" s="1092"/>
      <c r="AC133" s="1092"/>
      <c r="AD133" s="1092"/>
      <c r="AE133" s="1093"/>
      <c r="AF133" s="1091">
        <v>4</v>
      </c>
      <c r="AG133" s="1092"/>
      <c r="AH133" s="1092"/>
      <c r="AI133" s="1092"/>
      <c r="AJ133" s="1093"/>
      <c r="AK133" s="1091">
        <v>4.4000000000000004</v>
      </c>
      <c r="AL133" s="1092"/>
      <c r="AM133" s="1092"/>
      <c r="AN133" s="1092"/>
      <c r="AO133" s="1093"/>
      <c r="AP133" s="1040"/>
      <c r="AQ133" s="1041"/>
      <c r="AR133" s="1041"/>
      <c r="AS133" s="1041"/>
      <c r="AT133" s="1094"/>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0YaplNtuZeSsdBc5/X7E4RwK9TceHKQf8eXhqmDqnNAJWoAv53kqs5cfyGCiTBrQQxPMwAhE44ESRbmKC5AlNg==" saltValue="O8ZHm0Z3EQUK1wF0IZigi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477</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YTHSXvFMHCFn/yVCOMr+Zfa/u7EzxysqRYrQZX3xpu+2iVY0tN0RGwbYBDt1IqE80TyXfyE31D/jTGbweT/kEw==" saltValue="zdOEkX+OiJBod91GSaCg+Q==" spinCount="100000"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ZY8vMEMpC0VV9iAOQIbT0DVhRp5gn5nhuCaPGS8VooLwzjK2Gk891sYpP+0oUh1V/xE/58wSrt43TyhpaXrd2g==" saltValue="W/0ES7L1znj0zshGbh886A=="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AZ73"/>
  <sheetViews>
    <sheetView showGridLines="0" view="pageBreakPreview"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478</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479</v>
      </c>
      <c r="AL6" s="248"/>
      <c r="AM6" s="248"/>
      <c r="AN6" s="248"/>
    </row>
    <row r="7" spans="1:46" ht="13.5" customHeight="1" x14ac:dyDescent="0.2">
      <c r="A7" s="247"/>
      <c r="AK7" s="250"/>
      <c r="AL7" s="251"/>
      <c r="AM7" s="251"/>
      <c r="AN7" s="252"/>
      <c r="AO7" s="1126" t="s">
        <v>480</v>
      </c>
      <c r="AP7" s="253"/>
      <c r="AQ7" s="254" t="s">
        <v>481</v>
      </c>
      <c r="AR7" s="255"/>
    </row>
    <row r="8" spans="1:46" ht="13" x14ac:dyDescent="0.2">
      <c r="A8" s="247"/>
      <c r="AK8" s="256"/>
      <c r="AL8" s="257"/>
      <c r="AM8" s="257"/>
      <c r="AN8" s="258"/>
      <c r="AO8" s="1127"/>
      <c r="AP8" s="259" t="s">
        <v>482</v>
      </c>
      <c r="AQ8" s="260" t="s">
        <v>483</v>
      </c>
      <c r="AR8" s="261" t="s">
        <v>484</v>
      </c>
    </row>
    <row r="9" spans="1:46" ht="13" x14ac:dyDescent="0.2">
      <c r="A9" s="247"/>
      <c r="AK9" s="1128" t="s">
        <v>485</v>
      </c>
      <c r="AL9" s="1129"/>
      <c r="AM9" s="1129"/>
      <c r="AN9" s="1130"/>
      <c r="AO9" s="262">
        <v>4075930</v>
      </c>
      <c r="AP9" s="262">
        <v>68242</v>
      </c>
      <c r="AQ9" s="263">
        <v>72348</v>
      </c>
      <c r="AR9" s="264">
        <v>-5.7</v>
      </c>
    </row>
    <row r="10" spans="1:46" ht="13.5" customHeight="1" x14ac:dyDescent="0.2">
      <c r="A10" s="247"/>
      <c r="AK10" s="1128" t="s">
        <v>486</v>
      </c>
      <c r="AL10" s="1129"/>
      <c r="AM10" s="1129"/>
      <c r="AN10" s="1130"/>
      <c r="AO10" s="265">
        <v>809626</v>
      </c>
      <c r="AP10" s="265">
        <v>13555</v>
      </c>
      <c r="AQ10" s="266">
        <v>6364</v>
      </c>
      <c r="AR10" s="267">
        <v>113</v>
      </c>
    </row>
    <row r="11" spans="1:46" ht="13.5" customHeight="1" x14ac:dyDescent="0.2">
      <c r="A11" s="247"/>
      <c r="AK11" s="1128" t="s">
        <v>487</v>
      </c>
      <c r="AL11" s="1129"/>
      <c r="AM11" s="1129"/>
      <c r="AN11" s="1130"/>
      <c r="AO11" s="265">
        <v>83603</v>
      </c>
      <c r="AP11" s="265">
        <v>1400</v>
      </c>
      <c r="AQ11" s="266">
        <v>1262</v>
      </c>
      <c r="AR11" s="267">
        <v>10.9</v>
      </c>
    </row>
    <row r="12" spans="1:46" ht="13.5" customHeight="1" x14ac:dyDescent="0.2">
      <c r="A12" s="247"/>
      <c r="AK12" s="1128" t="s">
        <v>488</v>
      </c>
      <c r="AL12" s="1129"/>
      <c r="AM12" s="1129"/>
      <c r="AN12" s="1130"/>
      <c r="AO12" s="265" t="s">
        <v>489</v>
      </c>
      <c r="AP12" s="265" t="s">
        <v>489</v>
      </c>
      <c r="AQ12" s="266">
        <v>10</v>
      </c>
      <c r="AR12" s="267" t="s">
        <v>489</v>
      </c>
    </row>
    <row r="13" spans="1:46" ht="13.5" customHeight="1" x14ac:dyDescent="0.2">
      <c r="A13" s="247"/>
      <c r="AK13" s="1128" t="s">
        <v>490</v>
      </c>
      <c r="AL13" s="1129"/>
      <c r="AM13" s="1129"/>
      <c r="AN13" s="1130"/>
      <c r="AO13" s="265">
        <v>201230</v>
      </c>
      <c r="AP13" s="265">
        <v>3369</v>
      </c>
      <c r="AQ13" s="266">
        <v>3257</v>
      </c>
      <c r="AR13" s="267">
        <v>3.4</v>
      </c>
    </row>
    <row r="14" spans="1:46" ht="13.5" customHeight="1" x14ac:dyDescent="0.2">
      <c r="A14" s="247"/>
      <c r="AK14" s="1128" t="s">
        <v>491</v>
      </c>
      <c r="AL14" s="1129"/>
      <c r="AM14" s="1129"/>
      <c r="AN14" s="1130"/>
      <c r="AO14" s="265">
        <v>74333</v>
      </c>
      <c r="AP14" s="265">
        <v>1245</v>
      </c>
      <c r="AQ14" s="266">
        <v>1617</v>
      </c>
      <c r="AR14" s="267">
        <v>-23</v>
      </c>
    </row>
    <row r="15" spans="1:46" ht="13.5" customHeight="1" x14ac:dyDescent="0.2">
      <c r="A15" s="247"/>
      <c r="AK15" s="1131" t="s">
        <v>492</v>
      </c>
      <c r="AL15" s="1132"/>
      <c r="AM15" s="1132"/>
      <c r="AN15" s="1133"/>
      <c r="AO15" s="265">
        <v>-258248</v>
      </c>
      <c r="AP15" s="265">
        <v>-4324</v>
      </c>
      <c r="AQ15" s="266">
        <v>-3947</v>
      </c>
      <c r="AR15" s="267">
        <v>9.6</v>
      </c>
    </row>
    <row r="16" spans="1:46" ht="13" x14ac:dyDescent="0.2">
      <c r="A16" s="247"/>
      <c r="AK16" s="1131" t="s">
        <v>177</v>
      </c>
      <c r="AL16" s="1132"/>
      <c r="AM16" s="1132"/>
      <c r="AN16" s="1133"/>
      <c r="AO16" s="265">
        <v>4986474</v>
      </c>
      <c r="AP16" s="265">
        <v>83486</v>
      </c>
      <c r="AQ16" s="266">
        <v>80912</v>
      </c>
      <c r="AR16" s="267">
        <v>3.2</v>
      </c>
    </row>
    <row r="17" spans="1:46" ht="13" x14ac:dyDescent="0.2">
      <c r="A17" s="247"/>
    </row>
    <row r="18" spans="1:46" ht="13" x14ac:dyDescent="0.2">
      <c r="A18" s="247"/>
      <c r="AQ18" s="268"/>
      <c r="AR18" s="268"/>
    </row>
    <row r="19" spans="1:46" ht="13" x14ac:dyDescent="0.2">
      <c r="A19" s="247"/>
      <c r="AK19" s="243" t="s">
        <v>493</v>
      </c>
    </row>
    <row r="20" spans="1:46" ht="13" x14ac:dyDescent="0.2">
      <c r="A20" s="247"/>
      <c r="AK20" s="269"/>
      <c r="AL20" s="270"/>
      <c r="AM20" s="270"/>
      <c r="AN20" s="271"/>
      <c r="AO20" s="272" t="s">
        <v>494</v>
      </c>
      <c r="AP20" s="273" t="s">
        <v>495</v>
      </c>
      <c r="AQ20" s="274" t="s">
        <v>496</v>
      </c>
      <c r="AR20" s="275"/>
    </row>
    <row r="21" spans="1:46" s="248" customFormat="1" ht="13" x14ac:dyDescent="0.2">
      <c r="A21" s="276"/>
      <c r="AK21" s="1134" t="s">
        <v>497</v>
      </c>
      <c r="AL21" s="1135"/>
      <c r="AM21" s="1135"/>
      <c r="AN21" s="1136"/>
      <c r="AO21" s="277">
        <v>6.33</v>
      </c>
      <c r="AP21" s="278">
        <v>6.71</v>
      </c>
      <c r="AQ21" s="279">
        <v>-0.38</v>
      </c>
      <c r="AS21" s="280"/>
      <c r="AT21" s="276"/>
    </row>
    <row r="22" spans="1:46" s="248" customFormat="1" ht="13" x14ac:dyDescent="0.2">
      <c r="A22" s="276"/>
      <c r="AK22" s="1134" t="s">
        <v>498</v>
      </c>
      <c r="AL22" s="1135"/>
      <c r="AM22" s="1135"/>
      <c r="AN22" s="1136"/>
      <c r="AO22" s="281">
        <v>97.4</v>
      </c>
      <c r="AP22" s="282">
        <v>98.3</v>
      </c>
      <c r="AQ22" s="283">
        <v>-0.9</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25" t="s">
        <v>499</v>
      </c>
      <c r="B26" s="1125"/>
      <c r="C26" s="1125"/>
      <c r="D26" s="1125"/>
      <c r="E26" s="1125"/>
      <c r="F26" s="1125"/>
      <c r="G26" s="1125"/>
      <c r="H26" s="1125"/>
      <c r="I26" s="1125"/>
      <c r="J26" s="1125"/>
      <c r="K26" s="1125"/>
      <c r="L26" s="1125"/>
      <c r="M26" s="1125"/>
      <c r="N26" s="1125"/>
      <c r="O26" s="1125"/>
      <c r="P26" s="1125"/>
      <c r="Q26" s="1125"/>
      <c r="R26" s="1125"/>
      <c r="S26" s="1125"/>
      <c r="T26" s="1125"/>
      <c r="U26" s="1125"/>
      <c r="V26" s="1125"/>
      <c r="W26" s="1125"/>
      <c r="X26" s="1125"/>
      <c r="Y26" s="1125"/>
      <c r="Z26" s="1125"/>
      <c r="AA26" s="1125"/>
      <c r="AB26" s="1125"/>
      <c r="AC26" s="1125"/>
      <c r="AD26" s="1125"/>
      <c r="AE26" s="1125"/>
      <c r="AF26" s="1125"/>
      <c r="AG26" s="1125"/>
      <c r="AH26" s="1125"/>
      <c r="AI26" s="1125"/>
      <c r="AJ26" s="1125"/>
      <c r="AK26" s="1125"/>
      <c r="AL26" s="1125"/>
      <c r="AM26" s="1125"/>
      <c r="AN26" s="1125"/>
      <c r="AO26" s="1125"/>
      <c r="AP26" s="1125"/>
      <c r="AQ26" s="1125"/>
      <c r="AR26" s="1125"/>
      <c r="AS26" s="1125"/>
    </row>
    <row r="27" spans="1:46" ht="13" x14ac:dyDescent="0.2">
      <c r="A27" s="288"/>
      <c r="AS27" s="243"/>
      <c r="AT27" s="243"/>
    </row>
    <row r="28" spans="1:46" ht="16.5" x14ac:dyDescent="0.2">
      <c r="A28" s="244" t="s">
        <v>500</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501</v>
      </c>
      <c r="AL29" s="248"/>
      <c r="AM29" s="248"/>
      <c r="AN29" s="248"/>
      <c r="AS29" s="290"/>
    </row>
    <row r="30" spans="1:46" ht="13.5" customHeight="1" x14ac:dyDescent="0.2">
      <c r="A30" s="247"/>
      <c r="AK30" s="250"/>
      <c r="AL30" s="251"/>
      <c r="AM30" s="251"/>
      <c r="AN30" s="252"/>
      <c r="AO30" s="1126" t="s">
        <v>480</v>
      </c>
      <c r="AP30" s="253"/>
      <c r="AQ30" s="254" t="s">
        <v>481</v>
      </c>
      <c r="AR30" s="255"/>
    </row>
    <row r="31" spans="1:46" ht="13" x14ac:dyDescent="0.2">
      <c r="A31" s="247"/>
      <c r="AK31" s="256"/>
      <c r="AL31" s="257"/>
      <c r="AM31" s="257"/>
      <c r="AN31" s="258"/>
      <c r="AO31" s="1127"/>
      <c r="AP31" s="259" t="s">
        <v>482</v>
      </c>
      <c r="AQ31" s="260" t="s">
        <v>483</v>
      </c>
      <c r="AR31" s="261" t="s">
        <v>484</v>
      </c>
    </row>
    <row r="32" spans="1:46" ht="27" customHeight="1" x14ac:dyDescent="0.2">
      <c r="A32" s="247"/>
      <c r="AK32" s="1142" t="s">
        <v>502</v>
      </c>
      <c r="AL32" s="1143"/>
      <c r="AM32" s="1143"/>
      <c r="AN32" s="1144"/>
      <c r="AO32" s="291">
        <v>2995522</v>
      </c>
      <c r="AP32" s="291">
        <v>50153</v>
      </c>
      <c r="AQ32" s="292">
        <v>34344</v>
      </c>
      <c r="AR32" s="293">
        <v>46</v>
      </c>
    </row>
    <row r="33" spans="1:46" ht="13.5" customHeight="1" x14ac:dyDescent="0.2">
      <c r="A33" s="247"/>
      <c r="AK33" s="1142" t="s">
        <v>503</v>
      </c>
      <c r="AL33" s="1143"/>
      <c r="AM33" s="1143"/>
      <c r="AN33" s="1144"/>
      <c r="AO33" s="291" t="s">
        <v>489</v>
      </c>
      <c r="AP33" s="291" t="s">
        <v>489</v>
      </c>
      <c r="AQ33" s="292" t="s">
        <v>489</v>
      </c>
      <c r="AR33" s="293" t="s">
        <v>489</v>
      </c>
    </row>
    <row r="34" spans="1:46" ht="27" customHeight="1" x14ac:dyDescent="0.2">
      <c r="A34" s="247"/>
      <c r="AK34" s="1142" t="s">
        <v>504</v>
      </c>
      <c r="AL34" s="1143"/>
      <c r="AM34" s="1143"/>
      <c r="AN34" s="1144"/>
      <c r="AO34" s="291" t="s">
        <v>489</v>
      </c>
      <c r="AP34" s="291" t="s">
        <v>489</v>
      </c>
      <c r="AQ34" s="292">
        <v>3</v>
      </c>
      <c r="AR34" s="293" t="s">
        <v>489</v>
      </c>
    </row>
    <row r="35" spans="1:46" ht="27" customHeight="1" x14ac:dyDescent="0.2">
      <c r="A35" s="247"/>
      <c r="AK35" s="1142" t="s">
        <v>505</v>
      </c>
      <c r="AL35" s="1143"/>
      <c r="AM35" s="1143"/>
      <c r="AN35" s="1144"/>
      <c r="AO35" s="291">
        <v>331028</v>
      </c>
      <c r="AP35" s="291">
        <v>5542</v>
      </c>
      <c r="AQ35" s="292">
        <v>7806</v>
      </c>
      <c r="AR35" s="293">
        <v>-29</v>
      </c>
    </row>
    <row r="36" spans="1:46" ht="27" customHeight="1" x14ac:dyDescent="0.2">
      <c r="A36" s="247"/>
      <c r="AK36" s="1142" t="s">
        <v>506</v>
      </c>
      <c r="AL36" s="1143"/>
      <c r="AM36" s="1143"/>
      <c r="AN36" s="1144"/>
      <c r="AO36" s="291">
        <v>182762</v>
      </c>
      <c r="AP36" s="291">
        <v>3060</v>
      </c>
      <c r="AQ36" s="292">
        <v>1690</v>
      </c>
      <c r="AR36" s="293">
        <v>81.099999999999994</v>
      </c>
    </row>
    <row r="37" spans="1:46" ht="13.5" customHeight="1" x14ac:dyDescent="0.2">
      <c r="A37" s="247"/>
      <c r="AK37" s="1142" t="s">
        <v>507</v>
      </c>
      <c r="AL37" s="1143"/>
      <c r="AM37" s="1143"/>
      <c r="AN37" s="1144"/>
      <c r="AO37" s="291">
        <v>1594</v>
      </c>
      <c r="AP37" s="291">
        <v>27</v>
      </c>
      <c r="AQ37" s="292">
        <v>666</v>
      </c>
      <c r="AR37" s="293">
        <v>-95.9</v>
      </c>
    </row>
    <row r="38" spans="1:46" ht="27" customHeight="1" x14ac:dyDescent="0.2">
      <c r="A38" s="247"/>
      <c r="AK38" s="1145" t="s">
        <v>508</v>
      </c>
      <c r="AL38" s="1146"/>
      <c r="AM38" s="1146"/>
      <c r="AN38" s="1147"/>
      <c r="AO38" s="294" t="s">
        <v>489</v>
      </c>
      <c r="AP38" s="294" t="s">
        <v>489</v>
      </c>
      <c r="AQ38" s="295">
        <v>3</v>
      </c>
      <c r="AR38" s="283" t="s">
        <v>489</v>
      </c>
      <c r="AS38" s="290"/>
    </row>
    <row r="39" spans="1:46" ht="13" x14ac:dyDescent="0.2">
      <c r="A39" s="247"/>
      <c r="AK39" s="1145" t="s">
        <v>509</v>
      </c>
      <c r="AL39" s="1146"/>
      <c r="AM39" s="1146"/>
      <c r="AN39" s="1147"/>
      <c r="AO39" s="291">
        <v>-325899</v>
      </c>
      <c r="AP39" s="291">
        <v>-5456</v>
      </c>
      <c r="AQ39" s="292">
        <v>-5822</v>
      </c>
      <c r="AR39" s="293">
        <v>-6.3</v>
      </c>
      <c r="AS39" s="290"/>
    </row>
    <row r="40" spans="1:46" ht="27" customHeight="1" x14ac:dyDescent="0.2">
      <c r="A40" s="247"/>
      <c r="AK40" s="1142" t="s">
        <v>510</v>
      </c>
      <c r="AL40" s="1143"/>
      <c r="AM40" s="1143"/>
      <c r="AN40" s="1144"/>
      <c r="AO40" s="291">
        <v>-2583769</v>
      </c>
      <c r="AP40" s="291">
        <v>-43259</v>
      </c>
      <c r="AQ40" s="292">
        <v>-26710</v>
      </c>
      <c r="AR40" s="293">
        <v>62</v>
      </c>
      <c r="AS40" s="290"/>
    </row>
    <row r="41" spans="1:46" ht="13" x14ac:dyDescent="0.2">
      <c r="A41" s="247"/>
      <c r="AK41" s="1148" t="s">
        <v>287</v>
      </c>
      <c r="AL41" s="1149"/>
      <c r="AM41" s="1149"/>
      <c r="AN41" s="1150"/>
      <c r="AO41" s="291">
        <v>601238</v>
      </c>
      <c r="AP41" s="291">
        <v>10066</v>
      </c>
      <c r="AQ41" s="292">
        <v>11979</v>
      </c>
      <c r="AR41" s="293">
        <v>-16</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511</v>
      </c>
    </row>
    <row r="48" spans="1:46" ht="13" x14ac:dyDescent="0.2">
      <c r="A48" s="247"/>
      <c r="AK48" s="301" t="s">
        <v>512</v>
      </c>
      <c r="AL48" s="301"/>
      <c r="AM48" s="301"/>
      <c r="AN48" s="301"/>
      <c r="AO48" s="301"/>
      <c r="AP48" s="301"/>
      <c r="AQ48" s="302"/>
      <c r="AR48" s="301"/>
    </row>
    <row r="49" spans="1:44" ht="13.5" customHeight="1" x14ac:dyDescent="0.2">
      <c r="A49" s="247"/>
      <c r="AK49" s="303"/>
      <c r="AL49" s="304"/>
      <c r="AM49" s="1137" t="s">
        <v>480</v>
      </c>
      <c r="AN49" s="1139" t="s">
        <v>513</v>
      </c>
      <c r="AO49" s="1140"/>
      <c r="AP49" s="1140"/>
      <c r="AQ49" s="1140"/>
      <c r="AR49" s="1141"/>
    </row>
    <row r="50" spans="1:44" ht="13" x14ac:dyDescent="0.2">
      <c r="A50" s="247"/>
      <c r="AK50" s="305"/>
      <c r="AL50" s="306"/>
      <c r="AM50" s="1138"/>
      <c r="AN50" s="307" t="s">
        <v>514</v>
      </c>
      <c r="AO50" s="308" t="s">
        <v>515</v>
      </c>
      <c r="AP50" s="309" t="s">
        <v>516</v>
      </c>
      <c r="AQ50" s="310" t="s">
        <v>517</v>
      </c>
      <c r="AR50" s="311" t="s">
        <v>518</v>
      </c>
    </row>
    <row r="51" spans="1:44" ht="13" x14ac:dyDescent="0.2">
      <c r="A51" s="247"/>
      <c r="AK51" s="303" t="s">
        <v>519</v>
      </c>
      <c r="AL51" s="304"/>
      <c r="AM51" s="312">
        <v>4755073</v>
      </c>
      <c r="AN51" s="313">
        <v>79037</v>
      </c>
      <c r="AO51" s="314">
        <v>-11.2</v>
      </c>
      <c r="AP51" s="315">
        <v>45483</v>
      </c>
      <c r="AQ51" s="316">
        <v>-0.2</v>
      </c>
      <c r="AR51" s="317">
        <v>-11</v>
      </c>
    </row>
    <row r="52" spans="1:44" ht="13" x14ac:dyDescent="0.2">
      <c r="A52" s="247"/>
      <c r="AK52" s="318"/>
      <c r="AL52" s="319" t="s">
        <v>520</v>
      </c>
      <c r="AM52" s="320">
        <v>3416486</v>
      </c>
      <c r="AN52" s="321">
        <v>56787</v>
      </c>
      <c r="AO52" s="322">
        <v>-27.5</v>
      </c>
      <c r="AP52" s="323">
        <v>24241</v>
      </c>
      <c r="AQ52" s="324">
        <v>0.4</v>
      </c>
      <c r="AR52" s="325">
        <v>-27.9</v>
      </c>
    </row>
    <row r="53" spans="1:44" ht="13" x14ac:dyDescent="0.2">
      <c r="A53" s="247"/>
      <c r="AK53" s="303" t="s">
        <v>521</v>
      </c>
      <c r="AL53" s="304"/>
      <c r="AM53" s="312">
        <v>6008614</v>
      </c>
      <c r="AN53" s="313">
        <v>99808</v>
      </c>
      <c r="AO53" s="314">
        <v>26.3</v>
      </c>
      <c r="AP53" s="315">
        <v>45945</v>
      </c>
      <c r="AQ53" s="316">
        <v>1</v>
      </c>
      <c r="AR53" s="317">
        <v>25.3</v>
      </c>
    </row>
    <row r="54" spans="1:44" ht="13" x14ac:dyDescent="0.2">
      <c r="A54" s="247"/>
      <c r="AK54" s="318"/>
      <c r="AL54" s="319" t="s">
        <v>520</v>
      </c>
      <c r="AM54" s="320">
        <v>3186896</v>
      </c>
      <c r="AN54" s="321">
        <v>52937</v>
      </c>
      <c r="AO54" s="322">
        <v>-6.8</v>
      </c>
      <c r="AP54" s="323">
        <v>25180</v>
      </c>
      <c r="AQ54" s="324">
        <v>3.9</v>
      </c>
      <c r="AR54" s="325">
        <v>-10.7</v>
      </c>
    </row>
    <row r="55" spans="1:44" ht="13" x14ac:dyDescent="0.2">
      <c r="A55" s="247"/>
      <c r="AK55" s="303" t="s">
        <v>522</v>
      </c>
      <c r="AL55" s="304"/>
      <c r="AM55" s="312">
        <v>3058836</v>
      </c>
      <c r="AN55" s="313">
        <v>50862</v>
      </c>
      <c r="AO55" s="314">
        <v>-49</v>
      </c>
      <c r="AP55" s="315">
        <v>44475</v>
      </c>
      <c r="AQ55" s="316">
        <v>-3.2</v>
      </c>
      <c r="AR55" s="317">
        <v>-45.8</v>
      </c>
    </row>
    <row r="56" spans="1:44" ht="13" x14ac:dyDescent="0.2">
      <c r="A56" s="247"/>
      <c r="AK56" s="318"/>
      <c r="AL56" s="319" t="s">
        <v>520</v>
      </c>
      <c r="AM56" s="320">
        <v>1227091</v>
      </c>
      <c r="AN56" s="321">
        <v>20404</v>
      </c>
      <c r="AO56" s="322">
        <v>-61.5</v>
      </c>
      <c r="AP56" s="323">
        <v>24780</v>
      </c>
      <c r="AQ56" s="324">
        <v>-1.6</v>
      </c>
      <c r="AR56" s="325">
        <v>-59.9</v>
      </c>
    </row>
    <row r="57" spans="1:44" ht="13" x14ac:dyDescent="0.2">
      <c r="A57" s="247"/>
      <c r="AK57" s="303" t="s">
        <v>523</v>
      </c>
      <c r="AL57" s="304"/>
      <c r="AM57" s="312">
        <v>2470784</v>
      </c>
      <c r="AN57" s="313">
        <v>41262</v>
      </c>
      <c r="AO57" s="314">
        <v>-18.899999999999999</v>
      </c>
      <c r="AP57" s="315">
        <v>45982</v>
      </c>
      <c r="AQ57" s="316">
        <v>3.4</v>
      </c>
      <c r="AR57" s="317">
        <v>-22.3</v>
      </c>
    </row>
    <row r="58" spans="1:44" ht="13" x14ac:dyDescent="0.2">
      <c r="A58" s="247"/>
      <c r="AK58" s="318"/>
      <c r="AL58" s="319" t="s">
        <v>520</v>
      </c>
      <c r="AM58" s="320">
        <v>1393833</v>
      </c>
      <c r="AN58" s="321">
        <v>23277</v>
      </c>
      <c r="AO58" s="322">
        <v>14.1</v>
      </c>
      <c r="AP58" s="323">
        <v>25583</v>
      </c>
      <c r="AQ58" s="324">
        <v>3.2</v>
      </c>
      <c r="AR58" s="325">
        <v>10.9</v>
      </c>
    </row>
    <row r="59" spans="1:44" ht="13" x14ac:dyDescent="0.2">
      <c r="A59" s="247"/>
      <c r="AK59" s="303" t="s">
        <v>524</v>
      </c>
      <c r="AL59" s="304"/>
      <c r="AM59" s="312">
        <v>2418592</v>
      </c>
      <c r="AN59" s="313">
        <v>40493</v>
      </c>
      <c r="AO59" s="314">
        <v>-1.9</v>
      </c>
      <c r="AP59" s="315">
        <v>50538</v>
      </c>
      <c r="AQ59" s="316">
        <v>9.9</v>
      </c>
      <c r="AR59" s="317">
        <v>-11.8</v>
      </c>
    </row>
    <row r="60" spans="1:44" ht="13" x14ac:dyDescent="0.2">
      <c r="A60" s="247"/>
      <c r="AK60" s="318"/>
      <c r="AL60" s="319" t="s">
        <v>520</v>
      </c>
      <c r="AM60" s="320">
        <v>1170555</v>
      </c>
      <c r="AN60" s="321">
        <v>19598</v>
      </c>
      <c r="AO60" s="322">
        <v>-15.8</v>
      </c>
      <c r="AP60" s="323">
        <v>29053</v>
      </c>
      <c r="AQ60" s="324">
        <v>13.6</v>
      </c>
      <c r="AR60" s="325">
        <v>-29.4</v>
      </c>
    </row>
    <row r="61" spans="1:44" ht="13" x14ac:dyDescent="0.2">
      <c r="A61" s="247"/>
      <c r="AK61" s="303" t="s">
        <v>525</v>
      </c>
      <c r="AL61" s="326"/>
      <c r="AM61" s="312">
        <v>3742380</v>
      </c>
      <c r="AN61" s="313">
        <v>62292</v>
      </c>
      <c r="AO61" s="314">
        <v>-10.9</v>
      </c>
      <c r="AP61" s="315">
        <v>46485</v>
      </c>
      <c r="AQ61" s="327">
        <v>2.2000000000000002</v>
      </c>
      <c r="AR61" s="317">
        <v>-13.1</v>
      </c>
    </row>
    <row r="62" spans="1:44" ht="13" x14ac:dyDescent="0.2">
      <c r="A62" s="247"/>
      <c r="AK62" s="318"/>
      <c r="AL62" s="319" t="s">
        <v>520</v>
      </c>
      <c r="AM62" s="320">
        <v>2078972</v>
      </c>
      <c r="AN62" s="321">
        <v>34601</v>
      </c>
      <c r="AO62" s="322">
        <v>-19.5</v>
      </c>
      <c r="AP62" s="323">
        <v>25767</v>
      </c>
      <c r="AQ62" s="324">
        <v>3.9</v>
      </c>
      <c r="AR62" s="325">
        <v>-23.4</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26wbXkELSjKd1CPrYpWOlzwP85MG+56TZAeXlkUMQQ1cN0fa+/M8ii/HA1i+ZozXirmzhCHu4PeaMfMfWnxZbw==" saltValue="CP1xGfRdHH9KI3cqhhr0I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477</v>
      </c>
    </row>
    <row r="121" spans="125:125" ht="13.5" hidden="1" customHeight="1" x14ac:dyDescent="0.2">
      <c r="DU121" s="241"/>
    </row>
  </sheetData>
  <sheetProtection algorithmName="SHA-512" hashValue="H3MngoGJnIzoX8K1ELm6H2yobsbz0LSiVOieInviRgKrqyRJslp2rFSAf7pv3c0qEykwhXlUUxFQnLuOa5nWBQ==" saltValue="pmpyRfN4fSG5MJgew4rPw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477</v>
      </c>
    </row>
  </sheetData>
  <sheetProtection algorithmName="SHA-512" hashValue="rOIgVl5guJajJy9WyXratYCRjC9ZXz5tkXZnbxqaD82/k8UBJhCY/Zo6K5Qr+BIAzBZNOQkSqB0ZPUwZ4SsgWA==" saltValue="xPTQi7tfb4aw/I8wvI8ji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527</v>
      </c>
      <c r="G46" s="8" t="s">
        <v>528</v>
      </c>
      <c r="H46" s="8" t="s">
        <v>529</v>
      </c>
      <c r="I46" s="8" t="s">
        <v>530</v>
      </c>
      <c r="J46" s="9" t="s">
        <v>531</v>
      </c>
    </row>
    <row r="47" spans="2:10" ht="57.75" customHeight="1" x14ac:dyDescent="0.2">
      <c r="B47" s="10"/>
      <c r="C47" s="1151" t="s">
        <v>3</v>
      </c>
      <c r="D47" s="1151"/>
      <c r="E47" s="1152"/>
      <c r="F47" s="11">
        <v>14.81</v>
      </c>
      <c r="G47" s="12">
        <v>14.1</v>
      </c>
      <c r="H47" s="12">
        <v>14.18</v>
      </c>
      <c r="I47" s="12">
        <v>15.02</v>
      </c>
      <c r="J47" s="13">
        <v>15.85</v>
      </c>
    </row>
    <row r="48" spans="2:10" ht="57.75" customHeight="1" x14ac:dyDescent="0.2">
      <c r="B48" s="14"/>
      <c r="C48" s="1153" t="s">
        <v>4</v>
      </c>
      <c r="D48" s="1153"/>
      <c r="E48" s="1154"/>
      <c r="F48" s="15">
        <v>11.39</v>
      </c>
      <c r="G48" s="16">
        <v>14.61</v>
      </c>
      <c r="H48" s="16">
        <v>13.86</v>
      </c>
      <c r="I48" s="16">
        <v>14.34</v>
      </c>
      <c r="J48" s="17">
        <v>14.14</v>
      </c>
    </row>
    <row r="49" spans="2:10" ht="57.75" customHeight="1" thickBot="1" x14ac:dyDescent="0.25">
      <c r="B49" s="18"/>
      <c r="C49" s="1155" t="s">
        <v>5</v>
      </c>
      <c r="D49" s="1155"/>
      <c r="E49" s="1156"/>
      <c r="F49" s="19">
        <v>8.11</v>
      </c>
      <c r="G49" s="20">
        <v>3.73</v>
      </c>
      <c r="H49" s="20" t="s">
        <v>532</v>
      </c>
      <c r="I49" s="20">
        <v>1.43</v>
      </c>
      <c r="J49" s="21">
        <v>1.1200000000000001</v>
      </c>
    </row>
    <row r="50" spans="2:10" ht="13" x14ac:dyDescent="0.2"/>
  </sheetData>
  <sheetProtection algorithmName="SHA-512" hashValue="g3HHFr2zLXhyRJy4lBITnq/YDXAPMbnhjmLOlBIXpRxmPSB/VZcjUdQJeRrX0IeOC/Vbq8/m22NceTLuES77Gg==" saltValue="GFS8MfXA2RKIqdwiN5ABe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2">
      <c r="A34" s="22"/>
      <c r="B34" s="31"/>
      <c r="C34" s="1161" t="s">
        <v>533</v>
      </c>
      <c r="D34" s="1161"/>
      <c r="E34" s="1162"/>
      <c r="F34" s="32">
        <v>11.38</v>
      </c>
      <c r="G34" s="33">
        <v>14.6</v>
      </c>
      <c r="H34" s="33">
        <v>13.86</v>
      </c>
      <c r="I34" s="33">
        <v>14.34</v>
      </c>
      <c r="J34" s="34">
        <v>14.13</v>
      </c>
      <c r="K34" s="22"/>
      <c r="L34" s="22"/>
      <c r="M34" s="22"/>
      <c r="N34" s="22"/>
      <c r="O34" s="22"/>
      <c r="P34" s="22"/>
    </row>
    <row r="35" spans="1:16" ht="39" customHeight="1" x14ac:dyDescent="0.2">
      <c r="A35" s="22"/>
      <c r="B35" s="35"/>
      <c r="C35" s="1157" t="s">
        <v>534</v>
      </c>
      <c r="D35" s="1157"/>
      <c r="E35" s="1158"/>
      <c r="F35" s="36">
        <v>5.7</v>
      </c>
      <c r="G35" s="37">
        <v>4.9800000000000004</v>
      </c>
      <c r="H35" s="37">
        <v>4.97</v>
      </c>
      <c r="I35" s="37">
        <v>5.0199999999999996</v>
      </c>
      <c r="J35" s="38">
        <v>5.14</v>
      </c>
      <c r="K35" s="22"/>
      <c r="L35" s="22"/>
      <c r="M35" s="22"/>
      <c r="N35" s="22"/>
      <c r="O35" s="22"/>
      <c r="P35" s="22"/>
    </row>
    <row r="36" spans="1:16" ht="39" customHeight="1" x14ac:dyDescent="0.2">
      <c r="A36" s="22"/>
      <c r="B36" s="35"/>
      <c r="C36" s="1157" t="s">
        <v>535</v>
      </c>
      <c r="D36" s="1157"/>
      <c r="E36" s="1158"/>
      <c r="F36" s="36">
        <v>2.57</v>
      </c>
      <c r="G36" s="37">
        <v>3.55</v>
      </c>
      <c r="H36" s="37">
        <v>4.25</v>
      </c>
      <c r="I36" s="37">
        <v>3.95</v>
      </c>
      <c r="J36" s="38">
        <v>3.92</v>
      </c>
      <c r="K36" s="22"/>
      <c r="L36" s="22"/>
      <c r="M36" s="22"/>
      <c r="N36" s="22"/>
      <c r="O36" s="22"/>
      <c r="P36" s="22"/>
    </row>
    <row r="37" spans="1:16" ht="39" customHeight="1" x14ac:dyDescent="0.2">
      <c r="A37" s="22"/>
      <c r="B37" s="35"/>
      <c r="C37" s="1157" t="s">
        <v>536</v>
      </c>
      <c r="D37" s="1157"/>
      <c r="E37" s="1158"/>
      <c r="F37" s="36">
        <v>1.88</v>
      </c>
      <c r="G37" s="37">
        <v>2.0099999999999998</v>
      </c>
      <c r="H37" s="37">
        <v>1.36</v>
      </c>
      <c r="I37" s="37">
        <v>1.4</v>
      </c>
      <c r="J37" s="38">
        <v>1.51</v>
      </c>
      <c r="K37" s="22"/>
      <c r="L37" s="22"/>
      <c r="M37" s="22"/>
      <c r="N37" s="22"/>
      <c r="O37" s="22"/>
      <c r="P37" s="22"/>
    </row>
    <row r="38" spans="1:16" ht="39" customHeight="1" x14ac:dyDescent="0.2">
      <c r="A38" s="22"/>
      <c r="B38" s="35"/>
      <c r="C38" s="1157" t="s">
        <v>537</v>
      </c>
      <c r="D38" s="1157"/>
      <c r="E38" s="1158"/>
      <c r="F38" s="36">
        <v>1.71</v>
      </c>
      <c r="G38" s="37">
        <v>1.31</v>
      </c>
      <c r="H38" s="37">
        <v>1.5</v>
      </c>
      <c r="I38" s="37">
        <v>1.33</v>
      </c>
      <c r="J38" s="38">
        <v>1.4</v>
      </c>
      <c r="K38" s="22"/>
      <c r="L38" s="22"/>
      <c r="M38" s="22"/>
      <c r="N38" s="22"/>
      <c r="O38" s="22"/>
      <c r="P38" s="22"/>
    </row>
    <row r="39" spans="1:16" ht="39" customHeight="1" x14ac:dyDescent="0.2">
      <c r="A39" s="22"/>
      <c r="B39" s="35"/>
      <c r="C39" s="1157" t="s">
        <v>538</v>
      </c>
      <c r="D39" s="1157"/>
      <c r="E39" s="1158"/>
      <c r="F39" s="36">
        <v>0.94</v>
      </c>
      <c r="G39" s="37">
        <v>0.86</v>
      </c>
      <c r="H39" s="37">
        <v>0.43</v>
      </c>
      <c r="I39" s="37">
        <v>0.3</v>
      </c>
      <c r="J39" s="38">
        <v>0.53</v>
      </c>
      <c r="K39" s="22"/>
      <c r="L39" s="22"/>
      <c r="M39" s="22"/>
      <c r="N39" s="22"/>
      <c r="O39" s="22"/>
      <c r="P39" s="22"/>
    </row>
    <row r="40" spans="1:16" ht="39" customHeight="1" x14ac:dyDescent="0.2">
      <c r="A40" s="22"/>
      <c r="B40" s="35"/>
      <c r="C40" s="1157" t="s">
        <v>539</v>
      </c>
      <c r="D40" s="1157"/>
      <c r="E40" s="1158"/>
      <c r="F40" s="36">
        <v>0.06</v>
      </c>
      <c r="G40" s="37">
        <v>0.06</v>
      </c>
      <c r="H40" s="37">
        <v>0.02</v>
      </c>
      <c r="I40" s="37">
        <v>0.03</v>
      </c>
      <c r="J40" s="38">
        <v>0.08</v>
      </c>
      <c r="K40" s="22"/>
      <c r="L40" s="22"/>
      <c r="M40" s="22"/>
      <c r="N40" s="22"/>
      <c r="O40" s="22"/>
      <c r="P40" s="22"/>
    </row>
    <row r="41" spans="1:16" ht="39" customHeight="1" x14ac:dyDescent="0.2">
      <c r="A41" s="22"/>
      <c r="B41" s="35"/>
      <c r="C41" s="1157" t="s">
        <v>540</v>
      </c>
      <c r="D41" s="1157"/>
      <c r="E41" s="1158"/>
      <c r="F41" s="36">
        <v>0.05</v>
      </c>
      <c r="G41" s="37">
        <v>0.03</v>
      </c>
      <c r="H41" s="37">
        <v>0.01</v>
      </c>
      <c r="I41" s="37">
        <v>0.1</v>
      </c>
      <c r="J41" s="38">
        <v>0.04</v>
      </c>
      <c r="K41" s="22"/>
      <c r="L41" s="22"/>
      <c r="M41" s="22"/>
      <c r="N41" s="22"/>
      <c r="O41" s="22"/>
      <c r="P41" s="22"/>
    </row>
    <row r="42" spans="1:16" ht="39" customHeight="1" x14ac:dyDescent="0.2">
      <c r="A42" s="22"/>
      <c r="B42" s="39"/>
      <c r="C42" s="1157" t="s">
        <v>541</v>
      </c>
      <c r="D42" s="1157"/>
      <c r="E42" s="1158"/>
      <c r="F42" s="36" t="s">
        <v>489</v>
      </c>
      <c r="G42" s="37" t="s">
        <v>489</v>
      </c>
      <c r="H42" s="37" t="s">
        <v>489</v>
      </c>
      <c r="I42" s="37" t="s">
        <v>489</v>
      </c>
      <c r="J42" s="38" t="s">
        <v>489</v>
      </c>
      <c r="K42" s="22"/>
      <c r="L42" s="22"/>
      <c r="M42" s="22"/>
      <c r="N42" s="22"/>
      <c r="O42" s="22"/>
      <c r="P42" s="22"/>
    </row>
    <row r="43" spans="1:16" ht="39" customHeight="1" thickBot="1" x14ac:dyDescent="0.25">
      <c r="A43" s="22"/>
      <c r="B43" s="40"/>
      <c r="C43" s="1159" t="s">
        <v>542</v>
      </c>
      <c r="D43" s="1159"/>
      <c r="E43" s="1160"/>
      <c r="F43" s="41" t="s">
        <v>489</v>
      </c>
      <c r="G43" s="42" t="s">
        <v>489</v>
      </c>
      <c r="H43" s="42" t="s">
        <v>489</v>
      </c>
      <c r="I43" s="42" t="s">
        <v>489</v>
      </c>
      <c r="J43" s="43" t="s">
        <v>489</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nzJowN9gZKzg9T1qvdXl8DyVzouyM1lYbIGFWtWyNOV/jRWcq5AxeWRUcziRp+MsmZRGYxH9B0s1Lo8o8utpBw==" saltValue="ZWlW1Y75FKBW/ZDWOlvPF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527</v>
      </c>
      <c r="L44" s="54" t="s">
        <v>528</v>
      </c>
      <c r="M44" s="54" t="s">
        <v>529</v>
      </c>
      <c r="N44" s="54" t="s">
        <v>530</v>
      </c>
      <c r="O44" s="55" t="s">
        <v>531</v>
      </c>
      <c r="P44" s="46"/>
      <c r="Q44" s="46"/>
      <c r="R44" s="46"/>
      <c r="S44" s="46"/>
      <c r="T44" s="46"/>
      <c r="U44" s="46"/>
    </row>
    <row r="45" spans="1:21" ht="30.75" customHeight="1" x14ac:dyDescent="0.2">
      <c r="A45" s="46"/>
      <c r="B45" s="1163" t="s">
        <v>9</v>
      </c>
      <c r="C45" s="1164"/>
      <c r="D45" s="56"/>
      <c r="E45" s="1169" t="s">
        <v>10</v>
      </c>
      <c r="F45" s="1169"/>
      <c r="G45" s="1169"/>
      <c r="H45" s="1169"/>
      <c r="I45" s="1169"/>
      <c r="J45" s="1170"/>
      <c r="K45" s="57">
        <v>2870</v>
      </c>
      <c r="L45" s="58">
        <v>3132</v>
      </c>
      <c r="M45" s="58">
        <v>3163</v>
      </c>
      <c r="N45" s="58">
        <v>3102</v>
      </c>
      <c r="O45" s="59">
        <v>2996</v>
      </c>
      <c r="P45" s="46"/>
      <c r="Q45" s="46"/>
      <c r="R45" s="46"/>
      <c r="S45" s="46"/>
      <c r="T45" s="46"/>
      <c r="U45" s="46"/>
    </row>
    <row r="46" spans="1:21" ht="30.75" customHeight="1" x14ac:dyDescent="0.2">
      <c r="A46" s="46"/>
      <c r="B46" s="1165"/>
      <c r="C46" s="1166"/>
      <c r="D46" s="60"/>
      <c r="E46" s="1171" t="s">
        <v>11</v>
      </c>
      <c r="F46" s="1171"/>
      <c r="G46" s="1171"/>
      <c r="H46" s="1171"/>
      <c r="I46" s="1171"/>
      <c r="J46" s="1172"/>
      <c r="K46" s="61" t="s">
        <v>489</v>
      </c>
      <c r="L46" s="62" t="s">
        <v>489</v>
      </c>
      <c r="M46" s="62" t="s">
        <v>489</v>
      </c>
      <c r="N46" s="62" t="s">
        <v>489</v>
      </c>
      <c r="O46" s="63" t="s">
        <v>489</v>
      </c>
      <c r="P46" s="46"/>
      <c r="Q46" s="46"/>
      <c r="R46" s="46"/>
      <c r="S46" s="46"/>
      <c r="T46" s="46"/>
      <c r="U46" s="46"/>
    </row>
    <row r="47" spans="1:21" ht="30.75" customHeight="1" x14ac:dyDescent="0.2">
      <c r="A47" s="46"/>
      <c r="B47" s="1165"/>
      <c r="C47" s="1166"/>
      <c r="D47" s="60"/>
      <c r="E47" s="1171" t="s">
        <v>12</v>
      </c>
      <c r="F47" s="1171"/>
      <c r="G47" s="1171"/>
      <c r="H47" s="1171"/>
      <c r="I47" s="1171"/>
      <c r="J47" s="1172"/>
      <c r="K47" s="61" t="s">
        <v>489</v>
      </c>
      <c r="L47" s="62" t="s">
        <v>489</v>
      </c>
      <c r="M47" s="62" t="s">
        <v>489</v>
      </c>
      <c r="N47" s="62" t="s">
        <v>489</v>
      </c>
      <c r="O47" s="63" t="s">
        <v>489</v>
      </c>
      <c r="P47" s="46"/>
      <c r="Q47" s="46"/>
      <c r="R47" s="46"/>
      <c r="S47" s="46"/>
      <c r="T47" s="46"/>
      <c r="U47" s="46"/>
    </row>
    <row r="48" spans="1:21" ht="30.75" customHeight="1" x14ac:dyDescent="0.2">
      <c r="A48" s="46"/>
      <c r="B48" s="1165"/>
      <c r="C48" s="1166"/>
      <c r="D48" s="60"/>
      <c r="E48" s="1171" t="s">
        <v>13</v>
      </c>
      <c r="F48" s="1171"/>
      <c r="G48" s="1171"/>
      <c r="H48" s="1171"/>
      <c r="I48" s="1171"/>
      <c r="J48" s="1172"/>
      <c r="K48" s="61">
        <v>360</v>
      </c>
      <c r="L48" s="62">
        <v>359</v>
      </c>
      <c r="M48" s="62">
        <v>271</v>
      </c>
      <c r="N48" s="62">
        <v>354</v>
      </c>
      <c r="O48" s="63">
        <v>331</v>
      </c>
      <c r="P48" s="46"/>
      <c r="Q48" s="46"/>
      <c r="R48" s="46"/>
      <c r="S48" s="46"/>
      <c r="T48" s="46"/>
      <c r="U48" s="46"/>
    </row>
    <row r="49" spans="1:21" ht="30.75" customHeight="1" x14ac:dyDescent="0.2">
      <c r="A49" s="46"/>
      <c r="B49" s="1165"/>
      <c r="C49" s="1166"/>
      <c r="D49" s="60"/>
      <c r="E49" s="1171" t="s">
        <v>14</v>
      </c>
      <c r="F49" s="1171"/>
      <c r="G49" s="1171"/>
      <c r="H49" s="1171"/>
      <c r="I49" s="1171"/>
      <c r="J49" s="1172"/>
      <c r="K49" s="61">
        <v>150</v>
      </c>
      <c r="L49" s="62">
        <v>142</v>
      </c>
      <c r="M49" s="62">
        <v>171</v>
      </c>
      <c r="N49" s="62">
        <v>237</v>
      </c>
      <c r="O49" s="63">
        <v>183</v>
      </c>
      <c r="P49" s="46"/>
      <c r="Q49" s="46"/>
      <c r="R49" s="46"/>
      <c r="S49" s="46"/>
      <c r="T49" s="46"/>
      <c r="U49" s="46"/>
    </row>
    <row r="50" spans="1:21" ht="30.75" customHeight="1" x14ac:dyDescent="0.2">
      <c r="A50" s="46"/>
      <c r="B50" s="1165"/>
      <c r="C50" s="1166"/>
      <c r="D50" s="60"/>
      <c r="E50" s="1171" t="s">
        <v>15</v>
      </c>
      <c r="F50" s="1171"/>
      <c r="G50" s="1171"/>
      <c r="H50" s="1171"/>
      <c r="I50" s="1171"/>
      <c r="J50" s="1172"/>
      <c r="K50" s="61">
        <v>2</v>
      </c>
      <c r="L50" s="62">
        <v>2</v>
      </c>
      <c r="M50" s="62">
        <v>2</v>
      </c>
      <c r="N50" s="62">
        <v>2</v>
      </c>
      <c r="O50" s="63">
        <v>2</v>
      </c>
      <c r="P50" s="46"/>
      <c r="Q50" s="46"/>
      <c r="R50" s="46"/>
      <c r="S50" s="46"/>
      <c r="T50" s="46"/>
      <c r="U50" s="46"/>
    </row>
    <row r="51" spans="1:21" ht="30.75" customHeight="1" x14ac:dyDescent="0.2">
      <c r="A51" s="46"/>
      <c r="B51" s="1167"/>
      <c r="C51" s="1168"/>
      <c r="D51" s="64"/>
      <c r="E51" s="1171" t="s">
        <v>16</v>
      </c>
      <c r="F51" s="1171"/>
      <c r="G51" s="1171"/>
      <c r="H51" s="1171"/>
      <c r="I51" s="1171"/>
      <c r="J51" s="1172"/>
      <c r="K51" s="61" t="s">
        <v>489</v>
      </c>
      <c r="L51" s="62" t="s">
        <v>489</v>
      </c>
      <c r="M51" s="62" t="s">
        <v>489</v>
      </c>
      <c r="N51" s="62" t="s">
        <v>489</v>
      </c>
      <c r="O51" s="63" t="s">
        <v>489</v>
      </c>
      <c r="P51" s="46"/>
      <c r="Q51" s="46"/>
      <c r="R51" s="46"/>
      <c r="S51" s="46"/>
      <c r="T51" s="46"/>
      <c r="U51" s="46"/>
    </row>
    <row r="52" spans="1:21" ht="30.75" customHeight="1" x14ac:dyDescent="0.2">
      <c r="A52" s="46"/>
      <c r="B52" s="1173" t="s">
        <v>17</v>
      </c>
      <c r="C52" s="1174"/>
      <c r="D52" s="64"/>
      <c r="E52" s="1171" t="s">
        <v>18</v>
      </c>
      <c r="F52" s="1171"/>
      <c r="G52" s="1171"/>
      <c r="H52" s="1171"/>
      <c r="I52" s="1171"/>
      <c r="J52" s="1172"/>
      <c r="K52" s="61">
        <v>3128</v>
      </c>
      <c r="L52" s="62">
        <v>3185</v>
      </c>
      <c r="M52" s="62">
        <v>3185</v>
      </c>
      <c r="N52" s="62">
        <v>2997</v>
      </c>
      <c r="O52" s="63">
        <v>2910</v>
      </c>
      <c r="P52" s="46"/>
      <c r="Q52" s="46"/>
      <c r="R52" s="46"/>
      <c r="S52" s="46"/>
      <c r="T52" s="46"/>
      <c r="U52" s="46"/>
    </row>
    <row r="53" spans="1:21" ht="30.75" customHeight="1" thickBot="1" x14ac:dyDescent="0.25">
      <c r="A53" s="46"/>
      <c r="B53" s="1175" t="s">
        <v>19</v>
      </c>
      <c r="C53" s="1176"/>
      <c r="D53" s="65"/>
      <c r="E53" s="1177" t="s">
        <v>20</v>
      </c>
      <c r="F53" s="1177"/>
      <c r="G53" s="1177"/>
      <c r="H53" s="1177"/>
      <c r="I53" s="1177"/>
      <c r="J53" s="1178"/>
      <c r="K53" s="66">
        <v>254</v>
      </c>
      <c r="L53" s="67">
        <v>450</v>
      </c>
      <c r="M53" s="67">
        <v>422</v>
      </c>
      <c r="N53" s="67">
        <v>698</v>
      </c>
      <c r="O53" s="68">
        <v>602</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543</v>
      </c>
      <c r="L57" s="79" t="s">
        <v>544</v>
      </c>
      <c r="M57" s="79" t="s">
        <v>545</v>
      </c>
      <c r="N57" s="79" t="s">
        <v>546</v>
      </c>
      <c r="O57" s="80" t="s">
        <v>547</v>
      </c>
      <c r="P57" s="46"/>
      <c r="Q57" s="46"/>
      <c r="R57" s="46"/>
      <c r="S57" s="46"/>
      <c r="T57" s="46"/>
      <c r="U57" s="46"/>
    </row>
    <row r="58" spans="1:21" ht="31.5" customHeight="1" x14ac:dyDescent="0.2">
      <c r="B58" s="1179" t="s">
        <v>24</v>
      </c>
      <c r="C58" s="1180"/>
      <c r="D58" s="1185" t="s">
        <v>25</v>
      </c>
      <c r="E58" s="1186"/>
      <c r="F58" s="1186"/>
      <c r="G58" s="1186"/>
      <c r="H58" s="1186"/>
      <c r="I58" s="1186"/>
      <c r="J58" s="1187"/>
      <c r="K58" s="81"/>
      <c r="L58" s="82"/>
      <c r="M58" s="82"/>
      <c r="N58" s="82"/>
      <c r="O58" s="83"/>
    </row>
    <row r="59" spans="1:21" ht="31.5" customHeight="1" x14ac:dyDescent="0.2">
      <c r="B59" s="1181"/>
      <c r="C59" s="1182"/>
      <c r="D59" s="1188" t="s">
        <v>26</v>
      </c>
      <c r="E59" s="1189"/>
      <c r="F59" s="1189"/>
      <c r="G59" s="1189"/>
      <c r="H59" s="1189"/>
      <c r="I59" s="1189"/>
      <c r="J59" s="1190"/>
      <c r="K59" s="84"/>
      <c r="L59" s="85"/>
      <c r="M59" s="85"/>
      <c r="N59" s="85"/>
      <c r="O59" s="86"/>
    </row>
    <row r="60" spans="1:21" ht="31.5" customHeight="1" thickBot="1" x14ac:dyDescent="0.25">
      <c r="B60" s="1183"/>
      <c r="C60" s="1184"/>
      <c r="D60" s="1191" t="s">
        <v>27</v>
      </c>
      <c r="E60" s="1192"/>
      <c r="F60" s="1192"/>
      <c r="G60" s="1192"/>
      <c r="H60" s="1192"/>
      <c r="I60" s="1192"/>
      <c r="J60" s="1193"/>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knACUSPvGQNEDH8IrwCqKAoLeDVD2N36ryJP8RKwmXLtywanBHKIiMee5hh/y9UWsP1E8W7pocIgnoEQTkfxTg==" saltValue="nk+v/mjJENf6W7aVBD/u/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527</v>
      </c>
      <c r="J40" s="101" t="s">
        <v>528</v>
      </c>
      <c r="K40" s="101" t="s">
        <v>529</v>
      </c>
      <c r="L40" s="101" t="s">
        <v>530</v>
      </c>
      <c r="M40" s="102" t="s">
        <v>531</v>
      </c>
    </row>
    <row r="41" spans="2:13" ht="27.75" customHeight="1" x14ac:dyDescent="0.2">
      <c r="B41" s="1194" t="s">
        <v>30</v>
      </c>
      <c r="C41" s="1195"/>
      <c r="D41" s="103"/>
      <c r="E41" s="1200" t="s">
        <v>31</v>
      </c>
      <c r="F41" s="1200"/>
      <c r="G41" s="1200"/>
      <c r="H41" s="1201"/>
      <c r="I41" s="330">
        <v>28008</v>
      </c>
      <c r="J41" s="331">
        <v>28896</v>
      </c>
      <c r="K41" s="331">
        <v>26892</v>
      </c>
      <c r="L41" s="331">
        <v>24907</v>
      </c>
      <c r="M41" s="332">
        <v>22884</v>
      </c>
    </row>
    <row r="42" spans="2:13" ht="27.75" customHeight="1" x14ac:dyDescent="0.2">
      <c r="B42" s="1196"/>
      <c r="C42" s="1197"/>
      <c r="D42" s="104"/>
      <c r="E42" s="1202" t="s">
        <v>32</v>
      </c>
      <c r="F42" s="1202"/>
      <c r="G42" s="1202"/>
      <c r="H42" s="1203"/>
      <c r="I42" s="333">
        <v>6</v>
      </c>
      <c r="J42" s="334">
        <v>5</v>
      </c>
      <c r="K42" s="334">
        <v>3</v>
      </c>
      <c r="L42" s="334">
        <v>2</v>
      </c>
      <c r="M42" s="335" t="s">
        <v>489</v>
      </c>
    </row>
    <row r="43" spans="2:13" ht="27.75" customHeight="1" x14ac:dyDescent="0.2">
      <c r="B43" s="1196"/>
      <c r="C43" s="1197"/>
      <c r="D43" s="104"/>
      <c r="E43" s="1202" t="s">
        <v>33</v>
      </c>
      <c r="F43" s="1202"/>
      <c r="G43" s="1202"/>
      <c r="H43" s="1203"/>
      <c r="I43" s="333">
        <v>4691</v>
      </c>
      <c r="J43" s="334">
        <v>4007</v>
      </c>
      <c r="K43" s="334">
        <v>4517</v>
      </c>
      <c r="L43" s="334">
        <v>4347</v>
      </c>
      <c r="M43" s="335">
        <v>4212</v>
      </c>
    </row>
    <row r="44" spans="2:13" ht="27.75" customHeight="1" x14ac:dyDescent="0.2">
      <c r="B44" s="1196"/>
      <c r="C44" s="1197"/>
      <c r="D44" s="104"/>
      <c r="E44" s="1202" t="s">
        <v>34</v>
      </c>
      <c r="F44" s="1202"/>
      <c r="G44" s="1202"/>
      <c r="H44" s="1203"/>
      <c r="I44" s="333">
        <v>1224</v>
      </c>
      <c r="J44" s="334">
        <v>1435</v>
      </c>
      <c r="K44" s="334">
        <v>1235</v>
      </c>
      <c r="L44" s="334">
        <v>1226</v>
      </c>
      <c r="M44" s="335">
        <v>1262</v>
      </c>
    </row>
    <row r="45" spans="2:13" ht="27.75" customHeight="1" x14ac:dyDescent="0.2">
      <c r="B45" s="1196"/>
      <c r="C45" s="1197"/>
      <c r="D45" s="104"/>
      <c r="E45" s="1202" t="s">
        <v>35</v>
      </c>
      <c r="F45" s="1202"/>
      <c r="G45" s="1202"/>
      <c r="H45" s="1203"/>
      <c r="I45" s="333">
        <v>1063</v>
      </c>
      <c r="J45" s="334">
        <v>1022</v>
      </c>
      <c r="K45" s="334">
        <v>1005</v>
      </c>
      <c r="L45" s="334">
        <v>1001</v>
      </c>
      <c r="M45" s="335">
        <v>1066</v>
      </c>
    </row>
    <row r="46" spans="2:13" ht="27.75" customHeight="1" x14ac:dyDescent="0.2">
      <c r="B46" s="1196"/>
      <c r="C46" s="1197"/>
      <c r="D46" s="105"/>
      <c r="E46" s="1202" t="s">
        <v>36</v>
      </c>
      <c r="F46" s="1202"/>
      <c r="G46" s="1202"/>
      <c r="H46" s="1203"/>
      <c r="I46" s="333" t="s">
        <v>489</v>
      </c>
      <c r="J46" s="334" t="s">
        <v>489</v>
      </c>
      <c r="K46" s="334" t="s">
        <v>489</v>
      </c>
      <c r="L46" s="334" t="s">
        <v>489</v>
      </c>
      <c r="M46" s="335" t="s">
        <v>489</v>
      </c>
    </row>
    <row r="47" spans="2:13" ht="27.75" customHeight="1" x14ac:dyDescent="0.2">
      <c r="B47" s="1196"/>
      <c r="C47" s="1197"/>
      <c r="D47" s="106"/>
      <c r="E47" s="1204" t="s">
        <v>37</v>
      </c>
      <c r="F47" s="1205"/>
      <c r="G47" s="1205"/>
      <c r="H47" s="1206"/>
      <c r="I47" s="333" t="s">
        <v>489</v>
      </c>
      <c r="J47" s="334" t="s">
        <v>489</v>
      </c>
      <c r="K47" s="334" t="s">
        <v>489</v>
      </c>
      <c r="L47" s="334" t="s">
        <v>489</v>
      </c>
      <c r="M47" s="335" t="s">
        <v>489</v>
      </c>
    </row>
    <row r="48" spans="2:13" ht="27.75" customHeight="1" x14ac:dyDescent="0.2">
      <c r="B48" s="1196"/>
      <c r="C48" s="1197"/>
      <c r="D48" s="104"/>
      <c r="E48" s="1202" t="s">
        <v>38</v>
      </c>
      <c r="F48" s="1202"/>
      <c r="G48" s="1202"/>
      <c r="H48" s="1203"/>
      <c r="I48" s="333" t="s">
        <v>489</v>
      </c>
      <c r="J48" s="334" t="s">
        <v>489</v>
      </c>
      <c r="K48" s="334" t="s">
        <v>489</v>
      </c>
      <c r="L48" s="334" t="s">
        <v>489</v>
      </c>
      <c r="M48" s="335" t="s">
        <v>489</v>
      </c>
    </row>
    <row r="49" spans="2:13" ht="27.75" customHeight="1" x14ac:dyDescent="0.2">
      <c r="B49" s="1198"/>
      <c r="C49" s="1199"/>
      <c r="D49" s="104"/>
      <c r="E49" s="1202" t="s">
        <v>39</v>
      </c>
      <c r="F49" s="1202"/>
      <c r="G49" s="1202"/>
      <c r="H49" s="1203"/>
      <c r="I49" s="333" t="s">
        <v>489</v>
      </c>
      <c r="J49" s="334" t="s">
        <v>489</v>
      </c>
      <c r="K49" s="334" t="s">
        <v>489</v>
      </c>
      <c r="L49" s="334" t="s">
        <v>489</v>
      </c>
      <c r="M49" s="335" t="s">
        <v>489</v>
      </c>
    </row>
    <row r="50" spans="2:13" ht="27.75" customHeight="1" x14ac:dyDescent="0.2">
      <c r="B50" s="1207" t="s">
        <v>40</v>
      </c>
      <c r="C50" s="1208"/>
      <c r="D50" s="107"/>
      <c r="E50" s="1202" t="s">
        <v>41</v>
      </c>
      <c r="F50" s="1202"/>
      <c r="G50" s="1202"/>
      <c r="H50" s="1203"/>
      <c r="I50" s="333">
        <v>11697</v>
      </c>
      <c r="J50" s="334">
        <v>11455</v>
      </c>
      <c r="K50" s="334">
        <v>11597</v>
      </c>
      <c r="L50" s="334">
        <v>11211</v>
      </c>
      <c r="M50" s="335">
        <v>11017</v>
      </c>
    </row>
    <row r="51" spans="2:13" ht="27.75" customHeight="1" x14ac:dyDescent="0.2">
      <c r="B51" s="1196"/>
      <c r="C51" s="1197"/>
      <c r="D51" s="104"/>
      <c r="E51" s="1202" t="s">
        <v>42</v>
      </c>
      <c r="F51" s="1202"/>
      <c r="G51" s="1202"/>
      <c r="H51" s="1203"/>
      <c r="I51" s="333">
        <v>1410</v>
      </c>
      <c r="J51" s="334">
        <v>1060</v>
      </c>
      <c r="K51" s="334">
        <v>1515</v>
      </c>
      <c r="L51" s="334">
        <v>769</v>
      </c>
      <c r="M51" s="335">
        <v>725</v>
      </c>
    </row>
    <row r="52" spans="2:13" ht="27.75" customHeight="1" x14ac:dyDescent="0.2">
      <c r="B52" s="1198"/>
      <c r="C52" s="1199"/>
      <c r="D52" s="104"/>
      <c r="E52" s="1202" t="s">
        <v>43</v>
      </c>
      <c r="F52" s="1202"/>
      <c r="G52" s="1202"/>
      <c r="H52" s="1203"/>
      <c r="I52" s="333">
        <v>28570</v>
      </c>
      <c r="J52" s="334">
        <v>27994</v>
      </c>
      <c r="K52" s="334">
        <v>25941</v>
      </c>
      <c r="L52" s="334">
        <v>23986</v>
      </c>
      <c r="M52" s="335">
        <v>22188</v>
      </c>
    </row>
    <row r="53" spans="2:13" ht="27.75" customHeight="1" thickBot="1" x14ac:dyDescent="0.25">
      <c r="B53" s="1209" t="s">
        <v>19</v>
      </c>
      <c r="C53" s="1210"/>
      <c r="D53" s="108"/>
      <c r="E53" s="1211" t="s">
        <v>44</v>
      </c>
      <c r="F53" s="1211"/>
      <c r="G53" s="1211"/>
      <c r="H53" s="1212"/>
      <c r="I53" s="336">
        <v>-6685</v>
      </c>
      <c r="J53" s="337">
        <v>-5143</v>
      </c>
      <c r="K53" s="337">
        <v>-5401</v>
      </c>
      <c r="L53" s="337">
        <v>-4483</v>
      </c>
      <c r="M53" s="338">
        <v>-4508</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XZWuD4VIJ+tTy3Eiw60PEZbLKW7pRKrHnkS3fNSZJ8oJN7JAXDw/PyNLXNY2LB95J70XBBuI5KvqEQUKgJCbnw==" saltValue="s+quatXbcOj0s7opfFBl0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9">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529</v>
      </c>
      <c r="G54" s="117" t="s">
        <v>530</v>
      </c>
      <c r="H54" s="118" t="s">
        <v>531</v>
      </c>
    </row>
    <row r="55" spans="2:8" ht="52.5" customHeight="1" x14ac:dyDescent="0.2">
      <c r="B55" s="119"/>
      <c r="C55" s="1221" t="s">
        <v>46</v>
      </c>
      <c r="D55" s="1221"/>
      <c r="E55" s="1222"/>
      <c r="F55" s="339">
        <v>2209</v>
      </c>
      <c r="G55" s="339">
        <v>2350</v>
      </c>
      <c r="H55" s="340">
        <v>2522</v>
      </c>
    </row>
    <row r="56" spans="2:8" ht="52.5" customHeight="1" x14ac:dyDescent="0.2">
      <c r="B56" s="120"/>
      <c r="C56" s="1223" t="s">
        <v>47</v>
      </c>
      <c r="D56" s="1223"/>
      <c r="E56" s="1224"/>
      <c r="F56" s="341">
        <v>1848</v>
      </c>
      <c r="G56" s="341">
        <v>1774</v>
      </c>
      <c r="H56" s="342">
        <v>1843</v>
      </c>
    </row>
    <row r="57" spans="2:8" ht="53.25" customHeight="1" x14ac:dyDescent="0.2">
      <c r="B57" s="120"/>
      <c r="C57" s="1225" t="s">
        <v>48</v>
      </c>
      <c r="D57" s="1225"/>
      <c r="E57" s="1226"/>
      <c r="F57" s="343">
        <v>6193</v>
      </c>
      <c r="G57" s="343">
        <v>5395</v>
      </c>
      <c r="H57" s="344">
        <v>4741</v>
      </c>
    </row>
    <row r="58" spans="2:8" ht="45.75" customHeight="1" x14ac:dyDescent="0.2">
      <c r="B58" s="121"/>
      <c r="C58" s="1213" t="s">
        <v>558</v>
      </c>
      <c r="D58" s="1214"/>
      <c r="E58" s="1215"/>
      <c r="F58" s="345">
        <v>2773</v>
      </c>
      <c r="G58" s="345">
        <v>2156</v>
      </c>
      <c r="H58" s="346">
        <v>1679</v>
      </c>
    </row>
    <row r="59" spans="2:8" ht="45.75" customHeight="1" x14ac:dyDescent="0.2">
      <c r="B59" s="121"/>
      <c r="C59" s="1213" t="s">
        <v>559</v>
      </c>
      <c r="D59" s="1214"/>
      <c r="E59" s="1215"/>
      <c r="F59" s="345">
        <v>1391</v>
      </c>
      <c r="G59" s="345">
        <v>1269</v>
      </c>
      <c r="H59" s="346">
        <v>1131</v>
      </c>
    </row>
    <row r="60" spans="2:8" ht="45.75" customHeight="1" x14ac:dyDescent="0.2">
      <c r="B60" s="121"/>
      <c r="C60" s="1213" t="s">
        <v>560</v>
      </c>
      <c r="D60" s="1214"/>
      <c r="E60" s="1215"/>
      <c r="F60" s="345">
        <v>766</v>
      </c>
      <c r="G60" s="345">
        <v>663</v>
      </c>
      <c r="H60" s="346">
        <v>578</v>
      </c>
    </row>
    <row r="61" spans="2:8" ht="45.75" customHeight="1" x14ac:dyDescent="0.2">
      <c r="B61" s="121"/>
      <c r="C61" s="1213" t="s">
        <v>561</v>
      </c>
      <c r="D61" s="1214"/>
      <c r="E61" s="1215"/>
      <c r="F61" s="345">
        <v>475</v>
      </c>
      <c r="G61" s="345">
        <v>486</v>
      </c>
      <c r="H61" s="346">
        <v>546</v>
      </c>
    </row>
    <row r="62" spans="2:8" ht="45.75" customHeight="1" thickBot="1" x14ac:dyDescent="0.25">
      <c r="B62" s="122"/>
      <c r="C62" s="1216" t="s">
        <v>562</v>
      </c>
      <c r="D62" s="1217"/>
      <c r="E62" s="1218"/>
      <c r="F62" s="347">
        <v>448</v>
      </c>
      <c r="G62" s="347">
        <v>448</v>
      </c>
      <c r="H62" s="348">
        <v>448</v>
      </c>
    </row>
    <row r="63" spans="2:8" ht="52.5" customHeight="1" thickBot="1" x14ac:dyDescent="0.25">
      <c r="B63" s="123"/>
      <c r="C63" s="1219" t="s">
        <v>49</v>
      </c>
      <c r="D63" s="1219"/>
      <c r="E63" s="1220"/>
      <c r="F63" s="349">
        <v>10250</v>
      </c>
      <c r="G63" s="349">
        <v>9519</v>
      </c>
      <c r="H63" s="350">
        <v>9107</v>
      </c>
    </row>
    <row r="64" spans="2:8" ht="13" x14ac:dyDescent="0.2"/>
  </sheetData>
  <sheetProtection algorithmName="SHA-512" hashValue="lYsclujn+EAoz54O7Wd4k8cxOcIQF919Y42AE7eTU1fGIgS5zgFSZglznUF+heOLZW/+PORnLM8kgIFRabuv9w==" saltValue="iBupxSKrC8bhnuLOgdLhI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544417-4D1D-47ED-A2A6-DAB32C7D7568}">
  <sheetPr codeName="Sheet10">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 x14ac:dyDescent="0.2">
      <c r="DD19" s="243"/>
      <c r="DE19" s="243"/>
    </row>
    <row r="20" spans="1:109" ht="13"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56"/>
      <c r="DD40" s="356"/>
      <c r="DE40" s="243"/>
    </row>
    <row r="41" spans="2:109" ht="16.5" x14ac:dyDescent="0.2">
      <c r="B41" s="244" t="s">
        <v>564</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57"/>
      <c r="I42" s="358"/>
      <c r="J42" s="358"/>
      <c r="K42" s="358"/>
      <c r="AM42" s="357"/>
      <c r="AN42" s="357" t="s">
        <v>565</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28" t="s">
        <v>566</v>
      </c>
      <c r="AO43" s="1229"/>
      <c r="AP43" s="1229"/>
      <c r="AQ43" s="1229"/>
      <c r="AR43" s="1229"/>
      <c r="AS43" s="1229"/>
      <c r="AT43" s="1229"/>
      <c r="AU43" s="1229"/>
      <c r="AV43" s="1229"/>
      <c r="AW43" s="1229"/>
      <c r="AX43" s="1229"/>
      <c r="AY43" s="1229"/>
      <c r="AZ43" s="1229"/>
      <c r="BA43" s="1229"/>
      <c r="BB43" s="1229"/>
      <c r="BC43" s="1229"/>
      <c r="BD43" s="1229"/>
      <c r="BE43" s="1229"/>
      <c r="BF43" s="1229"/>
      <c r="BG43" s="1229"/>
      <c r="BH43" s="1229"/>
      <c r="BI43" s="1229"/>
      <c r="BJ43" s="1229"/>
      <c r="BK43" s="1229"/>
      <c r="BL43" s="1229"/>
      <c r="BM43" s="1229"/>
      <c r="BN43" s="1229"/>
      <c r="BO43" s="1229"/>
      <c r="BP43" s="1229"/>
      <c r="BQ43" s="1229"/>
      <c r="BR43" s="1229"/>
      <c r="BS43" s="1229"/>
      <c r="BT43" s="1229"/>
      <c r="BU43" s="1229"/>
      <c r="BV43" s="1229"/>
      <c r="BW43" s="1229"/>
      <c r="BX43" s="1229"/>
      <c r="BY43" s="1229"/>
      <c r="BZ43" s="1229"/>
      <c r="CA43" s="1229"/>
      <c r="CB43" s="1229"/>
      <c r="CC43" s="1229"/>
      <c r="CD43" s="1229"/>
      <c r="CE43" s="1229"/>
      <c r="CF43" s="1229"/>
      <c r="CG43" s="1229"/>
      <c r="CH43" s="1229"/>
      <c r="CI43" s="1229"/>
      <c r="CJ43" s="1229"/>
      <c r="CK43" s="1229"/>
      <c r="CL43" s="1229"/>
      <c r="CM43" s="1229"/>
      <c r="CN43" s="1229"/>
      <c r="CO43" s="1229"/>
      <c r="CP43" s="1229"/>
      <c r="CQ43" s="1229"/>
      <c r="CR43" s="1229"/>
      <c r="CS43" s="1229"/>
      <c r="CT43" s="1229"/>
      <c r="CU43" s="1229"/>
      <c r="CV43" s="1229"/>
      <c r="CW43" s="1229"/>
      <c r="CX43" s="1229"/>
      <c r="CY43" s="1229"/>
      <c r="CZ43" s="1229"/>
      <c r="DA43" s="1229"/>
      <c r="DB43" s="1229"/>
      <c r="DC43" s="1230"/>
    </row>
    <row r="44" spans="2:109" ht="13" x14ac:dyDescent="0.2">
      <c r="B44" s="247"/>
      <c r="AN44" s="1231"/>
      <c r="AO44" s="1232"/>
      <c r="AP44" s="1232"/>
      <c r="AQ44" s="1232"/>
      <c r="AR44" s="1232"/>
      <c r="AS44" s="1232"/>
      <c r="AT44" s="1232"/>
      <c r="AU44" s="1232"/>
      <c r="AV44" s="1232"/>
      <c r="AW44" s="1232"/>
      <c r="AX44" s="1232"/>
      <c r="AY44" s="1232"/>
      <c r="AZ44" s="1232"/>
      <c r="BA44" s="1232"/>
      <c r="BB44" s="1232"/>
      <c r="BC44" s="1232"/>
      <c r="BD44" s="1232"/>
      <c r="BE44" s="1232"/>
      <c r="BF44" s="1232"/>
      <c r="BG44" s="1232"/>
      <c r="BH44" s="1232"/>
      <c r="BI44" s="1232"/>
      <c r="BJ44" s="1232"/>
      <c r="BK44" s="1232"/>
      <c r="BL44" s="1232"/>
      <c r="BM44" s="1232"/>
      <c r="BN44" s="1232"/>
      <c r="BO44" s="1232"/>
      <c r="BP44" s="1232"/>
      <c r="BQ44" s="1232"/>
      <c r="BR44" s="1232"/>
      <c r="BS44" s="1232"/>
      <c r="BT44" s="1232"/>
      <c r="BU44" s="1232"/>
      <c r="BV44" s="1232"/>
      <c r="BW44" s="1232"/>
      <c r="BX44" s="1232"/>
      <c r="BY44" s="1232"/>
      <c r="BZ44" s="1232"/>
      <c r="CA44" s="1232"/>
      <c r="CB44" s="1232"/>
      <c r="CC44" s="1232"/>
      <c r="CD44" s="1232"/>
      <c r="CE44" s="1232"/>
      <c r="CF44" s="1232"/>
      <c r="CG44" s="1232"/>
      <c r="CH44" s="1232"/>
      <c r="CI44" s="1232"/>
      <c r="CJ44" s="1232"/>
      <c r="CK44" s="1232"/>
      <c r="CL44" s="1232"/>
      <c r="CM44" s="1232"/>
      <c r="CN44" s="1232"/>
      <c r="CO44" s="1232"/>
      <c r="CP44" s="1232"/>
      <c r="CQ44" s="1232"/>
      <c r="CR44" s="1232"/>
      <c r="CS44" s="1232"/>
      <c r="CT44" s="1232"/>
      <c r="CU44" s="1232"/>
      <c r="CV44" s="1232"/>
      <c r="CW44" s="1232"/>
      <c r="CX44" s="1232"/>
      <c r="CY44" s="1232"/>
      <c r="CZ44" s="1232"/>
      <c r="DA44" s="1232"/>
      <c r="DB44" s="1232"/>
      <c r="DC44" s="1233"/>
    </row>
    <row r="45" spans="2:109" ht="13" x14ac:dyDescent="0.2">
      <c r="B45" s="247"/>
      <c r="AN45" s="1231"/>
      <c r="AO45" s="1232"/>
      <c r="AP45" s="1232"/>
      <c r="AQ45" s="1232"/>
      <c r="AR45" s="1232"/>
      <c r="AS45" s="1232"/>
      <c r="AT45" s="1232"/>
      <c r="AU45" s="1232"/>
      <c r="AV45" s="1232"/>
      <c r="AW45" s="1232"/>
      <c r="AX45" s="1232"/>
      <c r="AY45" s="1232"/>
      <c r="AZ45" s="1232"/>
      <c r="BA45" s="1232"/>
      <c r="BB45" s="1232"/>
      <c r="BC45" s="1232"/>
      <c r="BD45" s="1232"/>
      <c r="BE45" s="1232"/>
      <c r="BF45" s="1232"/>
      <c r="BG45" s="1232"/>
      <c r="BH45" s="1232"/>
      <c r="BI45" s="1232"/>
      <c r="BJ45" s="1232"/>
      <c r="BK45" s="1232"/>
      <c r="BL45" s="1232"/>
      <c r="BM45" s="1232"/>
      <c r="BN45" s="1232"/>
      <c r="BO45" s="1232"/>
      <c r="BP45" s="1232"/>
      <c r="BQ45" s="1232"/>
      <c r="BR45" s="1232"/>
      <c r="BS45" s="1232"/>
      <c r="BT45" s="1232"/>
      <c r="BU45" s="1232"/>
      <c r="BV45" s="1232"/>
      <c r="BW45" s="1232"/>
      <c r="BX45" s="1232"/>
      <c r="BY45" s="1232"/>
      <c r="BZ45" s="1232"/>
      <c r="CA45" s="1232"/>
      <c r="CB45" s="1232"/>
      <c r="CC45" s="1232"/>
      <c r="CD45" s="1232"/>
      <c r="CE45" s="1232"/>
      <c r="CF45" s="1232"/>
      <c r="CG45" s="1232"/>
      <c r="CH45" s="1232"/>
      <c r="CI45" s="1232"/>
      <c r="CJ45" s="1232"/>
      <c r="CK45" s="1232"/>
      <c r="CL45" s="1232"/>
      <c r="CM45" s="1232"/>
      <c r="CN45" s="1232"/>
      <c r="CO45" s="1232"/>
      <c r="CP45" s="1232"/>
      <c r="CQ45" s="1232"/>
      <c r="CR45" s="1232"/>
      <c r="CS45" s="1232"/>
      <c r="CT45" s="1232"/>
      <c r="CU45" s="1232"/>
      <c r="CV45" s="1232"/>
      <c r="CW45" s="1232"/>
      <c r="CX45" s="1232"/>
      <c r="CY45" s="1232"/>
      <c r="CZ45" s="1232"/>
      <c r="DA45" s="1232"/>
      <c r="DB45" s="1232"/>
      <c r="DC45" s="1233"/>
    </row>
    <row r="46" spans="2:109" ht="13" x14ac:dyDescent="0.2">
      <c r="B46" s="247"/>
      <c r="AN46" s="1231"/>
      <c r="AO46" s="1232"/>
      <c r="AP46" s="1232"/>
      <c r="AQ46" s="1232"/>
      <c r="AR46" s="1232"/>
      <c r="AS46" s="1232"/>
      <c r="AT46" s="1232"/>
      <c r="AU46" s="1232"/>
      <c r="AV46" s="1232"/>
      <c r="AW46" s="1232"/>
      <c r="AX46" s="1232"/>
      <c r="AY46" s="1232"/>
      <c r="AZ46" s="1232"/>
      <c r="BA46" s="1232"/>
      <c r="BB46" s="1232"/>
      <c r="BC46" s="1232"/>
      <c r="BD46" s="1232"/>
      <c r="BE46" s="1232"/>
      <c r="BF46" s="1232"/>
      <c r="BG46" s="1232"/>
      <c r="BH46" s="1232"/>
      <c r="BI46" s="1232"/>
      <c r="BJ46" s="1232"/>
      <c r="BK46" s="1232"/>
      <c r="BL46" s="1232"/>
      <c r="BM46" s="1232"/>
      <c r="BN46" s="1232"/>
      <c r="BO46" s="1232"/>
      <c r="BP46" s="1232"/>
      <c r="BQ46" s="1232"/>
      <c r="BR46" s="1232"/>
      <c r="BS46" s="1232"/>
      <c r="BT46" s="1232"/>
      <c r="BU46" s="1232"/>
      <c r="BV46" s="1232"/>
      <c r="BW46" s="1232"/>
      <c r="BX46" s="1232"/>
      <c r="BY46" s="1232"/>
      <c r="BZ46" s="1232"/>
      <c r="CA46" s="1232"/>
      <c r="CB46" s="1232"/>
      <c r="CC46" s="1232"/>
      <c r="CD46" s="1232"/>
      <c r="CE46" s="1232"/>
      <c r="CF46" s="1232"/>
      <c r="CG46" s="1232"/>
      <c r="CH46" s="1232"/>
      <c r="CI46" s="1232"/>
      <c r="CJ46" s="1232"/>
      <c r="CK46" s="1232"/>
      <c r="CL46" s="1232"/>
      <c r="CM46" s="1232"/>
      <c r="CN46" s="1232"/>
      <c r="CO46" s="1232"/>
      <c r="CP46" s="1232"/>
      <c r="CQ46" s="1232"/>
      <c r="CR46" s="1232"/>
      <c r="CS46" s="1232"/>
      <c r="CT46" s="1232"/>
      <c r="CU46" s="1232"/>
      <c r="CV46" s="1232"/>
      <c r="CW46" s="1232"/>
      <c r="CX46" s="1232"/>
      <c r="CY46" s="1232"/>
      <c r="CZ46" s="1232"/>
      <c r="DA46" s="1232"/>
      <c r="DB46" s="1232"/>
      <c r="DC46" s="1233"/>
    </row>
    <row r="47" spans="2:109" ht="13" x14ac:dyDescent="0.2">
      <c r="B47" s="247"/>
      <c r="AN47" s="1234"/>
      <c r="AO47" s="1235"/>
      <c r="AP47" s="1235"/>
      <c r="AQ47" s="1235"/>
      <c r="AR47" s="1235"/>
      <c r="AS47" s="1235"/>
      <c r="AT47" s="1235"/>
      <c r="AU47" s="1235"/>
      <c r="AV47" s="1235"/>
      <c r="AW47" s="1235"/>
      <c r="AX47" s="1235"/>
      <c r="AY47" s="1235"/>
      <c r="AZ47" s="1235"/>
      <c r="BA47" s="1235"/>
      <c r="BB47" s="1235"/>
      <c r="BC47" s="1235"/>
      <c r="BD47" s="1235"/>
      <c r="BE47" s="1235"/>
      <c r="BF47" s="1235"/>
      <c r="BG47" s="1235"/>
      <c r="BH47" s="1235"/>
      <c r="BI47" s="1235"/>
      <c r="BJ47" s="1235"/>
      <c r="BK47" s="1235"/>
      <c r="BL47" s="1235"/>
      <c r="BM47" s="1235"/>
      <c r="BN47" s="1235"/>
      <c r="BO47" s="1235"/>
      <c r="BP47" s="1235"/>
      <c r="BQ47" s="1235"/>
      <c r="BR47" s="1235"/>
      <c r="BS47" s="1235"/>
      <c r="BT47" s="1235"/>
      <c r="BU47" s="1235"/>
      <c r="BV47" s="1235"/>
      <c r="BW47" s="1235"/>
      <c r="BX47" s="1235"/>
      <c r="BY47" s="1235"/>
      <c r="BZ47" s="1235"/>
      <c r="CA47" s="1235"/>
      <c r="CB47" s="1235"/>
      <c r="CC47" s="1235"/>
      <c r="CD47" s="1235"/>
      <c r="CE47" s="1235"/>
      <c r="CF47" s="1235"/>
      <c r="CG47" s="1235"/>
      <c r="CH47" s="1235"/>
      <c r="CI47" s="1235"/>
      <c r="CJ47" s="1235"/>
      <c r="CK47" s="1235"/>
      <c r="CL47" s="1235"/>
      <c r="CM47" s="1235"/>
      <c r="CN47" s="1235"/>
      <c r="CO47" s="1235"/>
      <c r="CP47" s="1235"/>
      <c r="CQ47" s="1235"/>
      <c r="CR47" s="1235"/>
      <c r="CS47" s="1235"/>
      <c r="CT47" s="1235"/>
      <c r="CU47" s="1235"/>
      <c r="CV47" s="1235"/>
      <c r="CW47" s="1235"/>
      <c r="CX47" s="1235"/>
      <c r="CY47" s="1235"/>
      <c r="CZ47" s="1235"/>
      <c r="DA47" s="1235"/>
      <c r="DB47" s="1235"/>
      <c r="DC47" s="1236"/>
    </row>
    <row r="48" spans="2:109" ht="13"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 x14ac:dyDescent="0.2">
      <c r="B49" s="247"/>
      <c r="AN49" s="243" t="s">
        <v>567</v>
      </c>
    </row>
    <row r="50" spans="1:109" ht="13" x14ac:dyDescent="0.2">
      <c r="B50" s="247"/>
      <c r="G50" s="1237"/>
      <c r="H50" s="1237"/>
      <c r="I50" s="1237"/>
      <c r="J50" s="1237"/>
      <c r="K50" s="360"/>
      <c r="L50" s="360"/>
      <c r="M50" s="361"/>
      <c r="N50" s="361"/>
      <c r="AN50" s="1238"/>
      <c r="AO50" s="1239"/>
      <c r="AP50" s="1239"/>
      <c r="AQ50" s="1239"/>
      <c r="AR50" s="1239"/>
      <c r="AS50" s="1239"/>
      <c r="AT50" s="1239"/>
      <c r="AU50" s="1239"/>
      <c r="AV50" s="1239"/>
      <c r="AW50" s="1239"/>
      <c r="AX50" s="1239"/>
      <c r="AY50" s="1239"/>
      <c r="AZ50" s="1239"/>
      <c r="BA50" s="1239"/>
      <c r="BB50" s="1239"/>
      <c r="BC50" s="1239"/>
      <c r="BD50" s="1239"/>
      <c r="BE50" s="1239"/>
      <c r="BF50" s="1239"/>
      <c r="BG50" s="1239"/>
      <c r="BH50" s="1239"/>
      <c r="BI50" s="1239"/>
      <c r="BJ50" s="1239"/>
      <c r="BK50" s="1239"/>
      <c r="BL50" s="1239"/>
      <c r="BM50" s="1239"/>
      <c r="BN50" s="1239"/>
      <c r="BO50" s="1240"/>
      <c r="BP50" s="1241" t="s">
        <v>527</v>
      </c>
      <c r="BQ50" s="1241"/>
      <c r="BR50" s="1241"/>
      <c r="BS50" s="1241"/>
      <c r="BT50" s="1241"/>
      <c r="BU50" s="1241"/>
      <c r="BV50" s="1241"/>
      <c r="BW50" s="1241"/>
      <c r="BX50" s="1241" t="s">
        <v>528</v>
      </c>
      <c r="BY50" s="1241"/>
      <c r="BZ50" s="1241"/>
      <c r="CA50" s="1241"/>
      <c r="CB50" s="1241"/>
      <c r="CC50" s="1241"/>
      <c r="CD50" s="1241"/>
      <c r="CE50" s="1241"/>
      <c r="CF50" s="1241" t="s">
        <v>529</v>
      </c>
      <c r="CG50" s="1241"/>
      <c r="CH50" s="1241"/>
      <c r="CI50" s="1241"/>
      <c r="CJ50" s="1241"/>
      <c r="CK50" s="1241"/>
      <c r="CL50" s="1241"/>
      <c r="CM50" s="1241"/>
      <c r="CN50" s="1241" t="s">
        <v>530</v>
      </c>
      <c r="CO50" s="1241"/>
      <c r="CP50" s="1241"/>
      <c r="CQ50" s="1241"/>
      <c r="CR50" s="1241"/>
      <c r="CS50" s="1241"/>
      <c r="CT50" s="1241"/>
      <c r="CU50" s="1241"/>
      <c r="CV50" s="1241" t="s">
        <v>531</v>
      </c>
      <c r="CW50" s="1241"/>
      <c r="CX50" s="1241"/>
      <c r="CY50" s="1241"/>
      <c r="CZ50" s="1241"/>
      <c r="DA50" s="1241"/>
      <c r="DB50" s="1241"/>
      <c r="DC50" s="1241"/>
    </row>
    <row r="51" spans="1:109" ht="13.5" customHeight="1" x14ac:dyDescent="0.2">
      <c r="B51" s="247"/>
      <c r="G51" s="1242"/>
      <c r="H51" s="1242"/>
      <c r="I51" s="1245"/>
      <c r="J51" s="1245"/>
      <c r="K51" s="1243"/>
      <c r="L51" s="1243"/>
      <c r="M51" s="1243"/>
      <c r="N51" s="1243"/>
      <c r="AM51" s="359"/>
      <c r="AN51" s="1244" t="s">
        <v>568</v>
      </c>
      <c r="AO51" s="1244"/>
      <c r="AP51" s="1244"/>
      <c r="AQ51" s="1244"/>
      <c r="AR51" s="1244"/>
      <c r="AS51" s="1244"/>
      <c r="AT51" s="1244"/>
      <c r="AU51" s="1244"/>
      <c r="AV51" s="1244"/>
      <c r="AW51" s="1244"/>
      <c r="AX51" s="1244"/>
      <c r="AY51" s="1244"/>
      <c r="AZ51" s="1244"/>
      <c r="BA51" s="1244"/>
      <c r="BB51" s="1244" t="s">
        <v>569</v>
      </c>
      <c r="BC51" s="1244"/>
      <c r="BD51" s="1244"/>
      <c r="BE51" s="1244"/>
      <c r="BF51" s="1244"/>
      <c r="BG51" s="1244"/>
      <c r="BH51" s="1244"/>
      <c r="BI51" s="1244"/>
      <c r="BJ51" s="1244"/>
      <c r="BK51" s="1244"/>
      <c r="BL51" s="1244"/>
      <c r="BM51" s="1244"/>
      <c r="BN51" s="1244"/>
      <c r="BO51" s="1244"/>
      <c r="BP51" s="1227"/>
      <c r="BQ51" s="1227"/>
      <c r="BR51" s="1227"/>
      <c r="BS51" s="1227"/>
      <c r="BT51" s="1227"/>
      <c r="BU51" s="1227"/>
      <c r="BV51" s="1227"/>
      <c r="BW51" s="1227"/>
      <c r="BX51" s="1227"/>
      <c r="BY51" s="1227"/>
      <c r="BZ51" s="1227"/>
      <c r="CA51" s="1227"/>
      <c r="CB51" s="1227"/>
      <c r="CC51" s="1227"/>
      <c r="CD51" s="1227"/>
      <c r="CE51" s="1227"/>
      <c r="CF51" s="1227"/>
      <c r="CG51" s="1227"/>
      <c r="CH51" s="1227"/>
      <c r="CI51" s="1227"/>
      <c r="CJ51" s="1227"/>
      <c r="CK51" s="1227"/>
      <c r="CL51" s="1227"/>
      <c r="CM51" s="1227"/>
      <c r="CN51" s="1227"/>
      <c r="CO51" s="1227"/>
      <c r="CP51" s="1227"/>
      <c r="CQ51" s="1227"/>
      <c r="CR51" s="1227"/>
      <c r="CS51" s="1227"/>
      <c r="CT51" s="1227"/>
      <c r="CU51" s="1227"/>
      <c r="CV51" s="1227"/>
      <c r="CW51" s="1227"/>
      <c r="CX51" s="1227"/>
      <c r="CY51" s="1227"/>
      <c r="CZ51" s="1227"/>
      <c r="DA51" s="1227"/>
      <c r="DB51" s="1227"/>
      <c r="DC51" s="1227"/>
    </row>
    <row r="52" spans="1:109" ht="13" x14ac:dyDescent="0.2">
      <c r="B52" s="247"/>
      <c r="G52" s="1242"/>
      <c r="H52" s="1242"/>
      <c r="I52" s="1245"/>
      <c r="J52" s="1245"/>
      <c r="K52" s="1243"/>
      <c r="L52" s="1243"/>
      <c r="M52" s="1243"/>
      <c r="N52" s="1243"/>
      <c r="AM52" s="359"/>
      <c r="AN52" s="1244"/>
      <c r="AO52" s="1244"/>
      <c r="AP52" s="1244"/>
      <c r="AQ52" s="1244"/>
      <c r="AR52" s="1244"/>
      <c r="AS52" s="1244"/>
      <c r="AT52" s="1244"/>
      <c r="AU52" s="1244"/>
      <c r="AV52" s="1244"/>
      <c r="AW52" s="1244"/>
      <c r="AX52" s="1244"/>
      <c r="AY52" s="1244"/>
      <c r="AZ52" s="1244"/>
      <c r="BA52" s="1244"/>
      <c r="BB52" s="1244"/>
      <c r="BC52" s="1244"/>
      <c r="BD52" s="1244"/>
      <c r="BE52" s="1244"/>
      <c r="BF52" s="1244"/>
      <c r="BG52" s="1244"/>
      <c r="BH52" s="1244"/>
      <c r="BI52" s="1244"/>
      <c r="BJ52" s="1244"/>
      <c r="BK52" s="1244"/>
      <c r="BL52" s="1244"/>
      <c r="BM52" s="1244"/>
      <c r="BN52" s="1244"/>
      <c r="BO52" s="1244"/>
      <c r="BP52" s="1227"/>
      <c r="BQ52" s="1227"/>
      <c r="BR52" s="1227"/>
      <c r="BS52" s="1227"/>
      <c r="BT52" s="1227"/>
      <c r="BU52" s="1227"/>
      <c r="BV52" s="1227"/>
      <c r="BW52" s="1227"/>
      <c r="BX52" s="1227"/>
      <c r="BY52" s="1227"/>
      <c r="BZ52" s="1227"/>
      <c r="CA52" s="1227"/>
      <c r="CB52" s="1227"/>
      <c r="CC52" s="1227"/>
      <c r="CD52" s="1227"/>
      <c r="CE52" s="1227"/>
      <c r="CF52" s="1227"/>
      <c r="CG52" s="1227"/>
      <c r="CH52" s="1227"/>
      <c r="CI52" s="1227"/>
      <c r="CJ52" s="1227"/>
      <c r="CK52" s="1227"/>
      <c r="CL52" s="1227"/>
      <c r="CM52" s="1227"/>
      <c r="CN52" s="1227"/>
      <c r="CO52" s="1227"/>
      <c r="CP52" s="1227"/>
      <c r="CQ52" s="1227"/>
      <c r="CR52" s="1227"/>
      <c r="CS52" s="1227"/>
      <c r="CT52" s="1227"/>
      <c r="CU52" s="1227"/>
      <c r="CV52" s="1227"/>
      <c r="CW52" s="1227"/>
      <c r="CX52" s="1227"/>
      <c r="CY52" s="1227"/>
      <c r="CZ52" s="1227"/>
      <c r="DA52" s="1227"/>
      <c r="DB52" s="1227"/>
      <c r="DC52" s="1227"/>
    </row>
    <row r="53" spans="1:109" ht="13" x14ac:dyDescent="0.2">
      <c r="A53" s="358"/>
      <c r="B53" s="247"/>
      <c r="G53" s="1242"/>
      <c r="H53" s="1242"/>
      <c r="I53" s="1237"/>
      <c r="J53" s="1237"/>
      <c r="K53" s="1243"/>
      <c r="L53" s="1243"/>
      <c r="M53" s="1243"/>
      <c r="N53" s="1243"/>
      <c r="AM53" s="359"/>
      <c r="AN53" s="1244"/>
      <c r="AO53" s="1244"/>
      <c r="AP53" s="1244"/>
      <c r="AQ53" s="1244"/>
      <c r="AR53" s="1244"/>
      <c r="AS53" s="1244"/>
      <c r="AT53" s="1244"/>
      <c r="AU53" s="1244"/>
      <c r="AV53" s="1244"/>
      <c r="AW53" s="1244"/>
      <c r="AX53" s="1244"/>
      <c r="AY53" s="1244"/>
      <c r="AZ53" s="1244"/>
      <c r="BA53" s="1244"/>
      <c r="BB53" s="1244" t="s">
        <v>570</v>
      </c>
      <c r="BC53" s="1244"/>
      <c r="BD53" s="1244"/>
      <c r="BE53" s="1244"/>
      <c r="BF53" s="1244"/>
      <c r="BG53" s="1244"/>
      <c r="BH53" s="1244"/>
      <c r="BI53" s="1244"/>
      <c r="BJ53" s="1244"/>
      <c r="BK53" s="1244"/>
      <c r="BL53" s="1244"/>
      <c r="BM53" s="1244"/>
      <c r="BN53" s="1244"/>
      <c r="BO53" s="1244"/>
      <c r="BP53" s="1227">
        <v>59</v>
      </c>
      <c r="BQ53" s="1227"/>
      <c r="BR53" s="1227"/>
      <c r="BS53" s="1227"/>
      <c r="BT53" s="1227"/>
      <c r="BU53" s="1227"/>
      <c r="BV53" s="1227"/>
      <c r="BW53" s="1227"/>
      <c r="BX53" s="1227">
        <v>58.5</v>
      </c>
      <c r="BY53" s="1227"/>
      <c r="BZ53" s="1227"/>
      <c r="CA53" s="1227"/>
      <c r="CB53" s="1227"/>
      <c r="CC53" s="1227"/>
      <c r="CD53" s="1227"/>
      <c r="CE53" s="1227"/>
      <c r="CF53" s="1227">
        <v>59.4</v>
      </c>
      <c r="CG53" s="1227"/>
      <c r="CH53" s="1227"/>
      <c r="CI53" s="1227"/>
      <c r="CJ53" s="1227"/>
      <c r="CK53" s="1227"/>
      <c r="CL53" s="1227"/>
      <c r="CM53" s="1227"/>
      <c r="CN53" s="1227">
        <v>61</v>
      </c>
      <c r="CO53" s="1227"/>
      <c r="CP53" s="1227"/>
      <c r="CQ53" s="1227"/>
      <c r="CR53" s="1227"/>
      <c r="CS53" s="1227"/>
      <c r="CT53" s="1227"/>
      <c r="CU53" s="1227"/>
      <c r="CV53" s="1227">
        <v>62.4</v>
      </c>
      <c r="CW53" s="1227"/>
      <c r="CX53" s="1227"/>
      <c r="CY53" s="1227"/>
      <c r="CZ53" s="1227"/>
      <c r="DA53" s="1227"/>
      <c r="DB53" s="1227"/>
      <c r="DC53" s="1227"/>
    </row>
    <row r="54" spans="1:109" ht="13" x14ac:dyDescent="0.2">
      <c r="A54" s="358"/>
      <c r="B54" s="247"/>
      <c r="G54" s="1242"/>
      <c r="H54" s="1242"/>
      <c r="I54" s="1237"/>
      <c r="J54" s="1237"/>
      <c r="K54" s="1243"/>
      <c r="L54" s="1243"/>
      <c r="M54" s="1243"/>
      <c r="N54" s="1243"/>
      <c r="AM54" s="359"/>
      <c r="AN54" s="1244"/>
      <c r="AO54" s="1244"/>
      <c r="AP54" s="1244"/>
      <c r="AQ54" s="1244"/>
      <c r="AR54" s="1244"/>
      <c r="AS54" s="1244"/>
      <c r="AT54" s="1244"/>
      <c r="AU54" s="1244"/>
      <c r="AV54" s="1244"/>
      <c r="AW54" s="1244"/>
      <c r="AX54" s="1244"/>
      <c r="AY54" s="1244"/>
      <c r="AZ54" s="1244"/>
      <c r="BA54" s="1244"/>
      <c r="BB54" s="1244"/>
      <c r="BC54" s="1244"/>
      <c r="BD54" s="1244"/>
      <c r="BE54" s="1244"/>
      <c r="BF54" s="1244"/>
      <c r="BG54" s="1244"/>
      <c r="BH54" s="1244"/>
      <c r="BI54" s="1244"/>
      <c r="BJ54" s="1244"/>
      <c r="BK54" s="1244"/>
      <c r="BL54" s="1244"/>
      <c r="BM54" s="1244"/>
      <c r="BN54" s="1244"/>
      <c r="BO54" s="1244"/>
      <c r="BP54" s="1227"/>
      <c r="BQ54" s="1227"/>
      <c r="BR54" s="1227"/>
      <c r="BS54" s="1227"/>
      <c r="BT54" s="1227"/>
      <c r="BU54" s="1227"/>
      <c r="BV54" s="1227"/>
      <c r="BW54" s="1227"/>
      <c r="BX54" s="1227"/>
      <c r="BY54" s="1227"/>
      <c r="BZ54" s="1227"/>
      <c r="CA54" s="1227"/>
      <c r="CB54" s="1227"/>
      <c r="CC54" s="1227"/>
      <c r="CD54" s="1227"/>
      <c r="CE54" s="1227"/>
      <c r="CF54" s="1227"/>
      <c r="CG54" s="1227"/>
      <c r="CH54" s="1227"/>
      <c r="CI54" s="1227"/>
      <c r="CJ54" s="1227"/>
      <c r="CK54" s="1227"/>
      <c r="CL54" s="1227"/>
      <c r="CM54" s="1227"/>
      <c r="CN54" s="1227"/>
      <c r="CO54" s="1227"/>
      <c r="CP54" s="1227"/>
      <c r="CQ54" s="1227"/>
      <c r="CR54" s="1227"/>
      <c r="CS54" s="1227"/>
      <c r="CT54" s="1227"/>
      <c r="CU54" s="1227"/>
      <c r="CV54" s="1227"/>
      <c r="CW54" s="1227"/>
      <c r="CX54" s="1227"/>
      <c r="CY54" s="1227"/>
      <c r="CZ54" s="1227"/>
      <c r="DA54" s="1227"/>
      <c r="DB54" s="1227"/>
      <c r="DC54" s="1227"/>
    </row>
    <row r="55" spans="1:109" ht="13" x14ac:dyDescent="0.2">
      <c r="A55" s="358"/>
      <c r="B55" s="247"/>
      <c r="G55" s="1237"/>
      <c r="H55" s="1237"/>
      <c r="I55" s="1237"/>
      <c r="J55" s="1237"/>
      <c r="K55" s="1243"/>
      <c r="L55" s="1243"/>
      <c r="M55" s="1243"/>
      <c r="N55" s="1243"/>
      <c r="AN55" s="1241" t="s">
        <v>571</v>
      </c>
      <c r="AO55" s="1241"/>
      <c r="AP55" s="1241"/>
      <c r="AQ55" s="1241"/>
      <c r="AR55" s="1241"/>
      <c r="AS55" s="1241"/>
      <c r="AT55" s="1241"/>
      <c r="AU55" s="1241"/>
      <c r="AV55" s="1241"/>
      <c r="AW55" s="1241"/>
      <c r="AX55" s="1241"/>
      <c r="AY55" s="1241"/>
      <c r="AZ55" s="1241"/>
      <c r="BA55" s="1241"/>
      <c r="BB55" s="1244" t="s">
        <v>569</v>
      </c>
      <c r="BC55" s="1244"/>
      <c r="BD55" s="1244"/>
      <c r="BE55" s="1244"/>
      <c r="BF55" s="1244"/>
      <c r="BG55" s="1244"/>
      <c r="BH55" s="1244"/>
      <c r="BI55" s="1244"/>
      <c r="BJ55" s="1244"/>
      <c r="BK55" s="1244"/>
      <c r="BL55" s="1244"/>
      <c r="BM55" s="1244"/>
      <c r="BN55" s="1244"/>
      <c r="BO55" s="1244"/>
      <c r="BP55" s="1227">
        <v>20.399999999999999</v>
      </c>
      <c r="BQ55" s="1227"/>
      <c r="BR55" s="1227"/>
      <c r="BS55" s="1227"/>
      <c r="BT55" s="1227"/>
      <c r="BU55" s="1227"/>
      <c r="BV55" s="1227"/>
      <c r="BW55" s="1227"/>
      <c r="BX55" s="1227">
        <v>11.2</v>
      </c>
      <c r="BY55" s="1227"/>
      <c r="BZ55" s="1227"/>
      <c r="CA55" s="1227"/>
      <c r="CB55" s="1227"/>
      <c r="CC55" s="1227"/>
      <c r="CD55" s="1227"/>
      <c r="CE55" s="1227"/>
      <c r="CF55" s="1227">
        <v>4.5999999999999996</v>
      </c>
      <c r="CG55" s="1227"/>
      <c r="CH55" s="1227"/>
      <c r="CI55" s="1227"/>
      <c r="CJ55" s="1227"/>
      <c r="CK55" s="1227"/>
      <c r="CL55" s="1227"/>
      <c r="CM55" s="1227"/>
      <c r="CN55" s="1227">
        <v>4.2</v>
      </c>
      <c r="CO55" s="1227"/>
      <c r="CP55" s="1227"/>
      <c r="CQ55" s="1227"/>
      <c r="CR55" s="1227"/>
      <c r="CS55" s="1227"/>
      <c r="CT55" s="1227"/>
      <c r="CU55" s="1227"/>
      <c r="CV55" s="1227">
        <v>3.6</v>
      </c>
      <c r="CW55" s="1227"/>
      <c r="CX55" s="1227"/>
      <c r="CY55" s="1227"/>
      <c r="CZ55" s="1227"/>
      <c r="DA55" s="1227"/>
      <c r="DB55" s="1227"/>
      <c r="DC55" s="1227"/>
    </row>
    <row r="56" spans="1:109" ht="13" x14ac:dyDescent="0.2">
      <c r="A56" s="358"/>
      <c r="B56" s="247"/>
      <c r="G56" s="1237"/>
      <c r="H56" s="1237"/>
      <c r="I56" s="1237"/>
      <c r="J56" s="1237"/>
      <c r="K56" s="1243"/>
      <c r="L56" s="1243"/>
      <c r="M56" s="1243"/>
      <c r="N56" s="1243"/>
      <c r="AN56" s="1241"/>
      <c r="AO56" s="1241"/>
      <c r="AP56" s="1241"/>
      <c r="AQ56" s="1241"/>
      <c r="AR56" s="1241"/>
      <c r="AS56" s="1241"/>
      <c r="AT56" s="1241"/>
      <c r="AU56" s="1241"/>
      <c r="AV56" s="1241"/>
      <c r="AW56" s="1241"/>
      <c r="AX56" s="1241"/>
      <c r="AY56" s="1241"/>
      <c r="AZ56" s="1241"/>
      <c r="BA56" s="1241"/>
      <c r="BB56" s="1244"/>
      <c r="BC56" s="1244"/>
      <c r="BD56" s="1244"/>
      <c r="BE56" s="1244"/>
      <c r="BF56" s="1244"/>
      <c r="BG56" s="1244"/>
      <c r="BH56" s="1244"/>
      <c r="BI56" s="1244"/>
      <c r="BJ56" s="1244"/>
      <c r="BK56" s="1244"/>
      <c r="BL56" s="1244"/>
      <c r="BM56" s="1244"/>
      <c r="BN56" s="1244"/>
      <c r="BO56" s="1244"/>
      <c r="BP56" s="1227"/>
      <c r="BQ56" s="1227"/>
      <c r="BR56" s="1227"/>
      <c r="BS56" s="1227"/>
      <c r="BT56" s="1227"/>
      <c r="BU56" s="1227"/>
      <c r="BV56" s="1227"/>
      <c r="BW56" s="1227"/>
      <c r="BX56" s="1227"/>
      <c r="BY56" s="1227"/>
      <c r="BZ56" s="1227"/>
      <c r="CA56" s="1227"/>
      <c r="CB56" s="1227"/>
      <c r="CC56" s="1227"/>
      <c r="CD56" s="1227"/>
      <c r="CE56" s="1227"/>
      <c r="CF56" s="1227"/>
      <c r="CG56" s="1227"/>
      <c r="CH56" s="1227"/>
      <c r="CI56" s="1227"/>
      <c r="CJ56" s="1227"/>
      <c r="CK56" s="1227"/>
      <c r="CL56" s="1227"/>
      <c r="CM56" s="1227"/>
      <c r="CN56" s="1227"/>
      <c r="CO56" s="1227"/>
      <c r="CP56" s="1227"/>
      <c r="CQ56" s="1227"/>
      <c r="CR56" s="1227"/>
      <c r="CS56" s="1227"/>
      <c r="CT56" s="1227"/>
      <c r="CU56" s="1227"/>
      <c r="CV56" s="1227"/>
      <c r="CW56" s="1227"/>
      <c r="CX56" s="1227"/>
      <c r="CY56" s="1227"/>
      <c r="CZ56" s="1227"/>
      <c r="DA56" s="1227"/>
      <c r="DB56" s="1227"/>
      <c r="DC56" s="1227"/>
    </row>
    <row r="57" spans="1:109" s="358" customFormat="1" ht="13" x14ac:dyDescent="0.2">
      <c r="B57" s="362"/>
      <c r="G57" s="1237"/>
      <c r="H57" s="1237"/>
      <c r="I57" s="1246"/>
      <c r="J57" s="1246"/>
      <c r="K57" s="1243"/>
      <c r="L57" s="1243"/>
      <c r="M57" s="1243"/>
      <c r="N57" s="1243"/>
      <c r="AM57" s="243"/>
      <c r="AN57" s="1241"/>
      <c r="AO57" s="1241"/>
      <c r="AP57" s="1241"/>
      <c r="AQ57" s="1241"/>
      <c r="AR57" s="1241"/>
      <c r="AS57" s="1241"/>
      <c r="AT57" s="1241"/>
      <c r="AU57" s="1241"/>
      <c r="AV57" s="1241"/>
      <c r="AW57" s="1241"/>
      <c r="AX57" s="1241"/>
      <c r="AY57" s="1241"/>
      <c r="AZ57" s="1241"/>
      <c r="BA57" s="1241"/>
      <c r="BB57" s="1244" t="s">
        <v>570</v>
      </c>
      <c r="BC57" s="1244"/>
      <c r="BD57" s="1244"/>
      <c r="BE57" s="1244"/>
      <c r="BF57" s="1244"/>
      <c r="BG57" s="1244"/>
      <c r="BH57" s="1244"/>
      <c r="BI57" s="1244"/>
      <c r="BJ57" s="1244"/>
      <c r="BK57" s="1244"/>
      <c r="BL57" s="1244"/>
      <c r="BM57" s="1244"/>
      <c r="BN57" s="1244"/>
      <c r="BO57" s="1244"/>
      <c r="BP57" s="1227">
        <v>63</v>
      </c>
      <c r="BQ57" s="1227"/>
      <c r="BR57" s="1227"/>
      <c r="BS57" s="1227"/>
      <c r="BT57" s="1227"/>
      <c r="BU57" s="1227"/>
      <c r="BV57" s="1227"/>
      <c r="BW57" s="1227"/>
      <c r="BX57" s="1227">
        <v>63.7</v>
      </c>
      <c r="BY57" s="1227"/>
      <c r="BZ57" s="1227"/>
      <c r="CA57" s="1227"/>
      <c r="CB57" s="1227"/>
      <c r="CC57" s="1227"/>
      <c r="CD57" s="1227"/>
      <c r="CE57" s="1227"/>
      <c r="CF57" s="1227">
        <v>64.2</v>
      </c>
      <c r="CG57" s="1227"/>
      <c r="CH57" s="1227"/>
      <c r="CI57" s="1227"/>
      <c r="CJ57" s="1227"/>
      <c r="CK57" s="1227"/>
      <c r="CL57" s="1227"/>
      <c r="CM57" s="1227"/>
      <c r="CN57" s="1227">
        <v>65</v>
      </c>
      <c r="CO57" s="1227"/>
      <c r="CP57" s="1227"/>
      <c r="CQ57" s="1227"/>
      <c r="CR57" s="1227"/>
      <c r="CS57" s="1227"/>
      <c r="CT57" s="1227"/>
      <c r="CU57" s="1227"/>
      <c r="CV57" s="1227">
        <v>66.099999999999994</v>
      </c>
      <c r="CW57" s="1227"/>
      <c r="CX57" s="1227"/>
      <c r="CY57" s="1227"/>
      <c r="CZ57" s="1227"/>
      <c r="DA57" s="1227"/>
      <c r="DB57" s="1227"/>
      <c r="DC57" s="1227"/>
      <c r="DD57" s="363"/>
      <c r="DE57" s="362"/>
    </row>
    <row r="58" spans="1:109" s="358" customFormat="1" ht="13" x14ac:dyDescent="0.2">
      <c r="A58" s="243"/>
      <c r="B58" s="362"/>
      <c r="G58" s="1237"/>
      <c r="H58" s="1237"/>
      <c r="I58" s="1246"/>
      <c r="J58" s="1246"/>
      <c r="K58" s="1243"/>
      <c r="L58" s="1243"/>
      <c r="M58" s="1243"/>
      <c r="N58" s="1243"/>
      <c r="AM58" s="243"/>
      <c r="AN58" s="1241"/>
      <c r="AO58" s="1241"/>
      <c r="AP58" s="1241"/>
      <c r="AQ58" s="1241"/>
      <c r="AR58" s="1241"/>
      <c r="AS58" s="1241"/>
      <c r="AT58" s="1241"/>
      <c r="AU58" s="1241"/>
      <c r="AV58" s="1241"/>
      <c r="AW58" s="1241"/>
      <c r="AX58" s="1241"/>
      <c r="AY58" s="1241"/>
      <c r="AZ58" s="1241"/>
      <c r="BA58" s="1241"/>
      <c r="BB58" s="1244"/>
      <c r="BC58" s="1244"/>
      <c r="BD58" s="1244"/>
      <c r="BE58" s="1244"/>
      <c r="BF58" s="1244"/>
      <c r="BG58" s="1244"/>
      <c r="BH58" s="1244"/>
      <c r="BI58" s="1244"/>
      <c r="BJ58" s="1244"/>
      <c r="BK58" s="1244"/>
      <c r="BL58" s="1244"/>
      <c r="BM58" s="1244"/>
      <c r="BN58" s="1244"/>
      <c r="BO58" s="1244"/>
      <c r="BP58" s="1227"/>
      <c r="BQ58" s="1227"/>
      <c r="BR58" s="1227"/>
      <c r="BS58" s="1227"/>
      <c r="BT58" s="1227"/>
      <c r="BU58" s="1227"/>
      <c r="BV58" s="1227"/>
      <c r="BW58" s="1227"/>
      <c r="BX58" s="1227"/>
      <c r="BY58" s="1227"/>
      <c r="BZ58" s="1227"/>
      <c r="CA58" s="1227"/>
      <c r="CB58" s="1227"/>
      <c r="CC58" s="1227"/>
      <c r="CD58" s="1227"/>
      <c r="CE58" s="1227"/>
      <c r="CF58" s="1227"/>
      <c r="CG58" s="1227"/>
      <c r="CH58" s="1227"/>
      <c r="CI58" s="1227"/>
      <c r="CJ58" s="1227"/>
      <c r="CK58" s="1227"/>
      <c r="CL58" s="1227"/>
      <c r="CM58" s="1227"/>
      <c r="CN58" s="1227"/>
      <c r="CO58" s="1227"/>
      <c r="CP58" s="1227"/>
      <c r="CQ58" s="1227"/>
      <c r="CR58" s="1227"/>
      <c r="CS58" s="1227"/>
      <c r="CT58" s="1227"/>
      <c r="CU58" s="1227"/>
      <c r="CV58" s="1227"/>
      <c r="CW58" s="1227"/>
      <c r="CX58" s="1227"/>
      <c r="CY58" s="1227"/>
      <c r="CZ58" s="1227"/>
      <c r="DA58" s="1227"/>
      <c r="DB58" s="1227"/>
      <c r="DC58" s="1227"/>
      <c r="DD58" s="363"/>
      <c r="DE58" s="362"/>
    </row>
    <row r="59" spans="1:109" s="358" customFormat="1" ht="13"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5" x14ac:dyDescent="0.2">
      <c r="B63" s="300" t="s">
        <v>572</v>
      </c>
    </row>
    <row r="64" spans="1:109" ht="13" x14ac:dyDescent="0.2">
      <c r="B64" s="247"/>
      <c r="G64" s="357"/>
      <c r="I64" s="369"/>
      <c r="J64" s="369"/>
      <c r="K64" s="369"/>
      <c r="L64" s="369"/>
      <c r="M64" s="369"/>
      <c r="N64" s="370"/>
      <c r="AM64" s="357"/>
      <c r="AN64" s="357" t="s">
        <v>565</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 x14ac:dyDescent="0.2">
      <c r="B65" s="247"/>
      <c r="AN65" s="1228" t="s">
        <v>573</v>
      </c>
      <c r="AO65" s="1229"/>
      <c r="AP65" s="1229"/>
      <c r="AQ65" s="1229"/>
      <c r="AR65" s="1229"/>
      <c r="AS65" s="1229"/>
      <c r="AT65" s="1229"/>
      <c r="AU65" s="1229"/>
      <c r="AV65" s="1229"/>
      <c r="AW65" s="1229"/>
      <c r="AX65" s="1229"/>
      <c r="AY65" s="1229"/>
      <c r="AZ65" s="1229"/>
      <c r="BA65" s="1229"/>
      <c r="BB65" s="1229"/>
      <c r="BC65" s="1229"/>
      <c r="BD65" s="1229"/>
      <c r="BE65" s="1229"/>
      <c r="BF65" s="1229"/>
      <c r="BG65" s="1229"/>
      <c r="BH65" s="1229"/>
      <c r="BI65" s="1229"/>
      <c r="BJ65" s="1229"/>
      <c r="BK65" s="1229"/>
      <c r="BL65" s="1229"/>
      <c r="BM65" s="1229"/>
      <c r="BN65" s="1229"/>
      <c r="BO65" s="1229"/>
      <c r="BP65" s="1229"/>
      <c r="BQ65" s="1229"/>
      <c r="BR65" s="1229"/>
      <c r="BS65" s="1229"/>
      <c r="BT65" s="1229"/>
      <c r="BU65" s="1229"/>
      <c r="BV65" s="1229"/>
      <c r="BW65" s="1229"/>
      <c r="BX65" s="1229"/>
      <c r="BY65" s="1229"/>
      <c r="BZ65" s="1229"/>
      <c r="CA65" s="1229"/>
      <c r="CB65" s="1229"/>
      <c r="CC65" s="1229"/>
      <c r="CD65" s="1229"/>
      <c r="CE65" s="1229"/>
      <c r="CF65" s="1229"/>
      <c r="CG65" s="1229"/>
      <c r="CH65" s="1229"/>
      <c r="CI65" s="1229"/>
      <c r="CJ65" s="1229"/>
      <c r="CK65" s="1229"/>
      <c r="CL65" s="1229"/>
      <c r="CM65" s="1229"/>
      <c r="CN65" s="1229"/>
      <c r="CO65" s="1229"/>
      <c r="CP65" s="1229"/>
      <c r="CQ65" s="1229"/>
      <c r="CR65" s="1229"/>
      <c r="CS65" s="1229"/>
      <c r="CT65" s="1229"/>
      <c r="CU65" s="1229"/>
      <c r="CV65" s="1229"/>
      <c r="CW65" s="1229"/>
      <c r="CX65" s="1229"/>
      <c r="CY65" s="1229"/>
      <c r="CZ65" s="1229"/>
      <c r="DA65" s="1229"/>
      <c r="DB65" s="1229"/>
      <c r="DC65" s="1230"/>
    </row>
    <row r="66" spans="2:107" ht="13" x14ac:dyDescent="0.2">
      <c r="B66" s="247"/>
      <c r="AN66" s="1231"/>
      <c r="AO66" s="1232"/>
      <c r="AP66" s="1232"/>
      <c r="AQ66" s="1232"/>
      <c r="AR66" s="1232"/>
      <c r="AS66" s="1232"/>
      <c r="AT66" s="1232"/>
      <c r="AU66" s="1232"/>
      <c r="AV66" s="1232"/>
      <c r="AW66" s="1232"/>
      <c r="AX66" s="1232"/>
      <c r="AY66" s="1232"/>
      <c r="AZ66" s="1232"/>
      <c r="BA66" s="1232"/>
      <c r="BB66" s="1232"/>
      <c r="BC66" s="1232"/>
      <c r="BD66" s="1232"/>
      <c r="BE66" s="1232"/>
      <c r="BF66" s="1232"/>
      <c r="BG66" s="1232"/>
      <c r="BH66" s="1232"/>
      <c r="BI66" s="1232"/>
      <c r="BJ66" s="1232"/>
      <c r="BK66" s="1232"/>
      <c r="BL66" s="1232"/>
      <c r="BM66" s="1232"/>
      <c r="BN66" s="1232"/>
      <c r="BO66" s="1232"/>
      <c r="BP66" s="1232"/>
      <c r="BQ66" s="1232"/>
      <c r="BR66" s="1232"/>
      <c r="BS66" s="1232"/>
      <c r="BT66" s="1232"/>
      <c r="BU66" s="1232"/>
      <c r="BV66" s="1232"/>
      <c r="BW66" s="1232"/>
      <c r="BX66" s="1232"/>
      <c r="BY66" s="1232"/>
      <c r="BZ66" s="1232"/>
      <c r="CA66" s="1232"/>
      <c r="CB66" s="1232"/>
      <c r="CC66" s="1232"/>
      <c r="CD66" s="1232"/>
      <c r="CE66" s="1232"/>
      <c r="CF66" s="1232"/>
      <c r="CG66" s="1232"/>
      <c r="CH66" s="1232"/>
      <c r="CI66" s="1232"/>
      <c r="CJ66" s="1232"/>
      <c r="CK66" s="1232"/>
      <c r="CL66" s="1232"/>
      <c r="CM66" s="1232"/>
      <c r="CN66" s="1232"/>
      <c r="CO66" s="1232"/>
      <c r="CP66" s="1232"/>
      <c r="CQ66" s="1232"/>
      <c r="CR66" s="1232"/>
      <c r="CS66" s="1232"/>
      <c r="CT66" s="1232"/>
      <c r="CU66" s="1232"/>
      <c r="CV66" s="1232"/>
      <c r="CW66" s="1232"/>
      <c r="CX66" s="1232"/>
      <c r="CY66" s="1232"/>
      <c r="CZ66" s="1232"/>
      <c r="DA66" s="1232"/>
      <c r="DB66" s="1232"/>
      <c r="DC66" s="1233"/>
    </row>
    <row r="67" spans="2:107" ht="13" x14ac:dyDescent="0.2">
      <c r="B67" s="247"/>
      <c r="AN67" s="1231"/>
      <c r="AO67" s="1232"/>
      <c r="AP67" s="1232"/>
      <c r="AQ67" s="1232"/>
      <c r="AR67" s="1232"/>
      <c r="AS67" s="1232"/>
      <c r="AT67" s="1232"/>
      <c r="AU67" s="1232"/>
      <c r="AV67" s="1232"/>
      <c r="AW67" s="1232"/>
      <c r="AX67" s="1232"/>
      <c r="AY67" s="1232"/>
      <c r="AZ67" s="1232"/>
      <c r="BA67" s="1232"/>
      <c r="BB67" s="1232"/>
      <c r="BC67" s="1232"/>
      <c r="BD67" s="1232"/>
      <c r="BE67" s="1232"/>
      <c r="BF67" s="1232"/>
      <c r="BG67" s="1232"/>
      <c r="BH67" s="1232"/>
      <c r="BI67" s="1232"/>
      <c r="BJ67" s="1232"/>
      <c r="BK67" s="1232"/>
      <c r="BL67" s="1232"/>
      <c r="BM67" s="1232"/>
      <c r="BN67" s="1232"/>
      <c r="BO67" s="1232"/>
      <c r="BP67" s="1232"/>
      <c r="BQ67" s="1232"/>
      <c r="BR67" s="1232"/>
      <c r="BS67" s="1232"/>
      <c r="BT67" s="1232"/>
      <c r="BU67" s="1232"/>
      <c r="BV67" s="1232"/>
      <c r="BW67" s="1232"/>
      <c r="BX67" s="1232"/>
      <c r="BY67" s="1232"/>
      <c r="BZ67" s="1232"/>
      <c r="CA67" s="1232"/>
      <c r="CB67" s="1232"/>
      <c r="CC67" s="1232"/>
      <c r="CD67" s="1232"/>
      <c r="CE67" s="1232"/>
      <c r="CF67" s="1232"/>
      <c r="CG67" s="1232"/>
      <c r="CH67" s="1232"/>
      <c r="CI67" s="1232"/>
      <c r="CJ67" s="1232"/>
      <c r="CK67" s="1232"/>
      <c r="CL67" s="1232"/>
      <c r="CM67" s="1232"/>
      <c r="CN67" s="1232"/>
      <c r="CO67" s="1232"/>
      <c r="CP67" s="1232"/>
      <c r="CQ67" s="1232"/>
      <c r="CR67" s="1232"/>
      <c r="CS67" s="1232"/>
      <c r="CT67" s="1232"/>
      <c r="CU67" s="1232"/>
      <c r="CV67" s="1232"/>
      <c r="CW67" s="1232"/>
      <c r="CX67" s="1232"/>
      <c r="CY67" s="1232"/>
      <c r="CZ67" s="1232"/>
      <c r="DA67" s="1232"/>
      <c r="DB67" s="1232"/>
      <c r="DC67" s="1233"/>
    </row>
    <row r="68" spans="2:107" ht="13" x14ac:dyDescent="0.2">
      <c r="B68" s="247"/>
      <c r="AN68" s="1231"/>
      <c r="AO68" s="1232"/>
      <c r="AP68" s="1232"/>
      <c r="AQ68" s="1232"/>
      <c r="AR68" s="1232"/>
      <c r="AS68" s="1232"/>
      <c r="AT68" s="1232"/>
      <c r="AU68" s="1232"/>
      <c r="AV68" s="1232"/>
      <c r="AW68" s="1232"/>
      <c r="AX68" s="1232"/>
      <c r="AY68" s="1232"/>
      <c r="AZ68" s="1232"/>
      <c r="BA68" s="1232"/>
      <c r="BB68" s="1232"/>
      <c r="BC68" s="1232"/>
      <c r="BD68" s="1232"/>
      <c r="BE68" s="1232"/>
      <c r="BF68" s="1232"/>
      <c r="BG68" s="1232"/>
      <c r="BH68" s="1232"/>
      <c r="BI68" s="1232"/>
      <c r="BJ68" s="1232"/>
      <c r="BK68" s="1232"/>
      <c r="BL68" s="1232"/>
      <c r="BM68" s="1232"/>
      <c r="BN68" s="1232"/>
      <c r="BO68" s="1232"/>
      <c r="BP68" s="1232"/>
      <c r="BQ68" s="1232"/>
      <c r="BR68" s="1232"/>
      <c r="BS68" s="1232"/>
      <c r="BT68" s="1232"/>
      <c r="BU68" s="1232"/>
      <c r="BV68" s="1232"/>
      <c r="BW68" s="1232"/>
      <c r="BX68" s="1232"/>
      <c r="BY68" s="1232"/>
      <c r="BZ68" s="1232"/>
      <c r="CA68" s="1232"/>
      <c r="CB68" s="1232"/>
      <c r="CC68" s="1232"/>
      <c r="CD68" s="1232"/>
      <c r="CE68" s="1232"/>
      <c r="CF68" s="1232"/>
      <c r="CG68" s="1232"/>
      <c r="CH68" s="1232"/>
      <c r="CI68" s="1232"/>
      <c r="CJ68" s="1232"/>
      <c r="CK68" s="1232"/>
      <c r="CL68" s="1232"/>
      <c r="CM68" s="1232"/>
      <c r="CN68" s="1232"/>
      <c r="CO68" s="1232"/>
      <c r="CP68" s="1232"/>
      <c r="CQ68" s="1232"/>
      <c r="CR68" s="1232"/>
      <c r="CS68" s="1232"/>
      <c r="CT68" s="1232"/>
      <c r="CU68" s="1232"/>
      <c r="CV68" s="1232"/>
      <c r="CW68" s="1232"/>
      <c r="CX68" s="1232"/>
      <c r="CY68" s="1232"/>
      <c r="CZ68" s="1232"/>
      <c r="DA68" s="1232"/>
      <c r="DB68" s="1232"/>
      <c r="DC68" s="1233"/>
    </row>
    <row r="69" spans="2:107" ht="13" x14ac:dyDescent="0.2">
      <c r="B69" s="247"/>
      <c r="AN69" s="1234"/>
      <c r="AO69" s="1235"/>
      <c r="AP69" s="1235"/>
      <c r="AQ69" s="1235"/>
      <c r="AR69" s="1235"/>
      <c r="AS69" s="1235"/>
      <c r="AT69" s="1235"/>
      <c r="AU69" s="1235"/>
      <c r="AV69" s="1235"/>
      <c r="AW69" s="1235"/>
      <c r="AX69" s="1235"/>
      <c r="AY69" s="1235"/>
      <c r="AZ69" s="1235"/>
      <c r="BA69" s="1235"/>
      <c r="BB69" s="1235"/>
      <c r="BC69" s="1235"/>
      <c r="BD69" s="1235"/>
      <c r="BE69" s="1235"/>
      <c r="BF69" s="1235"/>
      <c r="BG69" s="1235"/>
      <c r="BH69" s="1235"/>
      <c r="BI69" s="1235"/>
      <c r="BJ69" s="1235"/>
      <c r="BK69" s="1235"/>
      <c r="BL69" s="1235"/>
      <c r="BM69" s="1235"/>
      <c r="BN69" s="1235"/>
      <c r="BO69" s="1235"/>
      <c r="BP69" s="1235"/>
      <c r="BQ69" s="1235"/>
      <c r="BR69" s="1235"/>
      <c r="BS69" s="1235"/>
      <c r="BT69" s="1235"/>
      <c r="BU69" s="1235"/>
      <c r="BV69" s="1235"/>
      <c r="BW69" s="1235"/>
      <c r="BX69" s="1235"/>
      <c r="BY69" s="1235"/>
      <c r="BZ69" s="1235"/>
      <c r="CA69" s="1235"/>
      <c r="CB69" s="1235"/>
      <c r="CC69" s="1235"/>
      <c r="CD69" s="1235"/>
      <c r="CE69" s="1235"/>
      <c r="CF69" s="1235"/>
      <c r="CG69" s="1235"/>
      <c r="CH69" s="1235"/>
      <c r="CI69" s="1235"/>
      <c r="CJ69" s="1235"/>
      <c r="CK69" s="1235"/>
      <c r="CL69" s="1235"/>
      <c r="CM69" s="1235"/>
      <c r="CN69" s="1235"/>
      <c r="CO69" s="1235"/>
      <c r="CP69" s="1235"/>
      <c r="CQ69" s="1235"/>
      <c r="CR69" s="1235"/>
      <c r="CS69" s="1235"/>
      <c r="CT69" s="1235"/>
      <c r="CU69" s="1235"/>
      <c r="CV69" s="1235"/>
      <c r="CW69" s="1235"/>
      <c r="CX69" s="1235"/>
      <c r="CY69" s="1235"/>
      <c r="CZ69" s="1235"/>
      <c r="DA69" s="1235"/>
      <c r="DB69" s="1235"/>
      <c r="DC69" s="1236"/>
    </row>
    <row r="70" spans="2:107" ht="13"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 x14ac:dyDescent="0.2">
      <c r="B71" s="247"/>
      <c r="G71" s="374"/>
      <c r="I71" s="375"/>
      <c r="J71" s="372"/>
      <c r="K71" s="372"/>
      <c r="L71" s="373"/>
      <c r="M71" s="372"/>
      <c r="N71" s="373"/>
      <c r="AM71" s="374"/>
      <c r="AN71" s="243" t="s">
        <v>567</v>
      </c>
    </row>
    <row r="72" spans="2:107" ht="13" x14ac:dyDescent="0.2">
      <c r="B72" s="247"/>
      <c r="G72" s="1237"/>
      <c r="H72" s="1237"/>
      <c r="I72" s="1237"/>
      <c r="J72" s="1237"/>
      <c r="K72" s="360"/>
      <c r="L72" s="360"/>
      <c r="M72" s="361"/>
      <c r="N72" s="361"/>
      <c r="AN72" s="1238"/>
      <c r="AO72" s="1239"/>
      <c r="AP72" s="1239"/>
      <c r="AQ72" s="1239"/>
      <c r="AR72" s="1239"/>
      <c r="AS72" s="1239"/>
      <c r="AT72" s="1239"/>
      <c r="AU72" s="1239"/>
      <c r="AV72" s="1239"/>
      <c r="AW72" s="1239"/>
      <c r="AX72" s="1239"/>
      <c r="AY72" s="1239"/>
      <c r="AZ72" s="1239"/>
      <c r="BA72" s="1239"/>
      <c r="BB72" s="1239"/>
      <c r="BC72" s="1239"/>
      <c r="BD72" s="1239"/>
      <c r="BE72" s="1239"/>
      <c r="BF72" s="1239"/>
      <c r="BG72" s="1239"/>
      <c r="BH72" s="1239"/>
      <c r="BI72" s="1239"/>
      <c r="BJ72" s="1239"/>
      <c r="BK72" s="1239"/>
      <c r="BL72" s="1239"/>
      <c r="BM72" s="1239"/>
      <c r="BN72" s="1239"/>
      <c r="BO72" s="1240"/>
      <c r="BP72" s="1241" t="s">
        <v>527</v>
      </c>
      <c r="BQ72" s="1241"/>
      <c r="BR72" s="1241"/>
      <c r="BS72" s="1241"/>
      <c r="BT72" s="1241"/>
      <c r="BU72" s="1241"/>
      <c r="BV72" s="1241"/>
      <c r="BW72" s="1241"/>
      <c r="BX72" s="1241" t="s">
        <v>528</v>
      </c>
      <c r="BY72" s="1241"/>
      <c r="BZ72" s="1241"/>
      <c r="CA72" s="1241"/>
      <c r="CB72" s="1241"/>
      <c r="CC72" s="1241"/>
      <c r="CD72" s="1241"/>
      <c r="CE72" s="1241"/>
      <c r="CF72" s="1241" t="s">
        <v>529</v>
      </c>
      <c r="CG72" s="1241"/>
      <c r="CH72" s="1241"/>
      <c r="CI72" s="1241"/>
      <c r="CJ72" s="1241"/>
      <c r="CK72" s="1241"/>
      <c r="CL72" s="1241"/>
      <c r="CM72" s="1241"/>
      <c r="CN72" s="1241" t="s">
        <v>530</v>
      </c>
      <c r="CO72" s="1241"/>
      <c r="CP72" s="1241"/>
      <c r="CQ72" s="1241"/>
      <c r="CR72" s="1241"/>
      <c r="CS72" s="1241"/>
      <c r="CT72" s="1241"/>
      <c r="CU72" s="1241"/>
      <c r="CV72" s="1241" t="s">
        <v>531</v>
      </c>
      <c r="CW72" s="1241"/>
      <c r="CX72" s="1241"/>
      <c r="CY72" s="1241"/>
      <c r="CZ72" s="1241"/>
      <c r="DA72" s="1241"/>
      <c r="DB72" s="1241"/>
      <c r="DC72" s="1241"/>
    </row>
    <row r="73" spans="2:107" ht="13" x14ac:dyDescent="0.2">
      <c r="B73" s="247"/>
      <c r="G73" s="1242"/>
      <c r="H73" s="1242"/>
      <c r="I73" s="1242"/>
      <c r="J73" s="1242"/>
      <c r="K73" s="1247"/>
      <c r="L73" s="1247"/>
      <c r="M73" s="1247"/>
      <c r="N73" s="1247"/>
      <c r="AM73" s="359"/>
      <c r="AN73" s="1244" t="s">
        <v>568</v>
      </c>
      <c r="AO73" s="1244"/>
      <c r="AP73" s="1244"/>
      <c r="AQ73" s="1244"/>
      <c r="AR73" s="1244"/>
      <c r="AS73" s="1244"/>
      <c r="AT73" s="1244"/>
      <c r="AU73" s="1244"/>
      <c r="AV73" s="1244"/>
      <c r="AW73" s="1244"/>
      <c r="AX73" s="1244"/>
      <c r="AY73" s="1244"/>
      <c r="AZ73" s="1244"/>
      <c r="BA73" s="1244"/>
      <c r="BB73" s="1244" t="s">
        <v>569</v>
      </c>
      <c r="BC73" s="1244"/>
      <c r="BD73" s="1244"/>
      <c r="BE73" s="1244"/>
      <c r="BF73" s="1244"/>
      <c r="BG73" s="1244"/>
      <c r="BH73" s="1244"/>
      <c r="BI73" s="1244"/>
      <c r="BJ73" s="1244"/>
      <c r="BK73" s="1244"/>
      <c r="BL73" s="1244"/>
      <c r="BM73" s="1244"/>
      <c r="BN73" s="1244"/>
      <c r="BO73" s="1244"/>
      <c r="BP73" s="1227"/>
      <c r="BQ73" s="1227"/>
      <c r="BR73" s="1227"/>
      <c r="BS73" s="1227"/>
      <c r="BT73" s="1227"/>
      <c r="BU73" s="1227"/>
      <c r="BV73" s="1227"/>
      <c r="BW73" s="1227"/>
      <c r="BX73" s="1227"/>
      <c r="BY73" s="1227"/>
      <c r="BZ73" s="1227"/>
      <c r="CA73" s="1227"/>
      <c r="CB73" s="1227"/>
      <c r="CC73" s="1227"/>
      <c r="CD73" s="1227"/>
      <c r="CE73" s="1227"/>
      <c r="CF73" s="1227"/>
      <c r="CG73" s="1227"/>
      <c r="CH73" s="1227"/>
      <c r="CI73" s="1227"/>
      <c r="CJ73" s="1227"/>
      <c r="CK73" s="1227"/>
      <c r="CL73" s="1227"/>
      <c r="CM73" s="1227"/>
      <c r="CN73" s="1227"/>
      <c r="CO73" s="1227"/>
      <c r="CP73" s="1227"/>
      <c r="CQ73" s="1227"/>
      <c r="CR73" s="1227"/>
      <c r="CS73" s="1227"/>
      <c r="CT73" s="1227"/>
      <c r="CU73" s="1227"/>
      <c r="CV73" s="1227"/>
      <c r="CW73" s="1227"/>
      <c r="CX73" s="1227"/>
      <c r="CY73" s="1227"/>
      <c r="CZ73" s="1227"/>
      <c r="DA73" s="1227"/>
      <c r="DB73" s="1227"/>
      <c r="DC73" s="1227"/>
    </row>
    <row r="74" spans="2:107" ht="13" x14ac:dyDescent="0.2">
      <c r="B74" s="247"/>
      <c r="G74" s="1242"/>
      <c r="H74" s="1242"/>
      <c r="I74" s="1242"/>
      <c r="J74" s="1242"/>
      <c r="K74" s="1247"/>
      <c r="L74" s="1247"/>
      <c r="M74" s="1247"/>
      <c r="N74" s="1247"/>
      <c r="AM74" s="359"/>
      <c r="AN74" s="1244"/>
      <c r="AO74" s="1244"/>
      <c r="AP74" s="1244"/>
      <c r="AQ74" s="1244"/>
      <c r="AR74" s="1244"/>
      <c r="AS74" s="1244"/>
      <c r="AT74" s="1244"/>
      <c r="AU74" s="1244"/>
      <c r="AV74" s="1244"/>
      <c r="AW74" s="1244"/>
      <c r="AX74" s="1244"/>
      <c r="AY74" s="1244"/>
      <c r="AZ74" s="1244"/>
      <c r="BA74" s="1244"/>
      <c r="BB74" s="1244"/>
      <c r="BC74" s="1244"/>
      <c r="BD74" s="1244"/>
      <c r="BE74" s="1244"/>
      <c r="BF74" s="1244"/>
      <c r="BG74" s="1244"/>
      <c r="BH74" s="1244"/>
      <c r="BI74" s="1244"/>
      <c r="BJ74" s="1244"/>
      <c r="BK74" s="1244"/>
      <c r="BL74" s="1244"/>
      <c r="BM74" s="1244"/>
      <c r="BN74" s="1244"/>
      <c r="BO74" s="1244"/>
      <c r="BP74" s="1227"/>
      <c r="BQ74" s="1227"/>
      <c r="BR74" s="1227"/>
      <c r="BS74" s="1227"/>
      <c r="BT74" s="1227"/>
      <c r="BU74" s="1227"/>
      <c r="BV74" s="1227"/>
      <c r="BW74" s="1227"/>
      <c r="BX74" s="1227"/>
      <c r="BY74" s="1227"/>
      <c r="BZ74" s="1227"/>
      <c r="CA74" s="1227"/>
      <c r="CB74" s="1227"/>
      <c r="CC74" s="1227"/>
      <c r="CD74" s="1227"/>
      <c r="CE74" s="1227"/>
      <c r="CF74" s="1227"/>
      <c r="CG74" s="1227"/>
      <c r="CH74" s="1227"/>
      <c r="CI74" s="1227"/>
      <c r="CJ74" s="1227"/>
      <c r="CK74" s="1227"/>
      <c r="CL74" s="1227"/>
      <c r="CM74" s="1227"/>
      <c r="CN74" s="1227"/>
      <c r="CO74" s="1227"/>
      <c r="CP74" s="1227"/>
      <c r="CQ74" s="1227"/>
      <c r="CR74" s="1227"/>
      <c r="CS74" s="1227"/>
      <c r="CT74" s="1227"/>
      <c r="CU74" s="1227"/>
      <c r="CV74" s="1227"/>
      <c r="CW74" s="1227"/>
      <c r="CX74" s="1227"/>
      <c r="CY74" s="1227"/>
      <c r="CZ74" s="1227"/>
      <c r="DA74" s="1227"/>
      <c r="DB74" s="1227"/>
      <c r="DC74" s="1227"/>
    </row>
    <row r="75" spans="2:107" ht="13" x14ac:dyDescent="0.2">
      <c r="B75" s="247"/>
      <c r="G75" s="1242"/>
      <c r="H75" s="1242"/>
      <c r="I75" s="1237"/>
      <c r="J75" s="1237"/>
      <c r="K75" s="1243"/>
      <c r="L75" s="1243"/>
      <c r="M75" s="1243"/>
      <c r="N75" s="1243"/>
      <c r="AM75" s="359"/>
      <c r="AN75" s="1244"/>
      <c r="AO75" s="1244"/>
      <c r="AP75" s="1244"/>
      <c r="AQ75" s="1244"/>
      <c r="AR75" s="1244"/>
      <c r="AS75" s="1244"/>
      <c r="AT75" s="1244"/>
      <c r="AU75" s="1244"/>
      <c r="AV75" s="1244"/>
      <c r="AW75" s="1244"/>
      <c r="AX75" s="1244"/>
      <c r="AY75" s="1244"/>
      <c r="AZ75" s="1244"/>
      <c r="BA75" s="1244"/>
      <c r="BB75" s="1244" t="s">
        <v>574</v>
      </c>
      <c r="BC75" s="1244"/>
      <c r="BD75" s="1244"/>
      <c r="BE75" s="1244"/>
      <c r="BF75" s="1244"/>
      <c r="BG75" s="1244"/>
      <c r="BH75" s="1244"/>
      <c r="BI75" s="1244"/>
      <c r="BJ75" s="1244"/>
      <c r="BK75" s="1244"/>
      <c r="BL75" s="1244"/>
      <c r="BM75" s="1244"/>
      <c r="BN75" s="1244"/>
      <c r="BO75" s="1244"/>
      <c r="BP75" s="1227">
        <v>1.6</v>
      </c>
      <c r="BQ75" s="1227"/>
      <c r="BR75" s="1227"/>
      <c r="BS75" s="1227"/>
      <c r="BT75" s="1227"/>
      <c r="BU75" s="1227"/>
      <c r="BV75" s="1227"/>
      <c r="BW75" s="1227"/>
      <c r="BX75" s="1227">
        <v>2.1</v>
      </c>
      <c r="BY75" s="1227"/>
      <c r="BZ75" s="1227"/>
      <c r="CA75" s="1227"/>
      <c r="CB75" s="1227"/>
      <c r="CC75" s="1227"/>
      <c r="CD75" s="1227"/>
      <c r="CE75" s="1227"/>
      <c r="CF75" s="1227">
        <v>2.9</v>
      </c>
      <c r="CG75" s="1227"/>
      <c r="CH75" s="1227"/>
      <c r="CI75" s="1227"/>
      <c r="CJ75" s="1227"/>
      <c r="CK75" s="1227"/>
      <c r="CL75" s="1227"/>
      <c r="CM75" s="1227"/>
      <c r="CN75" s="1227">
        <v>4</v>
      </c>
      <c r="CO75" s="1227"/>
      <c r="CP75" s="1227"/>
      <c r="CQ75" s="1227"/>
      <c r="CR75" s="1227"/>
      <c r="CS75" s="1227"/>
      <c r="CT75" s="1227"/>
      <c r="CU75" s="1227"/>
      <c r="CV75" s="1227">
        <v>4.4000000000000004</v>
      </c>
      <c r="CW75" s="1227"/>
      <c r="CX75" s="1227"/>
      <c r="CY75" s="1227"/>
      <c r="CZ75" s="1227"/>
      <c r="DA75" s="1227"/>
      <c r="DB75" s="1227"/>
      <c r="DC75" s="1227"/>
    </row>
    <row r="76" spans="2:107" ht="13" x14ac:dyDescent="0.2">
      <c r="B76" s="247"/>
      <c r="G76" s="1242"/>
      <c r="H76" s="1242"/>
      <c r="I76" s="1237"/>
      <c r="J76" s="1237"/>
      <c r="K76" s="1243"/>
      <c r="L76" s="1243"/>
      <c r="M76" s="1243"/>
      <c r="N76" s="1243"/>
      <c r="AM76" s="359"/>
      <c r="AN76" s="1244"/>
      <c r="AO76" s="1244"/>
      <c r="AP76" s="1244"/>
      <c r="AQ76" s="1244"/>
      <c r="AR76" s="1244"/>
      <c r="AS76" s="1244"/>
      <c r="AT76" s="1244"/>
      <c r="AU76" s="1244"/>
      <c r="AV76" s="1244"/>
      <c r="AW76" s="1244"/>
      <c r="AX76" s="1244"/>
      <c r="AY76" s="1244"/>
      <c r="AZ76" s="1244"/>
      <c r="BA76" s="1244"/>
      <c r="BB76" s="1244"/>
      <c r="BC76" s="1244"/>
      <c r="BD76" s="1244"/>
      <c r="BE76" s="1244"/>
      <c r="BF76" s="1244"/>
      <c r="BG76" s="1244"/>
      <c r="BH76" s="1244"/>
      <c r="BI76" s="1244"/>
      <c r="BJ76" s="1244"/>
      <c r="BK76" s="1244"/>
      <c r="BL76" s="1244"/>
      <c r="BM76" s="1244"/>
      <c r="BN76" s="1244"/>
      <c r="BO76" s="1244"/>
      <c r="BP76" s="1227"/>
      <c r="BQ76" s="1227"/>
      <c r="BR76" s="1227"/>
      <c r="BS76" s="1227"/>
      <c r="BT76" s="1227"/>
      <c r="BU76" s="1227"/>
      <c r="BV76" s="1227"/>
      <c r="BW76" s="1227"/>
      <c r="BX76" s="1227"/>
      <c r="BY76" s="1227"/>
      <c r="BZ76" s="1227"/>
      <c r="CA76" s="1227"/>
      <c r="CB76" s="1227"/>
      <c r="CC76" s="1227"/>
      <c r="CD76" s="1227"/>
      <c r="CE76" s="1227"/>
      <c r="CF76" s="1227"/>
      <c r="CG76" s="1227"/>
      <c r="CH76" s="1227"/>
      <c r="CI76" s="1227"/>
      <c r="CJ76" s="1227"/>
      <c r="CK76" s="1227"/>
      <c r="CL76" s="1227"/>
      <c r="CM76" s="1227"/>
      <c r="CN76" s="1227"/>
      <c r="CO76" s="1227"/>
      <c r="CP76" s="1227"/>
      <c r="CQ76" s="1227"/>
      <c r="CR76" s="1227"/>
      <c r="CS76" s="1227"/>
      <c r="CT76" s="1227"/>
      <c r="CU76" s="1227"/>
      <c r="CV76" s="1227"/>
      <c r="CW76" s="1227"/>
      <c r="CX76" s="1227"/>
      <c r="CY76" s="1227"/>
      <c r="CZ76" s="1227"/>
      <c r="DA76" s="1227"/>
      <c r="DB76" s="1227"/>
      <c r="DC76" s="1227"/>
    </row>
    <row r="77" spans="2:107" ht="13" x14ac:dyDescent="0.2">
      <c r="B77" s="247"/>
      <c r="G77" s="1237"/>
      <c r="H77" s="1237"/>
      <c r="I77" s="1237"/>
      <c r="J77" s="1237"/>
      <c r="K77" s="1247"/>
      <c r="L77" s="1247"/>
      <c r="M77" s="1247"/>
      <c r="N77" s="1247"/>
      <c r="AN77" s="1241" t="s">
        <v>571</v>
      </c>
      <c r="AO77" s="1241"/>
      <c r="AP77" s="1241"/>
      <c r="AQ77" s="1241"/>
      <c r="AR77" s="1241"/>
      <c r="AS77" s="1241"/>
      <c r="AT77" s="1241"/>
      <c r="AU77" s="1241"/>
      <c r="AV77" s="1241"/>
      <c r="AW77" s="1241"/>
      <c r="AX77" s="1241"/>
      <c r="AY77" s="1241"/>
      <c r="AZ77" s="1241"/>
      <c r="BA77" s="1241"/>
      <c r="BB77" s="1244" t="s">
        <v>569</v>
      </c>
      <c r="BC77" s="1244"/>
      <c r="BD77" s="1244"/>
      <c r="BE77" s="1244"/>
      <c r="BF77" s="1244"/>
      <c r="BG77" s="1244"/>
      <c r="BH77" s="1244"/>
      <c r="BI77" s="1244"/>
      <c r="BJ77" s="1244"/>
      <c r="BK77" s="1244"/>
      <c r="BL77" s="1244"/>
      <c r="BM77" s="1244"/>
      <c r="BN77" s="1244"/>
      <c r="BO77" s="1244"/>
      <c r="BP77" s="1227">
        <v>20.399999999999999</v>
      </c>
      <c r="BQ77" s="1227"/>
      <c r="BR77" s="1227"/>
      <c r="BS77" s="1227"/>
      <c r="BT77" s="1227"/>
      <c r="BU77" s="1227"/>
      <c r="BV77" s="1227"/>
      <c r="BW77" s="1227"/>
      <c r="BX77" s="1227">
        <v>11.2</v>
      </c>
      <c r="BY77" s="1227"/>
      <c r="BZ77" s="1227"/>
      <c r="CA77" s="1227"/>
      <c r="CB77" s="1227"/>
      <c r="CC77" s="1227"/>
      <c r="CD77" s="1227"/>
      <c r="CE77" s="1227"/>
      <c r="CF77" s="1227">
        <v>4.5999999999999996</v>
      </c>
      <c r="CG77" s="1227"/>
      <c r="CH77" s="1227"/>
      <c r="CI77" s="1227"/>
      <c r="CJ77" s="1227"/>
      <c r="CK77" s="1227"/>
      <c r="CL77" s="1227"/>
      <c r="CM77" s="1227"/>
      <c r="CN77" s="1227">
        <v>4.2</v>
      </c>
      <c r="CO77" s="1227"/>
      <c r="CP77" s="1227"/>
      <c r="CQ77" s="1227"/>
      <c r="CR77" s="1227"/>
      <c r="CS77" s="1227"/>
      <c r="CT77" s="1227"/>
      <c r="CU77" s="1227"/>
      <c r="CV77" s="1227">
        <v>3.6</v>
      </c>
      <c r="CW77" s="1227"/>
      <c r="CX77" s="1227"/>
      <c r="CY77" s="1227"/>
      <c r="CZ77" s="1227"/>
      <c r="DA77" s="1227"/>
      <c r="DB77" s="1227"/>
      <c r="DC77" s="1227"/>
    </row>
    <row r="78" spans="2:107" ht="13" x14ac:dyDescent="0.2">
      <c r="B78" s="247"/>
      <c r="G78" s="1237"/>
      <c r="H78" s="1237"/>
      <c r="I78" s="1237"/>
      <c r="J78" s="1237"/>
      <c r="K78" s="1247"/>
      <c r="L78" s="1247"/>
      <c r="M78" s="1247"/>
      <c r="N78" s="1247"/>
      <c r="AN78" s="1241"/>
      <c r="AO78" s="1241"/>
      <c r="AP78" s="1241"/>
      <c r="AQ78" s="1241"/>
      <c r="AR78" s="1241"/>
      <c r="AS78" s="1241"/>
      <c r="AT78" s="1241"/>
      <c r="AU78" s="1241"/>
      <c r="AV78" s="1241"/>
      <c r="AW78" s="1241"/>
      <c r="AX78" s="1241"/>
      <c r="AY78" s="1241"/>
      <c r="AZ78" s="1241"/>
      <c r="BA78" s="1241"/>
      <c r="BB78" s="1244"/>
      <c r="BC78" s="1244"/>
      <c r="BD78" s="1244"/>
      <c r="BE78" s="1244"/>
      <c r="BF78" s="1244"/>
      <c r="BG78" s="1244"/>
      <c r="BH78" s="1244"/>
      <c r="BI78" s="1244"/>
      <c r="BJ78" s="1244"/>
      <c r="BK78" s="1244"/>
      <c r="BL78" s="1244"/>
      <c r="BM78" s="1244"/>
      <c r="BN78" s="1244"/>
      <c r="BO78" s="1244"/>
      <c r="BP78" s="1227"/>
      <c r="BQ78" s="1227"/>
      <c r="BR78" s="1227"/>
      <c r="BS78" s="1227"/>
      <c r="BT78" s="1227"/>
      <c r="BU78" s="1227"/>
      <c r="BV78" s="1227"/>
      <c r="BW78" s="1227"/>
      <c r="BX78" s="1227"/>
      <c r="BY78" s="1227"/>
      <c r="BZ78" s="1227"/>
      <c r="CA78" s="1227"/>
      <c r="CB78" s="1227"/>
      <c r="CC78" s="1227"/>
      <c r="CD78" s="1227"/>
      <c r="CE78" s="1227"/>
      <c r="CF78" s="1227"/>
      <c r="CG78" s="1227"/>
      <c r="CH78" s="1227"/>
      <c r="CI78" s="1227"/>
      <c r="CJ78" s="1227"/>
      <c r="CK78" s="1227"/>
      <c r="CL78" s="1227"/>
      <c r="CM78" s="1227"/>
      <c r="CN78" s="1227"/>
      <c r="CO78" s="1227"/>
      <c r="CP78" s="1227"/>
      <c r="CQ78" s="1227"/>
      <c r="CR78" s="1227"/>
      <c r="CS78" s="1227"/>
      <c r="CT78" s="1227"/>
      <c r="CU78" s="1227"/>
      <c r="CV78" s="1227"/>
      <c r="CW78" s="1227"/>
      <c r="CX78" s="1227"/>
      <c r="CY78" s="1227"/>
      <c r="CZ78" s="1227"/>
      <c r="DA78" s="1227"/>
      <c r="DB78" s="1227"/>
      <c r="DC78" s="1227"/>
    </row>
    <row r="79" spans="2:107" ht="13" x14ac:dyDescent="0.2">
      <c r="B79" s="247"/>
      <c r="G79" s="1237"/>
      <c r="H79" s="1237"/>
      <c r="I79" s="1246"/>
      <c r="J79" s="1246"/>
      <c r="K79" s="1248"/>
      <c r="L79" s="1248"/>
      <c r="M79" s="1248"/>
      <c r="N79" s="1248"/>
      <c r="AN79" s="1241"/>
      <c r="AO79" s="1241"/>
      <c r="AP79" s="1241"/>
      <c r="AQ79" s="1241"/>
      <c r="AR79" s="1241"/>
      <c r="AS79" s="1241"/>
      <c r="AT79" s="1241"/>
      <c r="AU79" s="1241"/>
      <c r="AV79" s="1241"/>
      <c r="AW79" s="1241"/>
      <c r="AX79" s="1241"/>
      <c r="AY79" s="1241"/>
      <c r="AZ79" s="1241"/>
      <c r="BA79" s="1241"/>
      <c r="BB79" s="1244" t="s">
        <v>574</v>
      </c>
      <c r="BC79" s="1244"/>
      <c r="BD79" s="1244"/>
      <c r="BE79" s="1244"/>
      <c r="BF79" s="1244"/>
      <c r="BG79" s="1244"/>
      <c r="BH79" s="1244"/>
      <c r="BI79" s="1244"/>
      <c r="BJ79" s="1244"/>
      <c r="BK79" s="1244"/>
      <c r="BL79" s="1244"/>
      <c r="BM79" s="1244"/>
      <c r="BN79" s="1244"/>
      <c r="BO79" s="1244"/>
      <c r="BP79" s="1227">
        <v>6.2</v>
      </c>
      <c r="BQ79" s="1227"/>
      <c r="BR79" s="1227"/>
      <c r="BS79" s="1227"/>
      <c r="BT79" s="1227"/>
      <c r="BU79" s="1227"/>
      <c r="BV79" s="1227"/>
      <c r="BW79" s="1227"/>
      <c r="BX79" s="1227">
        <v>5.7</v>
      </c>
      <c r="BY79" s="1227"/>
      <c r="BZ79" s="1227"/>
      <c r="CA79" s="1227"/>
      <c r="CB79" s="1227"/>
      <c r="CC79" s="1227"/>
      <c r="CD79" s="1227"/>
      <c r="CE79" s="1227"/>
      <c r="CF79" s="1227">
        <v>5.8</v>
      </c>
      <c r="CG79" s="1227"/>
      <c r="CH79" s="1227"/>
      <c r="CI79" s="1227"/>
      <c r="CJ79" s="1227"/>
      <c r="CK79" s="1227"/>
      <c r="CL79" s="1227"/>
      <c r="CM79" s="1227"/>
      <c r="CN79" s="1227">
        <v>5.8</v>
      </c>
      <c r="CO79" s="1227"/>
      <c r="CP79" s="1227"/>
      <c r="CQ79" s="1227"/>
      <c r="CR79" s="1227"/>
      <c r="CS79" s="1227"/>
      <c r="CT79" s="1227"/>
      <c r="CU79" s="1227"/>
      <c r="CV79" s="1227">
        <v>5.7</v>
      </c>
      <c r="CW79" s="1227"/>
      <c r="CX79" s="1227"/>
      <c r="CY79" s="1227"/>
      <c r="CZ79" s="1227"/>
      <c r="DA79" s="1227"/>
      <c r="DB79" s="1227"/>
      <c r="DC79" s="1227"/>
    </row>
    <row r="80" spans="2:107" ht="13" x14ac:dyDescent="0.2">
      <c r="B80" s="247"/>
      <c r="G80" s="1237"/>
      <c r="H80" s="1237"/>
      <c r="I80" s="1246"/>
      <c r="J80" s="1246"/>
      <c r="K80" s="1248"/>
      <c r="L80" s="1248"/>
      <c r="M80" s="1248"/>
      <c r="N80" s="1248"/>
      <c r="AN80" s="1241"/>
      <c r="AO80" s="1241"/>
      <c r="AP80" s="1241"/>
      <c r="AQ80" s="1241"/>
      <c r="AR80" s="1241"/>
      <c r="AS80" s="1241"/>
      <c r="AT80" s="1241"/>
      <c r="AU80" s="1241"/>
      <c r="AV80" s="1241"/>
      <c r="AW80" s="1241"/>
      <c r="AX80" s="1241"/>
      <c r="AY80" s="1241"/>
      <c r="AZ80" s="1241"/>
      <c r="BA80" s="1241"/>
      <c r="BB80" s="1244"/>
      <c r="BC80" s="1244"/>
      <c r="BD80" s="1244"/>
      <c r="BE80" s="1244"/>
      <c r="BF80" s="1244"/>
      <c r="BG80" s="1244"/>
      <c r="BH80" s="1244"/>
      <c r="BI80" s="1244"/>
      <c r="BJ80" s="1244"/>
      <c r="BK80" s="1244"/>
      <c r="BL80" s="1244"/>
      <c r="BM80" s="1244"/>
      <c r="BN80" s="1244"/>
      <c r="BO80" s="1244"/>
      <c r="BP80" s="1227"/>
      <c r="BQ80" s="1227"/>
      <c r="BR80" s="1227"/>
      <c r="BS80" s="1227"/>
      <c r="BT80" s="1227"/>
      <c r="BU80" s="1227"/>
      <c r="BV80" s="1227"/>
      <c r="BW80" s="1227"/>
      <c r="BX80" s="1227"/>
      <c r="BY80" s="1227"/>
      <c r="BZ80" s="1227"/>
      <c r="CA80" s="1227"/>
      <c r="CB80" s="1227"/>
      <c r="CC80" s="1227"/>
      <c r="CD80" s="1227"/>
      <c r="CE80" s="1227"/>
      <c r="CF80" s="1227"/>
      <c r="CG80" s="1227"/>
      <c r="CH80" s="1227"/>
      <c r="CI80" s="1227"/>
      <c r="CJ80" s="1227"/>
      <c r="CK80" s="1227"/>
      <c r="CL80" s="1227"/>
      <c r="CM80" s="1227"/>
      <c r="CN80" s="1227"/>
      <c r="CO80" s="1227"/>
      <c r="CP80" s="1227"/>
      <c r="CQ80" s="1227"/>
      <c r="CR80" s="1227"/>
      <c r="CS80" s="1227"/>
      <c r="CT80" s="1227"/>
      <c r="CU80" s="1227"/>
      <c r="CV80" s="1227"/>
      <c r="CW80" s="1227"/>
      <c r="CX80" s="1227"/>
      <c r="CY80" s="1227"/>
      <c r="CZ80" s="1227"/>
      <c r="DA80" s="1227"/>
      <c r="DB80" s="1227"/>
      <c r="DC80" s="1227"/>
    </row>
    <row r="81" spans="2:109" ht="13" x14ac:dyDescent="0.2">
      <c r="B81" s="247"/>
    </row>
    <row r="82" spans="2:109" ht="16.5"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pDfLB+Yfu0Nh3xLUH2KA7iRB56tHCWS4sc6LrNJtbT2dISu9C4WEoUaqdftnbx0Qs/VFa7+GHIszpADFnMdeBw==" saltValue="xgfj09936EXzb9VmNwqmFg=="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3F9991-9236-4FB0-9C17-377927C4203B}">
  <sheetPr codeName="Sheet11">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O2gHRgtSZINHXB1ExZvfWRRlt4iWu2Bf4JNQrW2gB2n+xZUPH0Vdc83Iw05lsZ1ZYMEhFsoCAeCmHS3TyVlu4Q==" saltValue="QHLGWdNNum6RCAex0LwgB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A7822-C4D5-4DE0-8601-EA98844721BD}">
  <sheetPr codeName="Sheet12">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PGQtnXTXZFm3U9zvD01/WJt2+PV7ffMkcOklYHXJ7J0Qury4eRtTBEOrrZk50jfn5yUL58QV/O7BiybY9fzBDQ==" saltValue="ZAFfTpxOEbBt7agQjzM8B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526</v>
      </c>
      <c r="G2" s="137"/>
      <c r="H2" s="138"/>
    </row>
    <row r="3" spans="1:8" x14ac:dyDescent="0.2">
      <c r="A3" s="134" t="s">
        <v>519</v>
      </c>
      <c r="B3" s="139"/>
      <c r="C3" s="140"/>
      <c r="D3" s="141">
        <v>79037</v>
      </c>
      <c r="E3" s="142"/>
      <c r="F3" s="143">
        <v>45483</v>
      </c>
      <c r="G3" s="144"/>
      <c r="H3" s="145"/>
    </row>
    <row r="4" spans="1:8" x14ac:dyDescent="0.2">
      <c r="A4" s="146"/>
      <c r="B4" s="147"/>
      <c r="C4" s="148"/>
      <c r="D4" s="149">
        <v>56787</v>
      </c>
      <c r="E4" s="150"/>
      <c r="F4" s="151">
        <v>24241</v>
      </c>
      <c r="G4" s="152"/>
      <c r="H4" s="153"/>
    </row>
    <row r="5" spans="1:8" x14ac:dyDescent="0.2">
      <c r="A5" s="134" t="s">
        <v>521</v>
      </c>
      <c r="B5" s="139"/>
      <c r="C5" s="140"/>
      <c r="D5" s="141">
        <v>99808</v>
      </c>
      <c r="E5" s="142"/>
      <c r="F5" s="143">
        <v>45945</v>
      </c>
      <c r="G5" s="144"/>
      <c r="H5" s="145"/>
    </row>
    <row r="6" spans="1:8" x14ac:dyDescent="0.2">
      <c r="A6" s="146"/>
      <c r="B6" s="147"/>
      <c r="C6" s="148"/>
      <c r="D6" s="149">
        <v>52937</v>
      </c>
      <c r="E6" s="150"/>
      <c r="F6" s="151">
        <v>25180</v>
      </c>
      <c r="G6" s="152"/>
      <c r="H6" s="153"/>
    </row>
    <row r="7" spans="1:8" x14ac:dyDescent="0.2">
      <c r="A7" s="134" t="s">
        <v>522</v>
      </c>
      <c r="B7" s="139"/>
      <c r="C7" s="140"/>
      <c r="D7" s="141">
        <v>50862</v>
      </c>
      <c r="E7" s="142"/>
      <c r="F7" s="143">
        <v>44475</v>
      </c>
      <c r="G7" s="144"/>
      <c r="H7" s="145"/>
    </row>
    <row r="8" spans="1:8" x14ac:dyDescent="0.2">
      <c r="A8" s="146"/>
      <c r="B8" s="147"/>
      <c r="C8" s="148"/>
      <c r="D8" s="149">
        <v>20404</v>
      </c>
      <c r="E8" s="150"/>
      <c r="F8" s="151">
        <v>24780</v>
      </c>
      <c r="G8" s="152"/>
      <c r="H8" s="153"/>
    </row>
    <row r="9" spans="1:8" x14ac:dyDescent="0.2">
      <c r="A9" s="134" t="s">
        <v>523</v>
      </c>
      <c r="B9" s="139"/>
      <c r="C9" s="140"/>
      <c r="D9" s="141">
        <v>41262</v>
      </c>
      <c r="E9" s="142"/>
      <c r="F9" s="143">
        <v>45982</v>
      </c>
      <c r="G9" s="144"/>
      <c r="H9" s="145"/>
    </row>
    <row r="10" spans="1:8" x14ac:dyDescent="0.2">
      <c r="A10" s="146"/>
      <c r="B10" s="147"/>
      <c r="C10" s="148"/>
      <c r="D10" s="149">
        <v>23277</v>
      </c>
      <c r="E10" s="150"/>
      <c r="F10" s="151">
        <v>25583</v>
      </c>
      <c r="G10" s="152"/>
      <c r="H10" s="153"/>
    </row>
    <row r="11" spans="1:8" x14ac:dyDescent="0.2">
      <c r="A11" s="134" t="s">
        <v>524</v>
      </c>
      <c r="B11" s="139"/>
      <c r="C11" s="140"/>
      <c r="D11" s="141">
        <v>40493</v>
      </c>
      <c r="E11" s="142"/>
      <c r="F11" s="143">
        <v>50538</v>
      </c>
      <c r="G11" s="144"/>
      <c r="H11" s="145"/>
    </row>
    <row r="12" spans="1:8" x14ac:dyDescent="0.2">
      <c r="A12" s="146"/>
      <c r="B12" s="147"/>
      <c r="C12" s="154"/>
      <c r="D12" s="149">
        <v>19598</v>
      </c>
      <c r="E12" s="150"/>
      <c r="F12" s="151">
        <v>29053</v>
      </c>
      <c r="G12" s="152"/>
      <c r="H12" s="153"/>
    </row>
    <row r="13" spans="1:8" x14ac:dyDescent="0.2">
      <c r="A13" s="134"/>
      <c r="B13" s="139"/>
      <c r="C13" s="140"/>
      <c r="D13" s="141">
        <v>62292</v>
      </c>
      <c r="E13" s="142"/>
      <c r="F13" s="143">
        <v>46485</v>
      </c>
      <c r="G13" s="155"/>
      <c r="H13" s="145"/>
    </row>
    <row r="14" spans="1:8" x14ac:dyDescent="0.2">
      <c r="A14" s="146"/>
      <c r="B14" s="147"/>
      <c r="C14" s="148"/>
      <c r="D14" s="149">
        <v>34601</v>
      </c>
      <c r="E14" s="150"/>
      <c r="F14" s="151">
        <v>25767</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11.39</v>
      </c>
      <c r="C19" s="156">
        <f>ROUND(VALUE(SUBSTITUTE(実質収支比率等に係る経年分析!G$48,"▲","-")),2)</f>
        <v>14.61</v>
      </c>
      <c r="D19" s="156">
        <f>ROUND(VALUE(SUBSTITUTE(実質収支比率等に係る経年分析!H$48,"▲","-")),2)</f>
        <v>13.86</v>
      </c>
      <c r="E19" s="156">
        <f>ROUND(VALUE(SUBSTITUTE(実質収支比率等に係る経年分析!I$48,"▲","-")),2)</f>
        <v>14.34</v>
      </c>
      <c r="F19" s="156">
        <f>ROUND(VALUE(SUBSTITUTE(実質収支比率等に係る経年分析!J$48,"▲","-")),2)</f>
        <v>14.14</v>
      </c>
    </row>
    <row r="20" spans="1:11" x14ac:dyDescent="0.2">
      <c r="A20" s="156" t="s">
        <v>53</v>
      </c>
      <c r="B20" s="156">
        <f>ROUND(VALUE(SUBSTITUTE(実質収支比率等に係る経年分析!F$47,"▲","-")),2)</f>
        <v>14.81</v>
      </c>
      <c r="C20" s="156">
        <f>ROUND(VALUE(SUBSTITUTE(実質収支比率等に係る経年分析!G$47,"▲","-")),2)</f>
        <v>14.1</v>
      </c>
      <c r="D20" s="156">
        <f>ROUND(VALUE(SUBSTITUTE(実質収支比率等に係る経年分析!H$47,"▲","-")),2)</f>
        <v>14.18</v>
      </c>
      <c r="E20" s="156">
        <f>ROUND(VALUE(SUBSTITUTE(実質収支比率等に係る経年分析!I$47,"▲","-")),2)</f>
        <v>15.02</v>
      </c>
      <c r="F20" s="156">
        <f>ROUND(VALUE(SUBSTITUTE(実質収支比率等に係る経年分析!J$47,"▲","-")),2)</f>
        <v>15.85</v>
      </c>
    </row>
    <row r="21" spans="1:11" x14ac:dyDescent="0.2">
      <c r="A21" s="156" t="s">
        <v>54</v>
      </c>
      <c r="B21" s="156">
        <f>IF(ISNUMBER(VALUE(SUBSTITUTE(実質収支比率等に係る経年分析!F$49,"▲","-"))),ROUND(VALUE(SUBSTITUTE(実質収支比率等に係る経年分析!F$49,"▲","-")),2),NA())</f>
        <v>8.11</v>
      </c>
      <c r="C21" s="156">
        <f>IF(ISNUMBER(VALUE(SUBSTITUTE(実質収支比率等に係る経年分析!G$49,"▲","-"))),ROUND(VALUE(SUBSTITUTE(実質収支比率等に係る経年分析!G$49,"▲","-")),2),NA())</f>
        <v>3.73</v>
      </c>
      <c r="D21" s="156">
        <f>IF(ISNUMBER(VALUE(SUBSTITUTE(実質収支比率等に係る経年分析!H$49,"▲","-"))),ROUND(VALUE(SUBSTITUTE(実質収支比率等に係る経年分析!H$49,"▲","-")),2),NA())</f>
        <v>-1.1000000000000001</v>
      </c>
      <c r="E21" s="156">
        <f>IF(ISNUMBER(VALUE(SUBSTITUTE(実質収支比率等に係る経年分析!I$49,"▲","-"))),ROUND(VALUE(SUBSTITUTE(実質収支比率等に係る経年分析!I$49,"▲","-")),2),NA())</f>
        <v>1.43</v>
      </c>
      <c r="F21" s="156">
        <f>IF(ISNUMBER(VALUE(SUBSTITUTE(実質収支比率等に係る経年分析!J$49,"▲","-"))),ROUND(VALUE(SUBSTITUTE(実質収支比率等に係る経年分析!J$49,"▲","-")),2),NA())</f>
        <v>1.1200000000000001</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後期高齢者医療特別会計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0.05</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0.03</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0.01</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0.1</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0.04</v>
      </c>
    </row>
    <row r="30" spans="1:11" x14ac:dyDescent="0.2">
      <c r="A30" s="157" t="str">
        <f>IF(連結実質赤字比率に係る赤字・黒字の構成分析!C$40="",NA(),連結実質赤字比率に係る赤字・黒字の構成分析!C$40)</f>
        <v>小山栃木都市計画事業石橋駅周辺土地区画整理事業特別会計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0.06</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0.06</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0.02</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0.03</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0.08</v>
      </c>
    </row>
    <row r="31" spans="1:11" x14ac:dyDescent="0.2">
      <c r="A31" s="157" t="str">
        <f>IF(連結実質赤字比率に係る赤字・黒字の構成分析!C$39="",NA(),連結実質赤字比率に係る赤字・黒字の構成分析!C$39)</f>
        <v>小山栃木都市計画事業仁良川地区土地区画整理事業特別会計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0.94</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0.86</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0.43</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0.3</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0.53</v>
      </c>
    </row>
    <row r="32" spans="1:11" x14ac:dyDescent="0.2">
      <c r="A32" s="157" t="str">
        <f>IF(連結実質赤字比率に係る赤字・黒字の構成分析!C$38="",NA(),連結実質赤字比率に係る赤字・黒字の構成分析!C$38)</f>
        <v>介護保険特別会計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1.71</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1.31</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1.5</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1.33</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1.4</v>
      </c>
    </row>
    <row r="33" spans="1:16" x14ac:dyDescent="0.2">
      <c r="A33" s="157" t="str">
        <f>IF(連結実質赤字比率に係る赤字・黒字の構成分析!C$37="",NA(),連結実質赤字比率に係る赤字・黒字の構成分析!C$37)</f>
        <v>国民健康保険特別会計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1.88</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2.0099999999999998</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1.36</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1.4</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1.51</v>
      </c>
    </row>
    <row r="34" spans="1:16" x14ac:dyDescent="0.2">
      <c r="A34" s="157" t="str">
        <f>IF(連結実質赤字比率に係る赤字・黒字の構成分析!C$36="",NA(),連結実質赤字比率に係る赤字・黒字の構成分析!C$36)</f>
        <v>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2.57</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3.55</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4.25</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3.95</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3.92</v>
      </c>
    </row>
    <row r="35" spans="1:16" x14ac:dyDescent="0.2">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5.7</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4.9800000000000004</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4.97</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5.0199999999999996</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5.14</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11.38</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14.6</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13.86</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14.34</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14.13</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3128</v>
      </c>
      <c r="E42" s="158"/>
      <c r="F42" s="158"/>
      <c r="G42" s="158">
        <f>'実質公債費比率（分子）の構造'!L$52</f>
        <v>3185</v>
      </c>
      <c r="H42" s="158"/>
      <c r="I42" s="158"/>
      <c r="J42" s="158">
        <f>'実質公債費比率（分子）の構造'!M$52</f>
        <v>3185</v>
      </c>
      <c r="K42" s="158"/>
      <c r="L42" s="158"/>
      <c r="M42" s="158">
        <f>'実質公債費比率（分子）の構造'!N$52</f>
        <v>2997</v>
      </c>
      <c r="N42" s="158"/>
      <c r="O42" s="158"/>
      <c r="P42" s="158">
        <f>'実質公債費比率（分子）の構造'!O$52</f>
        <v>2910</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2</v>
      </c>
      <c r="C44" s="158"/>
      <c r="D44" s="158"/>
      <c r="E44" s="158">
        <f>'実質公債費比率（分子）の構造'!L$50</f>
        <v>2</v>
      </c>
      <c r="F44" s="158"/>
      <c r="G44" s="158"/>
      <c r="H44" s="158">
        <f>'実質公債費比率（分子）の構造'!M$50</f>
        <v>2</v>
      </c>
      <c r="I44" s="158"/>
      <c r="J44" s="158"/>
      <c r="K44" s="158">
        <f>'実質公債費比率（分子）の構造'!N$50</f>
        <v>2</v>
      </c>
      <c r="L44" s="158"/>
      <c r="M44" s="158"/>
      <c r="N44" s="158">
        <f>'実質公債費比率（分子）の構造'!O$50</f>
        <v>2</v>
      </c>
      <c r="O44" s="158"/>
      <c r="P44" s="158"/>
    </row>
    <row r="45" spans="1:16" x14ac:dyDescent="0.2">
      <c r="A45" s="158" t="s">
        <v>63</v>
      </c>
      <c r="B45" s="158">
        <f>'実質公債費比率（分子）の構造'!K$49</f>
        <v>150</v>
      </c>
      <c r="C45" s="158"/>
      <c r="D45" s="158"/>
      <c r="E45" s="158">
        <f>'実質公債費比率（分子）の構造'!L$49</f>
        <v>142</v>
      </c>
      <c r="F45" s="158"/>
      <c r="G45" s="158"/>
      <c r="H45" s="158">
        <f>'実質公債費比率（分子）の構造'!M$49</f>
        <v>171</v>
      </c>
      <c r="I45" s="158"/>
      <c r="J45" s="158"/>
      <c r="K45" s="158">
        <f>'実質公債費比率（分子）の構造'!N$49</f>
        <v>237</v>
      </c>
      <c r="L45" s="158"/>
      <c r="M45" s="158"/>
      <c r="N45" s="158">
        <f>'実質公債費比率（分子）の構造'!O$49</f>
        <v>183</v>
      </c>
      <c r="O45" s="158"/>
      <c r="P45" s="158"/>
    </row>
    <row r="46" spans="1:16" x14ac:dyDescent="0.2">
      <c r="A46" s="158" t="s">
        <v>64</v>
      </c>
      <c r="B46" s="158">
        <f>'実質公債費比率（分子）の構造'!K$48</f>
        <v>360</v>
      </c>
      <c r="C46" s="158"/>
      <c r="D46" s="158"/>
      <c r="E46" s="158">
        <f>'実質公債費比率（分子）の構造'!L$48</f>
        <v>359</v>
      </c>
      <c r="F46" s="158"/>
      <c r="G46" s="158"/>
      <c r="H46" s="158">
        <f>'実質公債費比率（分子）の構造'!M$48</f>
        <v>271</v>
      </c>
      <c r="I46" s="158"/>
      <c r="J46" s="158"/>
      <c r="K46" s="158">
        <f>'実質公債費比率（分子）の構造'!N$48</f>
        <v>354</v>
      </c>
      <c r="L46" s="158"/>
      <c r="M46" s="158"/>
      <c r="N46" s="158">
        <f>'実質公債費比率（分子）の構造'!O$48</f>
        <v>331</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2870</v>
      </c>
      <c r="C49" s="158"/>
      <c r="D49" s="158"/>
      <c r="E49" s="158">
        <f>'実質公債費比率（分子）の構造'!L$45</f>
        <v>3132</v>
      </c>
      <c r="F49" s="158"/>
      <c r="G49" s="158"/>
      <c r="H49" s="158">
        <f>'実質公債費比率（分子）の構造'!M$45</f>
        <v>3163</v>
      </c>
      <c r="I49" s="158"/>
      <c r="J49" s="158"/>
      <c r="K49" s="158">
        <f>'実質公債費比率（分子）の構造'!N$45</f>
        <v>3102</v>
      </c>
      <c r="L49" s="158"/>
      <c r="M49" s="158"/>
      <c r="N49" s="158">
        <f>'実質公債費比率（分子）の構造'!O$45</f>
        <v>2996</v>
      </c>
      <c r="O49" s="158"/>
      <c r="P49" s="158"/>
    </row>
    <row r="50" spans="1:16" x14ac:dyDescent="0.2">
      <c r="A50" s="158" t="s">
        <v>67</v>
      </c>
      <c r="B50" s="158" t="e">
        <f>NA()</f>
        <v>#N/A</v>
      </c>
      <c r="C50" s="158">
        <f>IF(ISNUMBER('実質公債費比率（分子）の構造'!K$53),'実質公債費比率（分子）の構造'!K$53,NA())</f>
        <v>254</v>
      </c>
      <c r="D50" s="158" t="e">
        <f>NA()</f>
        <v>#N/A</v>
      </c>
      <c r="E50" s="158" t="e">
        <f>NA()</f>
        <v>#N/A</v>
      </c>
      <c r="F50" s="158">
        <f>IF(ISNUMBER('実質公債費比率（分子）の構造'!L$53),'実質公債費比率（分子）の構造'!L$53,NA())</f>
        <v>450</v>
      </c>
      <c r="G50" s="158" t="e">
        <f>NA()</f>
        <v>#N/A</v>
      </c>
      <c r="H50" s="158" t="e">
        <f>NA()</f>
        <v>#N/A</v>
      </c>
      <c r="I50" s="158">
        <f>IF(ISNUMBER('実質公債費比率（分子）の構造'!M$53),'実質公債費比率（分子）の構造'!M$53,NA())</f>
        <v>422</v>
      </c>
      <c r="J50" s="158" t="e">
        <f>NA()</f>
        <v>#N/A</v>
      </c>
      <c r="K50" s="158" t="e">
        <f>NA()</f>
        <v>#N/A</v>
      </c>
      <c r="L50" s="158">
        <f>IF(ISNUMBER('実質公債費比率（分子）の構造'!N$53),'実質公債費比率（分子）の構造'!N$53,NA())</f>
        <v>698</v>
      </c>
      <c r="M50" s="158" t="e">
        <f>NA()</f>
        <v>#N/A</v>
      </c>
      <c r="N50" s="158" t="e">
        <f>NA()</f>
        <v>#N/A</v>
      </c>
      <c r="O50" s="158">
        <f>IF(ISNUMBER('実質公債費比率（分子）の構造'!O$53),'実質公債費比率（分子）の構造'!O$53,NA())</f>
        <v>602</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28570</v>
      </c>
      <c r="E56" s="157"/>
      <c r="F56" s="157"/>
      <c r="G56" s="157">
        <f>'将来負担比率（分子）の構造'!J$52</f>
        <v>27994</v>
      </c>
      <c r="H56" s="157"/>
      <c r="I56" s="157"/>
      <c r="J56" s="157">
        <f>'将来負担比率（分子）の構造'!K$52</f>
        <v>25941</v>
      </c>
      <c r="K56" s="157"/>
      <c r="L56" s="157"/>
      <c r="M56" s="157">
        <f>'将来負担比率（分子）の構造'!L$52</f>
        <v>23986</v>
      </c>
      <c r="N56" s="157"/>
      <c r="O56" s="157"/>
      <c r="P56" s="157">
        <f>'将来負担比率（分子）の構造'!M$52</f>
        <v>22188</v>
      </c>
    </row>
    <row r="57" spans="1:16" x14ac:dyDescent="0.2">
      <c r="A57" s="157" t="s">
        <v>42</v>
      </c>
      <c r="B57" s="157"/>
      <c r="C57" s="157"/>
      <c r="D57" s="157">
        <f>'将来負担比率（分子）の構造'!I$51</f>
        <v>1410</v>
      </c>
      <c r="E57" s="157"/>
      <c r="F57" s="157"/>
      <c r="G57" s="157">
        <f>'将来負担比率（分子）の構造'!J$51</f>
        <v>1060</v>
      </c>
      <c r="H57" s="157"/>
      <c r="I57" s="157"/>
      <c r="J57" s="157">
        <f>'将来負担比率（分子）の構造'!K$51</f>
        <v>1515</v>
      </c>
      <c r="K57" s="157"/>
      <c r="L57" s="157"/>
      <c r="M57" s="157">
        <f>'将来負担比率（分子）の構造'!L$51</f>
        <v>769</v>
      </c>
      <c r="N57" s="157"/>
      <c r="O57" s="157"/>
      <c r="P57" s="157">
        <f>'将来負担比率（分子）の構造'!M$51</f>
        <v>725</v>
      </c>
    </row>
    <row r="58" spans="1:16" x14ac:dyDescent="0.2">
      <c r="A58" s="157" t="s">
        <v>41</v>
      </c>
      <c r="B58" s="157"/>
      <c r="C58" s="157"/>
      <c r="D58" s="157">
        <f>'将来負担比率（分子）の構造'!I$50</f>
        <v>11697</v>
      </c>
      <c r="E58" s="157"/>
      <c r="F58" s="157"/>
      <c r="G58" s="157">
        <f>'将来負担比率（分子）の構造'!J$50</f>
        <v>11455</v>
      </c>
      <c r="H58" s="157"/>
      <c r="I58" s="157"/>
      <c r="J58" s="157">
        <f>'将来負担比率（分子）の構造'!K$50</f>
        <v>11597</v>
      </c>
      <c r="K58" s="157"/>
      <c r="L58" s="157"/>
      <c r="M58" s="157">
        <f>'将来負担比率（分子）の構造'!L$50</f>
        <v>11211</v>
      </c>
      <c r="N58" s="157"/>
      <c r="O58" s="157"/>
      <c r="P58" s="157">
        <f>'将来負担比率（分子）の構造'!M$50</f>
        <v>11017</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1063</v>
      </c>
      <c r="C62" s="157"/>
      <c r="D62" s="157"/>
      <c r="E62" s="157">
        <f>'将来負担比率（分子）の構造'!J$45</f>
        <v>1022</v>
      </c>
      <c r="F62" s="157"/>
      <c r="G62" s="157"/>
      <c r="H62" s="157">
        <f>'将来負担比率（分子）の構造'!K$45</f>
        <v>1005</v>
      </c>
      <c r="I62" s="157"/>
      <c r="J62" s="157"/>
      <c r="K62" s="157">
        <f>'将来負担比率（分子）の構造'!L$45</f>
        <v>1001</v>
      </c>
      <c r="L62" s="157"/>
      <c r="M62" s="157"/>
      <c r="N62" s="157">
        <f>'将来負担比率（分子）の構造'!M$45</f>
        <v>1066</v>
      </c>
      <c r="O62" s="157"/>
      <c r="P62" s="157"/>
    </row>
    <row r="63" spans="1:16" x14ac:dyDescent="0.2">
      <c r="A63" s="157" t="s">
        <v>34</v>
      </c>
      <c r="B63" s="157">
        <f>'将来負担比率（分子）の構造'!I$44</f>
        <v>1224</v>
      </c>
      <c r="C63" s="157"/>
      <c r="D63" s="157"/>
      <c r="E63" s="157">
        <f>'将来負担比率（分子）の構造'!J$44</f>
        <v>1435</v>
      </c>
      <c r="F63" s="157"/>
      <c r="G63" s="157"/>
      <c r="H63" s="157">
        <f>'将来負担比率（分子）の構造'!K$44</f>
        <v>1235</v>
      </c>
      <c r="I63" s="157"/>
      <c r="J63" s="157"/>
      <c r="K63" s="157">
        <f>'将来負担比率（分子）の構造'!L$44</f>
        <v>1226</v>
      </c>
      <c r="L63" s="157"/>
      <c r="M63" s="157"/>
      <c r="N63" s="157">
        <f>'将来負担比率（分子）の構造'!M$44</f>
        <v>1262</v>
      </c>
      <c r="O63" s="157"/>
      <c r="P63" s="157"/>
    </row>
    <row r="64" spans="1:16" x14ac:dyDescent="0.2">
      <c r="A64" s="157" t="s">
        <v>33</v>
      </c>
      <c r="B64" s="157">
        <f>'将来負担比率（分子）の構造'!I$43</f>
        <v>4691</v>
      </c>
      <c r="C64" s="157"/>
      <c r="D64" s="157"/>
      <c r="E64" s="157">
        <f>'将来負担比率（分子）の構造'!J$43</f>
        <v>4007</v>
      </c>
      <c r="F64" s="157"/>
      <c r="G64" s="157"/>
      <c r="H64" s="157">
        <f>'将来負担比率（分子）の構造'!K$43</f>
        <v>4517</v>
      </c>
      <c r="I64" s="157"/>
      <c r="J64" s="157"/>
      <c r="K64" s="157">
        <f>'将来負担比率（分子）の構造'!L$43</f>
        <v>4347</v>
      </c>
      <c r="L64" s="157"/>
      <c r="M64" s="157"/>
      <c r="N64" s="157">
        <f>'将来負担比率（分子）の構造'!M$43</f>
        <v>4212</v>
      </c>
      <c r="O64" s="157"/>
      <c r="P64" s="157"/>
    </row>
    <row r="65" spans="1:16" x14ac:dyDescent="0.2">
      <c r="A65" s="157" t="s">
        <v>32</v>
      </c>
      <c r="B65" s="157">
        <f>'将来負担比率（分子）の構造'!I$42</f>
        <v>6</v>
      </c>
      <c r="C65" s="157"/>
      <c r="D65" s="157"/>
      <c r="E65" s="157">
        <f>'将来負担比率（分子）の構造'!J$42</f>
        <v>5</v>
      </c>
      <c r="F65" s="157"/>
      <c r="G65" s="157"/>
      <c r="H65" s="157">
        <f>'将来負担比率（分子）の構造'!K$42</f>
        <v>3</v>
      </c>
      <c r="I65" s="157"/>
      <c r="J65" s="157"/>
      <c r="K65" s="157">
        <f>'将来負担比率（分子）の構造'!L$42</f>
        <v>2</v>
      </c>
      <c r="L65" s="157"/>
      <c r="M65" s="157"/>
      <c r="N65" s="157" t="str">
        <f>'将来負担比率（分子）の構造'!M$42</f>
        <v>-</v>
      </c>
      <c r="O65" s="157"/>
      <c r="P65" s="157"/>
    </row>
    <row r="66" spans="1:16" x14ac:dyDescent="0.2">
      <c r="A66" s="157" t="s">
        <v>31</v>
      </c>
      <c r="B66" s="157">
        <f>'将来負担比率（分子）の構造'!I$41</f>
        <v>28008</v>
      </c>
      <c r="C66" s="157"/>
      <c r="D66" s="157"/>
      <c r="E66" s="157">
        <f>'将来負担比率（分子）の構造'!J$41</f>
        <v>28896</v>
      </c>
      <c r="F66" s="157"/>
      <c r="G66" s="157"/>
      <c r="H66" s="157">
        <f>'将来負担比率（分子）の構造'!K$41</f>
        <v>26892</v>
      </c>
      <c r="I66" s="157"/>
      <c r="J66" s="157"/>
      <c r="K66" s="157">
        <f>'将来負担比率（分子）の構造'!L$41</f>
        <v>24907</v>
      </c>
      <c r="L66" s="157"/>
      <c r="M66" s="157"/>
      <c r="N66" s="157">
        <f>'将来負担比率（分子）の構造'!M$41</f>
        <v>22884</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2209</v>
      </c>
      <c r="C72" s="161">
        <f>基金残高に係る経年分析!G55</f>
        <v>2350</v>
      </c>
      <c r="D72" s="161">
        <f>基金残高に係る経年分析!H55</f>
        <v>2522</v>
      </c>
    </row>
    <row r="73" spans="1:16" x14ac:dyDescent="0.2">
      <c r="A73" s="160" t="s">
        <v>74</v>
      </c>
      <c r="B73" s="161">
        <f>基金残高に係る経年分析!F56</f>
        <v>1848</v>
      </c>
      <c r="C73" s="161">
        <f>基金残高に係る経年分析!G56</f>
        <v>1774</v>
      </c>
      <c r="D73" s="161">
        <f>基金残高に係る経年分析!H56</f>
        <v>1843</v>
      </c>
    </row>
    <row r="74" spans="1:16" x14ac:dyDescent="0.2">
      <c r="A74" s="160" t="s">
        <v>75</v>
      </c>
      <c r="B74" s="161">
        <f>基金残高に係る経年分析!F57</f>
        <v>6193</v>
      </c>
      <c r="C74" s="161">
        <f>基金残高に係る経年分析!G57</f>
        <v>5395</v>
      </c>
      <c r="D74" s="161">
        <f>基金残高に係る経年分析!H57</f>
        <v>4741</v>
      </c>
    </row>
  </sheetData>
  <sheetProtection algorithmName="SHA-512" hashValue="MJ1TWkwoyDq/WZuYX/oYPYFnhjecjOjTchl4qgMYDEXfhtkCXF1HauSqmOx2Yw5FkAY8kbbGkNhs4pHsNqb+CA==" saltValue="NgcXphCWfTJZZuREd1bTh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矢野　智之</cp:lastModifiedBy>
  <cp:lastPrinted>2026-09-17T06:57:01Z</cp:lastPrinted>
  <dcterms:created xsi:type="dcterms:W3CDTF">2026-02-23T05:14:14Z</dcterms:created>
  <dcterms:modified xsi:type="dcterms:W3CDTF">2026-09-29T02:26:26Z</dcterms:modified>
  <cp:category/>
</cp:coreProperties>
</file>