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65FFE1B0-4D95-4856-B074-A77769827A54}" xr6:coauthVersionLast="47" xr6:coauthVersionMax="47" xr10:uidLastSave="{00000000-0000-0000-0000-000000000000}"/>
  <bookViews>
    <workbookView xWindow="-110" yWindow="-110" windowWidth="19420" windowHeight="11500" tabRatio="76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2"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3" i="12" l="1"/>
  <c r="AA32" i="12"/>
  <c r="AA30" i="12"/>
  <c r="AA29" i="12"/>
  <c r="AA28" i="12"/>
  <c r="AA7" i="12"/>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C36" i="10"/>
  <c r="BE35" i="10"/>
  <c r="BW34" i="10"/>
  <c r="BW35" i="10" s="1"/>
  <c r="BW36" i="10" s="1"/>
  <c r="BW37" i="10" s="1"/>
  <c r="BW38" i="10" s="1"/>
  <c r="BW39" i="10" s="1"/>
  <c r="BW40" i="10" s="1"/>
  <c r="BW41" i="10" s="1"/>
  <c r="BW42" i="10" s="1"/>
  <c r="BW43" i="10" s="1"/>
  <c r="C34" i="10"/>
  <c r="C35" i="10" s="1"/>
  <c r="CO34" i="10" l="1"/>
  <c r="CO35" i="10" s="1"/>
  <c r="CO36" i="10" s="1"/>
  <c r="CO37" i="10" s="1"/>
  <c r="CO38" i="10" s="1"/>
  <c r="CO39" i="10" s="1"/>
  <c r="CO40" i="10" s="1"/>
  <c r="CO41" i="10" s="1"/>
  <c r="U34" i="10"/>
  <c r="U35" i="10" s="1"/>
  <c r="U36" i="10" s="1"/>
  <c r="BE34" i="10"/>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<sst xmlns="http://schemas.openxmlformats.org/spreadsheetml/2006/main" count="1147" uniqueCount="586">
  <si>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</si>
  <si>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</si>
  <si>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</si>
  <si>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</si>
  <si>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</si>
  <si>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</si>
  <si>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</si>
  <si>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</si>
  <si>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</si>
  <si>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</si>
  <si>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</si>
  <si>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</si>
  <si>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</si>
  <si>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</si>
  <si>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</si>
  <si>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</si>
  <si>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</si>
  <si>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</si>
  <si>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</si>
  <si>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</si>
  <si>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</si>
  <si>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</si>
  <si>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</si>
  <si>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</si>
  <si>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</si>
  <si>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</si>
  <si>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</si>
  <si>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</si>
  <si>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</si>
  <si>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</si>
  <si>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</si>
  <si>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</si>
  <si>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</si>
  <si>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</si>
  <si>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</si>
  <si>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</si>
  <si>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</si>
  <si>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</si>
  <si>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</si>
  <si>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</si>
  <si>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</si>
  <si>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</si>
  <si>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</si>
  <si>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</si>
  <si>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</si>
  <si>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</si>
  <si>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</si>
  <si>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</si>
  <si>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</si>
  <si>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</si>
  <si>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</si>
  <si>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</si>
  <si>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</si>
  <si>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</si>
  <si>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</si>
  <si>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</si>
  <si>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</si>
  <si>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</si>
  <si>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</si>
  <si>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</si>
  <si>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</si>
  <si>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</si>
  <si>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</si>
  <si>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</si>
  <si>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</si>
  <si>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</si>
  <si>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</si>
  <si>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</si>
  <si>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</si>
  <si>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</si>
  <si>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</si>
  <si>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</si>
  <si>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</si>
  <si>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</si>
  <si>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</si>
  <si>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</si>
  <si>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</si>
  <si>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</si>
  <si>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</si>
  <si>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</si>
  <si>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</si>
  <si>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</si>
  <si>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</si>
  <si>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</si>
  <si>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</si>
  <si>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</si>
  <si>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</si>
  <si>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</si>
  <si>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</si>
  <si>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</si>
  <si>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</si>
  <si>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</si>
  <si>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</si>
  <si>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</si>
  <si>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那須塩原市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</si>
  <si>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</si>
  <si>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</si>
  <si>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</si>
  <si>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</si>
  <si>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</si>
  <si>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</si>
  <si>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</si>
  <si>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</si>
  <si>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</si>
  <si>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</si>
  <si>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</si>
  <si>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</si>
  <si>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</si>
  <si>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</si>
  <si>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</si>
  <si>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</si>
  <si>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</si>
  <si>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</si>
  <si>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</si>
  <si>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</si>
  <si>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</si>
  <si>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</si>
  <si>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</si>
  <si>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</si>
  <si>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</si>
  <si>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</si>
  <si>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</si>
  <si>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</si>
  <si>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</si>
  <si>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</si>
  <si>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</si>
  <si>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</si>
  <si>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</si>
  <si>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</si>
  <si>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</si>
  <si>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</si>
  <si>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</si>
  <si>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</si>
  <si>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</si>
  <si>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</si>
  <si>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</si>
  <si>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</si>
  <si>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</si>
  <si>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</si>
  <si>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</si>
  <si>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</si>
  <si>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</si>
  <si>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</si>
  <si>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</si>
  <si>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</si>
  <si>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</si>
  <si>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</si>
  <si>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</si>
  <si>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</si>
  <si>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</si>
  <si>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</si>
  <si>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</si>
  <si>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</si>
  <si>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</si>
  <si>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</si>
  <si>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</si>
  <si>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</si>
  <si>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</si>
  <si>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</si>
  <si>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</si>
  <si>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</si>
  <si>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</si>
  <si>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</si>
  <si>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</si>
  <si>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</si>
  <si>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</si>
  <si>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</si>
  <si>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</si>
  <si>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</si>
  <si>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</si>
  <si>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</si>
  <si>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</si>
  <si>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</si>
  <si>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</si>
  <si>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</si>
  <si>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</si>
  <si>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</si>
  <si>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</si>
  <si>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</si>
  <si>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</si>
  <si>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</si>
  <si>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</si>
  <si>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</si>
  <si>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</si>
  <si>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</si>
  <si>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</si>
  <si>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</si>
  <si>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</si>
  <si>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</si>
  <si>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</si>
  <si>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</si>
  <si>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</si>
  <si>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</si>
  <si>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</si>
  <si>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</si>
  <si>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</si>
  <si>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</si>
  <si>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</si>
  <si>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</si>
  <si>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</si>
  <si>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</si>
  <si>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</si>
  <si>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</si>
  <si>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栃木県那須塩原市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</si>
  <si>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</si>
  <si>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</si>
  <si>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</si>
  <si>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</si>
  <si>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</si>
  <si>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</si>
  <si>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</si>
  <si>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</si>
  <si>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</si>
  <si>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</si>
  <si>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</si>
  <si>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</si>
  <si>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</si>
  <si>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</si>
  <si>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</si>
  <si>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</si>
  <si>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</si>
  <si>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</si>
  <si>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</si>
  <si>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</si>
  <si>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</si>
  <si>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</si>
  <si>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</si>
  <si>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</si>
  <si>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</si>
  <si>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</si>
  <si>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</si>
  <si>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</si>
  <si>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</si>
  <si>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</si>
  <si>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</si>
  <si>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</si>
  <si>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</si>
  <si>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</si>
  <si>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</si>
  <si>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</si>
  <si>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</si>
  <si>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</si>
  <si>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</si>
  <si>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</si>
  <si>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</si>
  <si>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</si>
  <si>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</si>
  <si>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</si>
  <si>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</si>
  <si>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</si>
  <si>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</si>
  <si>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</si>
  <si>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</si>
  <si>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</si>
  <si>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</si>
  <si>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</si>
  <si>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</si>
  <si>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</si>
  <si>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</si>
  <si>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</si>
  <si>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</si>
  <si>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</si>
  <si>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</si>
  <si>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</si>
  <si>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</si>
  <si>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</si>
  <si>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</si>
  <si>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</si>
  <si>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</si>
  <si>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</si>
  <si>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</si>
  <si>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</si>
  <si>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</si>
  <si>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</si>
  <si>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</si>
  <si>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</si>
  <si>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</si>
  <si>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</si>
  <si>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</si>
  <si>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</si>
  <si>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</si>
  <si>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</si>
  <si>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</si>
  <si>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</si>
  <si>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</si>
  <si>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</si>
  <si>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</si>
  <si>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</si>
  <si>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</si>
  <si>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</si>
  <si>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</si>
  <si>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</si>
  <si>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</si>
  <si>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</si>
  <si>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</si>
  <si>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</si>
  <si>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</si>
  <si>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</si>
  <si>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</si>
  <si>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</si>
  <si>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</si>
  <si>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</si>
  <si>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</si>
  <si>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</si>
  <si>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</si>
  <si>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</si>
  <si>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</si>
  <si>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</si>
  <si>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</si>
  <si>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</si>
  <si>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</si>
  <si>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</si>
  <si>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</si>
  <si>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</si>
  <si>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</si>
  <si>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</si>
  <si>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</si>
  <si>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</si>
  <si>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</si>
  <si>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</si>
  <si>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</si>
  <si>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</si>
  <si>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</si>
  <si>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</si>
  <si>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</si>
  <si>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</si>
  <si>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</si>
  <si>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</si>
  <si>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</si>
  <si>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</si>
  <si>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</si>
  <si>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</si>
  <si>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</si>
  <si>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</si>
  <si>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</si>
  <si>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</si>
  <si>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</si>
  <si>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</si>
  <si>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</si>
  <si>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</si>
  <si>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</si>
  <si>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</si>
  <si>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</si>
  <si>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</si>
  <si>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</si>
  <si>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</si>
  <si>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</si>
  <si>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</si>
  <si>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</si>
  <si>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</si>
  <si>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</si>
  <si>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</si>
  <si>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</si>
  <si>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</si>
  <si>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栃木県那須塩原市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</si>
  <si>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</si>
  <si>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</si>
  <si>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</si>
  <si>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</si>
  <si>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</si>
  <si>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</si>
  <si>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</si>
  <si>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</si>
  <si>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</si>
  <si>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</si>
  <si>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</si>
  <si>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</si>
  <si>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</si>
  <si>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</si>
  <si>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</si>
  <si>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</si>
  <si>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</si>
  <si>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</si>
  <si>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</si>
  <si>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</si>
  <si>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</si>
  <si>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</si>
  <si>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</si>
  <si>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</si>
  <si>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</si>
  <si>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</si>
  <si>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</si>
  <si>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</si>
  <si>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</si>
  <si>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</si>
  <si>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</si>
  <si>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</si>
  <si>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</si>
  <si>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</si>
  <si>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</si>
  <si>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</si>
  <si>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</si>
  <si>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那須塩原市水道事業会計</t>
    <phoneticPr fontId="5"/>
  </si>
  <si>
    <t>法適用企業</t>
    <phoneticPr fontId="5"/>
  </si>
  <si>
    <t>那須塩原市下水道事業会計</t>
    <phoneticPr fontId="5"/>
  </si>
  <si>
    <t>那須塩原市温泉事業特別会計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</si>
  <si>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</si>
  <si>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</si>
  <si>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</si>
  <si>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</si>
  <si>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</si>
  <si>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</si>
  <si>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</si>
  <si>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</si>
  <si>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</si>
  <si>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</si>
  <si>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</si>
  <si>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</si>
  <si>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</si>
  <si>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</si>
  <si>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</si>
  <si>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</si>
  <si>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</si>
  <si>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</si>
  <si>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</si>
  <si>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</si>
  <si>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</si>
  <si>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</si>
  <si>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</si>
  <si>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</si>
  <si>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</si>
  <si>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</si>
  <si>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</si>
  <si>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</si>
  <si>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</si>
  <si>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</si>
  <si>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</si>
  <si>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</si>
  <si>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</si>
  <si>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</si>
  <si>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</si>
  <si>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</si>
  <si>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</si>
  <si>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</si>
  <si>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</si>
  <si>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</si>
  <si>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</si>
  <si>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</si>
  <si>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</si>
  <si>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</si>
  <si>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</si>
  <si>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</si>
  <si>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</si>
  <si>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</si>
  <si>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</si>
  <si>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</si>
  <si>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</si>
  <si>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</si>
  <si>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</si>
  <si>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</si>
  <si>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</si>
  <si>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</si>
  <si>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</si>
  <si>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</si>
  <si>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</si>
  <si>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</si>
  <si>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</si>
  <si>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</si>
  <si>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</si>
  <si>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</si>
  <si>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</si>
  <si>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</si>
  <si>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</si>
  <si>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</si>
  <si>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</si>
  <si>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</si>
  <si>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</si>
  <si>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</si>
  <si>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</si>
  <si>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</si>
  <si>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</si>
  <si>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</si>
  <si>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</si>
  <si>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</si>
  <si>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</si>
  <si>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</si>
  <si>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</si>
  <si>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</si>
  <si>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</si>
  <si>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</si>
  <si>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</si>
  <si>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</si>
  <si>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</si>
  <si>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</si>
  <si>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</si>
  <si>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</si>
  <si>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</si>
  <si>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</si>
  <si>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</si>
  <si>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</si>
  <si>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</si>
  <si>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</si>
  <si>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</si>
  <si>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</si>
  <si>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</si>
  <si>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</si>
  <si>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</si>
  <si>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</si>
  <si>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</si>
  <si>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</si>
  <si>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</si>
  <si>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</si>
  <si>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</si>
  <si>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</si>
  <si>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</si>
  <si>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</si>
  <si>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</si>
  <si>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</si>
  <si>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</si>
  <si>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</si>
  <si>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</si>
  <si>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</si>
  <si>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</si>
  <si>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</si>
  <si>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</si>
  <si>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</si>
  <si>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</si>
  <si>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</si>
  <si>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</si>
  <si>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</si>
  <si>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</si>
  <si>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</si>
  <si>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</si>
  <si>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</si>
  <si>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</si>
  <si>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</si>
  <si>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</si>
  <si>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</si>
  <si>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</si>
  <si>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</si>
  <si>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</si>
  <si>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</si>
  <si>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4.17</t>
  </si>
  <si>
    <t>▲ 0.66</t>
  </si>
  <si>
    <t>▲ 2.89</t>
  </si>
  <si>
    <t>一般会計</t>
  </si>
  <si>
    <t>那須塩原市水道事業会計</t>
  </si>
  <si>
    <t>那須塩原市下水道事業会計</t>
  </si>
  <si>
    <t>介護保険特別会計</t>
  </si>
  <si>
    <t>国民健康保険特別会計</t>
  </si>
  <si>
    <t>後期高齢者医療特別会計</t>
  </si>
  <si>
    <t>那須塩原市温泉事業特別会計</t>
  </si>
  <si>
    <t>墓地事業特別会計</t>
  </si>
  <si>
    <t>その他会計（赤字）</t>
  </si>
  <si>
    <t>その他会計（黒字）</t>
  </si>
  <si>
    <t>R02</t>
    <phoneticPr fontId="5"/>
  </si>
  <si>
    <t>R03</t>
    <phoneticPr fontId="5"/>
  </si>
  <si>
    <t>R04</t>
    <phoneticPr fontId="5"/>
  </si>
  <si>
    <t>R05</t>
    <phoneticPr fontId="5"/>
  </si>
  <si>
    <t>R06</t>
    <phoneticPr fontId="5"/>
  </si>
  <si>
    <t>新庁舎整備基金</t>
    <rPh sb="0" eb="3">
      <t>シンチョウシャ</t>
    </rPh>
    <rPh sb="3" eb="7">
      <t>セイビキキン</t>
    </rPh>
    <phoneticPr fontId="2"/>
  </si>
  <si>
    <t>合併振興基金</t>
    <rPh sb="0" eb="6">
      <t>ガッペイシンコウキキン</t>
    </rPh>
    <phoneticPr fontId="2"/>
  </si>
  <si>
    <t>公共施設等有効活用基金</t>
    <rPh sb="0" eb="4">
      <t>コウキョウシセツ</t>
    </rPh>
    <rPh sb="4" eb="5">
      <t>トウ</t>
    </rPh>
    <rPh sb="5" eb="9">
      <t>ユウコウカツヨウ</t>
    </rPh>
    <rPh sb="9" eb="11">
      <t>キキン</t>
    </rPh>
    <phoneticPr fontId="2"/>
  </si>
  <si>
    <t>ふるさと基金</t>
    <rPh sb="4" eb="6">
      <t>キキン</t>
    </rPh>
    <phoneticPr fontId="2"/>
  </si>
  <si>
    <t>新型コロナウイルス感染症対策基金</t>
    <rPh sb="0" eb="2">
      <t>シンガタ</t>
    </rPh>
    <rPh sb="9" eb="12">
      <t>カンセンショウ</t>
    </rPh>
    <rPh sb="12" eb="16">
      <t>タイサクキキン</t>
    </rPh>
    <phoneticPr fontId="2"/>
  </si>
  <si>
    <t>那須野が原文化振興財団</t>
    <rPh sb="0" eb="2">
      <t>ナス</t>
    </rPh>
    <rPh sb="2" eb="3">
      <t>ノ</t>
    </rPh>
    <rPh sb="4" eb="5">
      <t>ハラ</t>
    </rPh>
    <rPh sb="5" eb="7">
      <t>ブンカ</t>
    </rPh>
    <rPh sb="7" eb="9">
      <t>シンコウ</t>
    </rPh>
    <rPh sb="9" eb="11">
      <t>ザイダン</t>
    </rPh>
    <phoneticPr fontId="2"/>
  </si>
  <si>
    <t>-</t>
    <phoneticPr fontId="2"/>
  </si>
  <si>
    <t>那須塩原市農業公社</t>
    <rPh sb="0" eb="2">
      <t>ナス</t>
    </rPh>
    <rPh sb="2" eb="4">
      <t>シオバラ</t>
    </rPh>
    <rPh sb="4" eb="5">
      <t>シ</t>
    </rPh>
    <rPh sb="5" eb="7">
      <t>ノウギョウ</t>
    </rPh>
    <rPh sb="7" eb="9">
      <t>コウシャ</t>
    </rPh>
    <phoneticPr fontId="2"/>
  </si>
  <si>
    <t>那須塩原市文化振興公社</t>
    <rPh sb="0" eb="5">
      <t>ナスシオバラシ</t>
    </rPh>
    <rPh sb="5" eb="7">
      <t>ブンカ</t>
    </rPh>
    <rPh sb="7" eb="9">
      <t>シンコウ</t>
    </rPh>
    <rPh sb="9" eb="11">
      <t>コウシャ</t>
    </rPh>
    <phoneticPr fontId="2"/>
  </si>
  <si>
    <t>公益社団法人那須塩原市シルバー人材センター</t>
    <rPh sb="0" eb="2">
      <t>コウエキ</t>
    </rPh>
    <rPh sb="2" eb="4">
      <t>シャダン</t>
    </rPh>
    <rPh sb="4" eb="6">
      <t>ホウジン</t>
    </rPh>
    <rPh sb="6" eb="11">
      <t>ナスシオバラシ</t>
    </rPh>
    <rPh sb="15" eb="17">
      <t>ジンザイ</t>
    </rPh>
    <phoneticPr fontId="2"/>
  </si>
  <si>
    <t>社会福祉法人那須塩原市社会福祉協議会</t>
    <rPh sb="0" eb="2">
      <t>シャカイ</t>
    </rPh>
    <rPh sb="2" eb="4">
      <t>フクシ</t>
    </rPh>
    <rPh sb="4" eb="6">
      <t>ホウジン</t>
    </rPh>
    <rPh sb="6" eb="11">
      <t>ナスシオバラシ</t>
    </rPh>
    <rPh sb="11" eb="13">
      <t>シャカイ</t>
    </rPh>
    <rPh sb="13" eb="15">
      <t>フクシ</t>
    </rPh>
    <rPh sb="15" eb="18">
      <t>キョウギカイ</t>
    </rPh>
    <phoneticPr fontId="2"/>
  </si>
  <si>
    <t>一般社団法人那須塩原市観光局</t>
    <rPh sb="0" eb="2">
      <t>イッパン</t>
    </rPh>
    <rPh sb="2" eb="4">
      <t>シャダン</t>
    </rPh>
    <rPh sb="4" eb="6">
      <t>ホウジン</t>
    </rPh>
    <rPh sb="6" eb="10">
      <t>ナスシオバラ</t>
    </rPh>
    <rPh sb="10" eb="11">
      <t>シ</t>
    </rPh>
    <rPh sb="11" eb="13">
      <t>カンコウ</t>
    </rPh>
    <rPh sb="13" eb="14">
      <t>キョク</t>
    </rPh>
    <phoneticPr fontId="2"/>
  </si>
  <si>
    <t>那須野ヶ原みらい電力株式会社</t>
    <rPh sb="0" eb="3">
      <t>ナスノ</t>
    </rPh>
    <rPh sb="4" eb="5">
      <t>ハラ</t>
    </rPh>
    <rPh sb="8" eb="10">
      <t>デンリョク</t>
    </rPh>
    <rPh sb="10" eb="14">
      <t>カブシキガイシャ</t>
    </rPh>
    <phoneticPr fontId="2"/>
  </si>
  <si>
    <t>株式会社明治の森市場</t>
    <rPh sb="0" eb="4">
      <t>カブシキガイシャ</t>
    </rPh>
    <rPh sb="4" eb="6">
      <t>メイジ</t>
    </rPh>
    <rPh sb="7" eb="8">
      <t>モリ</t>
    </rPh>
    <rPh sb="8" eb="10">
      <t>イチバ</t>
    </rPh>
    <phoneticPr fontId="2"/>
  </si>
  <si>
    <t xml:space="preserve">那須地区広域行政事務組合（一般会計）																											</t>
    <phoneticPr fontId="2"/>
  </si>
  <si>
    <t xml:space="preserve">那須地区広域行政事務組合
（広域クリーンセンター大田原事業特別会計）														</t>
    <phoneticPr fontId="2"/>
  </si>
  <si>
    <t xml:space="preserve">那須地区広域行政事務組合
（黒羽グリーンオアシス事業特別会計）														</t>
    <phoneticPr fontId="2"/>
  </si>
  <si>
    <t xml:space="preserve">那須地区広域行政事務組合
（那須グリーンネクサス事業特別会計）														</t>
    <phoneticPr fontId="2"/>
  </si>
  <si>
    <t xml:space="preserve">那須地区消防組合														</t>
    <phoneticPr fontId="2"/>
  </si>
  <si>
    <t xml:space="preserve">黒磯那須共同火葬場組合														</t>
    <phoneticPr fontId="2"/>
  </si>
  <si>
    <t xml:space="preserve">黒磯那須公設地方卸売市場事務組合														</t>
    <phoneticPr fontId="2"/>
  </si>
  <si>
    <t xml:space="preserve">栃木県市町村総合事務組合（一般会計）														</t>
    <phoneticPr fontId="2"/>
  </si>
  <si>
    <t xml:space="preserve">栃木県市町村総合事務組合（特別会計）														</t>
    <phoneticPr fontId="2"/>
  </si>
  <si>
    <t>栃木県後期高齢者医療広域連合（一般会計）</t>
    <phoneticPr fontId="2"/>
  </si>
  <si>
    <t xml:space="preserve">栃木県後期高齢者医療広域連合
（後期高齢者医療特別会計）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</si>
  <si>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</si>
  <si>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</si>
  <si>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</si>
  <si>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</si>
  <si>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</si>
  <si>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</si>
  <si>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</si>
  <si>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</si>
  <si>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</si>
  <si>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将来負担する可能性のある実質的な負債額の算出は、地方債残高などの将来負担額から基金残高などの充当可能財源を差し引いたものである。本市については、充当可能財源等が将来負担額を上回っていることから、将来負担比率が算出されず、左表に表示されない。
　</t>
    </r>
    <r>
      <rPr>
        <sz val="11"/>
        <rFont val="ＭＳ Ｐゴシック"/>
        <family val="3"/>
        <charset val="128"/>
      </rPr>
      <t>類似団体と比較して将来の財政負担リスクは低く、健全な財政状態が保たれている。</t>
    </r>
    <rPh sb="123" eb="127">
      <t>ルイジダンタイ</t>
    </rPh>
    <rPh sb="128" eb="130">
      <t>ヒカク</t>
    </rPh>
    <rPh sb="132" eb="134">
      <t>ショウライ</t>
    </rPh>
    <rPh sb="135" eb="139">
      <t>ザイセイフタン</t>
    </rPh>
    <rPh sb="143" eb="144">
      <t>ヒク</t>
    </rPh>
    <rPh sb="146" eb="148">
      <t>ケンゼン</t>
    </rPh>
    <rPh sb="149" eb="153">
      <t>ザイセイジョウタイ</t>
    </rPh>
    <rPh sb="154" eb="155">
      <t>タモ</t>
    </rPh>
    <phoneticPr fontId="5"/>
  </si>
  <si>
    <r>
      <t>　将来負担する可能性のある実質的な負債額の算出は、地方債残高などの将来負担額から基金残高などの充当可能財源を差し引いたものである。本市については、充当可能財源等が将来負担額を上回っていることから、将来負担比率が算出されず、左表に表示されない。
　</t>
    </r>
    <r>
      <rPr>
        <sz val="11"/>
        <rFont val="ＭＳ Ｐゴシック"/>
        <family val="3"/>
        <charset val="128"/>
      </rPr>
      <t>類似団体と比較して将来の財政負担リスクは低く、健全な財政状態が保たれている。</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</si>
</sst>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EDE1F26-2D65-466B-9A9E-8DEA4851036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62281</c:v>
                </c:pt>
                <c:pt idx="2">
                  <c:v>58940</c:v>
                </c:pt>
                <c:pt idx="3">
                  <c:v>57336</c:v>
                </c:pt>
                <c:pt idx="4">
                  <c:v>69665</c:v>
                </c:pt>
              </c:numCache>
            </c:numRef>
          </c:val>
          <c:smooth val="0"/>
          <c:extLst>
            <c:ext xmlns:c16="http://schemas.microsoft.com/office/drawing/2014/chart" uri="{C3380CC4-5D6E-409C-BE32-E72D297353CC}">
              <c16:uniqueId val="{00000000-215F-401A-9E6F-023B0390142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57718</c:v>
                </c:pt>
                <c:pt idx="1">
                  <c:v>41069</c:v>
                </c:pt>
                <c:pt idx="2">
                  <c:v>40471</c:v>
                </c:pt>
                <c:pt idx="3">
                  <c:v>37497</c:v>
                </c:pt>
                <c:pt idx="4">
                  <c:v>56001</c:v>
                </c:pt>
              </c:numCache>
            </c:numRef>
          </c:val>
          <c:smooth val="0"/>
          <c:extLst>
            <c:ext xmlns:c16="http://schemas.microsoft.com/office/drawing/2014/chart" uri="{C3380CC4-5D6E-409C-BE32-E72D297353CC}">
              <c16:uniqueId val="{00000001-215F-401A-9E6F-023B0390142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8.9700000000000006</c:v>
                </c:pt>
                <c:pt idx="1">
                  <c:v>12.83</c:v>
                </c:pt>
                <c:pt idx="2">
                  <c:v>8.84</c:v>
                </c:pt>
                <c:pt idx="3">
                  <c:v>9.48</c:v>
                </c:pt>
                <c:pt idx="4">
                  <c:v>10.01</c:v>
                </c:pt>
              </c:numCache>
            </c:numRef>
          </c:val>
          <c:extLst>
            <c:ext xmlns:c16="http://schemas.microsoft.com/office/drawing/2014/chart" uri="{C3380CC4-5D6E-409C-BE32-E72D297353CC}">
              <c16:uniqueId val="{00000000-A8C9-4CA7-8DE4-D0570B9A07D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20.02</c:v>
                </c:pt>
                <c:pt idx="1">
                  <c:v>21.11</c:v>
                </c:pt>
                <c:pt idx="2">
                  <c:v>21.6</c:v>
                </c:pt>
                <c:pt idx="3">
                  <c:v>19.899999999999999</c:v>
                </c:pt>
                <c:pt idx="4">
                  <c:v>16.22</c:v>
                </c:pt>
              </c:numCache>
            </c:numRef>
          </c:val>
          <c:extLst>
            <c:ext xmlns:c16="http://schemas.microsoft.com/office/drawing/2014/chart" uri="{C3380CC4-5D6E-409C-BE32-E72D297353CC}">
              <c16:uniqueId val="{00000001-A8C9-4CA7-8DE4-D0570B9A07D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1.41</c:v>
                </c:pt>
                <c:pt idx="1">
                  <c:v>6.09</c:v>
                </c:pt>
                <c:pt idx="2">
                  <c:v>-4.17</c:v>
                </c:pt>
                <c:pt idx="3">
                  <c:v>-0.66</c:v>
                </c:pt>
                <c:pt idx="4">
                  <c:v>-2.89</c:v>
                </c:pt>
              </c:numCache>
            </c:numRef>
          </c:val>
          <c:smooth val="0"/>
          <c:extLst>
            <c:ext xmlns:c16="http://schemas.microsoft.com/office/drawing/2014/chart" uri="{C3380CC4-5D6E-409C-BE32-E72D297353CC}">
              <c16:uniqueId val="{00000002-A8C9-4CA7-8DE4-D0570B9A07D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0.26</c:v>
                </c:pt>
                <c:pt idx="2">
                  <c:v>#N/A</c:v>
                </c:pt>
                <c:pt idx="3">
                  <c:v>1.46</c:v>
                </c:pt>
                <c:pt idx="4">
                  <c:v>#N/A</c:v>
                </c:pt>
                <c:pt idx="5">
                  <c:v>2.84</c:v>
                </c:pt>
                <c:pt idx="6">
                  <c:v>#N/A</c:v>
                </c:pt>
                <c:pt idx="7">
                  <c:v>2.5299999999999998</c:v>
                </c:pt>
                <c:pt idx="8">
                  <c:v>0</c:v>
                </c:pt>
                <c:pt idx="9">
                  <c:v>0</c:v>
                </c:pt>
              </c:numCache>
            </c:numRef>
          </c:val>
          <c:extLst>
            <c:ext xmlns:c16="http://schemas.microsoft.com/office/drawing/2014/chart" uri="{C3380CC4-5D6E-409C-BE32-E72D297353CC}">
              <c16:uniqueId val="{00000000-1A8A-4A34-A3C4-204B8B5FA88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8A-4A34-A3C4-204B8B5FA88D}"/>
            </c:ext>
          </c:extLst>
        </c:ser>
        <c:ser>
          <c:idx val="2"/>
          <c:order val="2"/>
          <c:tx>
            <c:strRef>
              <c:f>データシート!$A$29</c:f>
              <c:strCache>
                <c:ptCount val="1"/>
                <c:pt idx="0">
                  <c:v>墓地事業特別会計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2-1A8A-4A34-A3C4-204B8B5FA88D}"/>
            </c:ext>
          </c:extLst>
        </c:ser>
        <c:ser>
          <c:idx val="3"/>
          <c:order val="3"/>
          <c:tx>
            <c:strRef>
              <c:f>データシート!$A$30</c:f>
              <c:strCache>
                <c:ptCount val="1"/>
                <c:pt idx="0">
                  <c:v>那須塩原市温泉事業特別会計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0.06</c:v>
                </c:pt>
                <c:pt idx="4">
                  <c:v>#N/A</c:v>
                </c:pt>
                <c:pt idx="5">
                  <c:v>0.02</c:v>
                </c:pt>
                <c:pt idx="6">
                  <c:v>#N/A</c:v>
                </c:pt>
                <c:pt idx="7">
                  <c:v>0</c:v>
                </c:pt>
                <c:pt idx="8">
                  <c:v>#N/A</c:v>
                </c:pt>
                <c:pt idx="9">
                  <c:v>0.05</c:v>
                </c:pt>
              </c:numCache>
            </c:numRef>
          </c:val>
          <c:extLst>
            <c:ext xmlns:c16="http://schemas.microsoft.com/office/drawing/2014/chart" uri="{C3380CC4-5D6E-409C-BE32-E72D297353CC}">
              <c16:uniqueId val="{00000003-1A8A-4A34-A3C4-204B8B5FA88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0.04</c:v>
                </c:pt>
                <c:pt idx="6">
                  <c:v>#N/A</c:v>
                </c:pt>
                <c:pt idx="7">
                  <c:v>0.05</c:v>
                </c:pt>
                <c:pt idx="8">
                  <c:v>#N/A</c:v>
                </c:pt>
                <c:pt idx="9">
                  <c:v>0.05</c:v>
                </c:pt>
              </c:numCache>
            </c:numRef>
          </c:val>
          <c:extLst>
            <c:ext xmlns:c16="http://schemas.microsoft.com/office/drawing/2014/chart" uri="{C3380CC4-5D6E-409C-BE32-E72D297353CC}">
              <c16:uniqueId val="{00000004-1A8A-4A34-A3C4-204B8B5FA88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1.19</c:v>
                </c:pt>
                <c:pt idx="2">
                  <c:v>#N/A</c:v>
                </c:pt>
                <c:pt idx="3">
                  <c:v>1</c:v>
                </c:pt>
                <c:pt idx="4">
                  <c:v>#N/A</c:v>
                </c:pt>
                <c:pt idx="5">
                  <c:v>0.61</c:v>
                </c:pt>
                <c:pt idx="6">
                  <c:v>#N/A</c:v>
                </c:pt>
                <c:pt idx="7">
                  <c:v>0.36</c:v>
                </c:pt>
                <c:pt idx="8">
                  <c:v>#N/A</c:v>
                </c:pt>
                <c:pt idx="9">
                  <c:v>0.47</c:v>
                </c:pt>
              </c:numCache>
            </c:numRef>
          </c:val>
          <c:extLst>
            <c:ext xmlns:c16="http://schemas.microsoft.com/office/drawing/2014/chart" uri="{C3380CC4-5D6E-409C-BE32-E72D297353CC}">
              <c16:uniqueId val="{00000005-1A8A-4A34-A3C4-204B8B5FA88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2.16</c:v>
                </c:pt>
                <c:pt idx="2">
                  <c:v>#N/A</c:v>
                </c:pt>
                <c:pt idx="3">
                  <c:v>1.71</c:v>
                </c:pt>
                <c:pt idx="4">
                  <c:v>#N/A</c:v>
                </c:pt>
                <c:pt idx="5">
                  <c:v>2.12</c:v>
                </c:pt>
                <c:pt idx="6">
                  <c:v>#N/A</c:v>
                </c:pt>
                <c:pt idx="7">
                  <c:v>2.17</c:v>
                </c:pt>
                <c:pt idx="8">
                  <c:v>#N/A</c:v>
                </c:pt>
                <c:pt idx="9">
                  <c:v>1.1299999999999999</c:v>
                </c:pt>
              </c:numCache>
            </c:numRef>
          </c:val>
          <c:extLst>
            <c:ext xmlns:c16="http://schemas.microsoft.com/office/drawing/2014/chart" uri="{C3380CC4-5D6E-409C-BE32-E72D297353CC}">
              <c16:uniqueId val="{00000006-1A8A-4A34-A3C4-204B8B5FA88D}"/>
            </c:ext>
          </c:extLst>
        </c:ser>
        <c:ser>
          <c:idx val="7"/>
          <c:order val="7"/>
          <c:tx>
            <c:strRef>
              <c:f>データシート!$A$34</c:f>
              <c:strCache>
                <c:ptCount val="1"/>
                <c:pt idx="0">
                  <c:v>那須塩原市下水道事業会計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1.17</c:v>
                </c:pt>
                <c:pt idx="2">
                  <c:v>#N/A</c:v>
                </c:pt>
                <c:pt idx="3">
                  <c:v>1.18</c:v>
                </c:pt>
                <c:pt idx="4">
                  <c:v>#N/A</c:v>
                </c:pt>
                <c:pt idx="5">
                  <c:v>1.5</c:v>
                </c:pt>
                <c:pt idx="6">
                  <c:v>#N/A</c:v>
                </c:pt>
                <c:pt idx="7">
                  <c:v>1.54</c:v>
                </c:pt>
                <c:pt idx="8">
                  <c:v>#N/A</c:v>
                </c:pt>
                <c:pt idx="9">
                  <c:v>2</c:v>
                </c:pt>
              </c:numCache>
            </c:numRef>
          </c:val>
          <c:extLst>
            <c:ext xmlns:c16="http://schemas.microsoft.com/office/drawing/2014/chart" uri="{C3380CC4-5D6E-409C-BE32-E72D297353CC}">
              <c16:uniqueId val="{00000007-1A8A-4A34-A3C4-204B8B5FA88D}"/>
            </c:ext>
          </c:extLst>
        </c:ser>
        <c:ser>
          <c:idx val="8"/>
          <c:order val="8"/>
          <c:tx>
            <c:strRef>
              <c:f>データシート!$A$35</c:f>
              <c:strCache>
                <c:ptCount val="1"/>
                <c:pt idx="0">
                  <c:v>那須塩原市水道事業会計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5.96</c:v>
                </c:pt>
                <c:pt idx="2">
                  <c:v>#N/A</c:v>
                </c:pt>
                <c:pt idx="3">
                  <c:v>6.02</c:v>
                </c:pt>
                <c:pt idx="4">
                  <c:v>#N/A</c:v>
                </c:pt>
                <c:pt idx="5">
                  <c:v>6.96</c:v>
                </c:pt>
                <c:pt idx="6">
                  <c:v>#N/A</c:v>
                </c:pt>
                <c:pt idx="7">
                  <c:v>7.93</c:v>
                </c:pt>
                <c:pt idx="8">
                  <c:v>#N/A</c:v>
                </c:pt>
                <c:pt idx="9">
                  <c:v>8.4700000000000006</c:v>
                </c:pt>
              </c:numCache>
            </c:numRef>
          </c:val>
          <c:extLst>
            <c:ext xmlns:c16="http://schemas.microsoft.com/office/drawing/2014/chart" uri="{C3380CC4-5D6E-409C-BE32-E72D297353CC}">
              <c16:uniqueId val="{00000008-1A8A-4A34-A3C4-204B8B5FA88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8.9700000000000006</c:v>
                </c:pt>
                <c:pt idx="2">
                  <c:v>#N/A</c:v>
                </c:pt>
                <c:pt idx="3">
                  <c:v>12.81</c:v>
                </c:pt>
                <c:pt idx="4">
                  <c:v>#N/A</c:v>
                </c:pt>
                <c:pt idx="5">
                  <c:v>8.82</c:v>
                </c:pt>
                <c:pt idx="6">
                  <c:v>#N/A</c:v>
                </c:pt>
                <c:pt idx="7">
                  <c:v>9.4700000000000006</c:v>
                </c:pt>
                <c:pt idx="8">
                  <c:v>#N/A</c:v>
                </c:pt>
                <c:pt idx="9">
                  <c:v>10</c:v>
                </c:pt>
              </c:numCache>
            </c:numRef>
          </c:val>
          <c:extLst>
            <c:ext xmlns:c16="http://schemas.microsoft.com/office/drawing/2014/chart" uri="{C3380CC4-5D6E-409C-BE32-E72D297353CC}">
              <c16:uniqueId val="{00000009-1A8A-4A34-A3C4-204B8B5FA88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4539</c:v>
                </c:pt>
                <c:pt idx="5">
                  <c:v>4560</c:v>
                </c:pt>
                <c:pt idx="8">
                  <c:v>4477</c:v>
                </c:pt>
                <c:pt idx="11">
                  <c:v>4266</c:v>
                </c:pt>
                <c:pt idx="14">
                  <c:v>3666</c:v>
                </c:pt>
              </c:numCache>
            </c:numRef>
          </c:val>
          <c:extLst>
            <c:ext xmlns:c16="http://schemas.microsoft.com/office/drawing/2014/chart" uri="{C3380CC4-5D6E-409C-BE32-E72D297353CC}">
              <c16:uniqueId val="{00000000-A2FA-4E6F-9702-3692140A257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2FA-4E6F-9702-3692140A257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11</c:v>
                </c:pt>
                <c:pt idx="6">
                  <c:v>4</c:v>
                </c:pt>
                <c:pt idx="9">
                  <c:v>5</c:v>
                </c:pt>
                <c:pt idx="12">
                  <c:v>3</c:v>
                </c:pt>
              </c:numCache>
            </c:numRef>
          </c:val>
          <c:extLst>
            <c:ext xmlns:c16="http://schemas.microsoft.com/office/drawing/2014/chart" uri="{C3380CC4-5D6E-409C-BE32-E72D297353CC}">
              <c16:uniqueId val="{00000002-A2FA-4E6F-9702-3692140A257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193</c:v>
                </c:pt>
                <c:pt idx="3">
                  <c:v>171</c:v>
                </c:pt>
                <c:pt idx="6">
                  <c:v>199</c:v>
                </c:pt>
                <c:pt idx="9">
                  <c:v>207</c:v>
                </c:pt>
                <c:pt idx="12">
                  <c:v>229</c:v>
                </c:pt>
              </c:numCache>
            </c:numRef>
          </c:val>
          <c:extLst>
            <c:ext xmlns:c16="http://schemas.microsoft.com/office/drawing/2014/chart" uri="{C3380CC4-5D6E-409C-BE32-E72D297353CC}">
              <c16:uniqueId val="{00000003-A2FA-4E6F-9702-3692140A257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791</c:v>
                </c:pt>
                <c:pt idx="3">
                  <c:v>815</c:v>
                </c:pt>
                <c:pt idx="6">
                  <c:v>830</c:v>
                </c:pt>
                <c:pt idx="9">
                  <c:v>734</c:v>
                </c:pt>
                <c:pt idx="12">
                  <c:v>711</c:v>
                </c:pt>
              </c:numCache>
            </c:numRef>
          </c:val>
          <c:extLst>
            <c:ext xmlns:c16="http://schemas.microsoft.com/office/drawing/2014/chart" uri="{C3380CC4-5D6E-409C-BE32-E72D297353CC}">
              <c16:uniqueId val="{00000004-A2FA-4E6F-9702-3692140A257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2FA-4E6F-9702-3692140A257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2FA-4E6F-9702-3692140A257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4237</c:v>
                </c:pt>
                <c:pt idx="3">
                  <c:v>4239</c:v>
                </c:pt>
                <c:pt idx="6">
                  <c:v>4323</c:v>
                </c:pt>
                <c:pt idx="9">
                  <c:v>4223</c:v>
                </c:pt>
                <c:pt idx="12">
                  <c:v>3390</c:v>
                </c:pt>
              </c:numCache>
            </c:numRef>
          </c:val>
          <c:extLst>
            <c:ext xmlns:c16="http://schemas.microsoft.com/office/drawing/2014/chart" uri="{C3380CC4-5D6E-409C-BE32-E72D297353CC}">
              <c16:uniqueId val="{00000007-A2FA-4E6F-9702-3692140A257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687</c:v>
                </c:pt>
                <c:pt idx="2">
                  <c:v>#N/A</c:v>
                </c:pt>
                <c:pt idx="3">
                  <c:v>#N/A</c:v>
                </c:pt>
                <c:pt idx="4">
                  <c:v>676</c:v>
                </c:pt>
                <c:pt idx="5">
                  <c:v>#N/A</c:v>
                </c:pt>
                <c:pt idx="6">
                  <c:v>#N/A</c:v>
                </c:pt>
                <c:pt idx="7">
                  <c:v>879</c:v>
                </c:pt>
                <c:pt idx="8">
                  <c:v>#N/A</c:v>
                </c:pt>
                <c:pt idx="9">
                  <c:v>#N/A</c:v>
                </c:pt>
                <c:pt idx="10">
                  <c:v>903</c:v>
                </c:pt>
                <c:pt idx="11">
                  <c:v>#N/A</c:v>
                </c:pt>
                <c:pt idx="12">
                  <c:v>#N/A</c:v>
                </c:pt>
                <c:pt idx="13">
                  <c:v>667</c:v>
                </c:pt>
                <c:pt idx="14">
                  <c:v>#N/A</c:v>
                </c:pt>
              </c:numCache>
            </c:numRef>
          </c:val>
          <c:smooth val="0"/>
          <c:extLst>
            <c:ext xmlns:c16="http://schemas.microsoft.com/office/drawing/2014/chart" uri="{C3380CC4-5D6E-409C-BE32-E72D297353CC}">
              <c16:uniqueId val="{00000008-A2FA-4E6F-9702-3692140A257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40045</c:v>
                </c:pt>
                <c:pt idx="5">
                  <c:v>38758</c:v>
                </c:pt>
                <c:pt idx="8">
                  <c:v>36534</c:v>
                </c:pt>
                <c:pt idx="11">
                  <c:v>34453</c:v>
                </c:pt>
                <c:pt idx="14">
                  <c:v>31980</c:v>
                </c:pt>
              </c:numCache>
            </c:numRef>
          </c:val>
          <c:extLst>
            <c:ext xmlns:c16="http://schemas.microsoft.com/office/drawing/2014/chart" uri="{C3380CC4-5D6E-409C-BE32-E72D297353CC}">
              <c16:uniqueId val="{00000000-0541-4A17-9525-5230CFDD6ED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3206</c:v>
                </c:pt>
                <c:pt idx="5">
                  <c:v>3033</c:v>
                </c:pt>
                <c:pt idx="8">
                  <c:v>2651</c:v>
                </c:pt>
                <c:pt idx="11">
                  <c:v>2727</c:v>
                </c:pt>
                <c:pt idx="14">
                  <c:v>2734</c:v>
                </c:pt>
              </c:numCache>
            </c:numRef>
          </c:val>
          <c:extLst>
            <c:ext xmlns:c16="http://schemas.microsoft.com/office/drawing/2014/chart" uri="{C3380CC4-5D6E-409C-BE32-E72D297353CC}">
              <c16:uniqueId val="{00000001-0541-4A17-9525-5230CFDD6ED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16837</c:v>
                </c:pt>
                <c:pt idx="5">
                  <c:v>18778</c:v>
                </c:pt>
                <c:pt idx="8">
                  <c:v>20653</c:v>
                </c:pt>
                <c:pt idx="11">
                  <c:v>20310</c:v>
                </c:pt>
                <c:pt idx="14">
                  <c:v>19596</c:v>
                </c:pt>
              </c:numCache>
            </c:numRef>
          </c:val>
          <c:extLst>
            <c:ext xmlns:c16="http://schemas.microsoft.com/office/drawing/2014/chart" uri="{C3380CC4-5D6E-409C-BE32-E72D297353CC}">
              <c16:uniqueId val="{00000002-0541-4A17-9525-5230CFDD6ED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541-4A17-9525-5230CFDD6ED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541-4A17-9525-5230CFDD6ED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c:v>
                </c:pt>
                <c:pt idx="3">
                  <c:v>0</c:v>
                </c:pt>
                <c:pt idx="6">
                  <c:v>0</c:v>
                </c:pt>
                <c:pt idx="9">
                  <c:v>7</c:v>
                </c:pt>
                <c:pt idx="12">
                  <c:v>3</c:v>
                </c:pt>
              </c:numCache>
            </c:numRef>
          </c:val>
          <c:extLst>
            <c:ext xmlns:c16="http://schemas.microsoft.com/office/drawing/2014/chart" uri="{C3380CC4-5D6E-409C-BE32-E72D297353CC}">
              <c16:uniqueId val="{00000005-0541-4A17-9525-5230CFDD6ED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3049</c:v>
                </c:pt>
                <c:pt idx="3">
                  <c:v>2778</c:v>
                </c:pt>
                <c:pt idx="6">
                  <c:v>2672</c:v>
                </c:pt>
                <c:pt idx="9">
                  <c:v>2506</c:v>
                </c:pt>
                <c:pt idx="12">
                  <c:v>2451</c:v>
                </c:pt>
              </c:numCache>
            </c:numRef>
          </c:val>
          <c:extLst>
            <c:ext xmlns:c16="http://schemas.microsoft.com/office/drawing/2014/chart" uri="{C3380CC4-5D6E-409C-BE32-E72D297353CC}">
              <c16:uniqueId val="{00000006-0541-4A17-9525-5230CFDD6ED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1589</c:v>
                </c:pt>
                <c:pt idx="3">
                  <c:v>1706</c:v>
                </c:pt>
                <c:pt idx="6">
                  <c:v>1740</c:v>
                </c:pt>
                <c:pt idx="9">
                  <c:v>1765</c:v>
                </c:pt>
                <c:pt idx="12">
                  <c:v>2008</c:v>
                </c:pt>
              </c:numCache>
            </c:numRef>
          </c:val>
          <c:extLst>
            <c:ext xmlns:c16="http://schemas.microsoft.com/office/drawing/2014/chart" uri="{C3380CC4-5D6E-409C-BE32-E72D297353CC}">
              <c16:uniqueId val="{00000007-0541-4A17-9525-5230CFDD6ED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9547</c:v>
                </c:pt>
                <c:pt idx="3">
                  <c:v>7916</c:v>
                </c:pt>
                <c:pt idx="6">
                  <c:v>6558</c:v>
                </c:pt>
                <c:pt idx="9">
                  <c:v>6351</c:v>
                </c:pt>
                <c:pt idx="12">
                  <c:v>6298</c:v>
                </c:pt>
              </c:numCache>
            </c:numRef>
          </c:val>
          <c:extLst>
            <c:ext xmlns:c16="http://schemas.microsoft.com/office/drawing/2014/chart" uri="{C3380CC4-5D6E-409C-BE32-E72D297353CC}">
              <c16:uniqueId val="{00000008-0541-4A17-9525-5230CFDD6ED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541-4A17-9525-5230CFDD6ED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33446</c:v>
                </c:pt>
                <c:pt idx="3">
                  <c:v>33357</c:v>
                </c:pt>
                <c:pt idx="6">
                  <c:v>30845</c:v>
                </c:pt>
                <c:pt idx="9">
                  <c:v>28209</c:v>
                </c:pt>
                <c:pt idx="12">
                  <c:v>28106</c:v>
                </c:pt>
              </c:numCache>
            </c:numRef>
          </c:val>
          <c:extLst>
            <c:ext xmlns:c16="http://schemas.microsoft.com/office/drawing/2014/chart" uri="{C3380CC4-5D6E-409C-BE32-E72D297353CC}">
              <c16:uniqueId val="{0000000A-0541-4A17-9525-5230CFDD6ED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541-4A17-9525-5230CFDD6ED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6115</c:v>
                </c:pt>
                <c:pt idx="1">
                  <c:v>5708</c:v>
                </c:pt>
                <c:pt idx="2">
                  <c:v>4694</c:v>
                </c:pt>
              </c:numCache>
            </c:numRef>
          </c:val>
          <c:extLst>
            <c:ext xmlns:c16="http://schemas.microsoft.com/office/drawing/2014/chart" uri="{C3380CC4-5D6E-409C-BE32-E72D297353CC}">
              <c16:uniqueId val="{00000000-91D3-431C-9E6B-49FBE32ECF0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2547</c:v>
                </c:pt>
                <c:pt idx="1">
                  <c:v>2698</c:v>
                </c:pt>
                <c:pt idx="2">
                  <c:v>2701</c:v>
                </c:pt>
              </c:numCache>
            </c:numRef>
          </c:val>
          <c:extLst>
            <c:ext xmlns:c16="http://schemas.microsoft.com/office/drawing/2014/chart" uri="{C3380CC4-5D6E-409C-BE32-E72D297353CC}">
              <c16:uniqueId val="{00000001-91D3-431C-9E6B-49FBE32ECF0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9797</c:v>
                </c:pt>
                <c:pt idx="1">
                  <c:v>10011</c:v>
                </c:pt>
                <c:pt idx="2">
                  <c:v>9941</c:v>
                </c:pt>
              </c:numCache>
            </c:numRef>
          </c:val>
          <c:extLst>
            <c:ext xmlns:c16="http://schemas.microsoft.com/office/drawing/2014/chart" uri="{C3380CC4-5D6E-409C-BE32-E72D297353CC}">
              <c16:uniqueId val="{00000002-91D3-431C-9E6B-49FBE32ECF0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{3CF6B339-295B-4B38-90C1-6CC0F94AF784}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325-47DB-9C0E-FD287B043F3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{04EEDF38-F82E-4ADF-A9BB-FC0CE9806ED1}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25-47DB-9C0E-FD287B043F3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{7609BCA2-72DB-483A-A450-9FE743FC4EA4}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25-47DB-9C0E-FD287B043F3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{6A3F5006-D987-4640-80C9-FDA376B208BA}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25-47DB-9C0E-FD287B043F3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{B478C2A9-A466-465F-BE65-260C6D774297}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25-47DB-9C0E-FD287B043F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{6F3CD626-1738-4787-A0D1-5D970B1899F8}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325-47DB-9C0E-FD287B043F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{113C92D9-7581-47BE-A796-812AABD3E414}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325-47DB-9C0E-FD287B043F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{78D8BED8-68B8-4025-9369-879BD90FC28E}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325-47DB-9C0E-FD287B043F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{F6CA15EB-7064-4CF0-8BE9-4DF5005FF9CD}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325-47DB-9C0E-FD287B043F3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55.5</c:v>
                </c:pt>
                <c:pt idx="8">
                  <c:v>56.3</c:v>
                </c:pt>
                <c:pt idx="16">
                  <c:v>57.8</c:v>
                </c:pt>
                <c:pt idx="24">
                  <c:v>59.8</c:v>
                </c:pt>
                <c:pt idx="32">
                  <c:v>60.4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325-47DB-9C0E-FD287B043F3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{C29A13F0-3503-4B95-B209-45EB543495EA}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325-47DB-9C0E-FD287B043F3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{B2A8C90F-682F-4CD7-8EEB-097BAEAFE32C}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25-47DB-9C0E-FD287B043F3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{F83680B7-A2EC-4C3C-94A8-1FF502F93F37}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25-47DB-9C0E-FD287B043F3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{16CB05E6-CB2B-4CA7-8AF8-79D63FE2C85F}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25-47DB-9C0E-FD287B043F3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{8A7F45F1-67A9-4CB1-8B6D-AD7F074B220B}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25-47DB-9C0E-FD287B043F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{8CA137C5-BBA2-439B-A691-E2DD22FD4853}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325-47DB-9C0E-FD287B043F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{F224DE24-1817-4D5C-8503-C810926B88B3}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325-47DB-9C0E-FD287B043F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{3DAA64B5-EBDE-4311-A947-2C36A78B87D1}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325-47DB-9C0E-FD287B043F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{D3790446-8955-4ABA-871F-C944BF6E23A6}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325-47DB-9C0E-FD287B043F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64</c:v>
                </c:pt>
                <c:pt idx="16">
                  <c:v>65.5</c:v>
                </c:pt>
                <c:pt idx="24">
                  <c:v>66.900000000000006</c:v>
                </c:pt>
                <c:pt idx="32">
                  <c:v>68.7</c:v>
                </c:pt>
              </c:numCache>
            </c:numRef>
          </c:xVal>
          <c:yVal>
            <c:numRef>
              <c:f>公会計指標分析・財政指標組合せ分析表!$BP$55:$DC$55</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C325-47DB-9C0E-FD287B043F36}"/>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{FA5BC97B-F7C5-439E-A401-87B3A50691A8}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340-4640-950A-21ADCBCDF1B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{9F392E01-D12E-48DA-B68F-7461BCCA721E}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40-4640-950A-21ADCBCDF1B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{F506EBE6-CBF8-4663-A645-CC66CE523D11}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40-4640-950A-21ADCBCDF1B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{1B0269A2-0824-4564-9A32-4BBD8E2D80AA}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40-4640-950A-21ADCBCDF1B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{7742D443-CF75-4FB5-81E9-86F8D37444EA}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40-4640-950A-21ADCBCDF1B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{3D2EB277-B7A3-470D-B1C6-F18133E59924}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340-4640-950A-21ADCBCDF1B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{49909873-0D6A-4B12-96B2-409477E3F102}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340-4640-950A-21ADCBCDF1B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{5E7E14A5-49A9-4447-B46B-3289999F8AEF}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340-4640-950A-21ADCBCDF1B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{06873B99-394A-44C4-BDE4-7CC6379D0D54}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340-4640-950A-21ADCBCDF1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3.6</c:v>
                </c:pt>
                <c:pt idx="8">
                  <c:v>3.1</c:v>
                </c:pt>
                <c:pt idx="16">
                  <c:v>3</c:v>
                </c:pt>
                <c:pt idx="24">
                  <c:v>3.3</c:v>
                </c:pt>
                <c:pt idx="32">
                  <c:v>3.2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340-4640-950A-21ADCBCDF1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{0B81E60B-7056-4D0D-B51C-797529643888}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340-4640-950A-21ADCBCDF1B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{849660AC-381E-46C5-929E-10E7320A35E1}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40-4640-950A-21ADCBCDF1B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{7D696E98-C90C-445E-9CC5-71529A358DC3}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40-4640-950A-21ADCBCDF1B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{065F8128-EDE7-4F81-94D4-630EFA86294A}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40-4640-950A-21ADCBCDF1B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{282E2DFC-74D0-4AE1-8683-687B4C35F3D3}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40-4640-950A-21ADCBCDF1B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{AC828735-3D92-4925-A57C-3F482311B881}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340-4640-950A-21ADCBCDF1B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{7C921420-7C69-4AA4-AA5E-AF8FD0E49217}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340-4640-950A-21ADCBCDF1B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{B8D0F5C3-0EDA-4B26-A236-1EBFDCDCBF97}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340-4640-950A-21ADCBCDF1B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{826A3F32-1FC6-4FAA-BE89-BD415E9F52EF}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340-4640-950A-21ADCBCDF1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7.9</c:v>
                </c:pt>
                <c:pt idx="16">
                  <c:v>8.1999999999999993</c:v>
                </c:pt>
                <c:pt idx="24">
                  <c:v>8.4</c:v>
                </c:pt>
                <c:pt idx="32">
                  <c:v>8.5</c:v>
                </c:pt>
              </c:numCache>
            </c:numRef>
          </c:xVal>
          <c:yVal>
            <c:numRef>
              <c:f>公会計指標分析・財政指標組合せ分析表!$BP$77:$DC$77</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2340-4640-950A-21ADCBCDF1BA}"/>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財政力指数は、標準的な行政活動を行うために必要な財源を自力調達できる割合を示すものである。本市は、県平均及び類似団体平均を上回っている状況である。これは償却資産等に係る固定資産税が栃木県平均と比較し多額であることから、市税収入などの自主財源が比較的充実していることが主な理由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において、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基準財政需要額は普通交付税追加交付分の増（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や合併特例債償還費</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の減（▲</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により前年度と比べ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億円増加し、基準財政収入額は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地方特例交付金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固定資産税</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億）等により前年度と比べ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円増加したため、</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344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88900</xdr:rowOff>
    </xdr:from>
    <xdr:to>
      <xdr:col>23</xdr:col>
      <xdr:colOff>133350</xdr:colOff>
      <xdr:row>36</xdr:row>
      <xdr:rowOff>123372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2611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151692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9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54428</xdr:rowOff>
    </xdr:from>
    <xdr:to>
      <xdr:col>19</xdr:col>
      <xdr:colOff>133350</xdr:colOff>
      <xdr:row>36</xdr:row>
      <xdr:rowOff>123372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2266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8165</xdr:rowOff>
    </xdr:from>
    <xdr:to>
      <xdr:col>19</xdr:col>
      <xdr:colOff>184150</xdr:colOff>
      <xdr:row>41</xdr:row>
      <xdr:rowOff>109765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94542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35</xdr:row>
      <xdr:rowOff>156936</xdr:rowOff>
    </xdr:from>
    <xdr:to>
      <xdr:col>15</xdr:col>
      <xdr:colOff>82550</xdr:colOff>
      <xdr:row>36</xdr:row>
      <xdr:rowOff>54428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157686"/>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53522</xdr:rowOff>
    </xdr:from>
    <xdr:to>
      <xdr:col>11</xdr:col>
      <xdr:colOff>31750</xdr:colOff>
      <xdr:row>35</xdr:row>
      <xdr:rowOff>156936</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054272"/>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60070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108857</xdr:rowOff>
    </xdr:from>
    <xdr:to>
      <xdr:col>7</xdr:col>
      <xdr:colOff>31750</xdr:colOff>
      <xdr:row>39</xdr:row>
      <xdr:rowOff>39007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23784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38100</xdr:rowOff>
    </xdr:from>
    <xdr:to>
      <xdr:col>23</xdr:col>
      <xdr:colOff>184150</xdr:colOff>
      <xdr:row>36</xdr:row>
      <xdr:rowOff>139700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130827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72572</xdr:rowOff>
    </xdr:from>
    <xdr:to>
      <xdr:col>19</xdr:col>
      <xdr:colOff>184150</xdr:colOff>
      <xdr:row>37</xdr:row>
      <xdr:rowOff>2722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24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12899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01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3628</xdr:rowOff>
    </xdr:from>
    <xdr:to>
      <xdr:col>15</xdr:col>
      <xdr:colOff>133350</xdr:colOff>
      <xdr:row>36</xdr:row>
      <xdr:rowOff>105228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1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115405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594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35</xdr:row>
      <xdr:rowOff>106136</xdr:rowOff>
    </xdr:from>
    <xdr:to>
      <xdr:col>11</xdr:col>
      <xdr:colOff>82550</xdr:colOff>
      <xdr:row>36</xdr:row>
      <xdr:rowOff>36286</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10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46463</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587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2722</xdr:rowOff>
    </xdr:from>
    <xdr:to>
      <xdr:col>7</xdr:col>
      <xdr:colOff>31750</xdr:colOff>
      <xdr:row>35</xdr:row>
      <xdr:rowOff>104322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33</xdr:row>
      <xdr:rowOff>114499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577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経常収支比率は、扶助費や物件費などの経常的な経費に、地方税や普通交付税などの経常的な一般財源がどの程度充てられているのかを表す指標である。本市は、県平均及び類似団体平均を上回っており、財政構造の硬直化の度合いが高いと言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において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、経常経費充当一般財源は、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費の増（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億）や扶助費の増（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億）等により前年度と比べ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億円増加した。また、経常一般財源総額は、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地方消費税交付金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億）等により前年度と比べ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億円増加した。経常経費充当一般財源の増加幅が経常一般財源総額の増を上回ったことから、経常収支比率は前年度と比べ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68</xdr:row>
      <xdr:rowOff>41275</xdr:rowOff>
    </xdr:from>
    <xdr:to>
      <xdr:col>27</xdr:col>
      <xdr:colOff>184150</xdr:colOff>
      <xdr:row>68</xdr:row>
      <xdr:rowOff>41275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70502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123825</xdr:rowOff>
    </xdr:from>
    <xdr:to>
      <xdr:col>27</xdr:col>
      <xdr:colOff>184150</xdr:colOff>
      <xdr:row>64</xdr:row>
      <xdr:rowOff>123825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153052</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34925</xdr:rowOff>
    </xdr:from>
    <xdr:to>
      <xdr:col>27</xdr:col>
      <xdr:colOff>184150</xdr:colOff>
      <xdr:row>61</xdr:row>
      <xdr:rowOff>34925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64152</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117475</xdr:rowOff>
    </xdr:from>
    <xdr:to>
      <xdr:col>27</xdr:col>
      <xdr:colOff>184150</xdr:colOff>
      <xdr:row>57</xdr:row>
      <xdr:rowOff>117475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56</xdr:row>
      <xdr:rowOff>146702</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31" name="テキスト ボックス 130">
          <a:extLst>
            <a:ext uri="{FF2B5EF4-FFF2-40B4-BE49-F238E27FC236}">
              <a16:creationId xmlns:a16="http://schemas.microsoft.com/office/drawing/2014/main" id="{00000000-0008-0000-0300-000083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2" name="財政構造の弾力性グラフ枠">
          <a:extLst>
            <a:ext uri="{FF2B5EF4-FFF2-40B4-BE49-F238E27FC236}">
              <a16:creationId xmlns:a16="http://schemas.microsoft.com/office/drawing/2014/main" id="{00000000-0008-0000-0300-000084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30956</xdr:rowOff>
    </xdr:from>
    <xdr:to>
      <xdr:col>23</xdr:col>
      <xdr:colOff>133350</xdr:colOff>
      <xdr:row>67</xdr:row>
      <xdr:rowOff>31750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953000" y="10146506"/>
          <a:ext cx="0" cy="1372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3827</xdr:rowOff>
    </xdr:from>
    <xdr:ext cx="762000" cy="259045"/>
    <xdr:sp macro="" textlink="">
      <xdr:nvSpPr>
        <xdr:cNvPr id="134" name="財政構造の弾力性最小値テキスト">
          <a:extLst>
            <a:ext uri="{FF2B5EF4-FFF2-40B4-BE49-F238E27FC236}">
              <a16:creationId xmlns:a16="http://schemas.microsoft.com/office/drawing/2014/main" id="{00000000-0008-0000-0300-000086000000}"/>
            </a:ext>
          </a:extLst>
        </xdr:cNvPr>
        <xdr:cNvSpPr txBox="1"/>
      </xdr:nvSpPr>
      <xdr:spPr>
        <a:xfrm>
          <a:off x="5041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31750</xdr:rowOff>
    </xdr:from>
    <xdr:to>
      <xdr:col>24</xdr:col>
      <xdr:colOff>12700</xdr:colOff>
      <xdr:row>67</xdr:row>
      <xdr:rowOff>31750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117333</xdr:rowOff>
    </xdr:from>
    <xdr:ext cx="762000" cy="259045"/>
    <xdr:sp macro="" textlink="">
      <xdr:nvSpPr>
        <xdr:cNvPr id="136" name="財政構造の弾力性最大値テキスト">
          <a:extLst>
            <a:ext uri="{FF2B5EF4-FFF2-40B4-BE49-F238E27FC236}">
              <a16:creationId xmlns:a16="http://schemas.microsoft.com/office/drawing/2014/main" id="{00000000-0008-0000-0300-000088000000}"/>
            </a:ext>
          </a:extLst>
        </xdr:cNvPr>
        <xdr:cNvSpPr txBox="1"/>
      </xdr:nvSpPr>
      <xdr:spPr>
        <a:xfrm>
          <a:off x="5041900" y="988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30956</xdr:rowOff>
    </xdr:from>
    <xdr:to>
      <xdr:col>24</xdr:col>
      <xdr:colOff>12700</xdr:colOff>
      <xdr:row>59</xdr:row>
      <xdr:rowOff>30956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4864100" y="1014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64</xdr:row>
      <xdr:rowOff>93663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4114800" y="10915650"/>
          <a:ext cx="8382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19702</xdr:rowOff>
    </xdr:from>
    <xdr:ext cx="762000" cy="259045"/>
    <xdr:sp macro="" textlink="">
      <xdr:nvSpPr>
        <xdr:cNvPr id="139" name="財政構造の弾力性平均値テキスト">
          <a:extLst>
            <a:ext uri="{FF2B5EF4-FFF2-40B4-BE49-F238E27FC236}">
              <a16:creationId xmlns:a16="http://schemas.microsoft.com/office/drawing/2014/main" id="{00000000-0008-0000-0300-00008B000000}"/>
            </a:ext>
          </a:extLst>
        </xdr:cNvPr>
        <xdr:cNvSpPr txBox="1"/>
      </xdr:nvSpPr>
      <xdr:spPr>
        <a:xfrm>
          <a:off x="5041900" y="1064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9022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89694</xdr:rowOff>
    </xdr:from>
    <xdr:to>
      <xdr:col>19</xdr:col>
      <xdr:colOff>133350</xdr:colOff>
      <xdr:row>63</xdr:row>
      <xdr:rowOff>114300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3225800" y="10719594"/>
          <a:ext cx="889000" cy="19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99219</xdr:rowOff>
    </xdr:from>
    <xdr:to>
      <xdr:col>19</xdr:col>
      <xdr:colOff>184150</xdr:colOff>
      <xdr:row>63</xdr:row>
      <xdr:rowOff>29369</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4064000" y="1072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39546</xdr:rowOff>
    </xdr:from>
    <xdr:ext cx="7366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733800" y="10497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794</xdr:rowOff>
    </xdr:from>
    <xdr:to>
      <xdr:col>15</xdr:col>
      <xdr:colOff>82550</xdr:colOff>
      <xdr:row>62</xdr:row>
      <xdr:rowOff>89694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a:off x="2336800" y="10116344"/>
          <a:ext cx="889000" cy="60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8731</xdr:rowOff>
    </xdr:from>
    <xdr:to>
      <xdr:col>15</xdr:col>
      <xdr:colOff>133350</xdr:colOff>
      <xdr:row>62</xdr:row>
      <xdr:rowOff>110331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3175000" y="1063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120508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844800" y="1040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794</xdr:rowOff>
    </xdr:from>
    <xdr:to>
      <xdr:col>11</xdr:col>
      <xdr:colOff>31750</xdr:colOff>
      <xdr:row>62</xdr:row>
      <xdr:rowOff>165100</xdr:rowOff>
    </xdr:to>
    <xdr:cxnSp macro="">
      <xdr:nvCxnSpPr>
        <xdr:cNvPr id="147" name="直線コネクタ 146">
          <a:extLst>
            <a:ext uri="{FF2B5EF4-FFF2-40B4-BE49-F238E27FC236}">
              <a16:creationId xmlns:a16="http://schemas.microsoft.com/office/drawing/2014/main" id="{00000000-0008-0000-0300-000093000000}"/>
            </a:ext>
          </a:extLst>
        </xdr:cNvPr>
        <xdr:cNvCxnSpPr/>
      </xdr:nvCxnSpPr>
      <xdr:spPr>
        <a:xfrm flipV="1">
          <a:off x="1447800" y="10116344"/>
          <a:ext cx="889000" cy="67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30956</xdr:rowOff>
    </xdr:from>
    <xdr:to>
      <xdr:col>11</xdr:col>
      <xdr:colOff>82550</xdr:colOff>
      <xdr:row>58</xdr:row>
      <xdr:rowOff>132556</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2286000" y="9975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142733</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955800" y="9743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119856</xdr:rowOff>
    </xdr:from>
    <xdr:to>
      <xdr:col>7</xdr:col>
      <xdr:colOff>31750</xdr:colOff>
      <xdr:row>62</xdr:row>
      <xdr:rowOff>50006</xdr:rowOff>
    </xdr:to>
    <xdr:sp macro="" textlink="">
      <xdr:nvSpPr>
        <xdr:cNvPr id="150" name="フローチャート: 判断 149">
          <a:extLst>
            <a:ext uri="{FF2B5EF4-FFF2-40B4-BE49-F238E27FC236}">
              <a16:creationId xmlns:a16="http://schemas.microsoft.com/office/drawing/2014/main" id="{00000000-0008-0000-0300-000096000000}"/>
            </a:ext>
          </a:extLst>
        </xdr:cNvPr>
        <xdr:cNvSpPr/>
      </xdr:nvSpPr>
      <xdr:spPr>
        <a:xfrm>
          <a:off x="1397000" y="1057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60183</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066800" y="1034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42863</xdr:rowOff>
    </xdr:from>
    <xdr:to>
      <xdr:col>23</xdr:col>
      <xdr:colOff>184150</xdr:colOff>
      <xdr:row>64</xdr:row>
      <xdr:rowOff>144463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9022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14940</xdr:rowOff>
    </xdr:from>
    <xdr:ext cx="762000" cy="259045"/>
    <xdr:sp macro="" textlink="">
      <xdr:nvSpPr>
        <xdr:cNvPr id="158" name="財政構造の弾力性該当値テキスト">
          <a:extLst>
            <a:ext uri="{FF2B5EF4-FFF2-40B4-BE49-F238E27FC236}">
              <a16:creationId xmlns:a16="http://schemas.microsoft.com/office/drawing/2014/main" id="{00000000-0008-0000-0300-00009E000000}"/>
            </a:ext>
          </a:extLst>
        </xdr:cNvPr>
        <xdr:cNvSpPr txBox="1"/>
      </xdr:nvSpPr>
      <xdr:spPr>
        <a:xfrm>
          <a:off x="5041900" y="1098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63500</xdr:rowOff>
    </xdr:from>
    <xdr:to>
      <xdr:col>19</xdr:col>
      <xdr:colOff>184150</xdr:colOff>
      <xdr:row>63</xdr:row>
      <xdr:rowOff>165100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4064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38894</xdr:rowOff>
    </xdr:from>
    <xdr:to>
      <xdr:col>15</xdr:col>
      <xdr:colOff>133350</xdr:colOff>
      <xdr:row>62</xdr:row>
      <xdr:rowOff>140494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3175000" y="1066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125271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2844800" y="1075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121444</xdr:rowOff>
    </xdr:from>
    <xdr:to>
      <xdr:col>11</xdr:col>
      <xdr:colOff>82550</xdr:colOff>
      <xdr:row>59</xdr:row>
      <xdr:rowOff>51594</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2286000" y="1006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36371</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955800" y="1015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114300</xdr:rowOff>
    </xdr:from>
    <xdr:to>
      <xdr:col>7</xdr:col>
      <xdr:colOff>31750</xdr:colOff>
      <xdr:row>63</xdr:row>
      <xdr:rowOff>44450</xdr:rowOff>
    </xdr:to>
    <xdr:sp macro="" textlink="">
      <xdr:nvSpPr>
        <xdr:cNvPr id="165" name="楕円 164">
          <a:extLst>
            <a:ext uri="{FF2B5EF4-FFF2-40B4-BE49-F238E27FC236}">
              <a16:creationId xmlns:a16="http://schemas.microsoft.com/office/drawing/2014/main" id="{00000000-0008-0000-0300-0000A5000000}"/>
            </a:ext>
          </a:extLst>
        </xdr:cNvPr>
        <xdr:cNvSpPr/>
      </xdr:nvSpPr>
      <xdr:spPr>
        <a:xfrm>
          <a:off x="1397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29227</xdr:rowOff>
    </xdr:from>
    <xdr:ext cx="762000" cy="25904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1066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[152,785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7" name="正方形/長方形 176">
          <a:extLst>
            <a:ext uri="{FF2B5EF4-FFF2-40B4-BE49-F238E27FC236}">
              <a16:creationId xmlns:a16="http://schemas.microsoft.com/office/drawing/2014/main" id="{00000000-0008-0000-0300-0000B1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8" name="正方形/長方形 177">
          <a:extLst>
            <a:ext uri="{FF2B5EF4-FFF2-40B4-BE49-F238E27FC236}">
              <a16:creationId xmlns:a16="http://schemas.microsoft.com/office/drawing/2014/main" id="{00000000-0008-0000-0300-0000B2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人当たり人件費・物件費等決算額は、県平均を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5,091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人上回った一方、類似団体平均を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20,394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10,934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人増加しているのは、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那須塩原クリーンセンター管理運営費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家庭系ごみ収集費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億）の増等による物件費の増（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物件費については、例年経常経費が増加傾向にあることから、既存事業の見直しや公共施設等総合管理計画に基づき施設の統廃合を行うなど、物件費の縮減に努める。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a:extLst>
            <a:ext uri="{FF2B5EF4-FFF2-40B4-BE49-F238E27FC236}">
              <a16:creationId xmlns:a16="http://schemas.microsoft.com/office/drawing/2014/main" id="{00000000-0008-0000-0300-0000C3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82629</xdr:rowOff>
    </xdr:from>
    <xdr:to>
      <xdr:col>23</xdr:col>
      <xdr:colOff>133350</xdr:colOff>
      <xdr:row>88</xdr:row>
      <xdr:rowOff>87579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953000" y="13798629"/>
          <a:ext cx="0" cy="1376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59656</xdr:rowOff>
    </xdr:from>
    <xdr:ext cx="762000" cy="259045"/>
    <xdr:sp macro="" textlink="">
      <xdr:nvSpPr>
        <xdr:cNvPr id="197" name="人件費・物件費等の状況最小値テキスト">
          <a:extLst>
            <a:ext uri="{FF2B5EF4-FFF2-40B4-BE49-F238E27FC236}">
              <a16:creationId xmlns:a16="http://schemas.microsoft.com/office/drawing/2014/main" id="{00000000-0008-0000-0300-0000C5000000}"/>
            </a:ext>
          </a:extLst>
        </xdr:cNvPr>
        <xdr:cNvSpPr txBox="1"/>
      </xdr:nvSpPr>
      <xdr:spPr>
        <a:xfrm>
          <a:off x="5041900" y="151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87579</xdr:rowOff>
    </xdr:from>
    <xdr:to>
      <xdr:col>24</xdr:col>
      <xdr:colOff>12700</xdr:colOff>
      <xdr:row>88</xdr:row>
      <xdr:rowOff>87579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517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169006</xdr:rowOff>
    </xdr:from>
    <xdr:ext cx="762000" cy="259045"/>
    <xdr:sp macro="" textlink="">
      <xdr:nvSpPr>
        <xdr:cNvPr id="199" name="人件費・物件費等の状況最大値テキスト">
          <a:extLst>
            <a:ext uri="{FF2B5EF4-FFF2-40B4-BE49-F238E27FC236}">
              <a16:creationId xmlns:a16="http://schemas.microsoft.com/office/drawing/2014/main" id="{00000000-0008-0000-0300-0000C7000000}"/>
            </a:ext>
          </a:extLst>
        </xdr:cNvPr>
        <xdr:cNvSpPr txBox="1"/>
      </xdr:nvSpPr>
      <xdr:spPr>
        <a:xfrm>
          <a:off x="5041900" y="1354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82629</xdr:rowOff>
    </xdr:from>
    <xdr:to>
      <xdr:col>24</xdr:col>
      <xdr:colOff>12700</xdr:colOff>
      <xdr:row>80</xdr:row>
      <xdr:rowOff>82629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864100" y="1379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34691</xdr:rowOff>
    </xdr:from>
    <xdr:to>
      <xdr:col>23</xdr:col>
      <xdr:colOff>133350</xdr:colOff>
      <xdr:row>83</xdr:row>
      <xdr:rowOff>9818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4114800" y="14093591"/>
          <a:ext cx="838200" cy="14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33038</xdr:rowOff>
    </xdr:from>
    <xdr:ext cx="762000" cy="259045"/>
    <xdr:sp macro="" textlink="">
      <xdr:nvSpPr>
        <xdr:cNvPr id="202" name="人件費・物件費等の状況平均値テキスト">
          <a:extLst>
            <a:ext uri="{FF2B5EF4-FFF2-40B4-BE49-F238E27FC236}">
              <a16:creationId xmlns:a16="http://schemas.microsoft.com/office/drawing/2014/main" id="{00000000-0008-0000-0300-0000CA000000}"/>
            </a:ext>
          </a:extLst>
        </xdr:cNvPr>
        <xdr:cNvSpPr txBox="1"/>
      </xdr:nvSpPr>
      <xdr:spPr>
        <a:xfrm>
          <a:off x="5041900" y="1443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60961</xdr:rowOff>
    </xdr:from>
    <xdr:to>
      <xdr:col>23</xdr:col>
      <xdr:colOff>184150</xdr:colOff>
      <xdr:row>84</xdr:row>
      <xdr:rowOff>162561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902200" y="144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147131</xdr:rowOff>
    </xdr:from>
    <xdr:to>
      <xdr:col>19</xdr:col>
      <xdr:colOff>133350</xdr:colOff>
      <xdr:row>82</xdr:row>
      <xdr:rowOff>34691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3225800" y="14034581"/>
          <a:ext cx="889000" cy="5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122365</xdr:rowOff>
    </xdr:from>
    <xdr:to>
      <xdr:col>19</xdr:col>
      <xdr:colOff>184150</xdr:colOff>
      <xdr:row>84</xdr:row>
      <xdr:rowOff>52515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4064000" y="1435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37292</xdr:rowOff>
    </xdr:from>
    <xdr:ext cx="7366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733800" y="1443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92342</xdr:rowOff>
    </xdr:from>
    <xdr:to>
      <xdr:col>15</xdr:col>
      <xdr:colOff>82550</xdr:colOff>
      <xdr:row>81</xdr:row>
      <xdr:rowOff>147131</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2336800" y="13979792"/>
          <a:ext cx="889000" cy="5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100392</xdr:rowOff>
    </xdr:from>
    <xdr:to>
      <xdr:col>15</xdr:col>
      <xdr:colOff>133350</xdr:colOff>
      <xdr:row>84</xdr:row>
      <xdr:rowOff>30542</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3175000" y="1433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15319</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844800" y="1441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163947</xdr:rowOff>
    </xdr:from>
    <xdr:to>
      <xdr:col>11</xdr:col>
      <xdr:colOff>31750</xdr:colOff>
      <xdr:row>81</xdr:row>
      <xdr:rowOff>92342</xdr:rowOff>
    </xdr:to>
    <xdr:cxnSp macro="">
      <xdr:nvCxnSpPr>
        <xdr:cNvPr id="210" name="直線コネクタ 209">
          <a:extLst>
            <a:ext uri="{FF2B5EF4-FFF2-40B4-BE49-F238E27FC236}">
              <a16:creationId xmlns:a16="http://schemas.microsoft.com/office/drawing/2014/main" id="{00000000-0008-0000-0300-0000D2000000}"/>
            </a:ext>
          </a:extLst>
        </xdr:cNvPr>
        <xdr:cNvCxnSpPr/>
      </xdr:nvCxnSpPr>
      <xdr:spPr>
        <a:xfrm>
          <a:off x="1447800" y="13879947"/>
          <a:ext cx="889000" cy="9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28392</xdr:rowOff>
    </xdr:from>
    <xdr:to>
      <xdr:col>11</xdr:col>
      <xdr:colOff>82550</xdr:colOff>
      <xdr:row>83</xdr:row>
      <xdr:rowOff>129992</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2286000" y="1425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114769</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55800" y="1434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145676</xdr:rowOff>
    </xdr:from>
    <xdr:to>
      <xdr:col>7</xdr:col>
      <xdr:colOff>31750</xdr:colOff>
      <xdr:row>82</xdr:row>
      <xdr:rowOff>75826</xdr:rowOff>
    </xdr:to>
    <xdr:sp macro="" textlink="">
      <xdr:nvSpPr>
        <xdr:cNvPr id="213" name="フローチャート: 判断 212">
          <a:extLst>
            <a:ext uri="{FF2B5EF4-FFF2-40B4-BE49-F238E27FC236}">
              <a16:creationId xmlns:a16="http://schemas.microsoft.com/office/drawing/2014/main" id="{00000000-0008-0000-0300-0000D5000000}"/>
            </a:ext>
          </a:extLst>
        </xdr:cNvPr>
        <xdr:cNvSpPr/>
      </xdr:nvSpPr>
      <xdr:spPr>
        <a:xfrm>
          <a:off x="1397000" y="1403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60603</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066800" y="14119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130468</xdr:rowOff>
    </xdr:from>
    <xdr:to>
      <xdr:col>23</xdr:col>
      <xdr:colOff>184150</xdr:colOff>
      <xdr:row>83</xdr:row>
      <xdr:rowOff>60618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902200" y="1418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146995</xdr:rowOff>
    </xdr:from>
    <xdr:ext cx="762000" cy="259045"/>
    <xdr:sp macro="" textlink="">
      <xdr:nvSpPr>
        <xdr:cNvPr id="221" name="人件費・物件費等の状況該当値テキスト">
          <a:extLst>
            <a:ext uri="{FF2B5EF4-FFF2-40B4-BE49-F238E27FC236}">
              <a16:creationId xmlns:a16="http://schemas.microsoft.com/office/drawing/2014/main" id="{00000000-0008-0000-0300-0000DD000000}"/>
            </a:ext>
          </a:extLst>
        </xdr:cNvPr>
        <xdr:cNvSpPr txBox="1"/>
      </xdr:nvSpPr>
      <xdr:spPr>
        <a:xfrm>
          <a:off x="5041900" y="1403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155341</xdr:rowOff>
    </xdr:from>
    <xdr:to>
      <xdr:col>19</xdr:col>
      <xdr:colOff>184150</xdr:colOff>
      <xdr:row>82</xdr:row>
      <xdr:rowOff>85491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4064000" y="1404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95668</xdr:rowOff>
    </xdr:from>
    <xdr:ext cx="7366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3733800" y="13811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96331</xdr:rowOff>
    </xdr:from>
    <xdr:to>
      <xdr:col>15</xdr:col>
      <xdr:colOff>133350</xdr:colOff>
      <xdr:row>82</xdr:row>
      <xdr:rowOff>26481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3175000" y="1398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36658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2844800" y="1375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41542</xdr:rowOff>
    </xdr:from>
    <xdr:to>
      <xdr:col>11</xdr:col>
      <xdr:colOff>82550</xdr:colOff>
      <xdr:row>81</xdr:row>
      <xdr:rowOff>143142</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2286000" y="1392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153319</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955800" y="1369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113147</xdr:rowOff>
    </xdr:from>
    <xdr:to>
      <xdr:col>7</xdr:col>
      <xdr:colOff>31750</xdr:colOff>
      <xdr:row>81</xdr:row>
      <xdr:rowOff>43297</xdr:rowOff>
    </xdr:to>
    <xdr:sp macro="" textlink="">
      <xdr:nvSpPr>
        <xdr:cNvPr id="228" name="楕円 227">
          <a:extLst>
            <a:ext uri="{FF2B5EF4-FFF2-40B4-BE49-F238E27FC236}">
              <a16:creationId xmlns:a16="http://schemas.microsoft.com/office/drawing/2014/main" id="{00000000-0008-0000-0300-0000E4000000}"/>
            </a:ext>
          </a:extLst>
        </xdr:cNvPr>
        <xdr:cNvSpPr/>
      </xdr:nvSpPr>
      <xdr:spPr>
        <a:xfrm>
          <a:off x="1397000" y="1382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53474</xdr:rowOff>
    </xdr:from>
    <xdr:ext cx="762000" cy="2590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066800" y="13598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a:extLst>
            <a:ext uri="{FF2B5EF4-FFF2-40B4-BE49-F238E27FC236}">
              <a16:creationId xmlns:a16="http://schemas.microsoft.com/office/drawing/2014/main" id="{00000000-0008-0000-0300-0000F1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類似団体平均を</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職員構成の変動（令和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年度退職職員の給与）によりラスパイレス指数が</a:t>
          </a:r>
        </a:p>
        <a:p>
          <a:r>
            <a:rPr kumimoji="1" lang="ja-JP" altLang="en-US" sz="1100">
              <a:latin typeface="ＭＳ Ｐゴシック" panose="020B0600070205080204" pitchFamily="50" charset="-128"/>
              <a:ea typeface="ＭＳ Ｐゴシック" panose="020B0600070205080204" pitchFamily="50" charset="-128"/>
            </a:rPr>
            <a:t>引き下がり、前年度と比べ</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ポイントの減となった。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9" name="給与水準   （国との比較）グラフ枠">
          <a:extLst>
            <a:ext uri="{FF2B5EF4-FFF2-40B4-BE49-F238E27FC236}">
              <a16:creationId xmlns:a16="http://schemas.microsoft.com/office/drawing/2014/main" id="{00000000-0008-0000-0300-000003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61" name="給与水準   （国との比較）最小値テキスト">
          <a:extLst>
            <a:ext uri="{FF2B5EF4-FFF2-40B4-BE49-F238E27FC236}">
              <a16:creationId xmlns:a16="http://schemas.microsoft.com/office/drawing/2014/main" id="{00000000-0008-0000-0300-000005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63" name="給与水準   （国との比較）最大値テキスト">
          <a:extLst>
            <a:ext uri="{FF2B5EF4-FFF2-40B4-BE49-F238E27FC236}">
              <a16:creationId xmlns:a16="http://schemas.microsoft.com/office/drawing/2014/main" id="{00000000-0008-0000-0300-000007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85</xdr:row>
      <xdr:rowOff>66221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6179800" y="14501586"/>
          <a:ext cx="8382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64606</xdr:rowOff>
    </xdr:from>
    <xdr:ext cx="762000" cy="259045"/>
    <xdr:sp macro="" textlink="">
      <xdr:nvSpPr>
        <xdr:cNvPr id="266" name="給与水準   （国との比較）平均値テキスト">
          <a:extLst>
            <a:ext uri="{FF2B5EF4-FFF2-40B4-BE49-F238E27FC236}">
              <a16:creationId xmlns:a16="http://schemas.microsoft.com/office/drawing/2014/main" id="{00000000-0008-0000-0300-00000A010000}"/>
            </a:ext>
          </a:extLst>
        </xdr:cNvPr>
        <xdr:cNvSpPr txBox="1"/>
      </xdr:nvSpPr>
      <xdr:spPr>
        <a:xfrm>
          <a:off x="17106900" y="14123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9672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66221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5290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82550</xdr:rowOff>
    </xdr:from>
    <xdr:to>
      <xdr:col>77</xdr:col>
      <xdr:colOff>95250</xdr:colOff>
      <xdr:row>84</xdr:row>
      <xdr:rowOff>12700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86</xdr:row>
      <xdr:rowOff>32657</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flipV="1">
          <a:off x="14401800" y="14605000"/>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87</xdr:row>
      <xdr:rowOff>102507</xdr:rowOff>
    </xdr:to>
    <xdr:cxnSp macro="">
      <xdr:nvCxnSpPr>
        <xdr:cNvPr id="274" name="直線コネクタ 273">
          <a:extLst>
            <a:ext uri="{FF2B5EF4-FFF2-40B4-BE49-F238E27FC236}">
              <a16:creationId xmlns:a16="http://schemas.microsoft.com/office/drawing/2014/main" id="{00000000-0008-0000-0300-000012010000}"/>
            </a:ext>
          </a:extLst>
        </xdr:cNvPr>
        <xdr:cNvCxnSpPr/>
      </xdr:nvCxnSpPr>
      <xdr:spPr>
        <a:xfrm flipV="1">
          <a:off x="13512800" y="14777357"/>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7" name="フローチャート: 判断 276">
          <a:extLst>
            <a:ext uri="{FF2B5EF4-FFF2-40B4-BE49-F238E27FC236}">
              <a16:creationId xmlns:a16="http://schemas.microsoft.com/office/drawing/2014/main" id="{00000000-0008-0000-0300-000015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48986</xdr:rowOff>
    </xdr:from>
    <xdr:to>
      <xdr:col>81</xdr:col>
      <xdr:colOff>95250</xdr:colOff>
      <xdr:row>84</xdr:row>
      <xdr:rowOff>150586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9672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21063</xdr:rowOff>
    </xdr:from>
    <xdr:ext cx="762000" cy="259045"/>
    <xdr:sp macro="" textlink="">
      <xdr:nvSpPr>
        <xdr:cNvPr id="285" name="給与水準   （国との比較）該当値テキスト">
          <a:extLst>
            <a:ext uri="{FF2B5EF4-FFF2-40B4-BE49-F238E27FC236}">
              <a16:creationId xmlns:a16="http://schemas.microsoft.com/office/drawing/2014/main" id="{00000000-0008-0000-0300-00001D010000}"/>
            </a:ext>
          </a:extLst>
        </xdr:cNvPr>
        <xdr:cNvSpPr txBox="1"/>
      </xdr:nvSpPr>
      <xdr:spPr>
        <a:xfrm>
          <a:off x="17106900" y="1442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92" name="楕円 291">
          <a:extLst>
            <a:ext uri="{FF2B5EF4-FFF2-40B4-BE49-F238E27FC236}">
              <a16:creationId xmlns:a16="http://schemas.microsoft.com/office/drawing/2014/main" id="{00000000-0008-0000-0300-000024010000}"/>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5" name="正方形/長方形 304">
          <a:extLst>
            <a:ext uri="{FF2B5EF4-FFF2-40B4-BE49-F238E27FC236}">
              <a16:creationId xmlns:a16="http://schemas.microsoft.com/office/drawing/2014/main" id="{00000000-0008-0000-0300-00003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人当たり職員数は、県平均を</a:t>
          </a:r>
          <a:r>
            <a:rPr kumimoji="1" lang="en-US" altLang="ja-JP" sz="1100">
              <a:latin typeface="ＭＳ Ｐゴシック" panose="020B0600070205080204" pitchFamily="50" charset="-128"/>
              <a:ea typeface="ＭＳ Ｐゴシック" panose="020B0600070205080204" pitchFamily="50" charset="-128"/>
            </a:rPr>
            <a:t>0.48</a:t>
          </a:r>
          <a:r>
            <a:rPr kumimoji="1" lang="ja-JP" altLang="en-US" sz="1100">
              <a:latin typeface="ＭＳ Ｐゴシック" panose="020B0600070205080204" pitchFamily="50" charset="-128"/>
              <a:ea typeface="ＭＳ Ｐゴシック" panose="020B0600070205080204" pitchFamily="50" charset="-128"/>
            </a:rPr>
            <a:t>ポイント、類似団体平均を</a:t>
          </a:r>
          <a:r>
            <a:rPr kumimoji="1" lang="en-US" altLang="ja-JP" sz="1100">
              <a:latin typeface="ＭＳ Ｐゴシック" panose="020B0600070205080204" pitchFamily="50" charset="-128"/>
              <a:ea typeface="ＭＳ Ｐゴシック" panose="020B0600070205080204" pitchFamily="50" charset="-128"/>
            </a:rPr>
            <a:t>1.52</a:t>
          </a:r>
          <a:r>
            <a:rPr kumimoji="1" lang="ja-JP" altLang="en-US" sz="1100">
              <a:latin typeface="ＭＳ Ｐゴシック" panose="020B0600070205080204" pitchFamily="50" charset="-128"/>
              <a:ea typeface="ＭＳ Ｐゴシック" panose="020B0600070205080204" pitchFamily="50" charset="-128"/>
            </a:rPr>
            <a:t>ポイント下回っている。これは、し尿処理や消防業務などを一部事務組合で行っていることや、保育園の民営化などにより職員数が少ないことが主な理由となっている。</a:t>
          </a:r>
        </a:p>
        <a:p>
          <a:r>
            <a:rPr kumimoji="1" lang="ja-JP" altLang="en-US" sz="1100">
              <a:latin typeface="ＭＳ Ｐゴシック" panose="020B0600070205080204" pitchFamily="50" charset="-128"/>
              <a:ea typeface="ＭＳ Ｐゴシック" panose="020B0600070205080204" pitchFamily="50" charset="-128"/>
            </a:rPr>
            <a:t>　今後も、定員適正化計画に基づき、更なる効率的かつ効果的な行財政運営を図るため、適正な定員管理に取り組む。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104352</xdr:rowOff>
    </xdr:from>
    <xdr:to>
      <xdr:col>81</xdr:col>
      <xdr:colOff>44450</xdr:colOff>
      <xdr:row>67</xdr:row>
      <xdr:rowOff>128270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10219902"/>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19279</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96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104352</xdr:rowOff>
    </xdr:from>
    <xdr:to>
      <xdr:col>81</xdr:col>
      <xdr:colOff>133350</xdr:colOff>
      <xdr:row>59</xdr:row>
      <xdr:rowOff>104352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1021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56092</xdr:rowOff>
    </xdr:from>
    <xdr:to>
      <xdr:col>81</xdr:col>
      <xdr:colOff>44450</xdr:colOff>
      <xdr:row>59</xdr:row>
      <xdr:rowOff>104352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17164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122572</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752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56092</xdr:rowOff>
    </xdr:from>
    <xdr:to>
      <xdr:col>77</xdr:col>
      <xdr:colOff>44450</xdr:colOff>
      <xdr:row>59</xdr:row>
      <xdr:rowOff>68156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5290800" y="10171642"/>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110279</xdr:rowOff>
    </xdr:from>
    <xdr:to>
      <xdr:col>77</xdr:col>
      <xdr:colOff>95250</xdr:colOff>
      <xdr:row>63</xdr:row>
      <xdr:rowOff>40429</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74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25206</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826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15875</xdr:rowOff>
    </xdr:from>
    <xdr:to>
      <xdr:col>72</xdr:col>
      <xdr:colOff>203200</xdr:colOff>
      <xdr:row>59</xdr:row>
      <xdr:rowOff>68156</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131425"/>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82127</xdr:rowOff>
    </xdr:from>
    <xdr:to>
      <xdr:col>73</xdr:col>
      <xdr:colOff>44450</xdr:colOff>
      <xdr:row>63</xdr:row>
      <xdr:rowOff>12277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168504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11854</xdr:rowOff>
    </xdr:from>
    <xdr:to>
      <xdr:col>68</xdr:col>
      <xdr:colOff>152400</xdr:colOff>
      <xdr:row>59</xdr:row>
      <xdr:rowOff>15875</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127404"/>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41910</xdr:rowOff>
    </xdr:from>
    <xdr:to>
      <xdr:col>68</xdr:col>
      <xdr:colOff>203200</xdr:colOff>
      <xdr:row>62</xdr:row>
      <xdr:rowOff>143510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128287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53552</xdr:rowOff>
    </xdr:from>
    <xdr:to>
      <xdr:col>81</xdr:col>
      <xdr:colOff>95250</xdr:colOff>
      <xdr:row>59</xdr:row>
      <xdr:rowOff>155152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16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146279</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090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5292</xdr:rowOff>
    </xdr:from>
    <xdr:to>
      <xdr:col>77</xdr:col>
      <xdr:colOff>95250</xdr:colOff>
      <xdr:row>59</xdr:row>
      <xdr:rowOff>106892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1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117069</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88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17356</xdr:rowOff>
    </xdr:from>
    <xdr:to>
      <xdr:col>73</xdr:col>
      <xdr:colOff>44450</xdr:colOff>
      <xdr:row>59</xdr:row>
      <xdr:rowOff>118956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129133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136525</xdr:rowOff>
    </xdr:from>
    <xdr:to>
      <xdr:col>68</xdr:col>
      <xdr:colOff>203200</xdr:colOff>
      <xdr:row>59</xdr:row>
      <xdr:rowOff>66675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0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76852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132504</xdr:rowOff>
    </xdr:from>
    <xdr:to>
      <xdr:col>64</xdr:col>
      <xdr:colOff>152400</xdr:colOff>
      <xdr:row>59</xdr:row>
      <xdr:rowOff>62654</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07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72831</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84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一般会計等が支払う元利償還金に特別会計や一部事務組合等が支払う元利償還金に対する繰出金等を加えた金額の標準財政規模に対する割合を示し、公債費（借入金の返済）による財政負担の程度を把握するための指標である。本市は、県平均及び類似団体平均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年度は、単年度の公債費比率は前年度と比較して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ポイントの下降となった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年度と比べると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ほぼ変動していない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か年平均の実質公債費比率は、前年度に比べ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にとどまった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は大型事業の実施に伴う公債費の増加が見込まれるため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、交付税措置のある地方債を優先的かつ計画的に活用し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つつ、健全な財政運営の維持に努める。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12954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116320"/>
          <a:ext cx="0" cy="16118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54864</xdr:rowOff>
    </xdr:from>
    <xdr:to>
      <xdr:col>81</xdr:col>
      <xdr:colOff>44450</xdr:colOff>
      <xdr:row>38</xdr:row>
      <xdr:rowOff>64516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6179800" y="656996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144797</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700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35560</xdr:rowOff>
    </xdr:from>
    <xdr:to>
      <xdr:col>77</xdr:col>
      <xdr:colOff>44450</xdr:colOff>
      <xdr:row>38</xdr:row>
      <xdr:rowOff>64516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5290800" y="655066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163068</xdr:rowOff>
    </xdr:from>
    <xdr:to>
      <xdr:col>77</xdr:col>
      <xdr:colOff>95250</xdr:colOff>
      <xdr:row>41</xdr:row>
      <xdr:rowOff>93218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70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77995</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710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35560</xdr:rowOff>
    </xdr:from>
    <xdr:to>
      <xdr:col>72</xdr:col>
      <xdr:colOff>203200</xdr:colOff>
      <xdr:row>38</xdr:row>
      <xdr:rowOff>45212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4401800" y="65506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143764</xdr:rowOff>
    </xdr:from>
    <xdr:to>
      <xdr:col>73</xdr:col>
      <xdr:colOff>44450</xdr:colOff>
      <xdr:row>41</xdr:row>
      <xdr:rowOff>73914</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58691</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45212</xdr:rowOff>
    </xdr:from>
    <xdr:to>
      <xdr:col>68</xdr:col>
      <xdr:colOff>152400</xdr:colOff>
      <xdr:row>38</xdr:row>
      <xdr:rowOff>93472</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flipV="1">
          <a:off x="13512800" y="656031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114808</xdr:rowOff>
    </xdr:from>
    <xdr:to>
      <xdr:col>68</xdr:col>
      <xdr:colOff>203200</xdr:colOff>
      <xdr:row>41</xdr:row>
      <xdr:rowOff>44958</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29735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133621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4064</xdr:rowOff>
    </xdr:from>
    <xdr:to>
      <xdr:col>81</xdr:col>
      <xdr:colOff>95250</xdr:colOff>
      <xdr:row>38</xdr:row>
      <xdr:rowOff>105664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651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20591</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6364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13716</xdr:rowOff>
    </xdr:from>
    <xdr:to>
      <xdr:col>77</xdr:col>
      <xdr:colOff>95250</xdr:colOff>
      <xdr:row>38</xdr:row>
      <xdr:rowOff>115316</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652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125493</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6297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156210</xdr:rowOff>
    </xdr:from>
    <xdr:to>
      <xdr:col>73</xdr:col>
      <xdr:colOff>44450</xdr:colOff>
      <xdr:row>38</xdr:row>
      <xdr:rowOff>86360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96537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165862</xdr:rowOff>
    </xdr:from>
    <xdr:to>
      <xdr:col>68</xdr:col>
      <xdr:colOff>203200</xdr:colOff>
      <xdr:row>38</xdr:row>
      <xdr:rowOff>96012</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650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106189</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627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42672</xdr:rowOff>
    </xdr:from>
    <xdr:to>
      <xdr:col>64</xdr:col>
      <xdr:colOff>152400</xdr:colOff>
      <xdr:row>38</xdr:row>
      <xdr:rowOff>144272</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655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154449</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632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比率は出資法人等を含めた一般会計等の実質的負債の標準財政規模に対する比率を示し、地方公共団体の将来的な負担の程度を把握するための指標である。本市は、市債等の将来負担額を基金や国県支出金などの合計である特定財源総額が上回っているため、将来負担は生じておらず、県平均及び類似団体平均と比べて、将来負担の状況は良好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年度は将来負担額が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388.7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億円）となり、充当可能財源等（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543.1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円）を下回ったことから、将来負担比率は生じない。今後も、計画的な財政運営を行うことにより、一層の財政健全化を図る。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160782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451100"/>
          <a:ext cx="0" cy="1481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132859</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160782</xdr:rowOff>
    </xdr:from>
    <xdr:to>
      <xdr:col>81</xdr:col>
      <xdr:colOff>133350</xdr:colOff>
      <xdr:row>22</xdr:row>
      <xdr:rowOff>160782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393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157751</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729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14224</xdr:rowOff>
    </xdr:from>
    <xdr:to>
      <xdr:col>81</xdr:col>
      <xdr:colOff>95250</xdr:colOff>
      <xdr:row>16</xdr:row>
      <xdr:rowOff>115824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75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159614</xdr:rowOff>
    </xdr:from>
    <xdr:to>
      <xdr:col>77</xdr:col>
      <xdr:colOff>95250</xdr:colOff>
      <xdr:row>16</xdr:row>
      <xdr:rowOff>89764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7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99941</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500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32563</xdr:rowOff>
    </xdr:from>
    <xdr:to>
      <xdr:col>73</xdr:col>
      <xdr:colOff>44450</xdr:colOff>
      <xdr:row>16</xdr:row>
      <xdr:rowOff>134163</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775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144340</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54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94336</xdr:rowOff>
    </xdr:from>
    <xdr:to>
      <xdr:col>68</xdr:col>
      <xdr:colOff>203200</xdr:colOff>
      <xdr:row>17</xdr:row>
      <xdr:rowOff>24486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8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34663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60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109779</xdr:rowOff>
    </xdr:from>
    <xdr:to>
      <xdr:col>64</xdr:col>
      <xdr:colOff>152400</xdr:colOff>
      <xdr:row>17</xdr:row>
      <xdr:rowOff>39929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50106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62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県平均を</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下回った。これは、し尿処理や消防業務などを一部事務組合で行っていることや、保育園の民営化などにより職員数が少なく、それに伴い人件費が抑えられていることが主な理由である。一方で、前年度と比較すると、一般職給与の増、会計年度任用職員の勤勉手当の皆増等により</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ポイント上昇した。</a:t>
          </a:r>
        </a:p>
        <a:p>
          <a:r>
            <a:rPr kumimoji="1" lang="ja-JP" altLang="en-US" sz="1100">
              <a:latin typeface="ＭＳ Ｐゴシック" panose="020B0600070205080204" pitchFamily="50" charset="-128"/>
              <a:ea typeface="ＭＳ Ｐゴシック" panose="020B0600070205080204" pitchFamily="50" charset="-128"/>
            </a:rPr>
            <a:t>　今後も</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化の推進や</a:t>
          </a:r>
          <a:r>
            <a:rPr kumimoji="1" lang="en-US" altLang="ja-JP" sz="1100">
              <a:latin typeface="ＭＳ Ｐゴシック" panose="020B0600070205080204" pitchFamily="50" charset="-128"/>
              <a:ea typeface="ＭＳ Ｐゴシック" panose="020B0600070205080204" pitchFamily="50" charset="-128"/>
            </a:rPr>
            <a:t>BPR</a:t>
          </a:r>
          <a:r>
            <a:rPr kumimoji="1" lang="ja-JP" altLang="en-US" sz="1100">
              <a:latin typeface="ＭＳ Ｐゴシック" panose="020B0600070205080204" pitchFamily="50" charset="-128"/>
              <a:ea typeface="ＭＳ Ｐゴシック" panose="020B0600070205080204" pitchFamily="50" charset="-128"/>
            </a:rPr>
            <a:t>支援等により人件費の縮減を図るとともに、職員</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人の質の向上に努める。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50800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88900</xdr:rowOff>
    </xdr:from>
    <xdr:to>
      <xdr:col>24</xdr:col>
      <xdr:colOff>25400</xdr:colOff>
      <xdr:row>38</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3255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149877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0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50800</xdr:rowOff>
    </xdr:from>
    <xdr:to>
      <xdr:col>19</xdr:col>
      <xdr:colOff>187325</xdr:colOff>
      <xdr:row>37</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94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165100</xdr:rowOff>
    </xdr:from>
    <xdr:to>
      <xdr:col>15</xdr:col>
      <xdr:colOff>98425</xdr:colOff>
      <xdr:row>37</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658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152400</xdr:rowOff>
    </xdr:from>
    <xdr:to>
      <xdr:col>15</xdr:col>
      <xdr:colOff>149225</xdr:colOff>
      <xdr:row>36</xdr:row>
      <xdr:rowOff>82550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92727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165100</xdr:rowOff>
    </xdr:from>
    <xdr:to>
      <xdr:col>11</xdr:col>
      <xdr:colOff>9525</xdr:colOff>
      <xdr:row>37</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6585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0</xdr:rowOff>
    </xdr:from>
    <xdr:to>
      <xdr:col>11</xdr:col>
      <xdr:colOff>60325</xdr:colOff>
      <xdr:row>35</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95250</xdr:rowOff>
    </xdr:from>
    <xdr:to>
      <xdr:col>24</xdr:col>
      <xdr:colOff>76200</xdr:colOff>
      <xdr:row>39</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67327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38100</xdr:rowOff>
    </xdr:from>
    <xdr:to>
      <xdr:col>20</xdr:col>
      <xdr:colOff>38100</xdr:colOff>
      <xdr:row>37</xdr:row>
      <xdr:rowOff>139700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124477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6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0</xdr:rowOff>
    </xdr:from>
    <xdr:to>
      <xdr:col>15</xdr:col>
      <xdr:colOff>149225</xdr:colOff>
      <xdr:row>37</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3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114300</xdr:rowOff>
    </xdr:from>
    <xdr:to>
      <xdr:col>11</xdr:col>
      <xdr:colOff>60325</xdr:colOff>
      <xdr:row>36</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29227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0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114300</xdr:rowOff>
    </xdr:from>
    <xdr:to>
      <xdr:col>6</xdr:col>
      <xdr:colOff>171450</xdr:colOff>
      <xdr:row>38</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29227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4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県平均を</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ポイント、類似団体平均は</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ポイント上回っている。前年度と比べると</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ポイント上昇した。これは、ふるさと寄附額の増加に伴いふるさと寄附事業費が増加（</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億）したことが主な理由である。</a:t>
          </a:r>
        </a:p>
        <a:p>
          <a:r>
            <a:rPr kumimoji="1" lang="ja-JP" altLang="en-US" sz="1100">
              <a:latin typeface="ＭＳ Ｐゴシック" panose="020B0600070205080204" pitchFamily="50" charset="-128"/>
              <a:ea typeface="ＭＳ Ｐゴシック" panose="020B0600070205080204" pitchFamily="50" charset="-128"/>
            </a:rPr>
            <a:t>　類似団体と比べて、引き続き高い水準にあるため、今後も既存事業の見直しや公共施設等総合管理計画に基づき施設の統廃合を行うなど、物件費の削減に努める。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22</xdr:row>
      <xdr:rowOff>69850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46300"/>
          <a:ext cx="0" cy="169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41927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1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69850</xdr:rowOff>
    </xdr:from>
    <xdr:to>
      <xdr:col>82</xdr:col>
      <xdr:colOff>196850</xdr:colOff>
      <xdr:row>22</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4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50800</xdr:rowOff>
    </xdr:from>
    <xdr:to>
      <xdr:col>82</xdr:col>
      <xdr:colOff>107950</xdr:colOff>
      <xdr:row>21</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0835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73677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4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57150</xdr:rowOff>
    </xdr:from>
    <xdr:to>
      <xdr:col>82</xdr:col>
      <xdr:colOff>158750</xdr:colOff>
      <xdr:row>16</xdr:row>
      <xdr:rowOff>158750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127000</xdr:rowOff>
    </xdr:from>
    <xdr:to>
      <xdr:col>78</xdr:col>
      <xdr:colOff>69850</xdr:colOff>
      <xdr:row>19</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131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146050</xdr:rowOff>
    </xdr:from>
    <xdr:to>
      <xdr:col>73</xdr:col>
      <xdr:colOff>180975</xdr:colOff>
      <xdr:row>18</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60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95250</xdr:rowOff>
    </xdr:from>
    <xdr:to>
      <xdr:col>74</xdr:col>
      <xdr:colOff>31750</xdr:colOff>
      <xdr:row>16</xdr:row>
      <xdr:rowOff>25400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146050</xdr:rowOff>
    </xdr:from>
    <xdr:to>
      <xdr:col>69</xdr:col>
      <xdr:colOff>92075</xdr:colOff>
      <xdr:row>17</xdr:row>
      <xdr:rowOff>146050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06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57150</xdr:rowOff>
    </xdr:from>
    <xdr:to>
      <xdr:col>69</xdr:col>
      <xdr:colOff>142875</xdr:colOff>
      <xdr:row>14</xdr:row>
      <xdr:rowOff>158750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45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168927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133350</xdr:rowOff>
    </xdr:from>
    <xdr:to>
      <xdr:col>82</xdr:col>
      <xdr:colOff>158750</xdr:colOff>
      <xdr:row>21</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5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105427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53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0</xdr:rowOff>
    </xdr:from>
    <xdr:to>
      <xdr:col>78</xdr:col>
      <xdr:colOff>120650</xdr:colOff>
      <xdr:row>19</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86377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43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76200</xdr:rowOff>
    </xdr:from>
    <xdr:to>
      <xdr:col>74</xdr:col>
      <xdr:colOff>31750</xdr:colOff>
      <xdr:row>19</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162577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95250</xdr:rowOff>
    </xdr:from>
    <xdr:to>
      <xdr:col>69</xdr:col>
      <xdr:colOff>142875</xdr:colOff>
      <xdr:row>18</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県平均を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ポイント上回っている。前年度との比較では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ポイント上昇した。これは、保育施設給付費や障害者福祉サービス給付費などで、経常経費が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大幅に増加してい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が主な理由である。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扶助費は、今後も伸びていくことが予想されるため、引き続き注視していく必要がある。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127000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567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127000</xdr:rowOff>
    </xdr:from>
    <xdr:to>
      <xdr:col>24</xdr:col>
      <xdr:colOff>25400</xdr:colOff>
      <xdr:row>60</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24255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168927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88900</xdr:rowOff>
    </xdr:from>
    <xdr:to>
      <xdr:col>19</xdr:col>
      <xdr:colOff>187325</xdr:colOff>
      <xdr:row>59</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204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133350</xdr:rowOff>
    </xdr:from>
    <xdr:to>
      <xdr:col>20</xdr:col>
      <xdr:colOff>38100</xdr:colOff>
      <xdr:row>57</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73677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0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165100</xdr:rowOff>
    </xdr:from>
    <xdr:to>
      <xdr:col>15</xdr:col>
      <xdr:colOff>98425</xdr:colOff>
      <xdr:row>59</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1092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165100</xdr:rowOff>
    </xdr:from>
    <xdr:to>
      <xdr:col>11</xdr:col>
      <xdr:colOff>9525</xdr:colOff>
      <xdr:row>58</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109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114300</xdr:rowOff>
    </xdr:from>
    <xdr:to>
      <xdr:col>24</xdr:col>
      <xdr:colOff>76200</xdr:colOff>
      <xdr:row>61</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86377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76200</xdr:rowOff>
    </xdr:from>
    <xdr:to>
      <xdr:col>20</xdr:col>
      <xdr:colOff>38100</xdr:colOff>
      <xdr:row>60</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162577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7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38100</xdr:rowOff>
    </xdr:from>
    <xdr:to>
      <xdr:col>15</xdr:col>
      <xdr:colOff>149225</xdr:colOff>
      <xdr:row>59</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114300</xdr:rowOff>
    </xdr:from>
    <xdr:to>
      <xdr:col>11</xdr:col>
      <xdr:colOff>60325</xdr:colOff>
      <xdr:row>59</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29227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114300</xdr:rowOff>
    </xdr:from>
    <xdr:to>
      <xdr:col>6</xdr:col>
      <xdr:colOff>171450</xdr:colOff>
      <xdr:row>59</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54627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県平均を</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ポイント、類似団体平均を</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ポイント下回っている。これは、令和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年度から下水道事業特別会計が法適化により企業会計となったため、下水道事業への繰出金が補助金へ振替わったことが主な要因である。</a:t>
          </a:r>
        </a:p>
        <a:p>
          <a:r>
            <a:rPr kumimoji="1" lang="ja-JP" altLang="en-US" sz="1100">
              <a:latin typeface="ＭＳ Ｐゴシック" panose="020B0600070205080204" pitchFamily="50" charset="-128"/>
              <a:ea typeface="ＭＳ Ｐゴシック" panose="020B0600070205080204" pitchFamily="50" charset="-128"/>
            </a:rPr>
            <a:t>　なお、本市は有形固定資産減価償却率が低いため、公共施設の老朽化の度合いが低いと言えるが、今後の老朽化に伴い、維持管理費が増加する見込みであるため、公共施設等総合管理計画等に基づき、維持補修費用の縮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61685</xdr:rowOff>
    </xdr:from>
    <xdr:to>
      <xdr:col>82</xdr:col>
      <xdr:colOff>107950</xdr:colOff>
      <xdr:row>61</xdr:row>
      <xdr:rowOff>151493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8977085"/>
          <a:ext cx="0" cy="1632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123570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151493</xdr:rowOff>
    </xdr:from>
    <xdr:to>
      <xdr:col>82</xdr:col>
      <xdr:colOff>196850</xdr:colOff>
      <xdr:row>61</xdr:row>
      <xdr:rowOff>151493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148062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2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61685</xdr:rowOff>
    </xdr:from>
    <xdr:to>
      <xdr:col>82</xdr:col>
      <xdr:colOff>196850</xdr:colOff>
      <xdr:row>52</xdr:row>
      <xdr:rowOff>61685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897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86178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425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20865</xdr:rowOff>
    </xdr:from>
    <xdr:to>
      <xdr:col>78</xdr:col>
      <xdr:colOff>69850</xdr:colOff>
      <xdr:row>57</xdr:row>
      <xdr:rowOff>86178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935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59872</xdr:rowOff>
    </xdr:from>
    <xdr:to>
      <xdr:col>78</xdr:col>
      <xdr:colOff>120650</xdr:colOff>
      <xdr:row>58</xdr:row>
      <xdr:rowOff>161472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146249</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0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127000</xdr:rowOff>
    </xdr:from>
    <xdr:to>
      <xdr:col>73</xdr:col>
      <xdr:colOff>180975</xdr:colOff>
      <xdr:row>57</xdr:row>
      <xdr:rowOff>20865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282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86178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282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31949</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35378</xdr:rowOff>
    </xdr:from>
    <xdr:to>
      <xdr:col>78</xdr:col>
      <xdr:colOff>120650</xdr:colOff>
      <xdr:row>57</xdr:row>
      <xdr:rowOff>136978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147155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141515</xdr:rowOff>
    </xdr:from>
    <xdr:to>
      <xdr:col>74</xdr:col>
      <xdr:colOff>31750</xdr:colOff>
      <xdr:row>57</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81842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1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76200</xdr:rowOff>
    </xdr:from>
    <xdr:to>
      <xdr:col>69</xdr:col>
      <xdr:colOff>142875</xdr:colOff>
      <xdr:row>57</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35378</xdr:rowOff>
    </xdr:from>
    <xdr:to>
      <xdr:col>65</xdr:col>
      <xdr:colOff>53975</xdr:colOff>
      <xdr:row>57</xdr:row>
      <xdr:rowOff>136978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147155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県平均を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ト、</a:t>
          </a:r>
          <a:r>
            <a:rPr kumimoji="1" lang="ja-JP" altLang="en-US" sz="1100">
              <a:latin typeface="ＭＳ Ｐゴシック" panose="020B0600070205080204" pitchFamily="50" charset="-128"/>
              <a:ea typeface="ＭＳ Ｐゴシック" panose="020B0600070205080204" pitchFamily="50" charset="-128"/>
            </a:rPr>
            <a:t>類似団体平均を</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ポイント上回っている。これは、一部事務組合で消防業務・し尿処理・火葬場の運営等を実施しており、構造的に組合負担金が多くなる傾向にあるためである。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市単独補助金について、交付要綱に見直し規定を追加し、定期的に効果検証の上、見直しを行っている。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39</xdr:row>
      <xdr:rowOff>1270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687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85107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428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68580</xdr:rowOff>
    </xdr:from>
    <xdr:to>
      <xdr:col>82</xdr:col>
      <xdr:colOff>158750</xdr:colOff>
      <xdr:row>38</xdr:row>
      <xdr:rowOff>170180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142240</xdr:rowOff>
    </xdr:from>
    <xdr:to>
      <xdr:col>78</xdr:col>
      <xdr:colOff>69850</xdr:colOff>
      <xdr:row>39</xdr:row>
      <xdr:rowOff>1270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657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83820</xdr:rowOff>
    </xdr:from>
    <xdr:to>
      <xdr:col>78</xdr:col>
      <xdr:colOff>120650</xdr:colOff>
      <xdr:row>39</xdr:row>
      <xdr:rowOff>13970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24147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67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119380</xdr:rowOff>
    </xdr:from>
    <xdr:to>
      <xdr:col>73</xdr:col>
      <xdr:colOff>180975</xdr:colOff>
      <xdr:row>38</xdr:row>
      <xdr:rowOff>142240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634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91440</xdr:rowOff>
    </xdr:from>
    <xdr:to>
      <xdr:col>74</xdr:col>
      <xdr:colOff>31750</xdr:colOff>
      <xdr:row>39</xdr:row>
      <xdr:rowOff>21590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31767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7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119380</xdr:rowOff>
    </xdr:from>
    <xdr:to>
      <xdr:col>69</xdr:col>
      <xdr:colOff>92075</xdr:colOff>
      <xdr:row>38</xdr:row>
      <xdr:rowOff>165100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634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76200</xdr:rowOff>
    </xdr:from>
    <xdr:to>
      <xdr:col>69</xdr:col>
      <xdr:colOff>142875</xdr:colOff>
      <xdr:row>39</xdr:row>
      <xdr:rowOff>6350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119397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29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91440</xdr:rowOff>
    </xdr:from>
    <xdr:to>
      <xdr:col>74</xdr:col>
      <xdr:colOff>31750</xdr:colOff>
      <xdr:row>39</xdr:row>
      <xdr:rowOff>21590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68580</xdr:rowOff>
    </xdr:from>
    <xdr:to>
      <xdr:col>69</xdr:col>
      <xdr:colOff>142875</xdr:colOff>
      <xdr:row>38</xdr:row>
      <xdr:rowOff>170180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8907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5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114300</xdr:rowOff>
    </xdr:from>
    <xdr:to>
      <xdr:col>65</xdr:col>
      <xdr:colOff>53975</xdr:colOff>
      <xdr:row>39</xdr:row>
      <xdr:rowOff>44450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29227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県平均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ポイント下回っている。前年度と比べて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ポイント下降した。これは、合併特例債の一部償還終了による元利償還金が減少したためである。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なお、今後は大型事業の実施に伴い増加が見込まれる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償還期間を公共施設等の耐用年数に合わせ</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ることで、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償還額の平準化を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図ってきたが、昨今の金利上昇を鑑み、償還総額が抑えられるよう借入条件を検討していく必要がある。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80735</xdr:rowOff>
    </xdr:from>
    <xdr:to>
      <xdr:col>24</xdr:col>
      <xdr:colOff>25400</xdr:colOff>
      <xdr:row>82</xdr:row>
      <xdr:rowOff>94343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5965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66420</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4125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94343</xdr:rowOff>
    </xdr:from>
    <xdr:to>
      <xdr:col>24</xdr:col>
      <xdr:colOff>114300</xdr:colOff>
      <xdr:row>82</xdr:row>
      <xdr:rowOff>94343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415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167112</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34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80735</xdr:rowOff>
    </xdr:from>
    <xdr:to>
      <xdr:col>24</xdr:col>
      <xdr:colOff>114300</xdr:colOff>
      <xdr:row>73</xdr:row>
      <xdr:rowOff>80735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59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29028</xdr:rowOff>
    </xdr:from>
    <xdr:to>
      <xdr:col>24</xdr:col>
      <xdr:colOff>25400</xdr:colOff>
      <xdr:row>75</xdr:row>
      <xdr:rowOff>162379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2716328"/>
          <a:ext cx="838200" cy="30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15620</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3388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43543</xdr:rowOff>
    </xdr:from>
    <xdr:to>
      <xdr:col>24</xdr:col>
      <xdr:colOff>76200</xdr:colOff>
      <xdr:row>78</xdr:row>
      <xdr:rowOff>145143</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162379</xdr:rowOff>
    </xdr:from>
    <xdr:to>
      <xdr:col>19</xdr:col>
      <xdr:colOff>187325</xdr:colOff>
      <xdr:row>76</xdr:row>
      <xdr:rowOff>34471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30211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119743</xdr:rowOff>
    </xdr:from>
    <xdr:to>
      <xdr:col>20</xdr:col>
      <xdr:colOff>38100</xdr:colOff>
      <xdr:row>79</xdr:row>
      <xdr:rowOff>49893</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49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34670</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3579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118835</xdr:rowOff>
    </xdr:from>
    <xdr:to>
      <xdr:col>15</xdr:col>
      <xdr:colOff>98425</xdr:colOff>
      <xdr:row>76</xdr:row>
      <xdr:rowOff>34471</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2209800" y="12977585"/>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13607</xdr:rowOff>
    </xdr:from>
    <xdr:to>
      <xdr:col>15</xdr:col>
      <xdr:colOff>149225</xdr:colOff>
      <xdr:row>79</xdr:row>
      <xdr:rowOff>115207</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55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99984</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64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118835</xdr:rowOff>
    </xdr:from>
    <xdr:to>
      <xdr:col>11</xdr:col>
      <xdr:colOff>9525</xdr:colOff>
      <xdr:row>76</xdr:row>
      <xdr:rowOff>88900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2977585"/>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160564</xdr:rowOff>
    </xdr:from>
    <xdr:to>
      <xdr:col>11</xdr:col>
      <xdr:colOff>60325</xdr:colOff>
      <xdr:row>78</xdr:row>
      <xdr:rowOff>90714</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75491</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448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40821</xdr:rowOff>
    </xdr:from>
    <xdr:to>
      <xdr:col>6</xdr:col>
      <xdr:colOff>171450</xdr:colOff>
      <xdr:row>77</xdr:row>
      <xdr:rowOff>142421</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127198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32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149678</xdr:rowOff>
    </xdr:from>
    <xdr:to>
      <xdr:col>24</xdr:col>
      <xdr:colOff>76200</xdr:colOff>
      <xdr:row>74</xdr:row>
      <xdr:rowOff>79828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266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58255</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57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111578</xdr:rowOff>
    </xdr:from>
    <xdr:to>
      <xdr:col>20</xdr:col>
      <xdr:colOff>38100</xdr:colOff>
      <xdr:row>76</xdr:row>
      <xdr:rowOff>41728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29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51905</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2739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155121</xdr:rowOff>
    </xdr:from>
    <xdr:to>
      <xdr:col>15</xdr:col>
      <xdr:colOff>149225</xdr:colOff>
      <xdr:row>76</xdr:row>
      <xdr:rowOff>85271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01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95449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68035</xdr:rowOff>
    </xdr:from>
    <xdr:to>
      <xdr:col>11</xdr:col>
      <xdr:colOff>60325</xdr:colOff>
      <xdr:row>75</xdr:row>
      <xdr:rowOff>169636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2926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8362</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269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38100</xdr:rowOff>
    </xdr:from>
    <xdr:to>
      <xdr:col>6</xdr:col>
      <xdr:colOff>171450</xdr:colOff>
      <xdr:row>76</xdr:row>
      <xdr:rowOff>139700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149877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県平均及び類似団体平均を上回っているが、当市は人件費、物件費及び扶助費の割合が大きいことが主な要因である。経年比較をすると前年度から</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ポイント上昇したが、物価高騰に加え給与改定により一般職給与等が増加したことが要因であると考えられる。</a:t>
          </a:r>
        </a:p>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物件費、扶助費における経常的な支出については例年多額になることから、注視が必要である。今後も既存事業の見直しや費用対効果の低い経費の削減等、経常経費の抑制を図るとともに収入未済の圧縮を進め、市税等を中心とした自主財源の一層の充実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138430</xdr:rowOff>
    </xdr:from>
    <xdr:to>
      <xdr:col>82</xdr:col>
      <xdr:colOff>107950</xdr:colOff>
      <xdr:row>81</xdr:row>
      <xdr:rowOff>100330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65428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72407</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9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100330</xdr:rowOff>
    </xdr:from>
    <xdr:to>
      <xdr:col>82</xdr:col>
      <xdr:colOff>196850</xdr:colOff>
      <xdr:row>81</xdr:row>
      <xdr:rowOff>100330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987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53357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138430</xdr:rowOff>
    </xdr:from>
    <xdr:to>
      <xdr:col>82</xdr:col>
      <xdr:colOff>196850</xdr:colOff>
      <xdr:row>73</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153670</xdr:rowOff>
    </xdr:from>
    <xdr:to>
      <xdr:col>82</xdr:col>
      <xdr:colOff>107950</xdr:colOff>
      <xdr:row>81</xdr:row>
      <xdr:rowOff>100330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698220"/>
          <a:ext cx="8382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119397</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24130</xdr:rowOff>
    </xdr:from>
    <xdr:to>
      <xdr:col>78</xdr:col>
      <xdr:colOff>69850</xdr:colOff>
      <xdr:row>79</xdr:row>
      <xdr:rowOff>153670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5686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11430</xdr:rowOff>
    </xdr:from>
    <xdr:to>
      <xdr:col>78</xdr:col>
      <xdr:colOff>120650</xdr:colOff>
      <xdr:row>77</xdr:row>
      <xdr:rowOff>113030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123207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8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123189</xdr:rowOff>
    </xdr:from>
    <xdr:to>
      <xdr:col>73</xdr:col>
      <xdr:colOff>180975</xdr:colOff>
      <xdr:row>79</xdr:row>
      <xdr:rowOff>24130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324839"/>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123189</xdr:rowOff>
    </xdr:from>
    <xdr:to>
      <xdr:col>69</xdr:col>
      <xdr:colOff>92075</xdr:colOff>
      <xdr:row>79</xdr:row>
      <xdr:rowOff>24130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324839"/>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64770</xdr:rowOff>
    </xdr:from>
    <xdr:to>
      <xdr:col>69</xdr:col>
      <xdr:colOff>142875</xdr:colOff>
      <xdr:row>75</xdr:row>
      <xdr:rowOff>166370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50816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49530</xdr:rowOff>
    </xdr:from>
    <xdr:to>
      <xdr:col>82</xdr:col>
      <xdr:colOff>158750</xdr:colOff>
      <xdr:row>81</xdr:row>
      <xdr:rowOff>151130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93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129557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84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102870</xdr:rowOff>
    </xdr:from>
    <xdr:to>
      <xdr:col>78</xdr:col>
      <xdr:colOff>120650</xdr:colOff>
      <xdr:row>80</xdr:row>
      <xdr:rowOff>33020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6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17797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73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144780</xdr:rowOff>
    </xdr:from>
    <xdr:to>
      <xdr:col>74</xdr:col>
      <xdr:colOff>31750</xdr:colOff>
      <xdr:row>79</xdr:row>
      <xdr:rowOff>74930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59707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72389</xdr:rowOff>
    </xdr:from>
    <xdr:to>
      <xdr:col>69</xdr:col>
      <xdr:colOff>142875</xdr:colOff>
      <xdr:row>78</xdr:row>
      <xdr:rowOff>2539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158766</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144780</xdr:rowOff>
    </xdr:from>
    <xdr:to>
      <xdr:col>65</xdr:col>
      <xdr:colOff>53975</xdr:colOff>
      <xdr:row>79</xdr:row>
      <xdr:rowOff>74930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59707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58877</xdr:rowOff>
    </xdr:from>
    <xdr:to>
      <xdr:col>29</xdr:col>
      <xdr:colOff>127000</xdr:colOff>
      <xdr:row>21</xdr:row>
      <xdr:rowOff>2642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3902"/>
          <a:ext cx="0" cy="14868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146169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2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21</xdr:row>
      <xdr:rowOff>2642</xdr:rowOff>
    </xdr:from>
    <xdr:to>
      <xdr:col>30</xdr:col>
      <xdr:colOff>25400</xdr:colOff>
      <xdr:row>21</xdr:row>
      <xdr:rowOff>2642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507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145254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0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58877</xdr:rowOff>
    </xdr:from>
    <xdr:to>
      <xdr:col>30</xdr:col>
      <xdr:colOff>25400</xdr:colOff>
      <xdr:row>12</xdr:row>
      <xdr:rowOff>58877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39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140526</xdr:rowOff>
    </xdr:from>
    <xdr:to>
      <xdr:col>29</xdr:col>
      <xdr:colOff>127000</xdr:colOff>
      <xdr:row>18</xdr:row>
      <xdr:rowOff>144450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02801"/>
          <a:ext cx="647700" cy="175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115663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63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99136</xdr:rowOff>
    </xdr:from>
    <xdr:to>
      <xdr:col>29</xdr:col>
      <xdr:colOff>177800</xdr:colOff>
      <xdr:row>16</xdr:row>
      <xdr:rowOff>29286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85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144450</xdr:rowOff>
    </xdr:from>
    <xdr:to>
      <xdr:col>26</xdr:col>
      <xdr:colOff>50800</xdr:colOff>
      <xdr:row>19</xdr:row>
      <xdr:rowOff>29997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8175"/>
          <a:ext cx="698500" cy="56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128664</xdr:rowOff>
    </xdr:from>
    <xdr:to>
      <xdr:col>26</xdr:col>
      <xdr:colOff>101600</xdr:colOff>
      <xdr:row>17</xdr:row>
      <xdr:rowOff>58814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194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68991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88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29997</xdr:rowOff>
    </xdr:from>
    <xdr:to>
      <xdr:col>22</xdr:col>
      <xdr:colOff>114300</xdr:colOff>
      <xdr:row>19</xdr:row>
      <xdr:rowOff>109512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35172"/>
          <a:ext cx="698500" cy="79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59588</xdr:rowOff>
    </xdr:from>
    <xdr:to>
      <xdr:col>22</xdr:col>
      <xdr:colOff>165100</xdr:colOff>
      <xdr:row>17</xdr:row>
      <xdr:rowOff>161188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21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171365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9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109512</xdr:rowOff>
    </xdr:from>
    <xdr:to>
      <xdr:col>18</xdr:col>
      <xdr:colOff>177800</xdr:colOff>
      <xdr:row>19</xdr:row>
      <xdr:rowOff>145097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14687"/>
          <a:ext cx="698500" cy="35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100470</xdr:rowOff>
    </xdr:from>
    <xdr:to>
      <xdr:col>19</xdr:col>
      <xdr:colOff>38100</xdr:colOff>
      <xdr:row>18</xdr:row>
      <xdr:rowOff>30620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2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40797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31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132436</xdr:rowOff>
    </xdr:from>
    <xdr:to>
      <xdr:col>15</xdr:col>
      <xdr:colOff>101600</xdr:colOff>
      <xdr:row>19</xdr:row>
      <xdr:rowOff>62586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66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72763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89726</xdr:rowOff>
    </xdr:from>
    <xdr:to>
      <xdr:col>29</xdr:col>
      <xdr:colOff>177800</xdr:colOff>
      <xdr:row>18</xdr:row>
      <xdr:rowOff>19876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2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61803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2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93650</xdr:rowOff>
    </xdr:from>
    <xdr:to>
      <xdr:col>26</xdr:col>
      <xdr:colOff>101600</xdr:colOff>
      <xdr:row>19</xdr:row>
      <xdr:rowOff>23800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7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8577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1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150647</xdr:rowOff>
    </xdr:from>
    <xdr:to>
      <xdr:col>22</xdr:col>
      <xdr:colOff>165100</xdr:colOff>
      <xdr:row>19</xdr:row>
      <xdr:rowOff>80797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84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65574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7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58712</xdr:rowOff>
    </xdr:from>
    <xdr:to>
      <xdr:col>19</xdr:col>
      <xdr:colOff>38100</xdr:colOff>
      <xdr:row>19</xdr:row>
      <xdr:rowOff>160312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63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145089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50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94297</xdr:rowOff>
    </xdr:from>
    <xdr:to>
      <xdr:col>15</xdr:col>
      <xdr:colOff>101600</xdr:colOff>
      <xdr:row>20</xdr:row>
      <xdr:rowOff>24447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9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9224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144831</xdr:rowOff>
    </xdr:from>
    <xdr:to>
      <xdr:col>29</xdr:col>
      <xdr:colOff>127000</xdr:colOff>
      <xdr:row>37</xdr:row>
      <xdr:rowOff>242182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69381"/>
          <a:ext cx="0" cy="12975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214259</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3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242182</xdr:rowOff>
    </xdr:from>
    <xdr:to>
      <xdr:col>30</xdr:col>
      <xdr:colOff>25400</xdr:colOff>
      <xdr:row>37</xdr:row>
      <xdr:rowOff>242182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66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59758</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1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144831</xdr:rowOff>
    </xdr:from>
    <xdr:to>
      <xdr:col>30</xdr:col>
      <xdr:colOff>25400</xdr:colOff>
      <xdr:row>33</xdr:row>
      <xdr:rowOff>144831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693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77165</xdr:rowOff>
    </xdr:from>
    <xdr:to>
      <xdr:col>29</xdr:col>
      <xdr:colOff>127000</xdr:colOff>
      <xdr:row>36</xdr:row>
      <xdr:rowOff>142577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030415"/>
          <a:ext cx="647700" cy="65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145533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412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300457</xdr:rowOff>
    </xdr:from>
    <xdr:to>
      <xdr:col>29</xdr:col>
      <xdr:colOff>177800</xdr:colOff>
      <xdr:row>35</xdr:row>
      <xdr:rowOff>59157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5679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77165</xdr:rowOff>
    </xdr:from>
    <xdr:to>
      <xdr:col>26</xdr:col>
      <xdr:colOff>50800</xdr:colOff>
      <xdr:row>36</xdr:row>
      <xdr:rowOff>85199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30415"/>
          <a:ext cx="698500" cy="8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302971</xdr:rowOff>
    </xdr:from>
    <xdr:to>
      <xdr:col>26</xdr:col>
      <xdr:colOff>101600</xdr:colOff>
      <xdr:row>35</xdr:row>
      <xdr:rowOff>61671</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570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71848</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339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85199</xdr:rowOff>
    </xdr:from>
    <xdr:to>
      <xdr:col>22</xdr:col>
      <xdr:colOff>114300</xdr:colOff>
      <xdr:row>36</xdr:row>
      <xdr:rowOff>142708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38449"/>
          <a:ext cx="698500" cy="57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243111</xdr:rowOff>
    </xdr:from>
    <xdr:to>
      <xdr:col>22</xdr:col>
      <xdr:colOff>165100</xdr:colOff>
      <xdr:row>35</xdr:row>
      <xdr:rowOff>1811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510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27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139475</xdr:rowOff>
    </xdr:from>
    <xdr:to>
      <xdr:col>18</xdr:col>
      <xdr:colOff>177800</xdr:colOff>
      <xdr:row>36</xdr:row>
      <xdr:rowOff>142708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92725"/>
          <a:ext cx="698500" cy="3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21172</xdr:rowOff>
    </xdr:from>
    <xdr:to>
      <xdr:col>19</xdr:col>
      <xdr:colOff>38100</xdr:colOff>
      <xdr:row>35</xdr:row>
      <xdr:rowOff>122772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631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132950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40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122442</xdr:rowOff>
    </xdr:from>
    <xdr:to>
      <xdr:col>15</xdr:col>
      <xdr:colOff>101600</xdr:colOff>
      <xdr:row>35</xdr:row>
      <xdr:rowOff>224042</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234219</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0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91777</xdr:rowOff>
    </xdr:from>
    <xdr:to>
      <xdr:col>29</xdr:col>
      <xdr:colOff>177800</xdr:colOff>
      <xdr:row>37</xdr:row>
      <xdr:rowOff>21927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45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63854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1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26365</xdr:rowOff>
    </xdr:from>
    <xdr:to>
      <xdr:col>26</xdr:col>
      <xdr:colOff>101600</xdr:colOff>
      <xdr:row>36</xdr:row>
      <xdr:rowOff>127965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79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112742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65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34399</xdr:rowOff>
    </xdr:from>
    <xdr:to>
      <xdr:col>22</xdr:col>
      <xdr:colOff>165100</xdr:colOff>
      <xdr:row>36</xdr:row>
      <xdr:rowOff>135999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87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120776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74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91908</xdr:rowOff>
    </xdr:from>
    <xdr:to>
      <xdr:col>19</xdr:col>
      <xdr:colOff>38100</xdr:colOff>
      <xdr:row>37</xdr:row>
      <xdr:rowOff>22058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45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3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88675</xdr:rowOff>
    </xdr:from>
    <xdr:to>
      <xdr:col>15</xdr:col>
      <xdr:colOff>101600</xdr:colOff>
      <xdr:row>37</xdr:row>
      <xdr:rowOff>18825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41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3602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2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102438</xdr:rowOff>
    </xdr:from>
    <xdr:to>
      <xdr:col>24</xdr:col>
      <xdr:colOff>62865</xdr:colOff>
      <xdr:row>39</xdr:row>
      <xdr:rowOff>76541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45938"/>
          <a:ext cx="1270" cy="151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80368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76541</xdr:rowOff>
    </xdr:from>
    <xdr:to>
      <xdr:col>24</xdr:col>
      <xdr:colOff>152400</xdr:colOff>
      <xdr:row>39</xdr:row>
      <xdr:rowOff>76541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6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49115</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2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102438</xdr:rowOff>
    </xdr:from>
    <xdr:to>
      <xdr:col>24</xdr:col>
      <xdr:colOff>152400</xdr:colOff>
      <xdr:row>30</xdr:row>
      <xdr:rowOff>102438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86109</xdr:rowOff>
    </xdr:from>
    <xdr:to>
      <xdr:col>24</xdr:col>
      <xdr:colOff>63500</xdr:colOff>
      <xdr:row>38</xdr:row>
      <xdr:rowOff>67136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29759"/>
          <a:ext cx="838200" cy="15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54888</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84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32011</xdr:rowOff>
    </xdr:from>
    <xdr:to>
      <xdr:col>24</xdr:col>
      <xdr:colOff>114300</xdr:colOff>
      <xdr:row>35</xdr:row>
      <xdr:rowOff>133611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3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67136</xdr:rowOff>
    </xdr:from>
    <xdr:to>
      <xdr:col>19</xdr:col>
      <xdr:colOff>177800</xdr:colOff>
      <xdr:row>38</xdr:row>
      <xdr:rowOff>81374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82236"/>
          <a:ext cx="889000" cy="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50691</xdr:rowOff>
    </xdr:from>
    <xdr:to>
      <xdr:col>20</xdr:col>
      <xdr:colOff>38100</xdr:colOff>
      <xdr:row>36</xdr:row>
      <xdr:rowOff>152291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2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168818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81374</xdr:rowOff>
    </xdr:from>
    <xdr:to>
      <xdr:col>15</xdr:col>
      <xdr:colOff>50800</xdr:colOff>
      <xdr:row>38</xdr:row>
      <xdr:rowOff>102830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96474"/>
          <a:ext cx="889000" cy="2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87430</xdr:rowOff>
    </xdr:from>
    <xdr:to>
      <xdr:col>15</xdr:col>
      <xdr:colOff>101600</xdr:colOff>
      <xdr:row>37</xdr:row>
      <xdr:rowOff>17580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34107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3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102830</xdr:rowOff>
    </xdr:from>
    <xdr:to>
      <xdr:col>10</xdr:col>
      <xdr:colOff>114300</xdr:colOff>
      <xdr:row>39</xdr:row>
      <xdr:rowOff>13056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17930"/>
          <a:ext cx="889000" cy="8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135143</xdr:rowOff>
    </xdr:from>
    <xdr:to>
      <xdr:col>10</xdr:col>
      <xdr:colOff>165100</xdr:colOff>
      <xdr:row>37</xdr:row>
      <xdr:rowOff>65293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81820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91578</xdr:rowOff>
    </xdr:from>
    <xdr:to>
      <xdr:col>6</xdr:col>
      <xdr:colOff>38100</xdr:colOff>
      <xdr:row>38</xdr:row>
      <xdr:rowOff>21727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3522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38255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21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35309</xdr:rowOff>
    </xdr:from>
    <xdr:to>
      <xdr:col>24</xdr:col>
      <xdr:colOff>114300</xdr:colOff>
      <xdr:row>37</xdr:row>
      <xdr:rowOff>136909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7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13736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5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16336</xdr:rowOff>
    </xdr:from>
    <xdr:to>
      <xdr:col>20</xdr:col>
      <xdr:colOff>38100</xdr:colOff>
      <xdr:row>38</xdr:row>
      <xdr:rowOff>117936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3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109063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2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30574</xdr:rowOff>
    </xdr:from>
    <xdr:to>
      <xdr:col>15</xdr:col>
      <xdr:colOff>101600</xdr:colOff>
      <xdr:row>38</xdr:row>
      <xdr:rowOff>132174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4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123301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3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52030</xdr:rowOff>
    </xdr:from>
    <xdr:to>
      <xdr:col>10</xdr:col>
      <xdr:colOff>165100</xdr:colOff>
      <xdr:row>38</xdr:row>
      <xdr:rowOff>153630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144757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5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133706</xdr:rowOff>
    </xdr:from>
    <xdr:to>
      <xdr:col>6</xdr:col>
      <xdr:colOff>38100</xdr:colOff>
      <xdr:row>39</xdr:row>
      <xdr:rowOff>63856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4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54983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4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141015</xdr:rowOff>
    </xdr:from>
    <xdr:to>
      <xdr:col>24</xdr:col>
      <xdr:colOff>62865</xdr:colOff>
      <xdr:row>59</xdr:row>
      <xdr:rowOff>45117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884965"/>
          <a:ext cx="1270" cy="1275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48944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6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45117</xdr:rowOff>
    </xdr:from>
    <xdr:to>
      <xdr:col>24</xdr:col>
      <xdr:colOff>152400</xdr:colOff>
      <xdr:row>59</xdr:row>
      <xdr:rowOff>45117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6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87692</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141015</xdr:rowOff>
    </xdr:from>
    <xdr:to>
      <xdr:col>24</xdr:col>
      <xdr:colOff>152400</xdr:colOff>
      <xdr:row>51</xdr:row>
      <xdr:rowOff>141015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8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156807</xdr:rowOff>
    </xdr:from>
    <xdr:to>
      <xdr:col>24</xdr:col>
      <xdr:colOff>63500</xdr:colOff>
      <xdr:row>57</xdr:row>
      <xdr:rowOff>105753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758007"/>
          <a:ext cx="838200" cy="12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39787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69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16910</xdr:rowOff>
    </xdr:from>
    <xdr:to>
      <xdr:col>24</xdr:col>
      <xdr:colOff>114300</xdr:colOff>
      <xdr:row>56</xdr:row>
      <xdr:rowOff>118510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105753</xdr:rowOff>
    </xdr:from>
    <xdr:to>
      <xdr:col>19</xdr:col>
      <xdr:colOff>177800</xdr:colOff>
      <xdr:row>57</xdr:row>
      <xdr:rowOff>160389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878403"/>
          <a:ext cx="889000" cy="5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70231</xdr:rowOff>
    </xdr:from>
    <xdr:to>
      <xdr:col>20</xdr:col>
      <xdr:colOff>38100</xdr:colOff>
      <xdr:row>57</xdr:row>
      <xdr:rowOff>381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7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16908</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4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160389</xdr:rowOff>
    </xdr:from>
    <xdr:to>
      <xdr:col>15</xdr:col>
      <xdr:colOff>50800</xdr:colOff>
      <xdr:row>58</xdr:row>
      <xdr:rowOff>42411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33039"/>
          <a:ext cx="889000" cy="5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63392</xdr:rowOff>
    </xdr:from>
    <xdr:to>
      <xdr:col>15</xdr:col>
      <xdr:colOff>101600</xdr:colOff>
      <xdr:row>56</xdr:row>
      <xdr:rowOff>164992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10069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3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42411</xdr:rowOff>
    </xdr:from>
    <xdr:to>
      <xdr:col>10</xdr:col>
      <xdr:colOff>114300</xdr:colOff>
      <xdr:row>58</xdr:row>
      <xdr:rowOff>146501</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86511"/>
          <a:ext cx="889000" cy="10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159766</xdr:rowOff>
    </xdr:from>
    <xdr:to>
      <xdr:col>10</xdr:col>
      <xdr:colOff>165100</xdr:colOff>
      <xdr:row>57</xdr:row>
      <xdr:rowOff>89916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106443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16605</xdr:rowOff>
    </xdr:from>
    <xdr:to>
      <xdr:col>6</xdr:col>
      <xdr:colOff>38100</xdr:colOff>
      <xdr:row>58</xdr:row>
      <xdr:rowOff>118205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6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134732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3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106007</xdr:rowOff>
    </xdr:from>
    <xdr:to>
      <xdr:col>24</xdr:col>
      <xdr:colOff>114300</xdr:colOff>
      <xdr:row>57</xdr:row>
      <xdr:rowOff>36157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0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84434</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68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54953</xdr:rowOff>
    </xdr:from>
    <xdr:to>
      <xdr:col>20</xdr:col>
      <xdr:colOff>38100</xdr:colOff>
      <xdr:row>57</xdr:row>
      <xdr:rowOff>156553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2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147680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2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109589</xdr:rowOff>
    </xdr:from>
    <xdr:to>
      <xdr:col>15</xdr:col>
      <xdr:colOff>101600</xdr:colOff>
      <xdr:row>58</xdr:row>
      <xdr:rowOff>39739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8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30866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97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163061</xdr:rowOff>
    </xdr:from>
    <xdr:to>
      <xdr:col>10</xdr:col>
      <xdr:colOff>165100</xdr:colOff>
      <xdr:row>58</xdr:row>
      <xdr:rowOff>93211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84338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2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95701</xdr:rowOff>
    </xdr:from>
    <xdr:to>
      <xdr:col>6</xdr:col>
      <xdr:colOff>38100</xdr:colOff>
      <xdr:row>59</xdr:row>
      <xdr:rowOff>25851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3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16978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3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118440</xdr:rowOff>
    </xdr:from>
    <xdr:to>
      <xdr:col>24</xdr:col>
      <xdr:colOff>62865</xdr:colOff>
      <xdr:row>78</xdr:row>
      <xdr:rowOff>99467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91390"/>
          <a:ext cx="1270" cy="1181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103294</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6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99467</xdr:rowOff>
    </xdr:from>
    <xdr:to>
      <xdr:col>24</xdr:col>
      <xdr:colOff>152400</xdr:colOff>
      <xdr:row>78</xdr:row>
      <xdr:rowOff>99467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65117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118440</xdr:rowOff>
    </xdr:from>
    <xdr:to>
      <xdr:col>24</xdr:col>
      <xdr:colOff>152400</xdr:colOff>
      <xdr:row>71</xdr:row>
      <xdr:rowOff>118440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9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106462</xdr:rowOff>
    </xdr:from>
    <xdr:to>
      <xdr:col>24</xdr:col>
      <xdr:colOff>63500</xdr:colOff>
      <xdr:row>77</xdr:row>
      <xdr:rowOff>139517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308112"/>
          <a:ext cx="838200" cy="3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72412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931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49535</xdr:rowOff>
    </xdr:from>
    <xdr:to>
      <xdr:col>24</xdr:col>
      <xdr:colOff>114300</xdr:colOff>
      <xdr:row>76</xdr:row>
      <xdr:rowOff>151135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106462</xdr:rowOff>
    </xdr:from>
    <xdr:to>
      <xdr:col>19</xdr:col>
      <xdr:colOff>177800</xdr:colOff>
      <xdr:row>77</xdr:row>
      <xdr:rowOff>161463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08112"/>
          <a:ext cx="889000" cy="5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50495</xdr:rowOff>
    </xdr:from>
    <xdr:to>
      <xdr:col>20</xdr:col>
      <xdr:colOff>38100</xdr:colOff>
      <xdr:row>76</xdr:row>
      <xdr:rowOff>152095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168622</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85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161463</xdr:rowOff>
    </xdr:from>
    <xdr:to>
      <xdr:col>15</xdr:col>
      <xdr:colOff>50800</xdr:colOff>
      <xdr:row>77</xdr:row>
      <xdr:rowOff>168732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63113"/>
          <a:ext cx="889000" cy="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57034</xdr:rowOff>
    </xdr:from>
    <xdr:to>
      <xdr:col>15</xdr:col>
      <xdr:colOff>101600</xdr:colOff>
      <xdr:row>76</xdr:row>
      <xdr:rowOff>158634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3710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862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168732</xdr:rowOff>
    </xdr:from>
    <xdr:to>
      <xdr:col>10</xdr:col>
      <xdr:colOff>114300</xdr:colOff>
      <xdr:row>78</xdr:row>
      <xdr:rowOff>14427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70382"/>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17211</xdr:rowOff>
    </xdr:from>
    <xdr:to>
      <xdr:col>10</xdr:col>
      <xdr:colOff>165100</xdr:colOff>
      <xdr:row>76</xdr:row>
      <xdr:rowOff>118811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135338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8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128219</xdr:rowOff>
    </xdr:from>
    <xdr:to>
      <xdr:col>6</xdr:col>
      <xdr:colOff>38100</xdr:colOff>
      <xdr:row>77</xdr:row>
      <xdr:rowOff>58369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74896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9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88717</xdr:rowOff>
    </xdr:from>
    <xdr:to>
      <xdr:col>24</xdr:col>
      <xdr:colOff>114300</xdr:colOff>
      <xdr:row>78</xdr:row>
      <xdr:rowOff>18867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9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67144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6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55662</xdr:rowOff>
    </xdr:from>
    <xdr:to>
      <xdr:col>20</xdr:col>
      <xdr:colOff>38100</xdr:colOff>
      <xdr:row>77</xdr:row>
      <xdr:rowOff>157262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5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148389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35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110663</xdr:rowOff>
    </xdr:from>
    <xdr:to>
      <xdr:col>15</xdr:col>
      <xdr:colOff>101600</xdr:colOff>
      <xdr:row>78</xdr:row>
      <xdr:rowOff>40813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1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31940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0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117932</xdr:rowOff>
    </xdr:from>
    <xdr:to>
      <xdr:col>10</xdr:col>
      <xdr:colOff>165100</xdr:colOff>
      <xdr:row>78</xdr:row>
      <xdr:rowOff>48082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1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39209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1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135077</xdr:rowOff>
    </xdr:from>
    <xdr:to>
      <xdr:col>6</xdr:col>
      <xdr:colOff>38100</xdr:colOff>
      <xdr:row>78</xdr:row>
      <xdr:rowOff>65227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3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56354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2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84624</xdr:rowOff>
    </xdr:from>
    <xdr:to>
      <xdr:col>24</xdr:col>
      <xdr:colOff>62865</xdr:colOff>
      <xdr:row>98</xdr:row>
      <xdr:rowOff>34136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15124"/>
          <a:ext cx="1270" cy="132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37963</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4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34136</xdr:rowOff>
    </xdr:from>
    <xdr:to>
      <xdr:col>24</xdr:col>
      <xdr:colOff>152400</xdr:colOff>
      <xdr:row>98</xdr:row>
      <xdr:rowOff>34136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31301</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84624</xdr:rowOff>
    </xdr:from>
    <xdr:to>
      <xdr:col>24</xdr:col>
      <xdr:colOff>152400</xdr:colOff>
      <xdr:row>90</xdr:row>
      <xdr:rowOff>84624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87922</xdr:rowOff>
    </xdr:from>
    <xdr:to>
      <xdr:col>24</xdr:col>
      <xdr:colOff>63500</xdr:colOff>
      <xdr:row>97</xdr:row>
      <xdr:rowOff>146149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47122"/>
          <a:ext cx="838200" cy="22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133396</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49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110519</xdr:rowOff>
    </xdr:from>
    <xdr:to>
      <xdr:col>24</xdr:col>
      <xdr:colOff>114300</xdr:colOff>
      <xdr:row>96</xdr:row>
      <xdr:rowOff>40669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9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146149</xdr:rowOff>
    </xdr:from>
    <xdr:to>
      <xdr:col>19</xdr:col>
      <xdr:colOff>177800</xdr:colOff>
      <xdr:row>98</xdr:row>
      <xdr:rowOff>79953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76799"/>
          <a:ext cx="889000" cy="10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65746</xdr:rowOff>
    </xdr:from>
    <xdr:to>
      <xdr:col>20</xdr:col>
      <xdr:colOff>38100</xdr:colOff>
      <xdr:row>96</xdr:row>
      <xdr:rowOff>167346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2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12423</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00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18444</xdr:rowOff>
    </xdr:from>
    <xdr:to>
      <xdr:col>15</xdr:col>
      <xdr:colOff>50800</xdr:colOff>
      <xdr:row>98</xdr:row>
      <xdr:rowOff>79953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49094"/>
          <a:ext cx="889000" cy="23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51704</xdr:rowOff>
    </xdr:from>
    <xdr:to>
      <xdr:col>15</xdr:col>
      <xdr:colOff>101600</xdr:colOff>
      <xdr:row>97</xdr:row>
      <xdr:rowOff>153304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169831</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457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18444</xdr:rowOff>
    </xdr:from>
    <xdr:to>
      <xdr:col>10</xdr:col>
      <xdr:colOff>114300</xdr:colOff>
      <xdr:row>99</xdr:row>
      <xdr:rowOff>79448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49094"/>
          <a:ext cx="889000" cy="40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1787</xdr:rowOff>
    </xdr:from>
    <xdr:to>
      <xdr:col>10</xdr:col>
      <xdr:colOff>165100</xdr:colOff>
      <xdr:row>96</xdr:row>
      <xdr:rowOff>103387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6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119914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36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165252</xdr:rowOff>
    </xdr:from>
    <xdr:to>
      <xdr:col>6</xdr:col>
      <xdr:colOff>38100</xdr:colOff>
      <xdr:row>97</xdr:row>
      <xdr:rowOff>95402</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4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111929</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9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37122</xdr:rowOff>
    </xdr:from>
    <xdr:to>
      <xdr:col>24</xdr:col>
      <xdr:colOff>114300</xdr:colOff>
      <xdr:row>96</xdr:row>
      <xdr:rowOff>138722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9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15549</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474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95349</xdr:rowOff>
    </xdr:from>
    <xdr:to>
      <xdr:col>20</xdr:col>
      <xdr:colOff>38100</xdr:colOff>
      <xdr:row>98</xdr:row>
      <xdr:rowOff>25499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2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16626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818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29153</xdr:rowOff>
    </xdr:from>
    <xdr:to>
      <xdr:col>15</xdr:col>
      <xdr:colOff>101600</xdr:colOff>
      <xdr:row>98</xdr:row>
      <xdr:rowOff>130753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3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121880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923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139094</xdr:rowOff>
    </xdr:from>
    <xdr:to>
      <xdr:col>10</xdr:col>
      <xdr:colOff>165100</xdr:colOff>
      <xdr:row>97</xdr:row>
      <xdr:rowOff>69244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9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60371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91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28648</xdr:rowOff>
    </xdr:from>
    <xdr:to>
      <xdr:col>6</xdr:col>
      <xdr:colOff>38100</xdr:colOff>
      <xdr:row>99</xdr:row>
      <xdr:rowOff>130248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0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121375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7094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143173</xdr:rowOff>
    </xdr:from>
    <xdr:to>
      <xdr:col>54</xdr:col>
      <xdr:colOff>189865</xdr:colOff>
      <xdr:row>39</xdr:row>
      <xdr:rowOff>126234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801023"/>
          <a:ext cx="1270" cy="1011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130061</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126234</xdr:rowOff>
    </xdr:from>
    <xdr:to>
      <xdr:col>55</xdr:col>
      <xdr:colOff>88900</xdr:colOff>
      <xdr:row>39</xdr:row>
      <xdr:rowOff>126234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12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89850</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57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143173</xdr:rowOff>
    </xdr:from>
    <xdr:to>
      <xdr:col>55</xdr:col>
      <xdr:colOff>88900</xdr:colOff>
      <xdr:row>33</xdr:row>
      <xdr:rowOff>143173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801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154091</xdr:rowOff>
    </xdr:from>
    <xdr:to>
      <xdr:col>55</xdr:col>
      <xdr:colOff>0</xdr:colOff>
      <xdr:row>38</xdr:row>
      <xdr:rowOff>27849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497741"/>
          <a:ext cx="838200" cy="4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65970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66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43093</xdr:rowOff>
    </xdr:from>
    <xdr:to>
      <xdr:col>55</xdr:col>
      <xdr:colOff>50800</xdr:colOff>
      <xdr:row>36</xdr:row>
      <xdr:rowOff>144693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1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112638</xdr:rowOff>
    </xdr:from>
    <xdr:to>
      <xdr:col>50</xdr:col>
      <xdr:colOff>114300</xdr:colOff>
      <xdr:row>37</xdr:row>
      <xdr:rowOff>154091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456288"/>
          <a:ext cx="889000" cy="4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20331</xdr:rowOff>
    </xdr:from>
    <xdr:to>
      <xdr:col>50</xdr:col>
      <xdr:colOff>165100</xdr:colOff>
      <xdr:row>36</xdr:row>
      <xdr:rowOff>121931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192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138458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596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112638</xdr:rowOff>
    </xdr:from>
    <xdr:to>
      <xdr:col>45</xdr:col>
      <xdr:colOff>177800</xdr:colOff>
      <xdr:row>38</xdr:row>
      <xdr:rowOff>44331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56288"/>
          <a:ext cx="889000" cy="10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3806</xdr:rowOff>
    </xdr:from>
    <xdr:to>
      <xdr:col>46</xdr:col>
      <xdr:colOff>38100</xdr:colOff>
      <xdr:row>36</xdr:row>
      <xdr:rowOff>105406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17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121933</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595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140963</xdr:rowOff>
    </xdr:from>
    <xdr:to>
      <xdr:col>41</xdr:col>
      <xdr:colOff>50800</xdr:colOff>
      <xdr:row>38</xdr:row>
      <xdr:rowOff>44331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55913"/>
          <a:ext cx="889000" cy="110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98577</xdr:rowOff>
    </xdr:from>
    <xdr:to>
      <xdr:col>41</xdr:col>
      <xdr:colOff>101600</xdr:colOff>
      <xdr:row>37</xdr:row>
      <xdr:rowOff>28727</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7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45254</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138245</xdr:rowOff>
    </xdr:from>
    <xdr:to>
      <xdr:col>36</xdr:col>
      <xdr:colOff>165100</xdr:colOff>
      <xdr:row>31</xdr:row>
      <xdr:rowOff>68395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84922</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148499</xdr:rowOff>
    </xdr:from>
    <xdr:to>
      <xdr:col>55</xdr:col>
      <xdr:colOff>50800</xdr:colOff>
      <xdr:row>38</xdr:row>
      <xdr:rowOff>78649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49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126926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47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103291</xdr:rowOff>
    </xdr:from>
    <xdr:to>
      <xdr:col>50</xdr:col>
      <xdr:colOff>165100</xdr:colOff>
      <xdr:row>38</xdr:row>
      <xdr:rowOff>33441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4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24568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39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61838</xdr:rowOff>
    </xdr:from>
    <xdr:to>
      <xdr:col>46</xdr:col>
      <xdr:colOff>38100</xdr:colOff>
      <xdr:row>37</xdr:row>
      <xdr:rowOff>163438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0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154565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9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164981</xdr:rowOff>
    </xdr:from>
    <xdr:to>
      <xdr:col>41</xdr:col>
      <xdr:colOff>101600</xdr:colOff>
      <xdr:row>38</xdr:row>
      <xdr:rowOff>95131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50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86258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60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90163</xdr:rowOff>
    </xdr:from>
    <xdr:to>
      <xdr:col>36</xdr:col>
      <xdr:colOff>165100</xdr:colOff>
      <xdr:row>32</xdr:row>
      <xdr:rowOff>20313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0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11440</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49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73044</xdr:rowOff>
    </xdr:from>
    <xdr:to>
      <xdr:col>54</xdr:col>
      <xdr:colOff>189865</xdr:colOff>
      <xdr:row>58</xdr:row>
      <xdr:rowOff>56661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816994"/>
          <a:ext cx="1270" cy="1183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60488</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56661</xdr:rowOff>
    </xdr:from>
    <xdr:to>
      <xdr:col>55</xdr:col>
      <xdr:colOff>88900</xdr:colOff>
      <xdr:row>58</xdr:row>
      <xdr:rowOff>56661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00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19721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9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73044</xdr:rowOff>
    </xdr:from>
    <xdr:to>
      <xdr:col>55</xdr:col>
      <xdr:colOff>88900</xdr:colOff>
      <xdr:row>51</xdr:row>
      <xdr:rowOff>73044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81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82531</xdr:rowOff>
    </xdr:from>
    <xdr:to>
      <xdr:col>55</xdr:col>
      <xdr:colOff>0</xdr:colOff>
      <xdr:row>59</xdr:row>
      <xdr:rowOff>92132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855181"/>
          <a:ext cx="838200" cy="35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137209</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3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114332</xdr:rowOff>
    </xdr:from>
    <xdr:to>
      <xdr:col>55</xdr:col>
      <xdr:colOff>50800</xdr:colOff>
      <xdr:row>56</xdr:row>
      <xdr:rowOff>44482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5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35478</xdr:rowOff>
    </xdr:from>
    <xdr:to>
      <xdr:col>50</xdr:col>
      <xdr:colOff>114300</xdr:colOff>
      <xdr:row>59</xdr:row>
      <xdr:rowOff>92132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10151028"/>
          <a:ext cx="889000" cy="5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6299</xdr:rowOff>
    </xdr:from>
    <xdr:to>
      <xdr:col>50</xdr:col>
      <xdr:colOff>165100</xdr:colOff>
      <xdr:row>57</xdr:row>
      <xdr:rowOff>107899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7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124426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5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24085</xdr:rowOff>
    </xdr:from>
    <xdr:to>
      <xdr:col>45</xdr:col>
      <xdr:colOff>177800</xdr:colOff>
      <xdr:row>59</xdr:row>
      <xdr:rowOff>35478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10139635"/>
          <a:ext cx="889000" cy="1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147193</xdr:rowOff>
    </xdr:from>
    <xdr:to>
      <xdr:col>46</xdr:col>
      <xdr:colOff>38100</xdr:colOff>
      <xdr:row>57</xdr:row>
      <xdr:rowOff>77343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93870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2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49822</xdr:rowOff>
    </xdr:from>
    <xdr:to>
      <xdr:col>41</xdr:col>
      <xdr:colOff>50800</xdr:colOff>
      <xdr:row>59</xdr:row>
      <xdr:rowOff>24085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822472"/>
          <a:ext cx="889000" cy="31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83547</xdr:rowOff>
    </xdr:from>
    <xdr:to>
      <xdr:col>41</xdr:col>
      <xdr:colOff>101600</xdr:colOff>
      <xdr:row>57</xdr:row>
      <xdr:rowOff>13697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68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30224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45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55449</xdr:rowOff>
    </xdr:from>
    <xdr:to>
      <xdr:col>36</xdr:col>
      <xdr:colOff>165100</xdr:colOff>
      <xdr:row>55</xdr:row>
      <xdr:rowOff>157049</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48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2126</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26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31731</xdr:rowOff>
    </xdr:from>
    <xdr:to>
      <xdr:col>55</xdr:col>
      <xdr:colOff>50800</xdr:colOff>
      <xdr:row>57</xdr:row>
      <xdr:rowOff>133331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80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10158</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78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41332</xdr:rowOff>
    </xdr:from>
    <xdr:to>
      <xdr:col>50</xdr:col>
      <xdr:colOff>165100</xdr:colOff>
      <xdr:row>59</xdr:row>
      <xdr:rowOff>142932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1015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134059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24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156128</xdr:rowOff>
    </xdr:from>
    <xdr:to>
      <xdr:col>46</xdr:col>
      <xdr:colOff>38100</xdr:colOff>
      <xdr:row>59</xdr:row>
      <xdr:rowOff>86278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1010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77405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19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144735</xdr:rowOff>
    </xdr:from>
    <xdr:to>
      <xdr:col>41</xdr:col>
      <xdr:colOff>101600</xdr:colOff>
      <xdr:row>59</xdr:row>
      <xdr:rowOff>74885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1008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66012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1018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170472</xdr:rowOff>
    </xdr:from>
    <xdr:to>
      <xdr:col>36</xdr:col>
      <xdr:colOff>165100</xdr:colOff>
      <xdr:row>57</xdr:row>
      <xdr:rowOff>100622</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7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91749</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86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104724</xdr:rowOff>
    </xdr:from>
    <xdr:to>
      <xdr:col>54</xdr:col>
      <xdr:colOff>189865</xdr:colOff>
      <xdr:row>78</xdr:row>
      <xdr:rowOff>100290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106224"/>
          <a:ext cx="1270" cy="136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104117</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77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100290</xdr:rowOff>
    </xdr:from>
    <xdr:to>
      <xdr:col>55</xdr:col>
      <xdr:colOff>88900</xdr:colOff>
      <xdr:row>78</xdr:row>
      <xdr:rowOff>100290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47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51401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8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104724</xdr:rowOff>
    </xdr:from>
    <xdr:to>
      <xdr:col>55</xdr:col>
      <xdr:colOff>88900</xdr:colOff>
      <xdr:row>70</xdr:row>
      <xdr:rowOff>104724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10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3043</xdr:rowOff>
    </xdr:from>
    <xdr:to>
      <xdr:col>55</xdr:col>
      <xdr:colOff>0</xdr:colOff>
      <xdr:row>78</xdr:row>
      <xdr:rowOff>119628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376143"/>
          <a:ext cx="838200" cy="116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128648</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815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105771</xdr:rowOff>
    </xdr:from>
    <xdr:to>
      <xdr:col>55</xdr:col>
      <xdr:colOff>50800</xdr:colOff>
      <xdr:row>76</xdr:row>
      <xdr:rowOff>35920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96452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106919</xdr:rowOff>
    </xdr:from>
    <xdr:to>
      <xdr:col>50</xdr:col>
      <xdr:colOff>114300</xdr:colOff>
      <xdr:row>78</xdr:row>
      <xdr:rowOff>119628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137119"/>
          <a:ext cx="889000" cy="35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78659</xdr:rowOff>
    </xdr:from>
    <xdr:to>
      <xdr:col>50</xdr:col>
      <xdr:colOff>165100</xdr:colOff>
      <xdr:row>76</xdr:row>
      <xdr:rowOff>8809</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9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25336</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71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106919</xdr:rowOff>
    </xdr:from>
    <xdr:to>
      <xdr:col>45</xdr:col>
      <xdr:colOff>177800</xdr:colOff>
      <xdr:row>78</xdr:row>
      <xdr:rowOff>89179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137119"/>
          <a:ext cx="889000" cy="32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143124</xdr:rowOff>
    </xdr:from>
    <xdr:to>
      <xdr:col>46</xdr:col>
      <xdr:colOff>38100</xdr:colOff>
      <xdr:row>75</xdr:row>
      <xdr:rowOff>73274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89801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6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127493</xdr:rowOff>
    </xdr:from>
    <xdr:to>
      <xdr:col>41</xdr:col>
      <xdr:colOff>50800</xdr:colOff>
      <xdr:row>78</xdr:row>
      <xdr:rowOff>89179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329143"/>
          <a:ext cx="889000" cy="13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20594</xdr:rowOff>
    </xdr:from>
    <xdr:to>
      <xdr:col>41</xdr:col>
      <xdr:colOff>101600</xdr:colOff>
      <xdr:row>75</xdr:row>
      <xdr:rowOff>122194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138721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65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64851</xdr:rowOff>
    </xdr:from>
    <xdr:to>
      <xdr:col>36</xdr:col>
      <xdr:colOff>165100</xdr:colOff>
      <xdr:row>73</xdr:row>
      <xdr:rowOff>166451</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123693</xdr:rowOff>
    </xdr:from>
    <xdr:to>
      <xdr:col>55</xdr:col>
      <xdr:colOff>50800</xdr:colOff>
      <xdr:row>78</xdr:row>
      <xdr:rowOff>53843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2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38620</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24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68828</xdr:rowOff>
    </xdr:from>
    <xdr:to>
      <xdr:col>50</xdr:col>
      <xdr:colOff>165100</xdr:colOff>
      <xdr:row>78</xdr:row>
      <xdr:rowOff>170428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4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161555</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50017" y="13534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56119</xdr:rowOff>
    </xdr:from>
    <xdr:to>
      <xdr:col>46</xdr:col>
      <xdr:colOff>38100</xdr:colOff>
      <xdr:row>76</xdr:row>
      <xdr:rowOff>157719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08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148846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17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38379</xdr:rowOff>
    </xdr:from>
    <xdr:to>
      <xdr:col>41</xdr:col>
      <xdr:colOff>101600</xdr:colOff>
      <xdr:row>78</xdr:row>
      <xdr:rowOff>139979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1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131106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50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76693</xdr:rowOff>
    </xdr:from>
    <xdr:to>
      <xdr:col>36</xdr:col>
      <xdr:colOff>165100</xdr:colOff>
      <xdr:row>78</xdr:row>
      <xdr:rowOff>6843</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27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169420</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37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149644</xdr:rowOff>
    </xdr:from>
    <xdr:to>
      <xdr:col>54</xdr:col>
      <xdr:colOff>189865</xdr:colOff>
      <xdr:row>99</xdr:row>
      <xdr:rowOff>35779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80144"/>
          <a:ext cx="1270" cy="142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39606</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701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35779</xdr:rowOff>
    </xdr:from>
    <xdr:to>
      <xdr:col>55</xdr:col>
      <xdr:colOff>88900</xdr:colOff>
      <xdr:row>99</xdr:row>
      <xdr:rowOff>35779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700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96321</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5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149644</xdr:rowOff>
    </xdr:from>
    <xdr:to>
      <xdr:col>55</xdr:col>
      <xdr:colOff>88900</xdr:colOff>
      <xdr:row>90</xdr:row>
      <xdr:rowOff>149644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8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158742</xdr:rowOff>
    </xdr:from>
    <xdr:to>
      <xdr:col>55</xdr:col>
      <xdr:colOff>0</xdr:colOff>
      <xdr:row>97</xdr:row>
      <xdr:rowOff>36258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275042"/>
          <a:ext cx="838200" cy="39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34408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22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55981</xdr:rowOff>
    </xdr:from>
    <xdr:to>
      <xdr:col>55</xdr:col>
      <xdr:colOff>50800</xdr:colOff>
      <xdr:row>95</xdr:row>
      <xdr:rowOff>157581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34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36258</xdr:rowOff>
    </xdr:from>
    <xdr:to>
      <xdr:col>50</xdr:col>
      <xdr:colOff>114300</xdr:colOff>
      <xdr:row>98</xdr:row>
      <xdr:rowOff>17993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666908"/>
          <a:ext cx="889000" cy="15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99484</xdr:rowOff>
    </xdr:from>
    <xdr:to>
      <xdr:col>50</xdr:col>
      <xdr:colOff>165100</xdr:colOff>
      <xdr:row>97</xdr:row>
      <xdr:rowOff>29634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55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46161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333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43917</xdr:rowOff>
    </xdr:from>
    <xdr:to>
      <xdr:col>45</xdr:col>
      <xdr:colOff>177800</xdr:colOff>
      <xdr:row>98</xdr:row>
      <xdr:rowOff>17993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674567"/>
          <a:ext cx="889000" cy="14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125819</xdr:rowOff>
    </xdr:from>
    <xdr:to>
      <xdr:col>46</xdr:col>
      <xdr:colOff>38100</xdr:colOff>
      <xdr:row>97</xdr:row>
      <xdr:rowOff>55969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8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72496</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36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22109</xdr:rowOff>
    </xdr:from>
    <xdr:to>
      <xdr:col>41</xdr:col>
      <xdr:colOff>50800</xdr:colOff>
      <xdr:row>97</xdr:row>
      <xdr:rowOff>43917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481309"/>
          <a:ext cx="889000" cy="19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7358</xdr:rowOff>
    </xdr:from>
    <xdr:to>
      <xdr:col>41</xdr:col>
      <xdr:colOff>101600</xdr:colOff>
      <xdr:row>96</xdr:row>
      <xdr:rowOff>108958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6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125485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24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15267</xdr:rowOff>
    </xdr:from>
    <xdr:to>
      <xdr:col>36</xdr:col>
      <xdr:colOff>165100</xdr:colOff>
      <xdr:row>96</xdr:row>
      <xdr:rowOff>116867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74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107994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6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107942</xdr:rowOff>
    </xdr:from>
    <xdr:to>
      <xdr:col>55</xdr:col>
      <xdr:colOff>50800</xdr:colOff>
      <xdr:row>95</xdr:row>
      <xdr:rowOff>38092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22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130819</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07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156908</xdr:rowOff>
    </xdr:from>
    <xdr:to>
      <xdr:col>50</xdr:col>
      <xdr:colOff>165100</xdr:colOff>
      <xdr:row>97</xdr:row>
      <xdr:rowOff>87058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61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78185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70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138643</xdr:rowOff>
    </xdr:from>
    <xdr:to>
      <xdr:col>46</xdr:col>
      <xdr:colOff>38100</xdr:colOff>
      <xdr:row>98</xdr:row>
      <xdr:rowOff>68793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76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59920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86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164567</xdr:rowOff>
    </xdr:from>
    <xdr:to>
      <xdr:col>41</xdr:col>
      <xdr:colOff>101600</xdr:colOff>
      <xdr:row>97</xdr:row>
      <xdr:rowOff>94717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62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85844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71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142759</xdr:rowOff>
    </xdr:from>
    <xdr:to>
      <xdr:col>36</xdr:col>
      <xdr:colOff>165100</xdr:colOff>
      <xdr:row>96</xdr:row>
      <xdr:rowOff>72909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43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89436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20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93203</xdr:rowOff>
    </xdr:from>
    <xdr:to>
      <xdr:col>85</xdr:col>
      <xdr:colOff>126364</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408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39880</xdr:rowOff>
    </xdr:from>
    <xdr:ext cx="534377"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18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93203</xdr:rowOff>
    </xdr:from>
    <xdr:to>
      <xdr:col>86</xdr:col>
      <xdr:colOff>25400</xdr:colOff>
      <xdr:row>31</xdr:row>
      <xdr:rowOff>93203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408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125435</xdr:rowOff>
    </xdr:from>
    <xdr:to>
      <xdr:col>85</xdr:col>
      <xdr:colOff>127000</xdr:colOff>
      <xdr:row>38</xdr:row>
      <xdr:rowOff>136820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640535"/>
          <a:ext cx="838200" cy="1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266</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172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148839</xdr:rowOff>
    </xdr:from>
    <xdr:to>
      <xdr:col>85</xdr:col>
      <xdr:colOff>177800</xdr:colOff>
      <xdr:row>37</xdr:row>
      <xdr:rowOff>78989</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3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136820</xdr:rowOff>
    </xdr:from>
    <xdr:to>
      <xdr:col>81</xdr:col>
      <xdr:colOff>50800</xdr:colOff>
      <xdr:row>38</xdr:row>
      <xdr:rowOff>137871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592300" y="6651920"/>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27132</xdr:rowOff>
    </xdr:from>
    <xdr:to>
      <xdr:col>81</xdr:col>
      <xdr:colOff>101600</xdr:colOff>
      <xdr:row>37</xdr:row>
      <xdr:rowOff>128732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37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145259</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14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137871</xdr:rowOff>
    </xdr:from>
    <xdr:to>
      <xdr:col>76</xdr:col>
      <xdr:colOff>114300</xdr:colOff>
      <xdr:row>38</xdr:row>
      <xdr:rowOff>139426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3703300" y="6652971"/>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56210</xdr:rowOff>
    </xdr:from>
    <xdr:to>
      <xdr:col>76</xdr:col>
      <xdr:colOff>165100</xdr:colOff>
      <xdr:row>37</xdr:row>
      <xdr:rowOff>157810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3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2887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57428" y="617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69062</xdr:rowOff>
    </xdr:from>
    <xdr:to>
      <xdr:col>71</xdr:col>
      <xdr:colOff>177800</xdr:colOff>
      <xdr:row>38</xdr:row>
      <xdr:rowOff>139426</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584162"/>
          <a:ext cx="889000" cy="7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57399</xdr:rowOff>
    </xdr:from>
    <xdr:to>
      <xdr:col>72</xdr:col>
      <xdr:colOff>38100</xdr:colOff>
      <xdr:row>35</xdr:row>
      <xdr:rowOff>158999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05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4076</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583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62657</xdr:rowOff>
    </xdr:from>
    <xdr:to>
      <xdr:col>67</xdr:col>
      <xdr:colOff>101600</xdr:colOff>
      <xdr:row>37</xdr:row>
      <xdr:rowOff>164257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40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9334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18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74635</xdr:rowOff>
    </xdr:from>
    <xdr:to>
      <xdr:col>85</xdr:col>
      <xdr:colOff>177800</xdr:colOff>
      <xdr:row>39</xdr:row>
      <xdr:rowOff>4785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58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161012</xdr:rowOff>
    </xdr:from>
    <xdr:ext cx="378565"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5046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86020</xdr:rowOff>
    </xdr:from>
    <xdr:to>
      <xdr:col>81</xdr:col>
      <xdr:colOff>101600</xdr:colOff>
      <xdr:row>39</xdr:row>
      <xdr:rowOff>16170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0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7297</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324333" y="6693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87071</xdr:rowOff>
    </xdr:from>
    <xdr:to>
      <xdr:col>76</xdr:col>
      <xdr:colOff>165100</xdr:colOff>
      <xdr:row>39</xdr:row>
      <xdr:rowOff>17221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60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8348</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35333" y="66948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88626</xdr:rowOff>
    </xdr:from>
    <xdr:to>
      <xdr:col>72</xdr:col>
      <xdr:colOff>38100</xdr:colOff>
      <xdr:row>39</xdr:row>
      <xdr:rowOff>18776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0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9903</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78650" y="66964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18262</xdr:rowOff>
    </xdr:from>
    <xdr:to>
      <xdr:col>67</xdr:col>
      <xdr:colOff>101600</xdr:colOff>
      <xdr:row>38</xdr:row>
      <xdr:rowOff>119862</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5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110989</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79428" y="662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66396</xdr:rowOff>
    </xdr:from>
    <xdr:to>
      <xdr:col>85</xdr:col>
      <xdr:colOff>126364</xdr:colOff>
      <xdr:row>78</xdr:row>
      <xdr:rowOff>124974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239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128801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124974</xdr:rowOff>
    </xdr:from>
    <xdr:to>
      <xdr:col>86</xdr:col>
      <xdr:colOff>25400</xdr:colOff>
      <xdr:row>78</xdr:row>
      <xdr:rowOff>124974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98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13073</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201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66396</xdr:rowOff>
    </xdr:from>
    <xdr:to>
      <xdr:col>86</xdr:col>
      <xdr:colOff>25400</xdr:colOff>
      <xdr:row>71</xdr:row>
      <xdr:rowOff>66396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23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66281</xdr:rowOff>
    </xdr:from>
    <xdr:to>
      <xdr:col>85</xdr:col>
      <xdr:colOff>127000</xdr:colOff>
      <xdr:row>78</xdr:row>
      <xdr:rowOff>28772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267931"/>
          <a:ext cx="838200" cy="13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143286</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659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120409</xdr:rowOff>
    </xdr:from>
    <xdr:to>
      <xdr:col>85</xdr:col>
      <xdr:colOff>177800</xdr:colOff>
      <xdr:row>75</xdr:row>
      <xdr:rowOff>50559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0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62852</xdr:rowOff>
    </xdr:from>
    <xdr:to>
      <xdr:col>81</xdr:col>
      <xdr:colOff>50800</xdr:colOff>
      <xdr:row>77</xdr:row>
      <xdr:rowOff>66281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326450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113132</xdr:rowOff>
    </xdr:from>
    <xdr:to>
      <xdr:col>81</xdr:col>
      <xdr:colOff>101600</xdr:colOff>
      <xdr:row>75</xdr:row>
      <xdr:rowOff>43282</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0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59809</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57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62852</xdr:rowOff>
    </xdr:from>
    <xdr:to>
      <xdr:col>76</xdr:col>
      <xdr:colOff>114300</xdr:colOff>
      <xdr:row>77</xdr:row>
      <xdr:rowOff>78206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264502"/>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98920</xdr:rowOff>
    </xdr:from>
    <xdr:to>
      <xdr:col>76</xdr:col>
      <xdr:colOff>165100</xdr:colOff>
      <xdr:row>75</xdr:row>
      <xdr:rowOff>29070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45597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56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78206</xdr:rowOff>
    </xdr:from>
    <xdr:to>
      <xdr:col>71</xdr:col>
      <xdr:colOff>177800</xdr:colOff>
      <xdr:row>77</xdr:row>
      <xdr:rowOff>79350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279856"/>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11271</xdr:rowOff>
    </xdr:from>
    <xdr:to>
      <xdr:col>72</xdr:col>
      <xdr:colOff>38100</xdr:colOff>
      <xdr:row>75</xdr:row>
      <xdr:rowOff>112871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129398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64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29978</xdr:rowOff>
    </xdr:from>
    <xdr:to>
      <xdr:col>67</xdr:col>
      <xdr:colOff>101600</xdr:colOff>
      <xdr:row>76</xdr:row>
      <xdr:rowOff>131578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148105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83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149422</xdr:rowOff>
    </xdr:from>
    <xdr:to>
      <xdr:col>85</xdr:col>
      <xdr:colOff>177800</xdr:colOff>
      <xdr:row>78</xdr:row>
      <xdr:rowOff>79572</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3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64349</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26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15481</xdr:rowOff>
    </xdr:from>
    <xdr:to>
      <xdr:col>81</xdr:col>
      <xdr:colOff>101600</xdr:colOff>
      <xdr:row>77</xdr:row>
      <xdr:rowOff>117081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2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108208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30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12052</xdr:rowOff>
    </xdr:from>
    <xdr:to>
      <xdr:col>76</xdr:col>
      <xdr:colOff>165100</xdr:colOff>
      <xdr:row>77</xdr:row>
      <xdr:rowOff>113652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21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104779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30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27406</xdr:rowOff>
    </xdr:from>
    <xdr:to>
      <xdr:col>72</xdr:col>
      <xdr:colOff>38100</xdr:colOff>
      <xdr:row>77</xdr:row>
      <xdr:rowOff>129006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22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120133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32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28550</xdr:rowOff>
    </xdr:from>
    <xdr:to>
      <xdr:col>67</xdr:col>
      <xdr:colOff>101600</xdr:colOff>
      <xdr:row>77</xdr:row>
      <xdr:rowOff>130150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2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121277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32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37745</xdr:rowOff>
    </xdr:from>
    <xdr:to>
      <xdr:col>85</xdr:col>
      <xdr:colOff>126364</xdr:colOff>
      <xdr:row>98</xdr:row>
      <xdr:rowOff>93134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468245"/>
          <a:ext cx="1269" cy="1426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96961</xdr:rowOff>
    </xdr:from>
    <xdr:ext cx="469744"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89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93134</xdr:rowOff>
    </xdr:from>
    <xdr:to>
      <xdr:col>86</xdr:col>
      <xdr:colOff>25400</xdr:colOff>
      <xdr:row>98</xdr:row>
      <xdr:rowOff>93134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895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155872</xdr:rowOff>
    </xdr:from>
    <xdr:ext cx="534377"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24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37745</xdr:rowOff>
    </xdr:from>
    <xdr:to>
      <xdr:col>86</xdr:col>
      <xdr:colOff>25400</xdr:colOff>
      <xdr:row>90</xdr:row>
      <xdr:rowOff>37745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46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65246</xdr:rowOff>
    </xdr:from>
    <xdr:to>
      <xdr:col>85</xdr:col>
      <xdr:colOff>127000</xdr:colOff>
      <xdr:row>95</xdr:row>
      <xdr:rowOff>69405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352996"/>
          <a:ext cx="838200" cy="4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144970</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0898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122093</xdr:rowOff>
    </xdr:from>
    <xdr:to>
      <xdr:col>85</xdr:col>
      <xdr:colOff>177800</xdr:colOff>
      <xdr:row>95</xdr:row>
      <xdr:rowOff>52243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23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91808</xdr:rowOff>
    </xdr:from>
    <xdr:to>
      <xdr:col>81</xdr:col>
      <xdr:colOff>50800</xdr:colOff>
      <xdr:row>95</xdr:row>
      <xdr:rowOff>69405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208108"/>
          <a:ext cx="889000" cy="14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157046</xdr:rowOff>
    </xdr:from>
    <xdr:to>
      <xdr:col>81</xdr:col>
      <xdr:colOff>101600</xdr:colOff>
      <xdr:row>95</xdr:row>
      <xdr:rowOff>87196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27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103723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04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91808</xdr:rowOff>
    </xdr:from>
    <xdr:to>
      <xdr:col>76</xdr:col>
      <xdr:colOff>114300</xdr:colOff>
      <xdr:row>95</xdr:row>
      <xdr:rowOff>111606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208108"/>
          <a:ext cx="889000" cy="19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117932</xdr:rowOff>
    </xdr:from>
    <xdr:to>
      <xdr:col>76</xdr:col>
      <xdr:colOff>165100</xdr:colOff>
      <xdr:row>94</xdr:row>
      <xdr:rowOff>48082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06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64609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583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111606</xdr:rowOff>
    </xdr:from>
    <xdr:to>
      <xdr:col>71</xdr:col>
      <xdr:colOff>177800</xdr:colOff>
      <xdr:row>97</xdr:row>
      <xdr:rowOff>9466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399356"/>
          <a:ext cx="889000" cy="24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60553</xdr:rowOff>
    </xdr:from>
    <xdr:to>
      <xdr:col>72</xdr:col>
      <xdr:colOff>38100</xdr:colOff>
      <xdr:row>94</xdr:row>
      <xdr:rowOff>162153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17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7230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595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66588</xdr:rowOff>
    </xdr:from>
    <xdr:to>
      <xdr:col>67</xdr:col>
      <xdr:colOff>101600</xdr:colOff>
      <xdr:row>96</xdr:row>
      <xdr:rowOff>168188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52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13265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30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14446</xdr:rowOff>
    </xdr:from>
    <xdr:to>
      <xdr:col>85</xdr:col>
      <xdr:colOff>177800</xdr:colOff>
      <xdr:row>95</xdr:row>
      <xdr:rowOff>116046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30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164323</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28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18605</xdr:rowOff>
    </xdr:from>
    <xdr:to>
      <xdr:col>81</xdr:col>
      <xdr:colOff>101600</xdr:colOff>
      <xdr:row>95</xdr:row>
      <xdr:rowOff>120205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3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111332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39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41008</xdr:rowOff>
    </xdr:from>
    <xdr:to>
      <xdr:col>76</xdr:col>
      <xdr:colOff>165100</xdr:colOff>
      <xdr:row>94</xdr:row>
      <xdr:rowOff>142608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15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133735</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25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60806</xdr:rowOff>
    </xdr:from>
    <xdr:to>
      <xdr:col>72</xdr:col>
      <xdr:colOff>38100</xdr:colOff>
      <xdr:row>95</xdr:row>
      <xdr:rowOff>162406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34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153533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44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130116</xdr:rowOff>
    </xdr:from>
    <xdr:to>
      <xdr:col>67</xdr:col>
      <xdr:colOff>101600</xdr:colOff>
      <xdr:row>97</xdr:row>
      <xdr:rowOff>60266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58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51393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68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107206</xdr:rowOff>
    </xdr:from>
    <xdr:to>
      <xdr:col>116</xdr:col>
      <xdr:colOff>62864</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50706"/>
          <a:ext cx="1269" cy="153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53883</xdr:rowOff>
    </xdr:from>
    <xdr:ext cx="469744"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2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107206</xdr:rowOff>
    </xdr:from>
    <xdr:to>
      <xdr:col>116</xdr:col>
      <xdr:colOff>152400</xdr:colOff>
      <xdr:row>30</xdr:row>
      <xdr:rowOff>107206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5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42708</xdr:rowOff>
    </xdr:from>
    <xdr:to>
      <xdr:col>116</xdr:col>
      <xdr:colOff>63500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729258"/>
          <a:ext cx="838200" cy="5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28338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2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5461</xdr:rowOff>
    </xdr:from>
    <xdr:to>
      <xdr:col>116</xdr:col>
      <xdr:colOff>114300</xdr:colOff>
      <xdr:row>36</xdr:row>
      <xdr:rowOff>107061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1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42708</xdr:rowOff>
    </xdr:from>
    <xdr:to>
      <xdr:col>111</xdr:col>
      <xdr:colOff>177800</xdr:colOff>
      <xdr:row>39</xdr:row>
      <xdr:rowOff>91857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729258"/>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20483</xdr:rowOff>
    </xdr:from>
    <xdr:to>
      <xdr:col>112</xdr:col>
      <xdr:colOff>38100</xdr:colOff>
      <xdr:row>36</xdr:row>
      <xdr:rowOff>122083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9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138610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6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91857</xdr:rowOff>
    </xdr:from>
    <xdr:to>
      <xdr:col>107</xdr:col>
      <xdr:colOff>50800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778407"/>
          <a:ext cx="8890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29790</xdr:rowOff>
    </xdr:from>
    <xdr:to>
      <xdr:col>107</xdr:col>
      <xdr:colOff>101600</xdr:colOff>
      <xdr:row>36</xdr:row>
      <xdr:rowOff>131390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0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147917</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7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164828</xdr:rowOff>
    </xdr:from>
    <xdr:to>
      <xdr:col>102</xdr:col>
      <xdr:colOff>165100</xdr:colOff>
      <xdr:row>36</xdr:row>
      <xdr:rowOff>94978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6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111505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4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6114</xdr:rowOff>
    </xdr:from>
    <xdr:to>
      <xdr:col>98</xdr:col>
      <xdr:colOff>38100</xdr:colOff>
      <xdr:row>37</xdr:row>
      <xdr:rowOff>107714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3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124241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12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163358</xdr:rowOff>
    </xdr:from>
    <xdr:to>
      <xdr:col>112</xdr:col>
      <xdr:colOff>38100</xdr:colOff>
      <xdr:row>39</xdr:row>
      <xdr:rowOff>93508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7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84635</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4017" y="6771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41057</xdr:rowOff>
    </xdr:from>
    <xdr:to>
      <xdr:col>107</xdr:col>
      <xdr:colOff>101600</xdr:colOff>
      <xdr:row>39</xdr:row>
      <xdr:rowOff>142657</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72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133784</xdr:rowOff>
    </xdr:from>
    <xdr:ext cx="313932"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77333" y="68203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159969</xdr:rowOff>
    </xdr:from>
    <xdr:to>
      <xdr:col>116</xdr:col>
      <xdr:colOff>62864</xdr:colOff>
      <xdr:row>59</xdr:row>
      <xdr:rowOff>24181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732469"/>
          <a:ext cx="1269" cy="140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28008</xdr:rowOff>
    </xdr:from>
    <xdr:ext cx="378565"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43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24181</xdr:rowOff>
    </xdr:from>
    <xdr:to>
      <xdr:col>116</xdr:col>
      <xdr:colOff>152400</xdr:colOff>
      <xdr:row>59</xdr:row>
      <xdr:rowOff>24181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39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106646</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50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159969</xdr:rowOff>
    </xdr:from>
    <xdr:to>
      <xdr:col>116</xdr:col>
      <xdr:colOff>152400</xdr:colOff>
      <xdr:row>50</xdr:row>
      <xdr:rowOff>159969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732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4979</xdr:rowOff>
    </xdr:from>
    <xdr:to>
      <xdr:col>116</xdr:col>
      <xdr:colOff>63500</xdr:colOff>
      <xdr:row>55</xdr:row>
      <xdr:rowOff>8255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9434729"/>
          <a:ext cx="83820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137583</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567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159156</xdr:rowOff>
    </xdr:from>
    <xdr:to>
      <xdr:col>116</xdr:col>
      <xdr:colOff>114300</xdr:colOff>
      <xdr:row>56</xdr:row>
      <xdr:rowOff>89306</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58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8255</xdr:rowOff>
    </xdr:from>
    <xdr:to>
      <xdr:col>111</xdr:col>
      <xdr:colOff>177800</xdr:colOff>
      <xdr:row>55</xdr:row>
      <xdr:rowOff>11988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9438005"/>
          <a:ext cx="88900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83033</xdr:rowOff>
    </xdr:from>
    <xdr:to>
      <xdr:col>112</xdr:col>
      <xdr:colOff>38100</xdr:colOff>
      <xdr:row>56</xdr:row>
      <xdr:rowOff>13183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51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4310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0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11988</xdr:rowOff>
    </xdr:from>
    <xdr:to>
      <xdr:col>107</xdr:col>
      <xdr:colOff>50800</xdr:colOff>
      <xdr:row>55</xdr:row>
      <xdr:rowOff>13665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9441738"/>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144450</xdr:rowOff>
    </xdr:from>
    <xdr:to>
      <xdr:col>107</xdr:col>
      <xdr:colOff>101600</xdr:colOff>
      <xdr:row>56</xdr:row>
      <xdr:rowOff>74600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5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65727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6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11912</xdr:rowOff>
    </xdr:from>
    <xdr:to>
      <xdr:col>102</xdr:col>
      <xdr:colOff>114300</xdr:colOff>
      <xdr:row>55</xdr:row>
      <xdr:rowOff>13665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9441662"/>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134620</xdr:rowOff>
    </xdr:from>
    <xdr:to>
      <xdr:col>102</xdr:col>
      <xdr:colOff>165100</xdr:colOff>
      <xdr:row>56</xdr:row>
      <xdr:rowOff>64770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56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55897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5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44704</xdr:rowOff>
    </xdr:from>
    <xdr:to>
      <xdr:col>98</xdr:col>
      <xdr:colOff>38100</xdr:colOff>
      <xdr:row>56</xdr:row>
      <xdr:rowOff>146304</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645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137431</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3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125629</xdr:rowOff>
    </xdr:from>
    <xdr:to>
      <xdr:col>116</xdr:col>
      <xdr:colOff>114300</xdr:colOff>
      <xdr:row>55</xdr:row>
      <xdr:rowOff>55779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38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148506</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23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128905</xdr:rowOff>
    </xdr:from>
    <xdr:to>
      <xdr:col>112</xdr:col>
      <xdr:colOff>38100</xdr:colOff>
      <xdr:row>55</xdr:row>
      <xdr:rowOff>59055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38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75582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916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132638</xdr:rowOff>
    </xdr:from>
    <xdr:to>
      <xdr:col>107</xdr:col>
      <xdr:colOff>101600</xdr:colOff>
      <xdr:row>55</xdr:row>
      <xdr:rowOff>62788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39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79315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916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134315</xdr:rowOff>
    </xdr:from>
    <xdr:to>
      <xdr:col>102</xdr:col>
      <xdr:colOff>165100</xdr:colOff>
      <xdr:row>55</xdr:row>
      <xdr:rowOff>64465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39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80992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91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132562</xdr:rowOff>
    </xdr:from>
    <xdr:to>
      <xdr:col>98</xdr:col>
      <xdr:colOff>38100</xdr:colOff>
      <xdr:row>55</xdr:row>
      <xdr:rowOff>62712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39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79239</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16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16576</xdr:rowOff>
    </xdr:from>
    <xdr:to>
      <xdr:col>116</xdr:col>
      <xdr:colOff>62864</xdr:colOff>
      <xdr:row>78</xdr:row>
      <xdr:rowOff>153050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360976"/>
          <a:ext cx="1269" cy="116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156877</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2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153050</xdr:rowOff>
    </xdr:from>
    <xdr:to>
      <xdr:col>116</xdr:col>
      <xdr:colOff>152400</xdr:colOff>
      <xdr:row>78</xdr:row>
      <xdr:rowOff>153050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2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134703</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213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16576</xdr:rowOff>
    </xdr:from>
    <xdr:to>
      <xdr:col>116</xdr:col>
      <xdr:colOff>152400</xdr:colOff>
      <xdr:row>72</xdr:row>
      <xdr:rowOff>16576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36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149347</xdr:rowOff>
    </xdr:from>
    <xdr:to>
      <xdr:col>116</xdr:col>
      <xdr:colOff>63500</xdr:colOff>
      <xdr:row>78</xdr:row>
      <xdr:rowOff>113867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350997"/>
          <a:ext cx="838200" cy="13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153611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69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130734</xdr:rowOff>
    </xdr:from>
    <xdr:to>
      <xdr:col>116</xdr:col>
      <xdr:colOff>114300</xdr:colOff>
      <xdr:row>75</xdr:row>
      <xdr:rowOff>60884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1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16256</xdr:rowOff>
    </xdr:from>
    <xdr:to>
      <xdr:col>111</xdr:col>
      <xdr:colOff>177800</xdr:colOff>
      <xdr:row>78</xdr:row>
      <xdr:rowOff>113867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0434300" y="13389356"/>
          <a:ext cx="889000" cy="9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43545</xdr:rowOff>
    </xdr:from>
    <xdr:to>
      <xdr:col>112</xdr:col>
      <xdr:colOff>38100</xdr:colOff>
      <xdr:row>75</xdr:row>
      <xdr:rowOff>145145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90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161672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7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16256</xdr:rowOff>
    </xdr:from>
    <xdr:to>
      <xdr:col>107</xdr:col>
      <xdr:colOff>50800</xdr:colOff>
      <xdr:row>78</xdr:row>
      <xdr:rowOff>110302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389356"/>
          <a:ext cx="889000" cy="9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102388</xdr:rowOff>
    </xdr:from>
    <xdr:to>
      <xdr:col>107</xdr:col>
      <xdr:colOff>101600</xdr:colOff>
      <xdr:row>76</xdr:row>
      <xdr:rowOff>32538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49065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3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110302</xdr:rowOff>
    </xdr:from>
    <xdr:to>
      <xdr:col>102</xdr:col>
      <xdr:colOff>114300</xdr:colOff>
      <xdr:row>78</xdr:row>
      <xdr:rowOff>126167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483402"/>
          <a:ext cx="889000" cy="1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129362</xdr:rowOff>
    </xdr:from>
    <xdr:to>
      <xdr:col>102</xdr:col>
      <xdr:colOff>165100</xdr:colOff>
      <xdr:row>76</xdr:row>
      <xdr:rowOff>59513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881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76039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6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134941</xdr:rowOff>
    </xdr:from>
    <xdr:to>
      <xdr:col>98</xdr:col>
      <xdr:colOff>38100</xdr:colOff>
      <xdr:row>77</xdr:row>
      <xdr:rowOff>65091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16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81617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4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98547</xdr:rowOff>
    </xdr:from>
    <xdr:to>
      <xdr:col>116</xdr:col>
      <xdr:colOff>114300</xdr:colOff>
      <xdr:row>78</xdr:row>
      <xdr:rowOff>28697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30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76974</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27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63067</xdr:rowOff>
    </xdr:from>
    <xdr:to>
      <xdr:col>112</xdr:col>
      <xdr:colOff>38100</xdr:colOff>
      <xdr:row>78</xdr:row>
      <xdr:rowOff>164667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43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155794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52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136906</xdr:rowOff>
    </xdr:from>
    <xdr:to>
      <xdr:col>107</xdr:col>
      <xdr:colOff>101600</xdr:colOff>
      <xdr:row>78</xdr:row>
      <xdr:rowOff>67056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33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58183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43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59502</xdr:rowOff>
    </xdr:from>
    <xdr:to>
      <xdr:col>102</xdr:col>
      <xdr:colOff>165100</xdr:colOff>
      <xdr:row>78</xdr:row>
      <xdr:rowOff>161102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43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152229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52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75367</xdr:rowOff>
    </xdr:from>
    <xdr:to>
      <xdr:col>98</xdr:col>
      <xdr:colOff>38100</xdr:colOff>
      <xdr:row>79</xdr:row>
      <xdr:rowOff>5517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44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168094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54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歳出決算総額は</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57,243,943</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千円であり、住民</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人当たりに換算すると</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495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人である。主な構成項目のうち、貸付金</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及び普通建設事業費（うち更新整備）</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は類似団体平均を上回っているが、その他の項目においては類似団体と同程度であるか下回っている状況である。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扶助費は、類似団体平均を下回る一方で、栃木県平均値を上回っている。前年度と比較すると</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+14,066</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人となっており、増加した主な要因は</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定額減税調整給付等給付</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の皆</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+13.1</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億円）によるものである。そのほか、障害者福祉サービス給付費（</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億円）や保育施設給付費（</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億円）等も前年度から増加しており、引き続き経常的な支出が多い状態であるため、注視が必要である。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物件費は、類似団体平均を下回るものの、栃木県平均値を上回っている。前年度との比較では</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+6,320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人となっており、</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那須塩原クリーンセンター管理運営費</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億円）や</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家庭系ごみ収集費</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億円）等の</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廃棄物処理関連</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経費の増加が主な要因である。物件費については、経常的な支出についても増加傾向にあることから、今後も縮減する取組を続けていく必要がある。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補助費等は、前年度と比べ▲</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4,153</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人と減少しているが、これは</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企業誘致事業費の</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や商工振興費（▲</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等が主な要因である。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普通建設事業費</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新規整備は</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、道路整備に伴う社会資本整備総合交付金の増（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億円）等</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により前年度と比べ</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+2,550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人の</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った。また、</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更新整備は</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那須塩原クリーンセンター基幹的設備改良工事の本格化</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那須塩原市クリーンセンター管理運営事</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業費の増（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+22.9</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億円）により前年度比</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+17,142</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人の増加となった。</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公債費は、栃木県平均</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例年類似団体平均を大きく下回っている。これは市債発行額の抑制に努めているほか、平成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年から中・長期財政の見通しに基づき、償還期間を公共施設等の耐用年数に合わせ償還額の平準化を行っ</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ためである。</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今後は、新庁舎建設等の大型事業の実施に伴い増加が見込まれえる。</a:t>
          </a:r>
          <a:endPar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39</xdr:row>
      <xdr:rowOff>71882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78044"/>
          <a:ext cx="1270" cy="1580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75709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6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71882</xdr:rowOff>
    </xdr:from>
    <xdr:to>
      <xdr:col>24</xdr:col>
      <xdr:colOff>152400</xdr:colOff>
      <xdr:row>39</xdr:row>
      <xdr:rowOff>71882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58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17780</xdr:rowOff>
    </xdr:from>
    <xdr:to>
      <xdr:col>24</xdr:col>
      <xdr:colOff>63500</xdr:colOff>
      <xdr:row>32</xdr:row>
      <xdr:rowOff>57404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504180"/>
          <a:ext cx="8382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73423</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5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94996</xdr:rowOff>
    </xdr:from>
    <xdr:to>
      <xdr:col>24</xdr:col>
      <xdr:colOff>114300</xdr:colOff>
      <xdr:row>33</xdr:row>
      <xdr:rowOff>25146</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58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57404</xdr:rowOff>
    </xdr:from>
    <xdr:to>
      <xdr:col>19</xdr:col>
      <xdr:colOff>177800</xdr:colOff>
      <xdr:row>32</xdr:row>
      <xdr:rowOff>167132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54380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24130</xdr:rowOff>
    </xdr:from>
    <xdr:to>
      <xdr:col>20</xdr:col>
      <xdr:colOff>38100</xdr:colOff>
      <xdr:row>33</xdr:row>
      <xdr:rowOff>125730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6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116857</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167132</xdr:rowOff>
    </xdr:from>
    <xdr:to>
      <xdr:col>15</xdr:col>
      <xdr:colOff>50800</xdr:colOff>
      <xdr:row>33</xdr:row>
      <xdr:rowOff>151130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5353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110998</xdr:rowOff>
    </xdr:from>
    <xdr:to>
      <xdr:col>15</xdr:col>
      <xdr:colOff>101600</xdr:colOff>
      <xdr:row>34</xdr:row>
      <xdr:rowOff>41148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6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32275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102362</xdr:rowOff>
    </xdr:from>
    <xdr:to>
      <xdr:col>10</xdr:col>
      <xdr:colOff>114300</xdr:colOff>
      <xdr:row>33</xdr:row>
      <xdr:rowOff>151130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60212"/>
          <a:ext cx="88900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161290</xdr:rowOff>
    </xdr:from>
    <xdr:to>
      <xdr:col>10</xdr:col>
      <xdr:colOff>165100</xdr:colOff>
      <xdr:row>34</xdr:row>
      <xdr:rowOff>91440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81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82567</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171196</xdr:rowOff>
    </xdr:from>
    <xdr:to>
      <xdr:col>6</xdr:col>
      <xdr:colOff>38100</xdr:colOff>
      <xdr:row>33</xdr:row>
      <xdr:rowOff>101346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6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117873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43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138430</xdr:rowOff>
    </xdr:from>
    <xdr:to>
      <xdr:col>24</xdr:col>
      <xdr:colOff>114300</xdr:colOff>
      <xdr:row>32</xdr:row>
      <xdr:rowOff>68580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161307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6604</xdr:rowOff>
    </xdr:from>
    <xdr:to>
      <xdr:col>20</xdr:col>
      <xdr:colOff>38100</xdr:colOff>
      <xdr:row>32</xdr:row>
      <xdr:rowOff>108204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4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124731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26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116332</xdr:rowOff>
    </xdr:from>
    <xdr:to>
      <xdr:col>15</xdr:col>
      <xdr:colOff>101600</xdr:colOff>
      <xdr:row>33</xdr:row>
      <xdr:rowOff>46482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0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63009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7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100330</xdr:rowOff>
    </xdr:from>
    <xdr:to>
      <xdr:col>10</xdr:col>
      <xdr:colOff>165100</xdr:colOff>
      <xdr:row>34</xdr:row>
      <xdr:rowOff>30480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47007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3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51562</xdr:rowOff>
    </xdr:from>
    <xdr:to>
      <xdr:col>6</xdr:col>
      <xdr:colOff>38100</xdr:colOff>
      <xdr:row>33</xdr:row>
      <xdr:rowOff>153162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0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144289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80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152286</xdr:rowOff>
    </xdr:from>
    <xdr:to>
      <xdr:col>24</xdr:col>
      <xdr:colOff>62865</xdr:colOff>
      <xdr:row>59</xdr:row>
      <xdr:rowOff>121603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724786"/>
          <a:ext cx="1270" cy="1512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125430</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24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121603</xdr:rowOff>
    </xdr:from>
    <xdr:to>
      <xdr:col>24</xdr:col>
      <xdr:colOff>152400</xdr:colOff>
      <xdr:row>59</xdr:row>
      <xdr:rowOff>121603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23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98963</xdr:rowOff>
    </xdr:from>
    <xdr:ext cx="599010"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500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152286</xdr:rowOff>
    </xdr:from>
    <xdr:to>
      <xdr:col>24</xdr:col>
      <xdr:colOff>152400</xdr:colOff>
      <xdr:row>50</xdr:row>
      <xdr:rowOff>152286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72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131076</xdr:rowOff>
    </xdr:from>
    <xdr:to>
      <xdr:col>24</xdr:col>
      <xdr:colOff>63500</xdr:colOff>
      <xdr:row>59</xdr:row>
      <xdr:rowOff>4559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10075176"/>
          <a:ext cx="838200" cy="4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109973</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539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87096</xdr:rowOff>
    </xdr:from>
    <xdr:to>
      <xdr:col>24</xdr:col>
      <xdr:colOff>114300</xdr:colOff>
      <xdr:row>57</xdr:row>
      <xdr:rowOff>17246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68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169761</xdr:rowOff>
    </xdr:from>
    <xdr:to>
      <xdr:col>19</xdr:col>
      <xdr:colOff>177800</xdr:colOff>
      <xdr:row>59</xdr:row>
      <xdr:rowOff>4559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10113861"/>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24320</xdr:rowOff>
    </xdr:from>
    <xdr:to>
      <xdr:col>20</xdr:col>
      <xdr:colOff>38100</xdr:colOff>
      <xdr:row>57</xdr:row>
      <xdr:rowOff>125920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7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142447</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9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169761</xdr:rowOff>
    </xdr:from>
    <xdr:to>
      <xdr:col>15</xdr:col>
      <xdr:colOff>50800</xdr:colOff>
      <xdr:row>59</xdr:row>
      <xdr:rowOff>97942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019300" y="10113861"/>
          <a:ext cx="889000" cy="9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55575</xdr:rowOff>
    </xdr:from>
    <xdr:to>
      <xdr:col>15</xdr:col>
      <xdr:colOff>101600</xdr:colOff>
      <xdr:row>56</xdr:row>
      <xdr:rowOff>157175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65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2252</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43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71603</xdr:rowOff>
    </xdr:from>
    <xdr:to>
      <xdr:col>10</xdr:col>
      <xdr:colOff>114300</xdr:colOff>
      <xdr:row>59</xdr:row>
      <xdr:rowOff>97942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8987003"/>
          <a:ext cx="889000" cy="122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148869</xdr:rowOff>
    </xdr:from>
    <xdr:to>
      <xdr:col>10</xdr:col>
      <xdr:colOff>165100</xdr:colOff>
      <xdr:row>57</xdr:row>
      <xdr:rowOff>79019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7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95546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52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32486</xdr:rowOff>
    </xdr:from>
    <xdr:to>
      <xdr:col>6</xdr:col>
      <xdr:colOff>38100</xdr:colOff>
      <xdr:row>51</xdr:row>
      <xdr:rowOff>134086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877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150613</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8551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80276</xdr:rowOff>
    </xdr:from>
    <xdr:to>
      <xdr:col>24</xdr:col>
      <xdr:colOff>114300</xdr:colOff>
      <xdr:row>59</xdr:row>
      <xdr:rowOff>10426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1002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58703</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1000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125209</xdr:rowOff>
    </xdr:from>
    <xdr:to>
      <xdr:col>20</xdr:col>
      <xdr:colOff>38100</xdr:colOff>
      <xdr:row>59</xdr:row>
      <xdr:rowOff>55359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1006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46486</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1016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118961</xdr:rowOff>
    </xdr:from>
    <xdr:to>
      <xdr:col>15</xdr:col>
      <xdr:colOff>101600</xdr:colOff>
      <xdr:row>59</xdr:row>
      <xdr:rowOff>49111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1006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40238</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1015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47142</xdr:rowOff>
    </xdr:from>
    <xdr:to>
      <xdr:col>10</xdr:col>
      <xdr:colOff>165100</xdr:colOff>
      <xdr:row>59</xdr:row>
      <xdr:rowOff>148742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1016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139869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1025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20803</xdr:rowOff>
    </xdr:from>
    <xdr:to>
      <xdr:col>6</xdr:col>
      <xdr:colOff>38100</xdr:colOff>
      <xdr:row>52</xdr:row>
      <xdr:rowOff>122403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93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113530</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902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135179</xdr:rowOff>
    </xdr:from>
    <xdr:to>
      <xdr:col>24</xdr:col>
      <xdr:colOff>62865</xdr:colOff>
      <xdr:row>77</xdr:row>
      <xdr:rowOff>54381</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308129"/>
          <a:ext cx="1270" cy="947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58208</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25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54381</xdr:rowOff>
    </xdr:from>
    <xdr:to>
      <xdr:col>24</xdr:col>
      <xdr:colOff>152400</xdr:colOff>
      <xdr:row>77</xdr:row>
      <xdr:rowOff>54381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256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81856</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208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135179</xdr:rowOff>
    </xdr:from>
    <xdr:to>
      <xdr:col>24</xdr:col>
      <xdr:colOff>152400</xdr:colOff>
      <xdr:row>71</xdr:row>
      <xdr:rowOff>135179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308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93560</xdr:rowOff>
    </xdr:from>
    <xdr:to>
      <xdr:col>24</xdr:col>
      <xdr:colOff>63500</xdr:colOff>
      <xdr:row>77</xdr:row>
      <xdr:rowOff>133159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23760"/>
          <a:ext cx="838200" cy="2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85069</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600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62192</xdr:rowOff>
    </xdr:from>
    <xdr:to>
      <xdr:col>24</xdr:col>
      <xdr:colOff>114300</xdr:colOff>
      <xdr:row>74</xdr:row>
      <xdr:rowOff>163792</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7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133159</xdr:rowOff>
    </xdr:from>
    <xdr:to>
      <xdr:col>19</xdr:col>
      <xdr:colOff>177800</xdr:colOff>
      <xdr:row>78</xdr:row>
      <xdr:rowOff>58941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34809"/>
          <a:ext cx="889000" cy="9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25146</xdr:rowOff>
    </xdr:from>
    <xdr:to>
      <xdr:col>20</xdr:col>
      <xdr:colOff>38100</xdr:colOff>
      <xdr:row>75</xdr:row>
      <xdr:rowOff>126746</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2883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143273</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65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96405</xdr:rowOff>
    </xdr:from>
    <xdr:to>
      <xdr:col>15</xdr:col>
      <xdr:colOff>50800</xdr:colOff>
      <xdr:row>78</xdr:row>
      <xdr:rowOff>58941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98055"/>
          <a:ext cx="889000" cy="13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164275</xdr:rowOff>
    </xdr:from>
    <xdr:to>
      <xdr:col>15</xdr:col>
      <xdr:colOff>101600</xdr:colOff>
      <xdr:row>76</xdr:row>
      <xdr:rowOff>94425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110951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798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96405</xdr:rowOff>
    </xdr:from>
    <xdr:to>
      <xdr:col>10</xdr:col>
      <xdr:colOff>114300</xdr:colOff>
      <xdr:row>79</xdr:row>
      <xdr:rowOff>76175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98055"/>
          <a:ext cx="889000" cy="3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33579</xdr:rowOff>
    </xdr:from>
    <xdr:to>
      <xdr:col>10</xdr:col>
      <xdr:colOff>165100</xdr:colOff>
      <xdr:row>75</xdr:row>
      <xdr:rowOff>135179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289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151706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66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4229</xdr:rowOff>
    </xdr:from>
    <xdr:to>
      <xdr:col>6</xdr:col>
      <xdr:colOff>38100</xdr:colOff>
      <xdr:row>76</xdr:row>
      <xdr:rowOff>105829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034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122356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809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42760</xdr:rowOff>
    </xdr:from>
    <xdr:to>
      <xdr:col>24</xdr:col>
      <xdr:colOff>114300</xdr:colOff>
      <xdr:row>76</xdr:row>
      <xdr:rowOff>144360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21187</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51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82359</xdr:rowOff>
    </xdr:from>
    <xdr:to>
      <xdr:col>20</xdr:col>
      <xdr:colOff>38100</xdr:colOff>
      <xdr:row>78</xdr:row>
      <xdr:rowOff>12509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3636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76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8141</xdr:rowOff>
    </xdr:from>
    <xdr:to>
      <xdr:col>15</xdr:col>
      <xdr:colOff>101600</xdr:colOff>
      <xdr:row>78</xdr:row>
      <xdr:rowOff>109741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8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100868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7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45605</xdr:rowOff>
    </xdr:from>
    <xdr:to>
      <xdr:col>10</xdr:col>
      <xdr:colOff>165100</xdr:colOff>
      <xdr:row>77</xdr:row>
      <xdr:rowOff>147205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4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138332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3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25375</xdr:rowOff>
    </xdr:from>
    <xdr:to>
      <xdr:col>6</xdr:col>
      <xdr:colOff>38100</xdr:colOff>
      <xdr:row>79</xdr:row>
      <xdr:rowOff>126975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5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118102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662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6263</xdr:rowOff>
    </xdr:from>
    <xdr:to>
      <xdr:col>24</xdr:col>
      <xdr:colOff>62865</xdr:colOff>
      <xdr:row>98</xdr:row>
      <xdr:rowOff>55510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608213"/>
          <a:ext cx="1270" cy="1249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59337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6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55510</xdr:rowOff>
    </xdr:from>
    <xdr:to>
      <xdr:col>24</xdr:col>
      <xdr:colOff>152400</xdr:colOff>
      <xdr:row>98</xdr:row>
      <xdr:rowOff>55510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57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124390</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6263</xdr:rowOff>
    </xdr:from>
    <xdr:to>
      <xdr:col>24</xdr:col>
      <xdr:colOff>152400</xdr:colOff>
      <xdr:row>91</xdr:row>
      <xdr:rowOff>6263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60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6263</xdr:rowOff>
    </xdr:from>
    <xdr:to>
      <xdr:col>24</xdr:col>
      <xdr:colOff>63500</xdr:colOff>
      <xdr:row>95</xdr:row>
      <xdr:rowOff>55607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5608213"/>
          <a:ext cx="838200" cy="73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146880</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091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168453</xdr:rowOff>
    </xdr:from>
    <xdr:to>
      <xdr:col>24</xdr:col>
      <xdr:colOff>114300</xdr:colOff>
      <xdr:row>94</xdr:row>
      <xdr:rowOff>98603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11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125168</xdr:rowOff>
    </xdr:from>
    <xdr:to>
      <xdr:col>19</xdr:col>
      <xdr:colOff>177800</xdr:colOff>
      <xdr:row>95</xdr:row>
      <xdr:rowOff>55607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241468"/>
          <a:ext cx="889000" cy="10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76000</xdr:rowOff>
    </xdr:from>
    <xdr:to>
      <xdr:col>20</xdr:col>
      <xdr:colOff>38100</xdr:colOff>
      <xdr:row>95</xdr:row>
      <xdr:rowOff>6150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1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22677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596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125168</xdr:rowOff>
    </xdr:from>
    <xdr:to>
      <xdr:col>15</xdr:col>
      <xdr:colOff>50800</xdr:colOff>
      <xdr:row>95</xdr:row>
      <xdr:rowOff>28209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241468"/>
          <a:ext cx="889000" cy="7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161040</xdr:rowOff>
    </xdr:from>
    <xdr:to>
      <xdr:col>15</xdr:col>
      <xdr:colOff>101600</xdr:colOff>
      <xdr:row>94</xdr:row>
      <xdr:rowOff>91190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1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107717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88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17627</xdr:rowOff>
    </xdr:from>
    <xdr:to>
      <xdr:col>10</xdr:col>
      <xdr:colOff>114300</xdr:colOff>
      <xdr:row>95</xdr:row>
      <xdr:rowOff>28209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5962477"/>
          <a:ext cx="889000" cy="35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160355</xdr:rowOff>
    </xdr:from>
    <xdr:to>
      <xdr:col>10</xdr:col>
      <xdr:colOff>165100</xdr:colOff>
      <xdr:row>94</xdr:row>
      <xdr:rowOff>90505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1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107032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88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20907</xdr:rowOff>
    </xdr:from>
    <xdr:to>
      <xdr:col>6</xdr:col>
      <xdr:colOff>38100</xdr:colOff>
      <xdr:row>95</xdr:row>
      <xdr:rowOff>122507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3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113634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40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126913</xdr:rowOff>
    </xdr:from>
    <xdr:to>
      <xdr:col>24</xdr:col>
      <xdr:colOff>114300</xdr:colOff>
      <xdr:row>91</xdr:row>
      <xdr:rowOff>57063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555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79940</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51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4807</xdr:rowOff>
    </xdr:from>
    <xdr:to>
      <xdr:col>20</xdr:col>
      <xdr:colOff>38100</xdr:colOff>
      <xdr:row>95</xdr:row>
      <xdr:rowOff>106407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9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97534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38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74368</xdr:rowOff>
    </xdr:from>
    <xdr:to>
      <xdr:col>15</xdr:col>
      <xdr:colOff>101600</xdr:colOff>
      <xdr:row>95</xdr:row>
      <xdr:rowOff>4518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19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167095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28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148859</xdr:rowOff>
    </xdr:from>
    <xdr:to>
      <xdr:col>10</xdr:col>
      <xdr:colOff>165100</xdr:colOff>
      <xdr:row>95</xdr:row>
      <xdr:rowOff>79009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26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70136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35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138277</xdr:rowOff>
    </xdr:from>
    <xdr:to>
      <xdr:col>6</xdr:col>
      <xdr:colOff>38100</xdr:colOff>
      <xdr:row>93</xdr:row>
      <xdr:rowOff>68427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591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84954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5686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148844</xdr:rowOff>
    </xdr:from>
    <xdr:to>
      <xdr:col>54</xdr:col>
      <xdr:colOff>189865</xdr:colOff>
      <xdr:row>39</xdr:row>
      <xdr:rowOff>44259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120894"/>
          <a:ext cx="1270" cy="160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48086</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44259</xdr:rowOff>
    </xdr:from>
    <xdr:to>
      <xdr:col>55</xdr:col>
      <xdr:colOff>88900</xdr:colOff>
      <xdr:row>39</xdr:row>
      <xdr:rowOff>44259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95521</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489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148844</xdr:rowOff>
    </xdr:from>
    <xdr:to>
      <xdr:col>55</xdr:col>
      <xdr:colOff>88900</xdr:colOff>
      <xdr:row>29</xdr:row>
      <xdr:rowOff>148844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141033</xdr:rowOff>
    </xdr:from>
    <xdr:to>
      <xdr:col>55</xdr:col>
      <xdr:colOff>0</xdr:colOff>
      <xdr:row>38</xdr:row>
      <xdr:rowOff>144081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656133"/>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83393</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5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60516</xdr:rowOff>
    </xdr:from>
    <xdr:to>
      <xdr:col>55</xdr:col>
      <xdr:colOff>50800</xdr:colOff>
      <xdr:row>37</xdr:row>
      <xdr:rowOff>162116</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0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144081</xdr:rowOff>
    </xdr:from>
    <xdr:to>
      <xdr:col>50</xdr:col>
      <xdr:colOff>114300</xdr:colOff>
      <xdr:row>38</xdr:row>
      <xdr:rowOff>147130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659181"/>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63754</xdr:rowOff>
    </xdr:from>
    <xdr:to>
      <xdr:col>50</xdr:col>
      <xdr:colOff>165100</xdr:colOff>
      <xdr:row>37</xdr:row>
      <xdr:rowOff>165354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10431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142748</xdr:rowOff>
    </xdr:from>
    <xdr:to>
      <xdr:col>45</xdr:col>
      <xdr:colOff>177800</xdr:colOff>
      <xdr:row>38</xdr:row>
      <xdr:rowOff>147130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7848"/>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42228</xdr:rowOff>
    </xdr:from>
    <xdr:to>
      <xdr:col>46</xdr:col>
      <xdr:colOff>38100</xdr:colOff>
      <xdr:row>37</xdr:row>
      <xdr:rowOff>143828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3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160355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142748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480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44514</xdr:rowOff>
    </xdr:from>
    <xdr:to>
      <xdr:col>41</xdr:col>
      <xdr:colOff>101600</xdr:colOff>
      <xdr:row>37</xdr:row>
      <xdr:rowOff>146114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38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162641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6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74803</xdr:rowOff>
    </xdr:from>
    <xdr:to>
      <xdr:col>36</xdr:col>
      <xdr:colOff>165100</xdr:colOff>
      <xdr:row>38</xdr:row>
      <xdr:rowOff>4953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1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21480</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9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90233</xdr:rowOff>
    </xdr:from>
    <xdr:to>
      <xdr:col>55</xdr:col>
      <xdr:colOff>50800</xdr:colOff>
      <xdr:row>39</xdr:row>
      <xdr:rowOff>20383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5160</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202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93281</xdr:rowOff>
    </xdr:from>
    <xdr:to>
      <xdr:col>50</xdr:col>
      <xdr:colOff>165100</xdr:colOff>
      <xdr:row>39</xdr:row>
      <xdr:rowOff>23431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14558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701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96330</xdr:rowOff>
    </xdr:from>
    <xdr:to>
      <xdr:col>46</xdr:col>
      <xdr:colOff>38100</xdr:colOff>
      <xdr:row>39</xdr:row>
      <xdr:rowOff>26480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1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17607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704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91948</xdr:rowOff>
    </xdr:from>
    <xdr:to>
      <xdr:col>41</xdr:col>
      <xdr:colOff>101600</xdr:colOff>
      <xdr:row>39</xdr:row>
      <xdr:rowOff>22098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13225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99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10177</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96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149606</xdr:rowOff>
    </xdr:from>
    <xdr:to>
      <xdr:col>54</xdr:col>
      <xdr:colOff>189865</xdr:colOff>
      <xdr:row>58</xdr:row>
      <xdr:rowOff>56909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93556"/>
          <a:ext cx="1270" cy="110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60736</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0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56909</xdr:rowOff>
    </xdr:from>
    <xdr:to>
      <xdr:col>55</xdr:col>
      <xdr:colOff>88900</xdr:colOff>
      <xdr:row>58</xdr:row>
      <xdr:rowOff>56909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01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96283</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6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149606</xdr:rowOff>
    </xdr:from>
    <xdr:to>
      <xdr:col>55</xdr:col>
      <xdr:colOff>88900</xdr:colOff>
      <xdr:row>51</xdr:row>
      <xdr:rowOff>149606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9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50489</xdr:rowOff>
    </xdr:from>
    <xdr:to>
      <xdr:col>55</xdr:col>
      <xdr:colOff>0</xdr:colOff>
      <xdr:row>57</xdr:row>
      <xdr:rowOff>122860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823139"/>
          <a:ext cx="838200" cy="7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148010</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406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125133</xdr:rowOff>
    </xdr:from>
    <xdr:to>
      <xdr:col>55</xdr:col>
      <xdr:colOff>50800</xdr:colOff>
      <xdr:row>56</xdr:row>
      <xdr:rowOff>55283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5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50489</xdr:rowOff>
    </xdr:from>
    <xdr:to>
      <xdr:col>50</xdr:col>
      <xdr:colOff>114300</xdr:colOff>
      <xdr:row>57</xdr:row>
      <xdr:rowOff>118345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23139"/>
          <a:ext cx="8890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142640</xdr:rowOff>
    </xdr:from>
    <xdr:to>
      <xdr:col>50</xdr:col>
      <xdr:colOff>165100</xdr:colOff>
      <xdr:row>56</xdr:row>
      <xdr:rowOff>72790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7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89317</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3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118345</xdr:rowOff>
    </xdr:from>
    <xdr:to>
      <xdr:col>45</xdr:col>
      <xdr:colOff>177800</xdr:colOff>
      <xdr:row>57</xdr:row>
      <xdr:rowOff>161265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890995"/>
          <a:ext cx="889000" cy="4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151670</xdr:rowOff>
    </xdr:from>
    <xdr:to>
      <xdr:col>46</xdr:col>
      <xdr:colOff>38100</xdr:colOff>
      <xdr:row>56</xdr:row>
      <xdr:rowOff>81820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5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98347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35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161265</xdr:rowOff>
    </xdr:from>
    <xdr:to>
      <xdr:col>41</xdr:col>
      <xdr:colOff>50800</xdr:colOff>
      <xdr:row>57</xdr:row>
      <xdr:rowOff>162903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933915"/>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27159</xdr:rowOff>
    </xdr:from>
    <xdr:to>
      <xdr:col>41</xdr:col>
      <xdr:colOff>101600</xdr:colOff>
      <xdr:row>56</xdr:row>
      <xdr:rowOff>128759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62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145286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40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166624</xdr:rowOff>
    </xdr:from>
    <xdr:to>
      <xdr:col>36</xdr:col>
      <xdr:colOff>165100</xdr:colOff>
      <xdr:row>57</xdr:row>
      <xdr:rowOff>96774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113301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54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72060</xdr:rowOff>
    </xdr:from>
    <xdr:to>
      <xdr:col>55</xdr:col>
      <xdr:colOff>50800</xdr:colOff>
      <xdr:row>58</xdr:row>
      <xdr:rowOff>2210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158437</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59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171139</xdr:rowOff>
    </xdr:from>
    <xdr:to>
      <xdr:col>50</xdr:col>
      <xdr:colOff>165100</xdr:colOff>
      <xdr:row>57</xdr:row>
      <xdr:rowOff>101289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7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92416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86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67545</xdr:rowOff>
    </xdr:from>
    <xdr:to>
      <xdr:col>46</xdr:col>
      <xdr:colOff>38100</xdr:colOff>
      <xdr:row>57</xdr:row>
      <xdr:rowOff>169145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160272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93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110465</xdr:rowOff>
    </xdr:from>
    <xdr:to>
      <xdr:col>41</xdr:col>
      <xdr:colOff>101600</xdr:colOff>
      <xdr:row>58</xdr:row>
      <xdr:rowOff>40615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8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31742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97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112103</xdr:rowOff>
    </xdr:from>
    <xdr:to>
      <xdr:col>36</xdr:col>
      <xdr:colOff>165100</xdr:colOff>
      <xdr:row>58</xdr:row>
      <xdr:rowOff>42253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8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33380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97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70853</xdr:rowOff>
    </xdr:from>
    <xdr:to>
      <xdr:col>54</xdr:col>
      <xdr:colOff>189865</xdr:colOff>
      <xdr:row>78</xdr:row>
      <xdr:rowOff>71425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72353"/>
          <a:ext cx="1270" cy="1372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75252</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71425</xdr:rowOff>
    </xdr:from>
    <xdr:to>
      <xdr:col>55</xdr:col>
      <xdr:colOff>88900</xdr:colOff>
      <xdr:row>78</xdr:row>
      <xdr:rowOff>71425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17530</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4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39,807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70853</xdr:rowOff>
    </xdr:from>
    <xdr:to>
      <xdr:col>55</xdr:col>
      <xdr:colOff>88900</xdr:colOff>
      <xdr:row>70</xdr:row>
      <xdr:rowOff>70853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72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88951</xdr:rowOff>
    </xdr:from>
    <xdr:to>
      <xdr:col>55</xdr:col>
      <xdr:colOff>0</xdr:colOff>
      <xdr:row>74</xdr:row>
      <xdr:rowOff>141757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776251"/>
          <a:ext cx="838200" cy="5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88269</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60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65392</xdr:rowOff>
    </xdr:from>
    <xdr:to>
      <xdr:col>55</xdr:col>
      <xdr:colOff>50800</xdr:colOff>
      <xdr:row>74</xdr:row>
      <xdr:rowOff>166992</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52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88951</xdr:rowOff>
    </xdr:from>
    <xdr:to>
      <xdr:col>50</xdr:col>
      <xdr:colOff>114300</xdr:colOff>
      <xdr:row>74</xdr:row>
      <xdr:rowOff>146710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2776251"/>
          <a:ext cx="889000" cy="5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133706</xdr:rowOff>
    </xdr:from>
    <xdr:to>
      <xdr:col>50</xdr:col>
      <xdr:colOff>165100</xdr:colOff>
      <xdr:row>74</xdr:row>
      <xdr:rowOff>63856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64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80383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42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144500</xdr:rowOff>
    </xdr:from>
    <xdr:to>
      <xdr:col>45</xdr:col>
      <xdr:colOff>177800</xdr:colOff>
      <xdr:row>74</xdr:row>
      <xdr:rowOff>146710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831800"/>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156794</xdr:rowOff>
    </xdr:from>
    <xdr:to>
      <xdr:col>46</xdr:col>
      <xdr:colOff>38100</xdr:colOff>
      <xdr:row>74</xdr:row>
      <xdr:rowOff>86944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67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103471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44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144500</xdr:rowOff>
    </xdr:from>
    <xdr:to>
      <xdr:col>41</xdr:col>
      <xdr:colOff>50800</xdr:colOff>
      <xdr:row>74</xdr:row>
      <xdr:rowOff>160769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2831800"/>
          <a:ext cx="889000" cy="1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63144</xdr:rowOff>
    </xdr:from>
    <xdr:to>
      <xdr:col>41</xdr:col>
      <xdr:colOff>101600</xdr:colOff>
      <xdr:row>74</xdr:row>
      <xdr:rowOff>164744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9821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52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98158</xdr:rowOff>
    </xdr:from>
    <xdr:to>
      <xdr:col>36</xdr:col>
      <xdr:colOff>165100</xdr:colOff>
      <xdr:row>74</xdr:row>
      <xdr:rowOff>28308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6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44835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3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90957</xdr:rowOff>
    </xdr:from>
    <xdr:to>
      <xdr:col>55</xdr:col>
      <xdr:colOff>50800</xdr:colOff>
      <xdr:row>75</xdr:row>
      <xdr:rowOff>21107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77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69384</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75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38151</xdr:rowOff>
    </xdr:from>
    <xdr:to>
      <xdr:col>50</xdr:col>
      <xdr:colOff>165100</xdr:colOff>
      <xdr:row>74</xdr:row>
      <xdr:rowOff>139751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72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130878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81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95910</xdr:rowOff>
    </xdr:from>
    <xdr:to>
      <xdr:col>46</xdr:col>
      <xdr:colOff>38100</xdr:colOff>
      <xdr:row>75</xdr:row>
      <xdr:rowOff>26060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7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17187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87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93700</xdr:rowOff>
    </xdr:from>
    <xdr:to>
      <xdr:col>41</xdr:col>
      <xdr:colOff>101600</xdr:colOff>
      <xdr:row>75</xdr:row>
      <xdr:rowOff>23850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78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14977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87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109969</xdr:rowOff>
    </xdr:from>
    <xdr:to>
      <xdr:col>36</xdr:col>
      <xdr:colOff>165100</xdr:colOff>
      <xdr:row>75</xdr:row>
      <xdr:rowOff>40119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79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31246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88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44652</xdr:rowOff>
    </xdr:from>
    <xdr:to>
      <xdr:col>54</xdr:col>
      <xdr:colOff>189865</xdr:colOff>
      <xdr:row>98</xdr:row>
      <xdr:rowOff>151523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46602"/>
          <a:ext cx="1270" cy="130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155350</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151523</xdr:rowOff>
    </xdr:from>
    <xdr:to>
      <xdr:col>55</xdr:col>
      <xdr:colOff>88900</xdr:colOff>
      <xdr:row>98</xdr:row>
      <xdr:rowOff>151523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5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162779</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42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44652</xdr:rowOff>
    </xdr:from>
    <xdr:to>
      <xdr:col>55</xdr:col>
      <xdr:colOff>88900</xdr:colOff>
      <xdr:row>91</xdr:row>
      <xdr:rowOff>44652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4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151523</xdr:rowOff>
    </xdr:from>
    <xdr:to>
      <xdr:col>55</xdr:col>
      <xdr:colOff>0</xdr:colOff>
      <xdr:row>98</xdr:row>
      <xdr:rowOff>160306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953623"/>
          <a:ext cx="838200" cy="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57893</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45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35016</xdr:rowOff>
    </xdr:from>
    <xdr:to>
      <xdr:col>55</xdr:col>
      <xdr:colOff>50800</xdr:colOff>
      <xdr:row>96</xdr:row>
      <xdr:rowOff>136616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49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130964</xdr:rowOff>
    </xdr:from>
    <xdr:to>
      <xdr:col>50</xdr:col>
      <xdr:colOff>114300</xdr:colOff>
      <xdr:row>98</xdr:row>
      <xdr:rowOff>160306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933064"/>
          <a:ext cx="889000" cy="2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124154</xdr:rowOff>
    </xdr:from>
    <xdr:to>
      <xdr:col>50</xdr:col>
      <xdr:colOff>165100</xdr:colOff>
      <xdr:row>97</xdr:row>
      <xdr:rowOff>54304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58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70831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35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52538</xdr:rowOff>
    </xdr:from>
    <xdr:to>
      <xdr:col>45</xdr:col>
      <xdr:colOff>177800</xdr:colOff>
      <xdr:row>98</xdr:row>
      <xdr:rowOff>130964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854638"/>
          <a:ext cx="889000" cy="7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74482</xdr:rowOff>
    </xdr:from>
    <xdr:to>
      <xdr:col>46</xdr:col>
      <xdr:colOff>38100</xdr:colOff>
      <xdr:row>97</xdr:row>
      <xdr:rowOff>4632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21159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30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38626</xdr:rowOff>
    </xdr:from>
    <xdr:to>
      <xdr:col>41</xdr:col>
      <xdr:colOff>50800</xdr:colOff>
      <xdr:row>98</xdr:row>
      <xdr:rowOff>52538</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840726"/>
          <a:ext cx="889000" cy="1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82107</xdr:rowOff>
    </xdr:from>
    <xdr:to>
      <xdr:col>41</xdr:col>
      <xdr:colOff>101600</xdr:colOff>
      <xdr:row>97</xdr:row>
      <xdr:rowOff>12257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54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28784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31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65067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35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100723</xdr:rowOff>
    </xdr:from>
    <xdr:to>
      <xdr:col>55</xdr:col>
      <xdr:colOff>50800</xdr:colOff>
      <xdr:row>99</xdr:row>
      <xdr:rowOff>30873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90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15650</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81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109506</xdr:rowOff>
    </xdr:from>
    <xdr:to>
      <xdr:col>50</xdr:col>
      <xdr:colOff>165100</xdr:colOff>
      <xdr:row>99</xdr:row>
      <xdr:rowOff>39656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91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30783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700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80164</xdr:rowOff>
    </xdr:from>
    <xdr:to>
      <xdr:col>46</xdr:col>
      <xdr:colOff>38100</xdr:colOff>
      <xdr:row>99</xdr:row>
      <xdr:rowOff>10314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88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1441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97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1738</xdr:rowOff>
    </xdr:from>
    <xdr:to>
      <xdr:col>41</xdr:col>
      <xdr:colOff>101600</xdr:colOff>
      <xdr:row>98</xdr:row>
      <xdr:rowOff>103338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80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94465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89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159276</xdr:rowOff>
    </xdr:from>
    <xdr:to>
      <xdr:col>36</xdr:col>
      <xdr:colOff>165100</xdr:colOff>
      <xdr:row>98</xdr:row>
      <xdr:rowOff>89426</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78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80553</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88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39225</xdr:rowOff>
    </xdr:from>
    <xdr:to>
      <xdr:col>85</xdr:col>
      <xdr:colOff>126364</xdr:colOff>
      <xdr:row>38</xdr:row>
      <xdr:rowOff>145143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354175"/>
          <a:ext cx="1269" cy="1306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148970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145143</xdr:rowOff>
    </xdr:from>
    <xdr:to>
      <xdr:col>86</xdr:col>
      <xdr:colOff>25400</xdr:colOff>
      <xdr:row>38</xdr:row>
      <xdr:rowOff>145143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60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157352</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39225</xdr:rowOff>
    </xdr:from>
    <xdr:to>
      <xdr:col>86</xdr:col>
      <xdr:colOff>25400</xdr:colOff>
      <xdr:row>31</xdr:row>
      <xdr:rowOff>39225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3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29754</xdr:rowOff>
    </xdr:from>
    <xdr:to>
      <xdr:col>85</xdr:col>
      <xdr:colOff>127000</xdr:colOff>
      <xdr:row>35</xdr:row>
      <xdr:rowOff>102144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030504"/>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48313</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5706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25436</xdr:rowOff>
    </xdr:from>
    <xdr:to>
      <xdr:col>85</xdr:col>
      <xdr:colOff>177800</xdr:colOff>
      <xdr:row>34</xdr:row>
      <xdr:rowOff>127036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58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102144</xdr:rowOff>
    </xdr:from>
    <xdr:to>
      <xdr:col>81</xdr:col>
      <xdr:colOff>50800</xdr:colOff>
      <xdr:row>36</xdr:row>
      <xdr:rowOff>147211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02894"/>
          <a:ext cx="889000" cy="21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67237</xdr:rowOff>
    </xdr:from>
    <xdr:to>
      <xdr:col>81</xdr:col>
      <xdr:colOff>101600</xdr:colOff>
      <xdr:row>34</xdr:row>
      <xdr:rowOff>168837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58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13914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67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56316</xdr:rowOff>
    </xdr:from>
    <xdr:to>
      <xdr:col>76</xdr:col>
      <xdr:colOff>114300</xdr:colOff>
      <xdr:row>36</xdr:row>
      <xdr:rowOff>147211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5885616"/>
          <a:ext cx="889000" cy="43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42092</xdr:rowOff>
    </xdr:from>
    <xdr:to>
      <xdr:col>76</xdr:col>
      <xdr:colOff>165100</xdr:colOff>
      <xdr:row>35</xdr:row>
      <xdr:rowOff>143692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04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160219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81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56316</xdr:rowOff>
    </xdr:from>
    <xdr:to>
      <xdr:col>71</xdr:col>
      <xdr:colOff>177800</xdr:colOff>
      <xdr:row>36</xdr:row>
      <xdr:rowOff>70467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5885616"/>
          <a:ext cx="889000" cy="35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18796</xdr:rowOff>
    </xdr:from>
    <xdr:to>
      <xdr:col>72</xdr:col>
      <xdr:colOff>38100</xdr:colOff>
      <xdr:row>35</xdr:row>
      <xdr:rowOff>120396</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01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111523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1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70394</xdr:rowOff>
    </xdr:from>
    <xdr:to>
      <xdr:col>67</xdr:col>
      <xdr:colOff>101600</xdr:colOff>
      <xdr:row>37</xdr:row>
      <xdr:rowOff>544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163121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150404</xdr:rowOff>
    </xdr:from>
    <xdr:to>
      <xdr:col>85</xdr:col>
      <xdr:colOff>177800</xdr:colOff>
      <xdr:row>35</xdr:row>
      <xdr:rowOff>80554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97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128831</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51344</xdr:rowOff>
    </xdr:from>
    <xdr:to>
      <xdr:col>81</xdr:col>
      <xdr:colOff>101600</xdr:colOff>
      <xdr:row>35</xdr:row>
      <xdr:rowOff>152944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05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144071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4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96411</xdr:rowOff>
    </xdr:from>
    <xdr:to>
      <xdr:col>76</xdr:col>
      <xdr:colOff>165100</xdr:colOff>
      <xdr:row>37</xdr:row>
      <xdr:rowOff>26561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6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17688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361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5516</xdr:rowOff>
    </xdr:from>
    <xdr:to>
      <xdr:col>72</xdr:col>
      <xdr:colOff>38100</xdr:colOff>
      <xdr:row>34</xdr:row>
      <xdr:rowOff>107116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583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123643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61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19667</xdr:rowOff>
    </xdr:from>
    <xdr:to>
      <xdr:col>67</xdr:col>
      <xdr:colOff>101600</xdr:colOff>
      <xdr:row>36</xdr:row>
      <xdr:rowOff>121267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9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137794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6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33989</xdr:rowOff>
    </xdr:from>
    <xdr:to>
      <xdr:col>85</xdr:col>
      <xdr:colOff>126364</xdr:colOff>
      <xdr:row>58</xdr:row>
      <xdr:rowOff>37908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777939"/>
          <a:ext cx="1269" cy="120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41735</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998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37908</xdr:rowOff>
    </xdr:from>
    <xdr:to>
      <xdr:col>86</xdr:col>
      <xdr:colOff>25400</xdr:colOff>
      <xdr:row>58</xdr:row>
      <xdr:rowOff>37908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998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152116</xdr:rowOff>
    </xdr:from>
    <xdr:ext cx="534377"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55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83,987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33989</xdr:rowOff>
    </xdr:from>
    <xdr:to>
      <xdr:col>86</xdr:col>
      <xdr:colOff>25400</xdr:colOff>
      <xdr:row>51</xdr:row>
      <xdr:rowOff>33989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777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14917</xdr:rowOff>
    </xdr:from>
    <xdr:to>
      <xdr:col>85</xdr:col>
      <xdr:colOff>127000</xdr:colOff>
      <xdr:row>55</xdr:row>
      <xdr:rowOff>106749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444667"/>
          <a:ext cx="838200" cy="9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125166</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212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102289</xdr:rowOff>
    </xdr:from>
    <xdr:to>
      <xdr:col>85</xdr:col>
      <xdr:colOff>177800</xdr:colOff>
      <xdr:row>55</xdr:row>
      <xdr:rowOff>32439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6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7504</xdr:rowOff>
    </xdr:from>
    <xdr:to>
      <xdr:col>81</xdr:col>
      <xdr:colOff>50800</xdr:colOff>
      <xdr:row>55</xdr:row>
      <xdr:rowOff>106749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094354"/>
          <a:ext cx="889000" cy="44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42201</xdr:rowOff>
    </xdr:from>
    <xdr:to>
      <xdr:col>81</xdr:col>
      <xdr:colOff>101600</xdr:colOff>
      <xdr:row>55</xdr:row>
      <xdr:rowOff>143801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47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160328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24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7504</xdr:rowOff>
    </xdr:from>
    <xdr:to>
      <xdr:col>76</xdr:col>
      <xdr:colOff>114300</xdr:colOff>
      <xdr:row>56</xdr:row>
      <xdr:rowOff>4565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094354"/>
          <a:ext cx="889000" cy="51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165905</xdr:rowOff>
    </xdr:from>
    <xdr:to>
      <xdr:col>76</xdr:col>
      <xdr:colOff>165100</xdr:colOff>
      <xdr:row>56</xdr:row>
      <xdr:rowOff>96055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59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87182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8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4565</xdr:rowOff>
    </xdr:from>
    <xdr:to>
      <xdr:col>71</xdr:col>
      <xdr:colOff>177800</xdr:colOff>
      <xdr:row>56</xdr:row>
      <xdr:rowOff>168079</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605765"/>
          <a:ext cx="889000" cy="16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21627</xdr:rowOff>
    </xdr:from>
    <xdr:to>
      <xdr:col>72</xdr:col>
      <xdr:colOff>38100</xdr:colOff>
      <xdr:row>56</xdr:row>
      <xdr:rowOff>123227</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114354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71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135796</xdr:rowOff>
    </xdr:from>
    <xdr:to>
      <xdr:col>67</xdr:col>
      <xdr:colOff>101600</xdr:colOff>
      <xdr:row>56</xdr:row>
      <xdr:rowOff>65946</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56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82473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34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135567</xdr:rowOff>
    </xdr:from>
    <xdr:to>
      <xdr:col>85</xdr:col>
      <xdr:colOff>177800</xdr:colOff>
      <xdr:row>55</xdr:row>
      <xdr:rowOff>65717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39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113994</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37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55949</xdr:rowOff>
    </xdr:from>
    <xdr:to>
      <xdr:col>81</xdr:col>
      <xdr:colOff>101600</xdr:colOff>
      <xdr:row>55</xdr:row>
      <xdr:rowOff>157549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48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148676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57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128154</xdr:rowOff>
    </xdr:from>
    <xdr:to>
      <xdr:col>76</xdr:col>
      <xdr:colOff>165100</xdr:colOff>
      <xdr:row>53</xdr:row>
      <xdr:rowOff>58304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04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74831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881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125215</xdr:rowOff>
    </xdr:from>
    <xdr:to>
      <xdr:col>72</xdr:col>
      <xdr:colOff>38100</xdr:colOff>
      <xdr:row>56</xdr:row>
      <xdr:rowOff>55365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55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71892</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33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117279</xdr:rowOff>
    </xdr:from>
    <xdr:to>
      <xdr:col>67</xdr:col>
      <xdr:colOff>101600</xdr:colOff>
      <xdr:row>57</xdr:row>
      <xdr:rowOff>47429</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71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38556</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81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93203</xdr:rowOff>
    </xdr:from>
    <xdr:to>
      <xdr:col>85</xdr:col>
      <xdr:colOff>126364</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66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39880</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4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93203</xdr:rowOff>
    </xdr:from>
    <xdr:to>
      <xdr:col>86</xdr:col>
      <xdr:colOff>25400</xdr:colOff>
      <xdr:row>71</xdr:row>
      <xdr:rowOff>93203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6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125436</xdr:rowOff>
    </xdr:from>
    <xdr:to>
      <xdr:col>85</xdr:col>
      <xdr:colOff>127000</xdr:colOff>
      <xdr:row>78</xdr:row>
      <xdr:rowOff>136820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498536"/>
          <a:ext cx="838200" cy="1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266</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030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148839</xdr:rowOff>
    </xdr:from>
    <xdr:to>
      <xdr:col>85</xdr:col>
      <xdr:colOff>177800</xdr:colOff>
      <xdr:row>77</xdr:row>
      <xdr:rowOff>78989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17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136820</xdr:rowOff>
    </xdr:from>
    <xdr:to>
      <xdr:col>81</xdr:col>
      <xdr:colOff>50800</xdr:colOff>
      <xdr:row>78</xdr:row>
      <xdr:rowOff>137871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509920"/>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27132</xdr:rowOff>
    </xdr:from>
    <xdr:to>
      <xdr:col>81</xdr:col>
      <xdr:colOff>101600</xdr:colOff>
      <xdr:row>77</xdr:row>
      <xdr:rowOff>128732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2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145259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0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137871</xdr:rowOff>
    </xdr:from>
    <xdr:to>
      <xdr:col>76</xdr:col>
      <xdr:colOff>114300</xdr:colOff>
      <xdr:row>78</xdr:row>
      <xdr:rowOff>139381</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510971"/>
          <a:ext cx="889000" cy="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55479</xdr:rowOff>
    </xdr:from>
    <xdr:to>
      <xdr:col>76</xdr:col>
      <xdr:colOff>165100</xdr:colOff>
      <xdr:row>77</xdr:row>
      <xdr:rowOff>157079</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5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2156</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03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69062</xdr:rowOff>
    </xdr:from>
    <xdr:to>
      <xdr:col>71</xdr:col>
      <xdr:colOff>177800</xdr:colOff>
      <xdr:row>78</xdr:row>
      <xdr:rowOff>139381</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442162"/>
          <a:ext cx="889000" cy="7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57399</xdr:rowOff>
    </xdr:from>
    <xdr:to>
      <xdr:col>72</xdr:col>
      <xdr:colOff>38100</xdr:colOff>
      <xdr:row>75</xdr:row>
      <xdr:rowOff>158998</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291614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4076</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69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62657</xdr:rowOff>
    </xdr:from>
    <xdr:to>
      <xdr:col>67</xdr:col>
      <xdr:colOff>101600</xdr:colOff>
      <xdr:row>77</xdr:row>
      <xdr:rowOff>164257</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4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9334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3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74636</xdr:rowOff>
    </xdr:from>
    <xdr:to>
      <xdr:col>85</xdr:col>
      <xdr:colOff>177800</xdr:colOff>
      <xdr:row>79</xdr:row>
      <xdr:rowOff>4786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44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161013</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362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86020</xdr:rowOff>
    </xdr:from>
    <xdr:to>
      <xdr:col>81</xdr:col>
      <xdr:colOff>101600</xdr:colOff>
      <xdr:row>79</xdr:row>
      <xdr:rowOff>16170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7297</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24333" y="13551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87071</xdr:rowOff>
    </xdr:from>
    <xdr:to>
      <xdr:col>76</xdr:col>
      <xdr:colOff>165100</xdr:colOff>
      <xdr:row>79</xdr:row>
      <xdr:rowOff>17221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8348</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35333" y="135528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88581</xdr:rowOff>
    </xdr:from>
    <xdr:to>
      <xdr:col>72</xdr:col>
      <xdr:colOff>38100</xdr:colOff>
      <xdr:row>79</xdr:row>
      <xdr:rowOff>18731</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6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9858</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5544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18262</xdr:rowOff>
    </xdr:from>
    <xdr:to>
      <xdr:col>67</xdr:col>
      <xdr:colOff>101600</xdr:colOff>
      <xdr:row>78</xdr:row>
      <xdr:rowOff>119862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39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110989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48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66396</xdr:rowOff>
    </xdr:from>
    <xdr:to>
      <xdr:col>85</xdr:col>
      <xdr:colOff>126364</xdr:colOff>
      <xdr:row>98</xdr:row>
      <xdr:rowOff>124974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668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128801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124974</xdr:rowOff>
    </xdr:from>
    <xdr:to>
      <xdr:col>86</xdr:col>
      <xdr:colOff>25400</xdr:colOff>
      <xdr:row>98</xdr:row>
      <xdr:rowOff>124974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13073</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4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66396</xdr:rowOff>
    </xdr:from>
    <xdr:to>
      <xdr:col>86</xdr:col>
      <xdr:colOff>25400</xdr:colOff>
      <xdr:row>91</xdr:row>
      <xdr:rowOff>66396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66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66281</xdr:rowOff>
    </xdr:from>
    <xdr:to>
      <xdr:col>85</xdr:col>
      <xdr:colOff>127000</xdr:colOff>
      <xdr:row>98</xdr:row>
      <xdr:rowOff>28772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696931"/>
          <a:ext cx="838200" cy="13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143285</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088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120408</xdr:rowOff>
    </xdr:from>
    <xdr:to>
      <xdr:col>85</xdr:col>
      <xdr:colOff>177800</xdr:colOff>
      <xdr:row>95</xdr:row>
      <xdr:rowOff>50558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23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62852</xdr:rowOff>
    </xdr:from>
    <xdr:to>
      <xdr:col>81</xdr:col>
      <xdr:colOff>50800</xdr:colOff>
      <xdr:row>97</xdr:row>
      <xdr:rowOff>66281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69350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113131</xdr:rowOff>
    </xdr:from>
    <xdr:to>
      <xdr:col>81</xdr:col>
      <xdr:colOff>101600</xdr:colOff>
      <xdr:row>95</xdr:row>
      <xdr:rowOff>43281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2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59808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0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62852</xdr:rowOff>
    </xdr:from>
    <xdr:to>
      <xdr:col>76</xdr:col>
      <xdr:colOff>114300</xdr:colOff>
      <xdr:row>97</xdr:row>
      <xdr:rowOff>78206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693502"/>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98920</xdr:rowOff>
    </xdr:from>
    <xdr:to>
      <xdr:col>76</xdr:col>
      <xdr:colOff>165100</xdr:colOff>
      <xdr:row>95</xdr:row>
      <xdr:rowOff>29070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45597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599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78206</xdr:rowOff>
    </xdr:from>
    <xdr:to>
      <xdr:col>71</xdr:col>
      <xdr:colOff>177800</xdr:colOff>
      <xdr:row>97</xdr:row>
      <xdr:rowOff>79350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708856"/>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11271</xdr:rowOff>
    </xdr:from>
    <xdr:to>
      <xdr:col>72</xdr:col>
      <xdr:colOff>38100</xdr:colOff>
      <xdr:row>95</xdr:row>
      <xdr:rowOff>112871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129398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7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29959</xdr:rowOff>
    </xdr:from>
    <xdr:to>
      <xdr:col>67</xdr:col>
      <xdr:colOff>101600</xdr:colOff>
      <xdr:row>96</xdr:row>
      <xdr:rowOff>131559</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148086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6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149422</xdr:rowOff>
    </xdr:from>
    <xdr:to>
      <xdr:col>85</xdr:col>
      <xdr:colOff>177800</xdr:colOff>
      <xdr:row>98</xdr:row>
      <xdr:rowOff>79572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7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64349</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69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15481</xdr:rowOff>
    </xdr:from>
    <xdr:to>
      <xdr:col>81</xdr:col>
      <xdr:colOff>101600</xdr:colOff>
      <xdr:row>97</xdr:row>
      <xdr:rowOff>117081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64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108208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73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12052</xdr:rowOff>
    </xdr:from>
    <xdr:to>
      <xdr:col>76</xdr:col>
      <xdr:colOff>165100</xdr:colOff>
      <xdr:row>97</xdr:row>
      <xdr:rowOff>113652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64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104779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73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27406</xdr:rowOff>
    </xdr:from>
    <xdr:to>
      <xdr:col>72</xdr:col>
      <xdr:colOff>38100</xdr:colOff>
      <xdr:row>97</xdr:row>
      <xdr:rowOff>129006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65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120133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5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28550</xdr:rowOff>
    </xdr:from>
    <xdr:to>
      <xdr:col>67</xdr:col>
      <xdr:colOff>101600</xdr:colOff>
      <xdr:row>97</xdr:row>
      <xdr:rowOff>130150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65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121277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75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143510</xdr:rowOff>
    </xdr:from>
    <xdr:to>
      <xdr:col>116</xdr:col>
      <xdr:colOff>62864</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15560"/>
          <a:ext cx="1269"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90187</xdr:rowOff>
    </xdr:from>
    <xdr:ext cx="378565"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890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143510</xdr:rowOff>
    </xdr:from>
    <xdr:to>
      <xdr:col>116</xdr:col>
      <xdr:colOff>152400</xdr:colOff>
      <xdr:row>29</xdr:row>
      <xdr:rowOff>143510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15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24147</xdr:rowOff>
    </xdr:from>
    <xdr:ext cx="313932"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36779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xdr:rowOff>
    </xdr:from>
    <xdr:to>
      <xdr:col>116</xdr:col>
      <xdr:colOff>114300</xdr:colOff>
      <xdr:row>38</xdr:row>
      <xdr:rowOff>102870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161290</xdr:rowOff>
    </xdr:from>
    <xdr:to>
      <xdr:col>112</xdr:col>
      <xdr:colOff>38100</xdr:colOff>
      <xdr:row>38</xdr:row>
      <xdr:rowOff>91440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107967</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66333" y="62801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163195</xdr:rowOff>
    </xdr:from>
    <xdr:to>
      <xdr:col>107</xdr:col>
      <xdr:colOff>101600</xdr:colOff>
      <xdr:row>38</xdr:row>
      <xdr:rowOff>93345</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109872</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163195</xdr:rowOff>
    </xdr:from>
    <xdr:to>
      <xdr:col>102</xdr:col>
      <xdr:colOff>165100</xdr:colOff>
      <xdr:row>38</xdr:row>
      <xdr:rowOff>93345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109872</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79375</xdr:rowOff>
    </xdr:from>
    <xdr:to>
      <xdr:col>98</xdr:col>
      <xdr:colOff>38100</xdr:colOff>
      <xdr:row>36</xdr:row>
      <xdr:rowOff>9525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08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26052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5855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目的別で比較すると、議会費</a:t>
          </a:r>
          <a:r>
            <a:rPr kumimoji="1" lang="ja-JP" altLang="en-US" sz="1100">
              <a:solidFill>
                <a:schemeClr val="dk1"/>
              </a:solidFill>
              <a:effectLst/>
              <a:latin typeface="+mn-lt"/>
              <a:ea typeface="+mn-ea"/>
              <a:cs typeface="+mn-cs"/>
            </a:rPr>
            <a:t>と衛生費</a:t>
          </a:r>
          <a:r>
            <a:rPr kumimoji="1" lang="ja-JP" altLang="ja-JP" sz="1100">
              <a:solidFill>
                <a:schemeClr val="dk1"/>
              </a:solidFill>
              <a:effectLst/>
              <a:latin typeface="+mn-lt"/>
              <a:ea typeface="+mn-ea"/>
              <a:cs typeface="+mn-cs"/>
            </a:rPr>
            <a:t>は類似団体平均を上回っているが、その他の項目においては類似団体と同程度であるか下回っている状況である。</a:t>
          </a:r>
          <a:endParaRPr lang="ja-JP" altLang="ja-JP" sz="1400">
            <a:effectLst/>
          </a:endParaRPr>
        </a:p>
        <a:p>
          <a:r>
            <a:rPr kumimoji="1" lang="ja-JP" altLang="ja-JP" sz="1100">
              <a:solidFill>
                <a:schemeClr val="dk1"/>
              </a:solidFill>
              <a:effectLst/>
              <a:latin typeface="+mn-lt"/>
              <a:ea typeface="+mn-ea"/>
              <a:cs typeface="+mn-cs"/>
            </a:rPr>
            <a:t>民生費は、前年度と比較して増加しているが、これは</a:t>
          </a:r>
          <a:r>
            <a:rPr kumimoji="1" lang="ja-JP" altLang="en-US" sz="1100">
              <a:solidFill>
                <a:schemeClr val="dk1"/>
              </a:solidFill>
              <a:effectLst/>
              <a:latin typeface="+mn-lt"/>
              <a:ea typeface="+mn-ea"/>
              <a:cs typeface="+mn-cs"/>
            </a:rPr>
            <a:t>定額減税調整給付等給付事業費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皆</a:t>
          </a:r>
          <a:r>
            <a:rPr kumimoji="1" lang="ja-JP" altLang="ja-JP" sz="1100">
              <a:solidFill>
                <a:schemeClr val="dk1"/>
              </a:solidFill>
              <a:effectLst/>
              <a:latin typeface="+mn-lt"/>
              <a:ea typeface="+mn-ea"/>
              <a:cs typeface="+mn-cs"/>
            </a:rPr>
            <a:t>増（</a:t>
          </a:r>
          <a:r>
            <a:rPr kumimoji="1" lang="en-US" altLang="ja-JP" sz="1100">
              <a:solidFill>
                <a:schemeClr val="dk1"/>
              </a:solidFill>
              <a:effectLst/>
              <a:latin typeface="+mn-lt"/>
              <a:ea typeface="+mn-ea"/>
              <a:cs typeface="+mn-cs"/>
            </a:rPr>
            <a:t>+9.5</a:t>
          </a:r>
          <a:r>
            <a:rPr kumimoji="1" lang="ja-JP" altLang="ja-JP" sz="1100">
              <a:solidFill>
                <a:schemeClr val="dk1"/>
              </a:solidFill>
              <a:effectLst/>
              <a:latin typeface="+mn-lt"/>
              <a:ea typeface="+mn-ea"/>
              <a:cs typeface="+mn-cs"/>
            </a:rPr>
            <a:t>億円）が主な要因である。</a:t>
          </a:r>
          <a:endParaRPr lang="ja-JP" altLang="ja-JP" sz="1400">
            <a:effectLst/>
          </a:endParaRPr>
        </a:p>
        <a:p>
          <a:r>
            <a:rPr kumimoji="1" lang="ja-JP" altLang="ja-JP" sz="1100">
              <a:solidFill>
                <a:schemeClr val="dk1"/>
              </a:solidFill>
              <a:effectLst/>
              <a:latin typeface="+mn-lt"/>
              <a:ea typeface="+mn-ea"/>
              <a:cs typeface="+mn-cs"/>
            </a:rPr>
            <a:t>衛生費は、前年度と比較して</a:t>
          </a:r>
          <a:r>
            <a:rPr kumimoji="1" lang="ja-JP" altLang="en-US" sz="1100">
              <a:solidFill>
                <a:schemeClr val="dk1"/>
              </a:solidFill>
              <a:effectLst/>
              <a:latin typeface="+mn-lt"/>
              <a:ea typeface="+mn-ea"/>
              <a:cs typeface="+mn-cs"/>
            </a:rPr>
            <a:t>大幅に増加</a:t>
          </a:r>
          <a:r>
            <a:rPr kumimoji="1" lang="ja-JP" altLang="ja-JP" sz="1100">
              <a:solidFill>
                <a:schemeClr val="dk1"/>
              </a:solidFill>
              <a:effectLst/>
              <a:latin typeface="+mn-lt"/>
              <a:ea typeface="+mn-ea"/>
              <a:cs typeface="+mn-cs"/>
            </a:rPr>
            <a:t>しているが、これは</a:t>
          </a:r>
          <a:r>
            <a:rPr kumimoji="1" lang="ja-JP" altLang="en-US" sz="1100">
              <a:solidFill>
                <a:schemeClr val="dk1"/>
              </a:solidFill>
              <a:effectLst/>
              <a:latin typeface="+mn-lt"/>
              <a:ea typeface="+mn-ea"/>
              <a:cs typeface="+mn-cs"/>
            </a:rPr>
            <a:t>那須塩原クリーンセンター基幹的設備改修工事の本格化に伴う那須塩原クリーンセンター管理運営費の増</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+25.5</a:t>
          </a:r>
          <a:r>
            <a:rPr kumimoji="1" lang="ja-JP" altLang="ja-JP" sz="1100">
              <a:solidFill>
                <a:schemeClr val="dk1"/>
              </a:solidFill>
              <a:effectLst/>
              <a:latin typeface="+mn-lt"/>
              <a:ea typeface="+mn-ea"/>
              <a:cs typeface="+mn-cs"/>
            </a:rPr>
            <a:t>億円）が主な要因である。</a:t>
          </a:r>
          <a:endParaRPr lang="ja-JP" altLang="ja-JP" sz="1400">
            <a:effectLst/>
          </a:endParaRPr>
        </a:p>
        <a:p>
          <a:r>
            <a:rPr kumimoji="1" lang="ja-JP" altLang="ja-JP" sz="1100">
              <a:solidFill>
                <a:schemeClr val="dk1"/>
              </a:solidFill>
              <a:effectLst/>
              <a:latin typeface="+mn-lt"/>
              <a:ea typeface="+mn-ea"/>
              <a:cs typeface="+mn-cs"/>
            </a:rPr>
            <a:t>農林水産業費は前年度と比較して</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しているが、これは道の駅「明治の森・黒磯」再整備</a:t>
          </a:r>
          <a:r>
            <a:rPr kumimoji="1" lang="ja-JP" altLang="en-US" sz="1100">
              <a:solidFill>
                <a:schemeClr val="dk1"/>
              </a:solidFill>
              <a:effectLst/>
              <a:latin typeface="+mn-lt"/>
              <a:ea typeface="+mn-ea"/>
              <a:cs typeface="+mn-cs"/>
            </a:rPr>
            <a:t>終了</a:t>
          </a:r>
          <a:r>
            <a:rPr kumimoji="1" lang="ja-JP" altLang="ja-JP" sz="1100">
              <a:solidFill>
                <a:schemeClr val="dk1"/>
              </a:solidFill>
              <a:effectLst/>
              <a:latin typeface="+mn-lt"/>
              <a:ea typeface="+mn-ea"/>
              <a:cs typeface="+mn-cs"/>
            </a:rPr>
            <a:t>に伴う中山間地域活性化事業費の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億円）が主な要因である。</a:t>
          </a:r>
          <a:endParaRPr lang="ja-JP" altLang="ja-JP" sz="1400">
            <a:effectLst/>
          </a:endParaRPr>
        </a:p>
        <a:p>
          <a:r>
            <a:rPr kumimoji="1" lang="ja-JP" altLang="ja-JP" sz="1100">
              <a:solidFill>
                <a:schemeClr val="dk1"/>
              </a:solidFill>
              <a:effectLst/>
              <a:latin typeface="+mn-lt"/>
              <a:ea typeface="+mn-ea"/>
              <a:cs typeface="+mn-cs"/>
            </a:rPr>
            <a:t>教育費は、前年度と比較して</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しているが、これは、</a:t>
          </a:r>
          <a:r>
            <a:rPr kumimoji="1" lang="ja-JP" altLang="en-US" sz="1100">
              <a:solidFill>
                <a:schemeClr val="dk1"/>
              </a:solidFill>
              <a:effectLst/>
              <a:latin typeface="+mn-lt"/>
              <a:ea typeface="+mn-ea"/>
              <a:cs typeface="+mn-cs"/>
            </a:rPr>
            <a:t>小学校体育館改築</a:t>
          </a:r>
          <a:r>
            <a:rPr kumimoji="1" lang="ja-JP" altLang="ja-JP" sz="1100">
              <a:solidFill>
                <a:schemeClr val="dk1"/>
              </a:solidFill>
              <a:effectLst/>
              <a:latin typeface="+mn-lt"/>
              <a:ea typeface="+mn-ea"/>
              <a:cs typeface="+mn-cs"/>
            </a:rPr>
            <a:t>に伴う</a:t>
          </a:r>
          <a:r>
            <a:rPr kumimoji="1" lang="ja-JP" altLang="en-US" sz="1100">
              <a:solidFill>
                <a:schemeClr val="dk1"/>
              </a:solidFill>
              <a:effectLst/>
              <a:latin typeface="+mn-lt"/>
              <a:ea typeface="+mn-ea"/>
              <a:cs typeface="+mn-cs"/>
            </a:rPr>
            <a:t>小学校施設整備事業費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+8.7</a:t>
          </a:r>
          <a:r>
            <a:rPr kumimoji="1" lang="ja-JP" altLang="ja-JP" sz="1100">
              <a:solidFill>
                <a:schemeClr val="dk1"/>
              </a:solidFill>
              <a:effectLst/>
              <a:latin typeface="+mn-lt"/>
              <a:ea typeface="+mn-ea"/>
              <a:cs typeface="+mn-cs"/>
            </a:rPr>
            <a:t>億円）が主な要因である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栃木県那須塩原市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実質収支比率は、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標準税収入額の増加に伴い標準財政規模の増となったものの、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繰越事業に充当する一般財源の減少に伴う実質収支額の増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加率がこれを上回ったため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今後は、人口減少による市税の減収や、物件費や扶助費の増加等により、一層厳しい財政状況が予想されることから、事業の見直し等により、歳出の抑制及び歳入の確保に努めていく。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栃木県那須塩原市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令和６年度においても、全ての会計で赤字は発生していない。</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　令和５年度と比較すると、全体の黒字額が約４</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８億</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減少しているが、これは令和５年度末で廃止した産業団地造成事業特別会計の実質収支額（資金剰余額）が皆減</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7.3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億円）</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したことが大きく影響している。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　なお、一般会計では、実質収支額（資金剰余額）が増加した要因として、令和６年度において、形式収支額は前年度よりも減少したものの、翌年度に繰り越すべき財源が６１</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３２</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減少したことが挙げられる。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栃木県那須塩原市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元利償還金等（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）については、合併特例事業債の一部償還終了等により</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836</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また、算入公債費等（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B</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）については、災害復旧費等や事業費補正により算入された公債費等により</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600</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これらのことから、実質公債費比率の分子としては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236</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満期一括償還地方債の借入れがないため、該当の積立は行っていない。</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栃木県那須塩原市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23</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年度決算以降、将来負担比率は生じていない。</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　令和６年度は、元利償還の終了等により、一般会計等に係る地方債の現在高が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103</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百万円減少したものの、組合等負担等見込額が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243</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百万円増加したことにより、将来負担額（</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）としては、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　また、臨時財政対策債の一部償還終了等により、基準財政需要額算入見込額が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2,473</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百万円減少し、充当可能財源等（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B</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3,180</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栃木県那須塩原市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地方財政法第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条の規定等に基づき財政調整基金に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6,663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万円、ふるさと寄附金の増額に伴いふるさと基金に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7,436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万円を積み立てた一方、</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不足する財源を補うため、財政調整基金から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万円、ふるさと基金を活用した事業充当のためにふるさと基金から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万円を取り崩した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こと等により、令和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年度の基金全体の残高としては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8,127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万円の減少となった。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安定的な財政運営を図るため、財政規模に見合った残高を確保していく。その他の基金については、必要に応じて決算剰余金等を活用し積立てを行っていくほか、基金運用状況を踏まえ適宜見直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・新庁舎整備基金：新庁舎の整備に備えること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・合併振興基金：市民の連帯の強化又は地域振興のための事業に充てること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・公共施設等有効活用基金：公共施設等の有効活用に要する財源を確保することにより、公共施設等の整理統合に伴う再編整備及び</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長寿命化並びに効率的な運用を行うこと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・ふるさと基金：那須塩原市のまちづくりに貢献したいという方からの寄附金を積立て、寄附者のふるさとへの思いを具現化する事業に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充てること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・新型コロナウイルス感染症対策基金：新型コロナウイルス感染症対策に必要な事業に充てること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・ふるさと基金：ふるさと基金を活用した事業への充当のため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万円を取り崩した一方で、ふるさと寄附金を原資として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7,436</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・公共施設等有効活用基金：旧清掃センターの煙突解体工事やその他公共施設等の維持補修費への充当のため、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・新庁舎整備基金：新庁舎整備のため計画的に取崩しを行う予定である。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・その他の基金：必要に応じて決算余剰金を活用し積立てを行っていくほか、基金運用状況を踏まえ適宜見直しを行っていく。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条の規定等に基づき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不足する財源を補うため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万円を取り崩した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今後も引き続き、地方財政法第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条の規定に基づき決算剰余金の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の積立てを行っていく。また、不測の事態に備え財政規模に見合った残高を確保していく。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公債費を賄うため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億円を取り崩した一方で、普通交付税再算定により臨時財政対策債償還基金費として交付された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今後の公債費の推移を勘案し、引き続き基金の取崩しについて検討する。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E75E367-EC09-4F72-A3BD-BA78F55742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3161DE4-1C90-4233-9E3F-9D7ED0FE17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33CB164-0DF5-4E90-9CCF-3E1CFE94652B}"/>
            </a:ext>
          </a:extLst>
        </xdr:cNvPr>
        <xdr:cNvSpPr/>
      </xdr:nvSpPr>
      <xdr:spPr>
        <a:xfrm>
          <a:off x="13060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EA644E3-C4FA-4BC7-A243-FD222D93FA72}"/>
            </a:ext>
          </a:extLst>
        </xdr:cNvPr>
        <xdr:cNvSpPr/>
      </xdr:nvSpPr>
      <xdr:spPr>
        <a:xfrm>
          <a:off x="14584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9A4EF2C-84FF-4D69-841A-EDC63812EAEC}"/>
            </a:ext>
          </a:extLst>
        </xdr:cNvPr>
        <xdr:cNvSpPr/>
      </xdr:nvSpPr>
      <xdr:spPr>
        <a:xfrm>
          <a:off x="16108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A3CEC6A-5C73-493F-814D-3C43B430A7DB}"/>
            </a:ext>
          </a:extLst>
        </xdr:cNvPr>
        <xdr:cNvSpPr/>
      </xdr:nvSpPr>
      <xdr:spPr>
        <a:xfrm>
          <a:off x="17632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DCF0FAD-51BB-46FA-8431-7EABB3B614F6}"/>
            </a:ext>
          </a:extLst>
        </xdr:cNvPr>
        <xdr:cNvSpPr/>
      </xdr:nvSpPr>
      <xdr:spPr>
        <a:xfrm>
          <a:off x="19156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B434DFC-F952-478C-B378-BE79E35C1D02}"/>
            </a:ext>
          </a:extLst>
        </xdr:cNvPr>
        <xdr:cNvSpPr/>
      </xdr:nvSpPr>
      <xdr:spPr>
        <a:xfrm>
          <a:off x="13060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CF3083A-84E6-429C-B226-E94DEBA6DCCF}"/>
            </a:ext>
          </a:extLst>
        </xdr:cNvPr>
        <xdr:cNvSpPr/>
      </xdr:nvSpPr>
      <xdr:spPr>
        <a:xfrm>
          <a:off x="14584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D1BB84D-3303-454A-BFCB-81883E156B19}"/>
            </a:ext>
          </a:extLst>
        </xdr:cNvPr>
        <xdr:cNvSpPr/>
      </xdr:nvSpPr>
      <xdr:spPr>
        <a:xfrm>
          <a:off x="16108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4E4C547-9D85-4A8E-9275-718B253EAE90}"/>
            </a:ext>
          </a:extLst>
        </xdr:cNvPr>
        <xdr:cNvSpPr/>
      </xdr:nvSpPr>
      <xdr:spPr>
        <a:xfrm>
          <a:off x="17632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9193060-827B-4D2E-A451-05B38C2622ED}"/>
            </a:ext>
          </a:extLst>
        </xdr:cNvPr>
        <xdr:cNvSpPr/>
      </xdr:nvSpPr>
      <xdr:spPr>
        <a:xfrm>
          <a:off x="19156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3EF5605-986B-4F6B-AFDF-3B9EEFF25ED6}"/>
            </a:ext>
          </a:extLst>
        </xdr:cNvPr>
        <xdr:cNvSpPr/>
      </xdr:nvSpPr>
      <xdr:spPr>
        <a:xfrm>
          <a:off x="353695" y="65405"/>
          <a:ext cx="1270381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34FD02C-D6BD-4D07-8A67-62C5933DA5BB}"/>
            </a:ext>
          </a:extLst>
        </xdr:cNvPr>
        <xdr:cNvSpPr/>
      </xdr:nvSpPr>
      <xdr:spPr>
        <a:xfrm>
          <a:off x="17030700" y="190500"/>
          <a:ext cx="393636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5712A21-DD9F-4ED9-B04B-B1E06B9FDE4D}"/>
            </a:ext>
          </a:extLst>
        </xdr:cNvPr>
        <xdr:cNvSpPr/>
      </xdr:nvSpPr>
      <xdr:spPr>
        <a:xfrm>
          <a:off x="17058005" y="217805"/>
          <a:ext cx="3886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2DF3330-6C9D-40BC-B745-19B6AD824A5F}"/>
            </a:ext>
          </a:extLst>
        </xdr:cNvPr>
        <xdr:cNvSpPr/>
      </xdr:nvSpPr>
      <xdr:spPr>
        <a:xfrm>
          <a:off x="17087215" y="239395"/>
          <a:ext cx="382524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04D49B7-16D2-4BD7-86AE-190CBBB3F48E}"/>
            </a:ext>
          </a:extLst>
        </xdr:cNvPr>
        <xdr:cNvSpPr/>
      </xdr:nvSpPr>
      <xdr:spPr>
        <a:xfrm>
          <a:off x="14238605" y="190500"/>
          <a:ext cx="266255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5C1B21F-010D-46C5-932A-BF18840F43B1}"/>
            </a:ext>
          </a:extLst>
        </xdr:cNvPr>
        <xdr:cNvSpPr/>
      </xdr:nvSpPr>
      <xdr:spPr>
        <a:xfrm>
          <a:off x="14267815" y="217805"/>
          <a:ext cx="261048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59FCBFE-B62E-466E-B574-C926C33213BF}"/>
            </a:ext>
          </a:extLst>
        </xdr:cNvPr>
        <xdr:cNvSpPr/>
      </xdr:nvSpPr>
      <xdr:spPr>
        <a:xfrm>
          <a:off x="14287500" y="239395"/>
          <a:ext cx="25647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F760436-0844-4475-A123-4E5CD8151C56}"/>
            </a:ext>
          </a:extLst>
        </xdr:cNvPr>
        <xdr:cNvSpPr/>
      </xdr:nvSpPr>
      <xdr:spPr>
        <a:xfrm>
          <a:off x="484505" y="894715"/>
          <a:ext cx="10096500" cy="18103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E62B107-4CD8-42E0-9E82-4EFDF869C1AC}"/>
            </a:ext>
          </a:extLst>
        </xdr:cNvPr>
        <xdr:cNvSpPr/>
      </xdr:nvSpPr>
      <xdr:spPr>
        <a:xfrm>
          <a:off x="609600" y="926465"/>
          <a:ext cx="1398905"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650D5DD-4057-44BC-903E-26A0FF58218A}"/>
            </a:ext>
          </a:extLst>
        </xdr:cNvPr>
        <xdr:cNvSpPr/>
      </xdr:nvSpPr>
      <xdr:spPr>
        <a:xfrm>
          <a:off x="1943100" y="926465"/>
          <a:ext cx="13335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B713834-F503-4365-96C1-F9CDF94FEC8F}"/>
            </a:ext>
          </a:extLst>
        </xdr:cNvPr>
        <xdr:cNvSpPr/>
      </xdr:nvSpPr>
      <xdr:spPr>
        <a:xfrm>
          <a:off x="3276600" y="926465"/>
          <a:ext cx="15240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EB48292-CFBB-4C05-B2A3-AF4FCF1A77BF}"/>
            </a:ext>
          </a:extLst>
        </xdr:cNvPr>
        <xdr:cNvSpPr/>
      </xdr:nvSpPr>
      <xdr:spPr>
        <a:xfrm>
          <a:off x="4800600" y="941705"/>
          <a:ext cx="203771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5A6C2DC-AEBC-4054-981E-C1ED42824816}"/>
            </a:ext>
          </a:extLst>
        </xdr:cNvPr>
        <xdr:cNvSpPr/>
      </xdr:nvSpPr>
      <xdr:spPr>
        <a:xfrm>
          <a:off x="6838315" y="941705"/>
          <a:ext cx="126619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2D4B2C6-E06A-49C5-8087-09C0BEC8AD79}"/>
            </a:ext>
          </a:extLst>
        </xdr:cNvPr>
        <xdr:cNvSpPr/>
      </xdr:nvSpPr>
      <xdr:spPr>
        <a:xfrm>
          <a:off x="8171815" y="952500"/>
          <a:ext cx="629285" cy="964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4E14FEE-8243-4DD0-8FB9-54DFDA3F13B6}"/>
            </a:ext>
          </a:extLst>
        </xdr:cNvPr>
        <xdr:cNvSpPr/>
      </xdr:nvSpPr>
      <xdr:spPr>
        <a:xfrm>
          <a:off x="4800600" y="1729740"/>
          <a:ext cx="203771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D347573-FB73-49B0-A692-64EBD58CFF10}"/>
            </a:ext>
          </a:extLst>
        </xdr:cNvPr>
        <xdr:cNvSpPr/>
      </xdr:nvSpPr>
      <xdr:spPr>
        <a:xfrm>
          <a:off x="6896100" y="1729740"/>
          <a:ext cx="368490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62E8621-8B9A-4BE0-9B91-D245FAFA1014}"/>
            </a:ext>
          </a:extLst>
        </xdr:cNvPr>
        <xdr:cNvSpPr/>
      </xdr:nvSpPr>
      <xdr:spPr>
        <a:xfrm>
          <a:off x="11076305" y="894715"/>
          <a:ext cx="1524000" cy="12890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8B72E2D-41AA-429D-9D04-0B0962621B2E}"/>
            </a:ext>
          </a:extLst>
        </xdr:cNvPr>
        <xdr:cNvSpPr/>
      </xdr:nvSpPr>
      <xdr:spPr>
        <a:xfrm>
          <a:off x="11338560" y="952500"/>
          <a:ext cx="13335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5502D47-975E-4550-97AB-D4A291C45641}"/>
            </a:ext>
          </a:extLst>
        </xdr:cNvPr>
        <xdr:cNvSpPr/>
      </xdr:nvSpPr>
      <xdr:spPr>
        <a:xfrm>
          <a:off x="11338560" y="1226820"/>
          <a:ext cx="1333500" cy="530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9B4997D-B9BA-4B07-8C80-5134B56860DC}"/>
            </a:ext>
          </a:extLst>
        </xdr:cNvPr>
        <xdr:cNvSpPr/>
      </xdr:nvSpPr>
      <xdr:spPr>
        <a:xfrm>
          <a:off x="11338560" y="1577340"/>
          <a:ext cx="1458595" cy="6553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E39BCB9-97B0-422E-AD07-AA2EFD62E2DF}"/>
            </a:ext>
          </a:extLst>
        </xdr:cNvPr>
        <xdr:cNvCxnSpPr/>
      </xdr:nvCxnSpPr>
      <xdr:spPr>
        <a:xfrm flipH="1">
          <a:off x="11158855" y="1047115"/>
          <a:ext cx="2133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2151AF6-2A37-43B0-BBE1-4F219FAA9499}"/>
            </a:ext>
          </a:extLst>
        </xdr:cNvPr>
        <xdr:cNvSpPr/>
      </xdr:nvSpPr>
      <xdr:spPr>
        <a:xfrm>
          <a:off x="11216640" y="1009015"/>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B0AE44D-1CF4-4BA6-A3BF-0769E0B0C9B0}"/>
            </a:ext>
          </a:extLst>
        </xdr:cNvPr>
        <xdr:cNvSpPr/>
      </xdr:nvSpPr>
      <xdr:spPr>
        <a:xfrm>
          <a:off x="11216640" y="131381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C684C3C-D24A-4E1C-996F-E1D89566D255}"/>
            </a:ext>
          </a:extLst>
        </xdr:cNvPr>
        <xdr:cNvCxnSpPr/>
      </xdr:nvCxnSpPr>
      <xdr:spPr>
        <a:xfrm>
          <a:off x="11259185" y="157734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7431179-0D91-4B32-809C-8DD8A46725E4}"/>
            </a:ext>
          </a:extLst>
        </xdr:cNvPr>
        <xdr:cNvCxnSpPr/>
      </xdr:nvCxnSpPr>
      <xdr:spPr>
        <a:xfrm>
          <a:off x="11181715" y="157734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9730628-4690-4C84-B99D-7A38BFAEBAE8}"/>
            </a:ext>
          </a:extLst>
        </xdr:cNvPr>
        <xdr:cNvCxnSpPr/>
      </xdr:nvCxnSpPr>
      <xdr:spPr>
        <a:xfrm flipV="1">
          <a:off x="11259185" y="18211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0B0CFDC-173F-4982-B0CC-D7C5401B2F65}"/>
            </a:ext>
          </a:extLst>
        </xdr:cNvPr>
        <xdr:cNvCxnSpPr/>
      </xdr:nvCxnSpPr>
      <xdr:spPr>
        <a:xfrm>
          <a:off x="11181715" y="196596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8A8D57E-04A6-4706-B38D-B10EBF3F584B}"/>
            </a:ext>
          </a:extLst>
        </xdr:cNvPr>
        <xdr:cNvSpPr txBox="1"/>
      </xdr:nvSpPr>
      <xdr:spPr>
        <a:xfrm>
          <a:off x="419100" y="2808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9D42D9B-4D63-4C61-A880-A521235DBC63}"/>
            </a:ext>
          </a:extLst>
        </xdr:cNvPr>
        <xdr:cNvSpPr txBox="1"/>
      </xdr:nvSpPr>
      <xdr:spPr>
        <a:xfrm>
          <a:off x="419100" y="30556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F7A9335-F28E-42B6-A635-876F8B1FF5CE}"/>
            </a:ext>
          </a:extLst>
        </xdr:cNvPr>
        <xdr:cNvSpPr txBox="1"/>
      </xdr:nvSpPr>
      <xdr:spPr>
        <a:xfrm>
          <a:off x="419100" y="330263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A39CF42-1C6B-436D-8B10-D227794E55B8}"/>
            </a:ext>
          </a:extLst>
        </xdr:cNvPr>
        <xdr:cNvSpPr txBox="1"/>
      </xdr:nvSpPr>
      <xdr:spPr>
        <a:xfrm>
          <a:off x="419100" y="35477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E87EF48-20D0-4E32-AE1E-B23ABCF71A0B}"/>
            </a:ext>
          </a:extLst>
        </xdr:cNvPr>
        <xdr:cNvSpPr txBox="1"/>
      </xdr:nvSpPr>
      <xdr:spPr>
        <a:xfrm>
          <a:off x="419100" y="37947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2B07011-3538-4A3B-A3CC-8BB88C9ACB4F}"/>
            </a:ext>
          </a:extLst>
        </xdr:cNvPr>
        <xdr:cNvSpPr/>
      </xdr:nvSpPr>
      <xdr:spPr>
        <a:xfrm>
          <a:off x="1275715" y="4324985"/>
          <a:ext cx="4237990"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4B1332B-4E32-4D48-9DB3-9016EE58E547}"/>
            </a:ext>
          </a:extLst>
        </xdr:cNvPr>
        <xdr:cNvSpPr/>
      </xdr:nvSpPr>
      <xdr:spPr>
        <a:xfrm>
          <a:off x="1991854" y="4697032"/>
          <a:ext cx="1738911"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868D378-1DE6-4F43-AC12-4F74B38C84ED}"/>
            </a:ext>
          </a:extLst>
        </xdr:cNvPr>
        <xdr:cNvSpPr/>
      </xdr:nvSpPr>
      <xdr:spPr>
        <a:xfrm>
          <a:off x="3830949" y="4684171"/>
          <a:ext cx="85091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96C6CB2-7AAF-4FFD-AC3F-1D00D04E563D}"/>
            </a:ext>
          </a:extLst>
        </xdr:cNvPr>
        <xdr:cNvSpPr/>
      </xdr:nvSpPr>
      <xdr:spPr>
        <a:xfrm>
          <a:off x="5466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A0E877D-B881-499D-9E9F-1846247C3F70}"/>
            </a:ext>
          </a:extLst>
        </xdr:cNvPr>
        <xdr:cNvSpPr/>
      </xdr:nvSpPr>
      <xdr:spPr>
        <a:xfrm>
          <a:off x="5466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422C49E-F611-4A72-A66E-02149395D996}"/>
            </a:ext>
          </a:extLst>
        </xdr:cNvPr>
        <xdr:cNvSpPr/>
      </xdr:nvSpPr>
      <xdr:spPr>
        <a:xfrm>
          <a:off x="6990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9E6F298-6FFE-49D8-94D6-4F8E5E5EB340}"/>
            </a:ext>
          </a:extLst>
        </xdr:cNvPr>
        <xdr:cNvSpPr/>
      </xdr:nvSpPr>
      <xdr:spPr>
        <a:xfrm>
          <a:off x="6990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9DB52FF-146C-4EB4-96F1-0488ECC4EF3C}"/>
            </a:ext>
          </a:extLst>
        </xdr:cNvPr>
        <xdr:cNvSpPr/>
      </xdr:nvSpPr>
      <xdr:spPr>
        <a:xfrm>
          <a:off x="8637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099477B-0FCE-4FF7-8C8F-DE67740E202B}"/>
            </a:ext>
          </a:extLst>
        </xdr:cNvPr>
        <xdr:cNvSpPr/>
      </xdr:nvSpPr>
      <xdr:spPr>
        <a:xfrm>
          <a:off x="8637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4D1A0E4-5DE4-46B3-B1A0-B01877AD183F}"/>
            </a:ext>
          </a:extLst>
        </xdr:cNvPr>
        <xdr:cNvSpPr/>
      </xdr:nvSpPr>
      <xdr:spPr>
        <a:xfrm>
          <a:off x="1275715" y="5036820"/>
          <a:ext cx="4237990"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0603C57-796A-4DDD-9C5C-F2D0CCB94DA2}"/>
            </a:ext>
          </a:extLst>
        </xdr:cNvPr>
        <xdr:cNvSpPr/>
      </xdr:nvSpPr>
      <xdr:spPr>
        <a:xfrm>
          <a:off x="5780405"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79B7168-406A-4CA8-84AA-89F6534454DC}"/>
            </a:ext>
          </a:extLst>
        </xdr:cNvPr>
        <xdr:cNvSpPr/>
      </xdr:nvSpPr>
      <xdr:spPr>
        <a:xfrm>
          <a:off x="5780405"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CE820D8-9497-417B-8FF2-DED16677A966}"/>
            </a:ext>
          </a:extLst>
        </xdr:cNvPr>
        <xdr:cNvSpPr txBox="1"/>
      </xdr:nvSpPr>
      <xdr:spPr>
        <a:xfrm>
          <a:off x="5856605" y="5338445"/>
          <a:ext cx="4563110"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有形固定資産減価償却率は、資産の老朽化度合を示す指標であり、割合が高いほど老朽化が進んでいることになる。本市は</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60.4</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％であり、これは県平均（</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64.2</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ポイント、類似団体平均（</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68.7%</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8.3</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ポイント低く、比較的更新や長寿命化等が行えていると言える。また、本市の年度間比較において、令和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は廃止、民営化等により所有資産数が減少したことに加えて、</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減価償却</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累計額</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81.1</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億円）したため、</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59.8%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ポイント増加している。今後も継続的な更新・長寿命化ならびに所有資産数の適正化などを行っていくことが必要である。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2832C1F-113B-43E5-9098-8082786457F3}"/>
            </a:ext>
          </a:extLst>
        </xdr:cNvPr>
        <xdr:cNvSpPr txBox="1"/>
      </xdr:nvSpPr>
      <xdr:spPr>
        <a:xfrm>
          <a:off x="123761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D43ECDA-9D74-4537-80CB-C28D692A9F07}"/>
            </a:ext>
          </a:extLst>
        </xdr:cNvPr>
        <xdr:cNvCxnSpPr/>
      </xdr:nvCxnSpPr>
      <xdr:spPr>
        <a:xfrm>
          <a:off x="1275715" y="724344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75FB71E-D8D0-4612-82BB-DC3AF3443E2B}"/>
            </a:ext>
          </a:extLst>
        </xdr:cNvPr>
        <xdr:cNvSpPr txBox="1"/>
      </xdr:nvSpPr>
      <xdr:spPr>
        <a:xfrm>
          <a:off x="852821" y="71458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719D3696-ECF5-41C0-9555-36870F715537}"/>
            </a:ext>
          </a:extLst>
        </xdr:cNvPr>
        <xdr:cNvCxnSpPr/>
      </xdr:nvCxnSpPr>
      <xdr:spPr>
        <a:xfrm>
          <a:off x="1275715" y="680021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2228636B-5D2D-4B13-934E-8212F1E629D9}"/>
            </a:ext>
          </a:extLst>
        </xdr:cNvPr>
        <xdr:cNvSpPr txBox="1"/>
      </xdr:nvSpPr>
      <xdr:spPr>
        <a:xfrm>
          <a:off x="852821" y="67026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592E496C-5680-439E-8AD8-58148F1B609D}"/>
            </a:ext>
          </a:extLst>
        </xdr:cNvPr>
        <xdr:cNvCxnSpPr/>
      </xdr:nvCxnSpPr>
      <xdr:spPr>
        <a:xfrm>
          <a:off x="1275715" y="635508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CD9CDFA8-74D8-4BE3-8491-9BBFBA274277}"/>
            </a:ext>
          </a:extLst>
        </xdr:cNvPr>
        <xdr:cNvSpPr txBox="1"/>
      </xdr:nvSpPr>
      <xdr:spPr>
        <a:xfrm>
          <a:off x="852821" y="626508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5DD6CFE1-3D90-4A58-9F30-330FB204ED59}"/>
            </a:ext>
          </a:extLst>
        </xdr:cNvPr>
        <xdr:cNvCxnSpPr/>
      </xdr:nvCxnSpPr>
      <xdr:spPr>
        <a:xfrm>
          <a:off x="1275715" y="591756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EB642423-89E5-4D54-9661-C3EC4D1A72F2}"/>
            </a:ext>
          </a:extLst>
        </xdr:cNvPr>
        <xdr:cNvSpPr txBox="1"/>
      </xdr:nvSpPr>
      <xdr:spPr>
        <a:xfrm>
          <a:off x="852821" y="58199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1F903BC0-A322-43D5-BCDE-EA11DF4D0B65}"/>
            </a:ext>
          </a:extLst>
        </xdr:cNvPr>
        <xdr:cNvCxnSpPr/>
      </xdr:nvCxnSpPr>
      <xdr:spPr>
        <a:xfrm>
          <a:off x="1275715" y="547433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8691803E-1685-4AE7-9575-9136F415BEFC}"/>
            </a:ext>
          </a:extLst>
        </xdr:cNvPr>
        <xdr:cNvSpPr txBox="1"/>
      </xdr:nvSpPr>
      <xdr:spPr>
        <a:xfrm>
          <a:off x="852821" y="53843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972C591-7DAD-4D87-820E-C68B01926D6F}"/>
            </a:ext>
          </a:extLst>
        </xdr:cNvPr>
        <xdr:cNvCxnSpPr/>
      </xdr:nvCxnSpPr>
      <xdr:spPr>
        <a:xfrm>
          <a:off x="1275715" y="503682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32FB096-EB01-4F4C-9C6D-D694BC99ADF2}"/>
            </a:ext>
          </a:extLst>
        </xdr:cNvPr>
        <xdr:cNvSpPr txBox="1"/>
      </xdr:nvSpPr>
      <xdr:spPr>
        <a:xfrm>
          <a:off x="852821" y="49392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48BA761-9AAD-4627-9AD6-8D1DD3CF0004}"/>
            </a:ext>
          </a:extLst>
        </xdr:cNvPr>
        <xdr:cNvSpPr/>
      </xdr:nvSpPr>
      <xdr:spPr>
        <a:xfrm>
          <a:off x="1275715" y="5036820"/>
          <a:ext cx="4237990"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29</xdr:row>
      <xdr:rowOff>55753</xdr:rowOff>
    </xdr:from>
    <xdr:to>
      <xdr:col>23</xdr:col>
      <xdr:colOff>85090</xdr:colOff>
      <xdr:row>34</xdr:row>
      <xdr:rowOff>62103</xdr:rowOff>
    </xdr:to>
    <xdr:cxnSp macro="">
      <xdr:nvCxnSpPr>
        <xdr:cNvPr id="73" name="直線コネクタ 72">
          <a:extLst>
            <a:ext uri="{FF2B5EF4-FFF2-40B4-BE49-F238E27FC236}">
              <a16:creationId xmlns:a16="http://schemas.microsoft.com/office/drawing/2014/main" id="{5B0FFAA3-2725-4DA5-BB97-2B9C77085008}"/>
            </a:ext>
          </a:extLst>
        </xdr:cNvPr>
        <xdr:cNvCxnSpPr/>
      </xdr:nvCxnSpPr>
      <xdr:spPr>
        <a:xfrm flipV="1">
          <a:off x="4760595" y="5904103"/>
          <a:ext cx="1270" cy="8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65930</xdr:rowOff>
    </xdr:from>
    <xdr:ext cx="405111" cy="259045"/>
    <xdr:sp macro="" textlink="">
      <xdr:nvSpPr>
        <xdr:cNvPr id="74" name="有形固定資産減価償却率最小値テキスト">
          <a:extLst>
            <a:ext uri="{FF2B5EF4-FFF2-40B4-BE49-F238E27FC236}">
              <a16:creationId xmlns:a16="http://schemas.microsoft.com/office/drawing/2014/main" id="{748EEBB8-43B8-40CC-867F-F7091DA154FC}"/>
            </a:ext>
          </a:extLst>
        </xdr:cNvPr>
        <xdr:cNvSpPr txBox="1"/>
      </xdr:nvSpPr>
      <xdr:spPr>
        <a:xfrm>
          <a:off x="4819015" y="67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62103</xdr:rowOff>
    </xdr:from>
    <xdr:to>
      <xdr:col>23</xdr:col>
      <xdr:colOff>174625</xdr:colOff>
      <xdr:row>34</xdr:row>
      <xdr:rowOff>62103</xdr:rowOff>
    </xdr:to>
    <xdr:cxnSp macro="">
      <xdr:nvCxnSpPr>
        <xdr:cNvPr id="75" name="直線コネクタ 74">
          <a:extLst>
            <a:ext uri="{FF2B5EF4-FFF2-40B4-BE49-F238E27FC236}">
              <a16:creationId xmlns:a16="http://schemas.microsoft.com/office/drawing/2014/main" id="{CA6A3942-32BF-4161-9A5D-3C8E24110E4C}"/>
            </a:ext>
          </a:extLst>
        </xdr:cNvPr>
        <xdr:cNvCxnSpPr/>
      </xdr:nvCxnSpPr>
      <xdr:spPr>
        <a:xfrm>
          <a:off x="4675505" y="6784848"/>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2430</xdr:rowOff>
    </xdr:from>
    <xdr:ext cx="405111" cy="259045"/>
    <xdr:sp macro="" textlink="">
      <xdr:nvSpPr>
        <xdr:cNvPr id="76" name="有形固定資産減価償却率最大値テキスト">
          <a:extLst>
            <a:ext uri="{FF2B5EF4-FFF2-40B4-BE49-F238E27FC236}">
              <a16:creationId xmlns:a16="http://schemas.microsoft.com/office/drawing/2014/main" id="{784C79A3-EA21-4F21-9EE1-B5F6D9AAE30F}"/>
            </a:ext>
          </a:extLst>
        </xdr:cNvPr>
        <xdr:cNvSpPr txBox="1"/>
      </xdr:nvSpPr>
      <xdr:spPr>
        <a:xfrm>
          <a:off x="4819015" y="5671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29</xdr:row>
      <xdr:rowOff>55753</xdr:rowOff>
    </xdr:from>
    <xdr:to>
      <xdr:col>23</xdr:col>
      <xdr:colOff>174625</xdr:colOff>
      <xdr:row>29</xdr:row>
      <xdr:rowOff>55753</xdr:rowOff>
    </xdr:to>
    <xdr:cxnSp macro="">
      <xdr:nvCxnSpPr>
        <xdr:cNvPr id="77" name="直線コネクタ 76">
          <a:extLst>
            <a:ext uri="{FF2B5EF4-FFF2-40B4-BE49-F238E27FC236}">
              <a16:creationId xmlns:a16="http://schemas.microsoft.com/office/drawing/2014/main" id="{967A6DE2-8E99-45EE-A790-5C2DA639A718}"/>
            </a:ext>
          </a:extLst>
        </xdr:cNvPr>
        <xdr:cNvCxnSpPr/>
      </xdr:nvCxnSpPr>
      <xdr:spPr>
        <a:xfrm>
          <a:off x="4675505" y="5904103"/>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33418</xdr:rowOff>
    </xdr:from>
    <xdr:ext cx="405111" cy="259045"/>
    <xdr:sp macro="" textlink="">
      <xdr:nvSpPr>
        <xdr:cNvPr id="78" name="有形固定資産減価償却率平均値テキスト">
          <a:extLst>
            <a:ext uri="{FF2B5EF4-FFF2-40B4-BE49-F238E27FC236}">
              <a16:creationId xmlns:a16="http://schemas.microsoft.com/office/drawing/2014/main" id="{F77808BF-35BB-43E0-96F0-B26D17904D35}"/>
            </a:ext>
          </a:extLst>
        </xdr:cNvPr>
        <xdr:cNvSpPr txBox="1"/>
      </xdr:nvSpPr>
      <xdr:spPr>
        <a:xfrm>
          <a:off x="4819015" y="6228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54991</xdr:rowOff>
    </xdr:from>
    <xdr:to>
      <xdr:col>23</xdr:col>
      <xdr:colOff>136525</xdr:colOff>
      <xdr:row>31</xdr:row>
      <xdr:rowOff>156591</xdr:rowOff>
    </xdr:to>
    <xdr:sp macro="" textlink="">
      <xdr:nvSpPr>
        <xdr:cNvPr id="79" name="フローチャート: 判断 78">
          <a:extLst>
            <a:ext uri="{FF2B5EF4-FFF2-40B4-BE49-F238E27FC236}">
              <a16:creationId xmlns:a16="http://schemas.microsoft.com/office/drawing/2014/main" id="{6576A27A-6606-42FB-A0DD-4254C682C7C0}"/>
            </a:ext>
          </a:extLst>
        </xdr:cNvPr>
        <xdr:cNvSpPr/>
      </xdr:nvSpPr>
      <xdr:spPr>
        <a:xfrm>
          <a:off x="4713605" y="6253861"/>
          <a:ext cx="10541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148717</xdr:rowOff>
    </xdr:from>
    <xdr:to>
      <xdr:col>19</xdr:col>
      <xdr:colOff>187325</xdr:colOff>
      <xdr:row>31</xdr:row>
      <xdr:rowOff>78867</xdr:rowOff>
    </xdr:to>
    <xdr:sp macro="" textlink="">
      <xdr:nvSpPr>
        <xdr:cNvPr id="80" name="フローチャート: 判断 79">
          <a:extLst>
            <a:ext uri="{FF2B5EF4-FFF2-40B4-BE49-F238E27FC236}">
              <a16:creationId xmlns:a16="http://schemas.microsoft.com/office/drawing/2014/main" id="{1645E767-E660-4C83-B173-D3D8F8B8C0B2}"/>
            </a:ext>
          </a:extLst>
        </xdr:cNvPr>
        <xdr:cNvSpPr/>
      </xdr:nvSpPr>
      <xdr:spPr>
        <a:xfrm>
          <a:off x="4000500" y="616851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1" name="フローチャート: 判断 80">
          <a:extLst>
            <a:ext uri="{FF2B5EF4-FFF2-40B4-BE49-F238E27FC236}">
              <a16:creationId xmlns:a16="http://schemas.microsoft.com/office/drawing/2014/main" id="{5D995B09-06DF-4139-9945-7454B2FAAE2F}"/>
            </a:ext>
          </a:extLst>
        </xdr:cNvPr>
        <xdr:cNvSpPr/>
      </xdr:nvSpPr>
      <xdr:spPr>
        <a:xfrm>
          <a:off x="3238500" y="610616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23495</xdr:rowOff>
    </xdr:from>
    <xdr:to>
      <xdr:col>11</xdr:col>
      <xdr:colOff>187325</xdr:colOff>
      <xdr:row>30</xdr:row>
      <xdr:rowOff>125095</xdr:rowOff>
    </xdr:to>
    <xdr:sp macro="" textlink="">
      <xdr:nvSpPr>
        <xdr:cNvPr id="82" name="フローチャート: 判断 81">
          <a:extLst>
            <a:ext uri="{FF2B5EF4-FFF2-40B4-BE49-F238E27FC236}">
              <a16:creationId xmlns:a16="http://schemas.microsoft.com/office/drawing/2014/main" id="{00A46E25-936F-42B7-B997-4D5B19F09926}"/>
            </a:ext>
          </a:extLst>
        </xdr:cNvPr>
        <xdr:cNvSpPr/>
      </xdr:nvSpPr>
      <xdr:spPr>
        <a:xfrm>
          <a:off x="2476500" y="604710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61087</xdr:rowOff>
    </xdr:from>
    <xdr:to>
      <xdr:col>7</xdr:col>
      <xdr:colOff>187325</xdr:colOff>
      <xdr:row>29</xdr:row>
      <xdr:rowOff>162687</xdr:rowOff>
    </xdr:to>
    <xdr:sp macro="" textlink="">
      <xdr:nvSpPr>
        <xdr:cNvPr id="83" name="フローチャート: 判断 82">
          <a:extLst>
            <a:ext uri="{FF2B5EF4-FFF2-40B4-BE49-F238E27FC236}">
              <a16:creationId xmlns:a16="http://schemas.microsoft.com/office/drawing/2014/main" id="{55E6620E-AE91-4A6D-8780-CEA16521B6DB}"/>
            </a:ext>
          </a:extLst>
        </xdr:cNvPr>
        <xdr:cNvSpPr/>
      </xdr:nvSpPr>
      <xdr:spPr>
        <a:xfrm>
          <a:off x="1714500" y="5909437"/>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33DA8D1-C8E9-42AB-BC44-C2209341A07C}"/>
            </a:ext>
          </a:extLst>
        </xdr:cNvPr>
        <xdr:cNvSpPr txBox="1"/>
      </xdr:nvSpPr>
      <xdr:spPr>
        <a:xfrm>
          <a:off x="459041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8AB5C0F-5F6C-4F2F-8848-6F2F75EB808B}"/>
            </a:ext>
          </a:extLst>
        </xdr:cNvPr>
        <xdr:cNvSpPr txBox="1"/>
      </xdr:nvSpPr>
      <xdr:spPr>
        <a:xfrm>
          <a:off x="3875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E30FB25-DFF2-48E2-B89F-593693980348}"/>
            </a:ext>
          </a:extLst>
        </xdr:cNvPr>
        <xdr:cNvSpPr txBox="1"/>
      </xdr:nvSpPr>
      <xdr:spPr>
        <a:xfrm>
          <a:off x="3113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6888DCF-ECCA-46B0-B7D6-AA63B5549721}"/>
            </a:ext>
          </a:extLst>
        </xdr:cNvPr>
        <xdr:cNvSpPr txBox="1"/>
      </xdr:nvSpPr>
      <xdr:spPr>
        <a:xfrm>
          <a:off x="2351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8172467-A292-458A-B287-35373E2BB578}"/>
            </a:ext>
          </a:extLst>
        </xdr:cNvPr>
        <xdr:cNvSpPr txBox="1"/>
      </xdr:nvSpPr>
      <xdr:spPr>
        <a:xfrm>
          <a:off x="1589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39497</xdr:rowOff>
    </xdr:from>
    <xdr:to>
      <xdr:col>23</xdr:col>
      <xdr:colOff>136525</xdr:colOff>
      <xdr:row>29</xdr:row>
      <xdr:rowOff>141097</xdr:rowOff>
    </xdr:to>
    <xdr:sp macro="" textlink="">
      <xdr:nvSpPr>
        <xdr:cNvPr id="89" name="楕円 88">
          <a:extLst>
            <a:ext uri="{FF2B5EF4-FFF2-40B4-BE49-F238E27FC236}">
              <a16:creationId xmlns:a16="http://schemas.microsoft.com/office/drawing/2014/main" id="{6CC38DD8-DD66-4CB9-8F98-7DAC31941208}"/>
            </a:ext>
          </a:extLst>
        </xdr:cNvPr>
        <xdr:cNvSpPr/>
      </xdr:nvSpPr>
      <xdr:spPr>
        <a:xfrm>
          <a:off x="4713605" y="5884037"/>
          <a:ext cx="1054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129430</xdr:rowOff>
    </xdr:from>
    <xdr:ext cx="405111" cy="259045"/>
    <xdr:sp macro="" textlink="">
      <xdr:nvSpPr>
        <xdr:cNvPr id="90" name="有形固定資産減価償却率該当値テキスト">
          <a:extLst>
            <a:ext uri="{FF2B5EF4-FFF2-40B4-BE49-F238E27FC236}">
              <a16:creationId xmlns:a16="http://schemas.microsoft.com/office/drawing/2014/main" id="{A24685AB-2BDB-4DD5-86B9-24B41709D5C3}"/>
            </a:ext>
          </a:extLst>
        </xdr:cNvPr>
        <xdr:cNvSpPr txBox="1"/>
      </xdr:nvSpPr>
      <xdr:spPr>
        <a:xfrm>
          <a:off x="4819015" y="580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13589</xdr:rowOff>
    </xdr:from>
    <xdr:to>
      <xdr:col>19</xdr:col>
      <xdr:colOff>187325</xdr:colOff>
      <xdr:row>29</xdr:row>
      <xdr:rowOff>115189</xdr:rowOff>
    </xdr:to>
    <xdr:sp macro="" textlink="">
      <xdr:nvSpPr>
        <xdr:cNvPr id="91" name="楕円 90">
          <a:extLst>
            <a:ext uri="{FF2B5EF4-FFF2-40B4-BE49-F238E27FC236}">
              <a16:creationId xmlns:a16="http://schemas.microsoft.com/office/drawing/2014/main" id="{8BCB5597-6A7C-41AC-AB60-175F95040002}"/>
            </a:ext>
          </a:extLst>
        </xdr:cNvPr>
        <xdr:cNvSpPr/>
      </xdr:nvSpPr>
      <xdr:spPr>
        <a:xfrm>
          <a:off x="4000500" y="585622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64389</xdr:rowOff>
    </xdr:from>
    <xdr:to>
      <xdr:col>23</xdr:col>
      <xdr:colOff>85725</xdr:colOff>
      <xdr:row>29</xdr:row>
      <xdr:rowOff>90297</xdr:rowOff>
    </xdr:to>
    <xdr:cxnSp macro="">
      <xdr:nvCxnSpPr>
        <xdr:cNvPr id="92" name="直線コネクタ 91">
          <a:extLst>
            <a:ext uri="{FF2B5EF4-FFF2-40B4-BE49-F238E27FC236}">
              <a16:creationId xmlns:a16="http://schemas.microsoft.com/office/drawing/2014/main" id="{A9C6B583-E4D6-421D-9B98-173B573AE786}"/>
            </a:ext>
          </a:extLst>
        </xdr:cNvPr>
        <xdr:cNvCxnSpPr/>
      </xdr:nvCxnSpPr>
      <xdr:spPr>
        <a:xfrm>
          <a:off x="4057015" y="5910834"/>
          <a:ext cx="705485"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98679</xdr:rowOff>
    </xdr:from>
    <xdr:to>
      <xdr:col>15</xdr:col>
      <xdr:colOff>187325</xdr:colOff>
      <xdr:row>29</xdr:row>
      <xdr:rowOff>28829</xdr:rowOff>
    </xdr:to>
    <xdr:sp macro="" textlink="">
      <xdr:nvSpPr>
        <xdr:cNvPr id="93" name="楕円 92">
          <a:extLst>
            <a:ext uri="{FF2B5EF4-FFF2-40B4-BE49-F238E27FC236}">
              <a16:creationId xmlns:a16="http://schemas.microsoft.com/office/drawing/2014/main" id="{0981CCD5-9E1D-4306-A2DE-34F09FB4F7AA}"/>
            </a:ext>
          </a:extLst>
        </xdr:cNvPr>
        <xdr:cNvSpPr/>
      </xdr:nvSpPr>
      <xdr:spPr>
        <a:xfrm>
          <a:off x="3238500" y="577176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149479</xdr:rowOff>
    </xdr:from>
    <xdr:to>
      <xdr:col>19</xdr:col>
      <xdr:colOff>136525</xdr:colOff>
      <xdr:row>29</xdr:row>
      <xdr:rowOff>64389</xdr:rowOff>
    </xdr:to>
    <xdr:cxnSp macro="">
      <xdr:nvCxnSpPr>
        <xdr:cNvPr id="94" name="直線コネクタ 93">
          <a:extLst>
            <a:ext uri="{FF2B5EF4-FFF2-40B4-BE49-F238E27FC236}">
              <a16:creationId xmlns:a16="http://schemas.microsoft.com/office/drawing/2014/main" id="{4A042CDF-39F5-4909-813C-F61110492F42}"/>
            </a:ext>
          </a:extLst>
        </xdr:cNvPr>
        <xdr:cNvCxnSpPr/>
      </xdr:nvCxnSpPr>
      <xdr:spPr>
        <a:xfrm>
          <a:off x="3295015" y="5818759"/>
          <a:ext cx="762000" cy="9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33909</xdr:rowOff>
    </xdr:from>
    <xdr:to>
      <xdr:col>11</xdr:col>
      <xdr:colOff>187325</xdr:colOff>
      <xdr:row>28</xdr:row>
      <xdr:rowOff>135509</xdr:rowOff>
    </xdr:to>
    <xdr:sp macro="" textlink="">
      <xdr:nvSpPr>
        <xdr:cNvPr id="95" name="楕円 94">
          <a:extLst>
            <a:ext uri="{FF2B5EF4-FFF2-40B4-BE49-F238E27FC236}">
              <a16:creationId xmlns:a16="http://schemas.microsoft.com/office/drawing/2014/main" id="{FD24071C-AEF6-4219-A44F-F06B059A8A34}"/>
            </a:ext>
          </a:extLst>
        </xdr:cNvPr>
        <xdr:cNvSpPr/>
      </xdr:nvSpPr>
      <xdr:spPr>
        <a:xfrm>
          <a:off x="2476500" y="570318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84709</xdr:rowOff>
    </xdr:from>
    <xdr:to>
      <xdr:col>15</xdr:col>
      <xdr:colOff>136525</xdr:colOff>
      <xdr:row>28</xdr:row>
      <xdr:rowOff>149479</xdr:rowOff>
    </xdr:to>
    <xdr:cxnSp macro="">
      <xdr:nvCxnSpPr>
        <xdr:cNvPr id="96" name="直線コネクタ 95">
          <a:extLst>
            <a:ext uri="{FF2B5EF4-FFF2-40B4-BE49-F238E27FC236}">
              <a16:creationId xmlns:a16="http://schemas.microsoft.com/office/drawing/2014/main" id="{4AD4802F-B99E-4975-BCB6-07D6C885783B}"/>
            </a:ext>
          </a:extLst>
        </xdr:cNvPr>
        <xdr:cNvCxnSpPr/>
      </xdr:nvCxnSpPr>
      <xdr:spPr>
        <a:xfrm>
          <a:off x="2533015" y="5752084"/>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170815</xdr:rowOff>
    </xdr:from>
    <xdr:to>
      <xdr:col>7</xdr:col>
      <xdr:colOff>187325</xdr:colOff>
      <xdr:row>28</xdr:row>
      <xdr:rowOff>100965</xdr:rowOff>
    </xdr:to>
    <xdr:sp macro="" textlink="">
      <xdr:nvSpPr>
        <xdr:cNvPr id="97" name="楕円 96">
          <a:extLst>
            <a:ext uri="{FF2B5EF4-FFF2-40B4-BE49-F238E27FC236}">
              <a16:creationId xmlns:a16="http://schemas.microsoft.com/office/drawing/2014/main" id="{9B5A1DF5-CB4E-4E9B-81A7-2469E3B436EE}"/>
            </a:ext>
          </a:extLst>
        </xdr:cNvPr>
        <xdr:cNvSpPr/>
      </xdr:nvSpPr>
      <xdr:spPr>
        <a:xfrm>
          <a:off x="1714500" y="56686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50165</xdr:rowOff>
    </xdr:from>
    <xdr:to>
      <xdr:col>11</xdr:col>
      <xdr:colOff>136525</xdr:colOff>
      <xdr:row>28</xdr:row>
      <xdr:rowOff>84709</xdr:rowOff>
    </xdr:to>
    <xdr:cxnSp macro="">
      <xdr:nvCxnSpPr>
        <xdr:cNvPr id="98" name="直線コネクタ 97">
          <a:extLst>
            <a:ext uri="{FF2B5EF4-FFF2-40B4-BE49-F238E27FC236}">
              <a16:creationId xmlns:a16="http://schemas.microsoft.com/office/drawing/2014/main" id="{98F851C0-DE8C-450E-A5EC-2543383A8629}"/>
            </a:ext>
          </a:extLst>
        </xdr:cNvPr>
        <xdr:cNvCxnSpPr/>
      </xdr:nvCxnSpPr>
      <xdr:spPr>
        <a:xfrm>
          <a:off x="1771015" y="5717540"/>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69994</xdr:rowOff>
    </xdr:from>
    <xdr:ext cx="405111" cy="259045"/>
    <xdr:sp macro="" textlink="">
      <xdr:nvSpPr>
        <xdr:cNvPr id="99" name="n_1aveValue有形固定資産減価償却率">
          <a:extLst>
            <a:ext uri="{FF2B5EF4-FFF2-40B4-BE49-F238E27FC236}">
              <a16:creationId xmlns:a16="http://schemas.microsoft.com/office/drawing/2014/main" id="{46DD7EA3-B465-4CC2-94BD-88DB9D08C124}"/>
            </a:ext>
          </a:extLst>
        </xdr:cNvPr>
        <xdr:cNvSpPr txBox="1"/>
      </xdr:nvSpPr>
      <xdr:spPr>
        <a:xfrm>
          <a:off x="3837949" y="6266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100" name="n_2aveValue有形固定資産減価償却率">
          <a:extLst>
            <a:ext uri="{FF2B5EF4-FFF2-40B4-BE49-F238E27FC236}">
              <a16:creationId xmlns:a16="http://schemas.microsoft.com/office/drawing/2014/main" id="{533B1D0C-7E06-44B2-ABA7-9EEA5B30B055}"/>
            </a:ext>
          </a:extLst>
        </xdr:cNvPr>
        <xdr:cNvSpPr txBox="1"/>
      </xdr:nvSpPr>
      <xdr:spPr>
        <a:xfrm>
          <a:off x="3086744"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101" name="n_3aveValue有形固定資産減価償却率">
          <a:extLst>
            <a:ext uri="{FF2B5EF4-FFF2-40B4-BE49-F238E27FC236}">
              <a16:creationId xmlns:a16="http://schemas.microsoft.com/office/drawing/2014/main" id="{E0AE325E-D6E8-46DD-A410-25B05BEA7514}"/>
            </a:ext>
          </a:extLst>
        </xdr:cNvPr>
        <xdr:cNvSpPr txBox="1"/>
      </xdr:nvSpPr>
      <xdr:spPr>
        <a:xfrm>
          <a:off x="2324744"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153814</xdr:rowOff>
    </xdr:from>
    <xdr:ext cx="405111" cy="259045"/>
    <xdr:sp macro="" textlink="">
      <xdr:nvSpPr>
        <xdr:cNvPr id="102" name="n_4aveValue有形固定資産減価償却率">
          <a:extLst>
            <a:ext uri="{FF2B5EF4-FFF2-40B4-BE49-F238E27FC236}">
              <a16:creationId xmlns:a16="http://schemas.microsoft.com/office/drawing/2014/main" id="{EAD68729-AF29-47C0-AAE2-A9D3B67049A1}"/>
            </a:ext>
          </a:extLst>
        </xdr:cNvPr>
        <xdr:cNvSpPr txBox="1"/>
      </xdr:nvSpPr>
      <xdr:spPr>
        <a:xfrm>
          <a:off x="1562744" y="599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131716</xdr:rowOff>
    </xdr:from>
    <xdr:ext cx="405111" cy="259045"/>
    <xdr:sp macro="" textlink="">
      <xdr:nvSpPr>
        <xdr:cNvPr id="103" name="n_1mainValue有形固定資産減価償却率">
          <a:extLst>
            <a:ext uri="{FF2B5EF4-FFF2-40B4-BE49-F238E27FC236}">
              <a16:creationId xmlns:a16="http://schemas.microsoft.com/office/drawing/2014/main" id="{BF9D72F7-403B-4A8A-836E-4755058532A6}"/>
            </a:ext>
          </a:extLst>
        </xdr:cNvPr>
        <xdr:cNvSpPr txBox="1"/>
      </xdr:nvSpPr>
      <xdr:spPr>
        <a:xfrm>
          <a:off x="3837949" y="562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45356</xdr:rowOff>
    </xdr:from>
    <xdr:ext cx="405111" cy="259045"/>
    <xdr:sp macro="" textlink="">
      <xdr:nvSpPr>
        <xdr:cNvPr id="104" name="n_2mainValue有形固定資産減価償却率">
          <a:extLst>
            <a:ext uri="{FF2B5EF4-FFF2-40B4-BE49-F238E27FC236}">
              <a16:creationId xmlns:a16="http://schemas.microsoft.com/office/drawing/2014/main" id="{9936C9FC-195F-4608-A3A7-17485900CA64}"/>
            </a:ext>
          </a:extLst>
        </xdr:cNvPr>
        <xdr:cNvSpPr txBox="1"/>
      </xdr:nvSpPr>
      <xdr:spPr>
        <a:xfrm>
          <a:off x="3086744" y="5537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152036</xdr:rowOff>
    </xdr:from>
    <xdr:ext cx="405111" cy="259045"/>
    <xdr:sp macro="" textlink="">
      <xdr:nvSpPr>
        <xdr:cNvPr id="105" name="n_3mainValue有形固定資産減価償却率">
          <a:extLst>
            <a:ext uri="{FF2B5EF4-FFF2-40B4-BE49-F238E27FC236}">
              <a16:creationId xmlns:a16="http://schemas.microsoft.com/office/drawing/2014/main" id="{E25B24A6-32BE-4E0C-ADB6-89DDE6926486}"/>
            </a:ext>
          </a:extLst>
        </xdr:cNvPr>
        <xdr:cNvSpPr txBox="1"/>
      </xdr:nvSpPr>
      <xdr:spPr>
        <a:xfrm>
          <a:off x="2324744" y="5470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117492</xdr:rowOff>
    </xdr:from>
    <xdr:ext cx="405111" cy="259045"/>
    <xdr:sp macro="" textlink="">
      <xdr:nvSpPr>
        <xdr:cNvPr id="106" name="n_4mainValue有形固定資産減価償却率">
          <a:extLst>
            <a:ext uri="{FF2B5EF4-FFF2-40B4-BE49-F238E27FC236}">
              <a16:creationId xmlns:a16="http://schemas.microsoft.com/office/drawing/2014/main" id="{B4112718-594A-4776-A54D-8740E154A34C}"/>
            </a:ext>
          </a:extLst>
        </xdr:cNvPr>
        <xdr:cNvSpPr txBox="1"/>
      </xdr:nvSpPr>
      <xdr:spPr>
        <a:xfrm>
          <a:off x="1562744"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83C06BC5-6238-4F45-BBEE-9F132024D4D2}"/>
            </a:ext>
          </a:extLst>
        </xdr:cNvPr>
        <xdr:cNvSpPr/>
      </xdr:nvSpPr>
      <xdr:spPr>
        <a:xfrm>
          <a:off x="11304905" y="4324985"/>
          <a:ext cx="4239895"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B51FF301-5819-49F5-9D48-CE12BD2C50EA}"/>
            </a:ext>
          </a:extLst>
        </xdr:cNvPr>
        <xdr:cNvSpPr/>
      </xdr:nvSpPr>
      <xdr:spPr>
        <a:xfrm>
          <a:off x="12375148" y="4697032"/>
          <a:ext cx="1032609"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0FD98D7-666F-470A-80BB-C78252A86FE5}"/>
            </a:ext>
          </a:extLst>
        </xdr:cNvPr>
        <xdr:cNvSpPr/>
      </xdr:nvSpPr>
      <xdr:spPr>
        <a:xfrm>
          <a:off x="13820045" y="4684171"/>
          <a:ext cx="942529"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22AC1245-CA1C-4F28-BC9C-CFA686386005}"/>
            </a:ext>
          </a:extLst>
        </xdr:cNvPr>
        <xdr:cNvSpPr/>
      </xdr:nvSpPr>
      <xdr:spPr>
        <a:xfrm>
          <a:off x="15495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64B8A5C-8820-4E12-9148-A5CEEA86E398}"/>
            </a:ext>
          </a:extLst>
        </xdr:cNvPr>
        <xdr:cNvSpPr/>
      </xdr:nvSpPr>
      <xdr:spPr>
        <a:xfrm>
          <a:off x="15495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1B698BFD-3F5C-43F6-9C93-4FDDA18B9C90}"/>
            </a:ext>
          </a:extLst>
        </xdr:cNvPr>
        <xdr:cNvSpPr/>
      </xdr:nvSpPr>
      <xdr:spPr>
        <a:xfrm>
          <a:off x="17019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2EC64734-692B-41B1-9753-C6D34A7BA580}"/>
            </a:ext>
          </a:extLst>
        </xdr:cNvPr>
        <xdr:cNvSpPr/>
      </xdr:nvSpPr>
      <xdr:spPr>
        <a:xfrm>
          <a:off x="17019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31115E8-D7B6-4C14-987B-B0641C51F977}"/>
            </a:ext>
          </a:extLst>
        </xdr:cNvPr>
        <xdr:cNvSpPr/>
      </xdr:nvSpPr>
      <xdr:spPr>
        <a:xfrm>
          <a:off x="18669000"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CEE4D01-A70D-4520-BCD4-3D0CEA9DF643}"/>
            </a:ext>
          </a:extLst>
        </xdr:cNvPr>
        <xdr:cNvSpPr/>
      </xdr:nvSpPr>
      <xdr:spPr>
        <a:xfrm>
          <a:off x="18669000"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9A9925E5-CA61-4D33-B13F-9ADF27C10486}"/>
            </a:ext>
          </a:extLst>
        </xdr:cNvPr>
        <xdr:cNvSpPr/>
      </xdr:nvSpPr>
      <xdr:spPr>
        <a:xfrm>
          <a:off x="11304905" y="5036820"/>
          <a:ext cx="4239895"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7291B84-481C-4182-8460-5DEF8B85D672}"/>
            </a:ext>
          </a:extLst>
        </xdr:cNvPr>
        <xdr:cNvSpPr/>
      </xdr:nvSpPr>
      <xdr:spPr>
        <a:xfrm>
          <a:off x="15811500"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642E280-5EA3-4113-B443-01FB12D46CD1}"/>
            </a:ext>
          </a:extLst>
        </xdr:cNvPr>
        <xdr:cNvSpPr/>
      </xdr:nvSpPr>
      <xdr:spPr>
        <a:xfrm>
          <a:off x="15811500"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629185C2-4D57-454C-805D-50CCCBF7FA1D}"/>
            </a:ext>
          </a:extLst>
        </xdr:cNvPr>
        <xdr:cNvSpPr txBox="1"/>
      </xdr:nvSpPr>
      <xdr:spPr>
        <a:xfrm>
          <a:off x="15887700" y="5338445"/>
          <a:ext cx="4561205"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債務償還比率は、債務償還に充当できる一般財源に対する実質債務の比率であり、率が低いほど債務償還能力が高いことを表す。本市は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％であり、県平均（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176.6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354.3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低く、債務償還能力は高いと言える。比率が低い要因としては、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本市の住民一人当たりの地方債現在高が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千円であり、県内市平均（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人少ないことや、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耐用年数に基づき、償還期間を設定し、償還期間の平準化を行って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きた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ことが挙げられる。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CBD6131-0C88-4C08-898D-7E8E9F7E9E03}"/>
            </a:ext>
          </a:extLst>
        </xdr:cNvPr>
        <xdr:cNvSpPr txBox="1"/>
      </xdr:nvSpPr>
      <xdr:spPr>
        <a:xfrm>
          <a:off x="1126680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03F874D-DAC5-4747-99AE-5A00D0230459}"/>
            </a:ext>
          </a:extLst>
        </xdr:cNvPr>
        <xdr:cNvCxnSpPr/>
      </xdr:nvCxnSpPr>
      <xdr:spPr>
        <a:xfrm>
          <a:off x="11304905" y="724344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DE0EE0B1-999A-413C-9EF4-413B3A9850BB}"/>
            </a:ext>
          </a:extLst>
        </xdr:cNvPr>
        <xdr:cNvSpPr txBox="1"/>
      </xdr:nvSpPr>
      <xdr:spPr>
        <a:xfrm>
          <a:off x="10762391" y="71458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CFC62353-3265-4AD5-9C6D-4A5F6BAEB865}"/>
            </a:ext>
          </a:extLst>
        </xdr:cNvPr>
        <xdr:cNvCxnSpPr/>
      </xdr:nvCxnSpPr>
      <xdr:spPr>
        <a:xfrm>
          <a:off x="11304905" y="687218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524CC28D-DBC9-462D-9E1E-ACCEEB0390DC}"/>
            </a:ext>
          </a:extLst>
        </xdr:cNvPr>
        <xdr:cNvSpPr txBox="1"/>
      </xdr:nvSpPr>
      <xdr:spPr>
        <a:xfrm>
          <a:off x="10762391" y="67821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CD75B331-1421-458C-8E85-58DAD8D37597}"/>
            </a:ext>
          </a:extLst>
        </xdr:cNvPr>
        <xdr:cNvCxnSpPr/>
      </xdr:nvCxnSpPr>
      <xdr:spPr>
        <a:xfrm>
          <a:off x="11304905" y="6508538"/>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475361F9-40AB-4262-97F0-CA5E178D0E5A}"/>
            </a:ext>
          </a:extLst>
        </xdr:cNvPr>
        <xdr:cNvSpPr txBox="1"/>
      </xdr:nvSpPr>
      <xdr:spPr>
        <a:xfrm>
          <a:off x="10834526" y="64109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E144EEE3-7D39-4512-8586-1DD6A2822A8A}"/>
            </a:ext>
          </a:extLst>
        </xdr:cNvPr>
        <xdr:cNvCxnSpPr/>
      </xdr:nvCxnSpPr>
      <xdr:spPr>
        <a:xfrm>
          <a:off x="11304905" y="613727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3A4F0993-6DA0-431B-965A-99EA36866ADB}"/>
            </a:ext>
          </a:extLst>
        </xdr:cNvPr>
        <xdr:cNvSpPr txBox="1"/>
      </xdr:nvSpPr>
      <xdr:spPr>
        <a:xfrm>
          <a:off x="10834526" y="60472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D77CBC44-F6AE-4D80-B8D5-A326C9DEC404}"/>
            </a:ext>
          </a:extLst>
        </xdr:cNvPr>
        <xdr:cNvCxnSpPr/>
      </xdr:nvCxnSpPr>
      <xdr:spPr>
        <a:xfrm>
          <a:off x="11304905" y="5771727"/>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6F941E1D-4159-42F9-8E93-141D2A34FA4E}"/>
            </a:ext>
          </a:extLst>
        </xdr:cNvPr>
        <xdr:cNvSpPr txBox="1"/>
      </xdr:nvSpPr>
      <xdr:spPr>
        <a:xfrm>
          <a:off x="10834526" y="567411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84DD9A1E-E76F-401B-9BE4-3143F0B430B1}"/>
            </a:ext>
          </a:extLst>
        </xdr:cNvPr>
        <xdr:cNvCxnSpPr/>
      </xdr:nvCxnSpPr>
      <xdr:spPr>
        <a:xfrm>
          <a:off x="11304905" y="5400463"/>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2" name="テキスト ボックス 131">
          <a:extLst>
            <a:ext uri="{FF2B5EF4-FFF2-40B4-BE49-F238E27FC236}">
              <a16:creationId xmlns:a16="http://schemas.microsoft.com/office/drawing/2014/main" id="{0E49D67D-236B-4D10-B187-BD9258FC71E8}"/>
            </a:ext>
          </a:extLst>
        </xdr:cNvPr>
        <xdr:cNvSpPr txBox="1"/>
      </xdr:nvSpPr>
      <xdr:spPr>
        <a:xfrm>
          <a:off x="10834526" y="530285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C586A307-15D7-40B3-A21A-AB2E97A4D2A1}"/>
            </a:ext>
          </a:extLst>
        </xdr:cNvPr>
        <xdr:cNvCxnSpPr/>
      </xdr:nvCxnSpPr>
      <xdr:spPr>
        <a:xfrm>
          <a:off x="11304905" y="503682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4" name="テキスト ボックス 133">
          <a:extLst>
            <a:ext uri="{FF2B5EF4-FFF2-40B4-BE49-F238E27FC236}">
              <a16:creationId xmlns:a16="http://schemas.microsoft.com/office/drawing/2014/main" id="{B44C7C85-38B3-4E3A-8E9A-7D7455EA2B0F}"/>
            </a:ext>
          </a:extLst>
        </xdr:cNvPr>
        <xdr:cNvSpPr txBox="1"/>
      </xdr:nvSpPr>
      <xdr:spPr>
        <a:xfrm>
          <a:off x="10931403" y="493920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5" name="債務償還比率グラフ枠">
          <a:extLst>
            <a:ext uri="{FF2B5EF4-FFF2-40B4-BE49-F238E27FC236}">
              <a16:creationId xmlns:a16="http://schemas.microsoft.com/office/drawing/2014/main" id="{56900E27-9884-41F8-AA0B-BF199AAE1DF9}"/>
            </a:ext>
          </a:extLst>
        </xdr:cNvPr>
        <xdr:cNvSpPr/>
      </xdr:nvSpPr>
      <xdr:spPr>
        <a:xfrm>
          <a:off x="11304905" y="5036820"/>
          <a:ext cx="4239895"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117792</xdr:rowOff>
    </xdr:from>
    <xdr:to>
      <xdr:col>76</xdr:col>
      <xdr:colOff>21589</xdr:colOff>
      <xdr:row>34</xdr:row>
      <xdr:rowOff>134430</xdr:rowOff>
    </xdr:to>
    <xdr:cxnSp macro="">
      <xdr:nvCxnSpPr>
        <xdr:cNvPr id="136" name="直線コネクタ 135">
          <a:extLst>
            <a:ext uri="{FF2B5EF4-FFF2-40B4-BE49-F238E27FC236}">
              <a16:creationId xmlns:a16="http://schemas.microsoft.com/office/drawing/2014/main" id="{03CC0E49-A4A2-431A-8EC8-7BC8139ABCC9}"/>
            </a:ext>
          </a:extLst>
        </xdr:cNvPr>
        <xdr:cNvCxnSpPr/>
      </xdr:nvCxnSpPr>
      <xdr:spPr>
        <a:xfrm flipV="1">
          <a:off x="14799310" y="5436552"/>
          <a:ext cx="1269" cy="1422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138257</xdr:rowOff>
    </xdr:from>
    <xdr:ext cx="469744" cy="259045"/>
    <xdr:sp macro="" textlink="">
      <xdr:nvSpPr>
        <xdr:cNvPr id="137" name="債務償還比率最小値テキスト">
          <a:extLst>
            <a:ext uri="{FF2B5EF4-FFF2-40B4-BE49-F238E27FC236}">
              <a16:creationId xmlns:a16="http://schemas.microsoft.com/office/drawing/2014/main" id="{775A4B8F-6061-41F8-9DAE-175131108868}"/>
            </a:ext>
          </a:extLst>
        </xdr:cNvPr>
        <xdr:cNvSpPr txBox="1"/>
      </xdr:nvSpPr>
      <xdr:spPr>
        <a:xfrm>
          <a:off x="14848205" y="686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134430</xdr:rowOff>
    </xdr:from>
    <xdr:to>
      <xdr:col>76</xdr:col>
      <xdr:colOff>111125</xdr:colOff>
      <xdr:row>34</xdr:row>
      <xdr:rowOff>134430</xdr:rowOff>
    </xdr:to>
    <xdr:cxnSp macro="">
      <xdr:nvCxnSpPr>
        <xdr:cNvPr id="138" name="直線コネクタ 137">
          <a:extLst>
            <a:ext uri="{FF2B5EF4-FFF2-40B4-BE49-F238E27FC236}">
              <a16:creationId xmlns:a16="http://schemas.microsoft.com/office/drawing/2014/main" id="{97F6C838-94BB-4368-958E-9FC0DF4AE63E}"/>
            </a:ext>
          </a:extLst>
        </xdr:cNvPr>
        <xdr:cNvCxnSpPr/>
      </xdr:nvCxnSpPr>
      <xdr:spPr>
        <a:xfrm>
          <a:off x="14706600" y="68590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64469</xdr:rowOff>
    </xdr:from>
    <xdr:ext cx="469744" cy="259045"/>
    <xdr:sp macro="" textlink="">
      <xdr:nvSpPr>
        <xdr:cNvPr id="139" name="債務償還比率最大値テキスト">
          <a:extLst>
            <a:ext uri="{FF2B5EF4-FFF2-40B4-BE49-F238E27FC236}">
              <a16:creationId xmlns:a16="http://schemas.microsoft.com/office/drawing/2014/main" id="{5F5DCE28-8A0F-46F8-A648-BC15C7A230F6}"/>
            </a:ext>
          </a:extLst>
        </xdr:cNvPr>
        <xdr:cNvSpPr txBox="1"/>
      </xdr:nvSpPr>
      <xdr:spPr>
        <a:xfrm>
          <a:off x="14848205" y="5209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117792</xdr:rowOff>
    </xdr:from>
    <xdr:to>
      <xdr:col>76</xdr:col>
      <xdr:colOff>111125</xdr:colOff>
      <xdr:row>26</xdr:row>
      <xdr:rowOff>117792</xdr:rowOff>
    </xdr:to>
    <xdr:cxnSp macro="">
      <xdr:nvCxnSpPr>
        <xdr:cNvPr id="140" name="直線コネクタ 139">
          <a:extLst>
            <a:ext uri="{FF2B5EF4-FFF2-40B4-BE49-F238E27FC236}">
              <a16:creationId xmlns:a16="http://schemas.microsoft.com/office/drawing/2014/main" id="{F510CFB1-3F13-4EAC-8254-762697E9002C}"/>
            </a:ext>
          </a:extLst>
        </xdr:cNvPr>
        <xdr:cNvCxnSpPr/>
      </xdr:nvCxnSpPr>
      <xdr:spPr>
        <a:xfrm>
          <a:off x="14706600" y="543655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139918</xdr:rowOff>
    </xdr:from>
    <xdr:ext cx="469744" cy="259045"/>
    <xdr:sp macro="" textlink="">
      <xdr:nvSpPr>
        <xdr:cNvPr id="141" name="債務償還比率平均値テキスト">
          <a:extLst>
            <a:ext uri="{FF2B5EF4-FFF2-40B4-BE49-F238E27FC236}">
              <a16:creationId xmlns:a16="http://schemas.microsoft.com/office/drawing/2014/main" id="{B9BBEA82-AD28-4D1A-A31A-A543C171F97C}"/>
            </a:ext>
          </a:extLst>
        </xdr:cNvPr>
        <xdr:cNvSpPr txBox="1"/>
      </xdr:nvSpPr>
      <xdr:spPr>
        <a:xfrm>
          <a:off x="14848205" y="61616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161491</xdr:rowOff>
    </xdr:from>
    <xdr:to>
      <xdr:col>76</xdr:col>
      <xdr:colOff>73025</xdr:colOff>
      <xdr:row>31</xdr:row>
      <xdr:rowOff>91641</xdr:rowOff>
    </xdr:to>
    <xdr:sp macro="" textlink="">
      <xdr:nvSpPr>
        <xdr:cNvPr id="142" name="フローチャート: 判断 141">
          <a:extLst>
            <a:ext uri="{FF2B5EF4-FFF2-40B4-BE49-F238E27FC236}">
              <a16:creationId xmlns:a16="http://schemas.microsoft.com/office/drawing/2014/main" id="{7386EEB0-D67D-48F5-AC8C-F6871FB2CF8B}"/>
            </a:ext>
          </a:extLst>
        </xdr:cNvPr>
        <xdr:cNvSpPr/>
      </xdr:nvSpPr>
      <xdr:spPr>
        <a:xfrm>
          <a:off x="14744700" y="617938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167428</xdr:rowOff>
    </xdr:from>
    <xdr:to>
      <xdr:col>72</xdr:col>
      <xdr:colOff>123825</xdr:colOff>
      <xdr:row>31</xdr:row>
      <xdr:rowOff>97578</xdr:rowOff>
    </xdr:to>
    <xdr:sp macro="" textlink="">
      <xdr:nvSpPr>
        <xdr:cNvPr id="143" name="フローチャート: 判断 142">
          <a:extLst>
            <a:ext uri="{FF2B5EF4-FFF2-40B4-BE49-F238E27FC236}">
              <a16:creationId xmlns:a16="http://schemas.microsoft.com/office/drawing/2014/main" id="{4F9C2C12-883B-4477-B0CF-7B7F330E8D02}"/>
            </a:ext>
          </a:extLst>
        </xdr:cNvPr>
        <xdr:cNvSpPr/>
      </xdr:nvSpPr>
      <xdr:spPr>
        <a:xfrm>
          <a:off x="14039215" y="6191038"/>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161131</xdr:rowOff>
    </xdr:from>
    <xdr:to>
      <xdr:col>68</xdr:col>
      <xdr:colOff>123825</xdr:colOff>
      <xdr:row>31</xdr:row>
      <xdr:rowOff>91281</xdr:rowOff>
    </xdr:to>
    <xdr:sp macro="" textlink="">
      <xdr:nvSpPr>
        <xdr:cNvPr id="144" name="フローチャート: 判断 143">
          <a:extLst>
            <a:ext uri="{FF2B5EF4-FFF2-40B4-BE49-F238E27FC236}">
              <a16:creationId xmlns:a16="http://schemas.microsoft.com/office/drawing/2014/main" id="{D422FED8-BB45-40D9-8A14-99F1609E4E98}"/>
            </a:ext>
          </a:extLst>
        </xdr:cNvPr>
        <xdr:cNvSpPr/>
      </xdr:nvSpPr>
      <xdr:spPr>
        <a:xfrm>
          <a:off x="13277215" y="6179026"/>
          <a:ext cx="9588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99780</xdr:rowOff>
    </xdr:from>
    <xdr:to>
      <xdr:col>64</xdr:col>
      <xdr:colOff>123825</xdr:colOff>
      <xdr:row>31</xdr:row>
      <xdr:rowOff>29930</xdr:rowOff>
    </xdr:to>
    <xdr:sp macro="" textlink="">
      <xdr:nvSpPr>
        <xdr:cNvPr id="145" name="フローチャート: 判断 144">
          <a:extLst>
            <a:ext uri="{FF2B5EF4-FFF2-40B4-BE49-F238E27FC236}">
              <a16:creationId xmlns:a16="http://schemas.microsoft.com/office/drawing/2014/main" id="{512ED0F9-6423-4C63-A5F2-68583011EBCD}"/>
            </a:ext>
          </a:extLst>
        </xdr:cNvPr>
        <xdr:cNvSpPr/>
      </xdr:nvSpPr>
      <xdr:spPr>
        <a:xfrm>
          <a:off x="12515215" y="6123390"/>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110945</xdr:rowOff>
    </xdr:from>
    <xdr:to>
      <xdr:col>60</xdr:col>
      <xdr:colOff>123825</xdr:colOff>
      <xdr:row>32</xdr:row>
      <xdr:rowOff>41095</xdr:rowOff>
    </xdr:to>
    <xdr:sp macro="" textlink="">
      <xdr:nvSpPr>
        <xdr:cNvPr id="146" name="フローチャート: 判断 145">
          <a:extLst>
            <a:ext uri="{FF2B5EF4-FFF2-40B4-BE49-F238E27FC236}">
              <a16:creationId xmlns:a16="http://schemas.microsoft.com/office/drawing/2014/main" id="{44D29314-B9D6-4DAF-AE66-FE103D9B5861}"/>
            </a:ext>
          </a:extLst>
        </xdr:cNvPr>
        <xdr:cNvSpPr/>
      </xdr:nvSpPr>
      <xdr:spPr>
        <a:xfrm>
          <a:off x="11753215" y="6306005"/>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16DACDD-29BF-4C90-8157-6EAC6F546BC1}"/>
            </a:ext>
          </a:extLst>
        </xdr:cNvPr>
        <xdr:cNvSpPr txBox="1"/>
      </xdr:nvSpPr>
      <xdr:spPr>
        <a:xfrm>
          <a:off x="146196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4ECA525-70C0-4CF4-B9B7-49AEAEE82D44}"/>
            </a:ext>
          </a:extLst>
        </xdr:cNvPr>
        <xdr:cNvSpPr txBox="1"/>
      </xdr:nvSpPr>
      <xdr:spPr>
        <a:xfrm>
          <a:off x="13906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02CD29D-E2D5-4B7F-828E-CB172D914E44}"/>
            </a:ext>
          </a:extLst>
        </xdr:cNvPr>
        <xdr:cNvSpPr txBox="1"/>
      </xdr:nvSpPr>
      <xdr:spPr>
        <a:xfrm>
          <a:off x="13144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BBC9E2F-9991-448C-8569-210D37265239}"/>
            </a:ext>
          </a:extLst>
        </xdr:cNvPr>
        <xdr:cNvSpPr txBox="1"/>
      </xdr:nvSpPr>
      <xdr:spPr>
        <a:xfrm>
          <a:off x="12382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C96E393-C718-417D-8B6F-66C757AD7EC4}"/>
            </a:ext>
          </a:extLst>
        </xdr:cNvPr>
        <xdr:cNvSpPr txBox="1"/>
      </xdr:nvSpPr>
      <xdr:spPr>
        <a:xfrm>
          <a:off x="11620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38396</xdr:rowOff>
    </xdr:from>
    <xdr:to>
      <xdr:col>76</xdr:col>
      <xdr:colOff>73025</xdr:colOff>
      <xdr:row>27</xdr:row>
      <xdr:rowOff>139996</xdr:rowOff>
    </xdr:to>
    <xdr:sp macro="" textlink="">
      <xdr:nvSpPr>
        <xdr:cNvPr id="152" name="楕円 151">
          <a:extLst>
            <a:ext uri="{FF2B5EF4-FFF2-40B4-BE49-F238E27FC236}">
              <a16:creationId xmlns:a16="http://schemas.microsoft.com/office/drawing/2014/main" id="{B7DCC4A5-C59B-4243-9C57-A20C426A7577}"/>
            </a:ext>
          </a:extLst>
        </xdr:cNvPr>
        <xdr:cNvSpPr/>
      </xdr:nvSpPr>
      <xdr:spPr>
        <a:xfrm>
          <a:off x="14744700" y="553241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61273</xdr:rowOff>
    </xdr:from>
    <xdr:ext cx="469744" cy="259045"/>
    <xdr:sp macro="" textlink="">
      <xdr:nvSpPr>
        <xdr:cNvPr id="153" name="債務償還比率該当値テキスト">
          <a:extLst>
            <a:ext uri="{FF2B5EF4-FFF2-40B4-BE49-F238E27FC236}">
              <a16:creationId xmlns:a16="http://schemas.microsoft.com/office/drawing/2014/main" id="{C7E6D9A1-5006-4AC6-89CC-ECD9F4E012D9}"/>
            </a:ext>
          </a:extLst>
        </xdr:cNvPr>
        <xdr:cNvSpPr txBox="1"/>
      </xdr:nvSpPr>
      <xdr:spPr>
        <a:xfrm>
          <a:off x="14848205" y="538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99378</xdr:rowOff>
    </xdr:from>
    <xdr:to>
      <xdr:col>72</xdr:col>
      <xdr:colOff>123825</xdr:colOff>
      <xdr:row>27</xdr:row>
      <xdr:rowOff>29528</xdr:rowOff>
    </xdr:to>
    <xdr:sp macro="" textlink="">
      <xdr:nvSpPr>
        <xdr:cNvPr id="154" name="楕円 153">
          <a:extLst>
            <a:ext uri="{FF2B5EF4-FFF2-40B4-BE49-F238E27FC236}">
              <a16:creationId xmlns:a16="http://schemas.microsoft.com/office/drawing/2014/main" id="{91FB7152-4C1C-4DD2-A760-74065215DC26}"/>
            </a:ext>
          </a:extLst>
        </xdr:cNvPr>
        <xdr:cNvSpPr/>
      </xdr:nvSpPr>
      <xdr:spPr>
        <a:xfrm>
          <a:off x="14039215" y="5421948"/>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150178</xdr:rowOff>
    </xdr:from>
    <xdr:to>
      <xdr:col>76</xdr:col>
      <xdr:colOff>22225</xdr:colOff>
      <xdr:row>27</xdr:row>
      <xdr:rowOff>89196</xdr:rowOff>
    </xdr:to>
    <xdr:cxnSp macro="">
      <xdr:nvCxnSpPr>
        <xdr:cNvPr id="155" name="直線コネクタ 154">
          <a:extLst>
            <a:ext uri="{FF2B5EF4-FFF2-40B4-BE49-F238E27FC236}">
              <a16:creationId xmlns:a16="http://schemas.microsoft.com/office/drawing/2014/main" id="{1AA863F5-3457-4377-B0C4-0187941857BB}"/>
            </a:ext>
          </a:extLst>
        </xdr:cNvPr>
        <xdr:cNvCxnSpPr/>
      </xdr:nvCxnSpPr>
      <xdr:spPr>
        <a:xfrm>
          <a:off x="14086205" y="5468938"/>
          <a:ext cx="715010" cy="11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139499</xdr:rowOff>
    </xdr:from>
    <xdr:to>
      <xdr:col>68</xdr:col>
      <xdr:colOff>123825</xdr:colOff>
      <xdr:row>27</xdr:row>
      <xdr:rowOff>69649</xdr:rowOff>
    </xdr:to>
    <xdr:sp macro="" textlink="">
      <xdr:nvSpPr>
        <xdr:cNvPr id="156" name="楕円 155">
          <a:extLst>
            <a:ext uri="{FF2B5EF4-FFF2-40B4-BE49-F238E27FC236}">
              <a16:creationId xmlns:a16="http://schemas.microsoft.com/office/drawing/2014/main" id="{C9CBD40E-5042-47B0-94FE-E8A190DCED38}"/>
            </a:ext>
          </a:extLst>
        </xdr:cNvPr>
        <xdr:cNvSpPr/>
      </xdr:nvSpPr>
      <xdr:spPr>
        <a:xfrm>
          <a:off x="13277215" y="5460164"/>
          <a:ext cx="9588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150178</xdr:rowOff>
    </xdr:from>
    <xdr:to>
      <xdr:col>72</xdr:col>
      <xdr:colOff>73025</xdr:colOff>
      <xdr:row>27</xdr:row>
      <xdr:rowOff>18849</xdr:rowOff>
    </xdr:to>
    <xdr:cxnSp macro="">
      <xdr:nvCxnSpPr>
        <xdr:cNvPr id="157" name="直線コネクタ 156">
          <a:extLst>
            <a:ext uri="{FF2B5EF4-FFF2-40B4-BE49-F238E27FC236}">
              <a16:creationId xmlns:a16="http://schemas.microsoft.com/office/drawing/2014/main" id="{7C2D7330-CB83-429A-8878-A45F85FBABF7}"/>
            </a:ext>
          </a:extLst>
        </xdr:cNvPr>
        <xdr:cNvCxnSpPr/>
      </xdr:nvCxnSpPr>
      <xdr:spPr>
        <a:xfrm flipV="1">
          <a:off x="13324205" y="5468938"/>
          <a:ext cx="762000" cy="4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20765</xdr:rowOff>
    </xdr:from>
    <xdr:to>
      <xdr:col>64</xdr:col>
      <xdr:colOff>123825</xdr:colOff>
      <xdr:row>27</xdr:row>
      <xdr:rowOff>122365</xdr:rowOff>
    </xdr:to>
    <xdr:sp macro="" textlink="">
      <xdr:nvSpPr>
        <xdr:cNvPr id="158" name="楕円 157">
          <a:extLst>
            <a:ext uri="{FF2B5EF4-FFF2-40B4-BE49-F238E27FC236}">
              <a16:creationId xmlns:a16="http://schemas.microsoft.com/office/drawing/2014/main" id="{8E11F17F-6D90-472F-99C4-4E6605837859}"/>
            </a:ext>
          </a:extLst>
        </xdr:cNvPr>
        <xdr:cNvSpPr/>
      </xdr:nvSpPr>
      <xdr:spPr>
        <a:xfrm>
          <a:off x="12515215" y="5518595"/>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18849</xdr:rowOff>
    </xdr:from>
    <xdr:to>
      <xdr:col>68</xdr:col>
      <xdr:colOff>73025</xdr:colOff>
      <xdr:row>27</xdr:row>
      <xdr:rowOff>71565</xdr:rowOff>
    </xdr:to>
    <xdr:cxnSp macro="">
      <xdr:nvCxnSpPr>
        <xdr:cNvPr id="159" name="直線コネクタ 158">
          <a:extLst>
            <a:ext uri="{FF2B5EF4-FFF2-40B4-BE49-F238E27FC236}">
              <a16:creationId xmlns:a16="http://schemas.microsoft.com/office/drawing/2014/main" id="{4D5EADE2-81F9-4EC8-BA88-BCC5EB9DA990}"/>
            </a:ext>
          </a:extLst>
        </xdr:cNvPr>
        <xdr:cNvCxnSpPr/>
      </xdr:nvCxnSpPr>
      <xdr:spPr>
        <a:xfrm flipV="1">
          <a:off x="12562205" y="5516679"/>
          <a:ext cx="762000" cy="4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61976</xdr:rowOff>
    </xdr:from>
    <xdr:to>
      <xdr:col>60</xdr:col>
      <xdr:colOff>123825</xdr:colOff>
      <xdr:row>28</xdr:row>
      <xdr:rowOff>163576</xdr:rowOff>
    </xdr:to>
    <xdr:sp macro="" textlink="">
      <xdr:nvSpPr>
        <xdr:cNvPr id="160" name="楕円 159">
          <a:extLst>
            <a:ext uri="{FF2B5EF4-FFF2-40B4-BE49-F238E27FC236}">
              <a16:creationId xmlns:a16="http://schemas.microsoft.com/office/drawing/2014/main" id="{87CC5671-B415-4E62-BB44-A25FDF84B84A}"/>
            </a:ext>
          </a:extLst>
        </xdr:cNvPr>
        <xdr:cNvSpPr/>
      </xdr:nvSpPr>
      <xdr:spPr>
        <a:xfrm>
          <a:off x="11753215" y="5733161"/>
          <a:ext cx="9588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71565</xdr:rowOff>
    </xdr:from>
    <xdr:to>
      <xdr:col>64</xdr:col>
      <xdr:colOff>73025</xdr:colOff>
      <xdr:row>28</xdr:row>
      <xdr:rowOff>112776</xdr:rowOff>
    </xdr:to>
    <xdr:cxnSp macro="">
      <xdr:nvCxnSpPr>
        <xdr:cNvPr id="161" name="直線コネクタ 160">
          <a:extLst>
            <a:ext uri="{FF2B5EF4-FFF2-40B4-BE49-F238E27FC236}">
              <a16:creationId xmlns:a16="http://schemas.microsoft.com/office/drawing/2014/main" id="{814A8634-C302-415B-9753-FF22D2C6022D}"/>
            </a:ext>
          </a:extLst>
        </xdr:cNvPr>
        <xdr:cNvCxnSpPr/>
      </xdr:nvCxnSpPr>
      <xdr:spPr>
        <a:xfrm flipV="1">
          <a:off x="11800205" y="5565585"/>
          <a:ext cx="762000" cy="21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88705</xdr:rowOff>
    </xdr:from>
    <xdr:ext cx="469744" cy="259045"/>
    <xdr:sp macro="" textlink="">
      <xdr:nvSpPr>
        <xdr:cNvPr id="162" name="n_1aveValue債務償還比率">
          <a:extLst>
            <a:ext uri="{FF2B5EF4-FFF2-40B4-BE49-F238E27FC236}">
              <a16:creationId xmlns:a16="http://schemas.microsoft.com/office/drawing/2014/main" id="{B0AF9414-F711-4D91-B59B-334447727DD3}"/>
            </a:ext>
          </a:extLst>
        </xdr:cNvPr>
        <xdr:cNvSpPr txBox="1"/>
      </xdr:nvSpPr>
      <xdr:spPr>
        <a:xfrm>
          <a:off x="13842442" y="628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82408</xdr:rowOff>
    </xdr:from>
    <xdr:ext cx="469744" cy="259045"/>
    <xdr:sp macro="" textlink="">
      <xdr:nvSpPr>
        <xdr:cNvPr id="163" name="n_2aveValue債務償還比率">
          <a:extLst>
            <a:ext uri="{FF2B5EF4-FFF2-40B4-BE49-F238E27FC236}">
              <a16:creationId xmlns:a16="http://schemas.microsoft.com/office/drawing/2014/main" id="{3F3570B4-1459-47A8-97A8-21013146DAFC}"/>
            </a:ext>
          </a:extLst>
        </xdr:cNvPr>
        <xdr:cNvSpPr txBox="1"/>
      </xdr:nvSpPr>
      <xdr:spPr>
        <a:xfrm>
          <a:off x="13091237" y="627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21057</xdr:rowOff>
    </xdr:from>
    <xdr:ext cx="469744" cy="259045"/>
    <xdr:sp macro="" textlink="">
      <xdr:nvSpPr>
        <xdr:cNvPr id="164" name="n_3aveValue債務償還比率">
          <a:extLst>
            <a:ext uri="{FF2B5EF4-FFF2-40B4-BE49-F238E27FC236}">
              <a16:creationId xmlns:a16="http://schemas.microsoft.com/office/drawing/2014/main" id="{D66226D1-DF25-4581-8C42-49AEFBABE789}"/>
            </a:ext>
          </a:extLst>
        </xdr:cNvPr>
        <xdr:cNvSpPr txBox="1"/>
      </xdr:nvSpPr>
      <xdr:spPr>
        <a:xfrm>
          <a:off x="12329237" y="62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32222</xdr:rowOff>
    </xdr:from>
    <xdr:ext cx="469744" cy="259045"/>
    <xdr:sp macro="" textlink="">
      <xdr:nvSpPr>
        <xdr:cNvPr id="165" name="n_4aveValue債務償還比率">
          <a:extLst>
            <a:ext uri="{FF2B5EF4-FFF2-40B4-BE49-F238E27FC236}">
              <a16:creationId xmlns:a16="http://schemas.microsoft.com/office/drawing/2014/main" id="{5A3011BE-0144-42B2-9D66-1FB550E9CFA6}"/>
            </a:ext>
          </a:extLst>
        </xdr:cNvPr>
        <xdr:cNvSpPr txBox="1"/>
      </xdr:nvSpPr>
      <xdr:spPr>
        <a:xfrm>
          <a:off x="11567237" y="640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46055</xdr:rowOff>
    </xdr:from>
    <xdr:ext cx="469744" cy="259045"/>
    <xdr:sp macro="" textlink="">
      <xdr:nvSpPr>
        <xdr:cNvPr id="166" name="n_1mainValue債務償還比率">
          <a:extLst>
            <a:ext uri="{FF2B5EF4-FFF2-40B4-BE49-F238E27FC236}">
              <a16:creationId xmlns:a16="http://schemas.microsoft.com/office/drawing/2014/main" id="{ACC5C860-9A47-4F37-ABC6-40E6486A454D}"/>
            </a:ext>
          </a:extLst>
        </xdr:cNvPr>
        <xdr:cNvSpPr txBox="1"/>
      </xdr:nvSpPr>
      <xdr:spPr>
        <a:xfrm>
          <a:off x="13842442" y="5187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86176</xdr:rowOff>
    </xdr:from>
    <xdr:ext cx="469744" cy="259045"/>
    <xdr:sp macro="" textlink="">
      <xdr:nvSpPr>
        <xdr:cNvPr id="167" name="n_2mainValue債務償還比率">
          <a:extLst>
            <a:ext uri="{FF2B5EF4-FFF2-40B4-BE49-F238E27FC236}">
              <a16:creationId xmlns:a16="http://schemas.microsoft.com/office/drawing/2014/main" id="{301A390A-A40E-4F9E-8748-03D0F65AD8C7}"/>
            </a:ext>
          </a:extLst>
        </xdr:cNvPr>
        <xdr:cNvSpPr txBox="1"/>
      </xdr:nvSpPr>
      <xdr:spPr>
        <a:xfrm>
          <a:off x="13091237" y="522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138892</xdr:rowOff>
    </xdr:from>
    <xdr:ext cx="469744" cy="259045"/>
    <xdr:sp macro="" textlink="">
      <xdr:nvSpPr>
        <xdr:cNvPr id="168" name="n_3mainValue債務償還比率">
          <a:extLst>
            <a:ext uri="{FF2B5EF4-FFF2-40B4-BE49-F238E27FC236}">
              <a16:creationId xmlns:a16="http://schemas.microsoft.com/office/drawing/2014/main" id="{71F3A14F-F302-4ED5-B39F-17A2553AC554}"/>
            </a:ext>
          </a:extLst>
        </xdr:cNvPr>
        <xdr:cNvSpPr txBox="1"/>
      </xdr:nvSpPr>
      <xdr:spPr>
        <a:xfrm>
          <a:off x="12329237" y="528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8653</xdr:rowOff>
    </xdr:from>
    <xdr:ext cx="469744" cy="259045"/>
    <xdr:sp macro="" textlink="">
      <xdr:nvSpPr>
        <xdr:cNvPr id="169" name="n_4mainValue債務償還比率">
          <a:extLst>
            <a:ext uri="{FF2B5EF4-FFF2-40B4-BE49-F238E27FC236}">
              <a16:creationId xmlns:a16="http://schemas.microsoft.com/office/drawing/2014/main" id="{E0C14357-0366-4ECA-8A50-0268330516F9}"/>
            </a:ext>
          </a:extLst>
        </xdr:cNvPr>
        <xdr:cNvSpPr txBox="1"/>
      </xdr:nvSpPr>
      <xdr:spPr>
        <a:xfrm>
          <a:off x="11567237" y="550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0" name="正方形/長方形 169">
          <a:extLst>
            <a:ext uri="{FF2B5EF4-FFF2-40B4-BE49-F238E27FC236}">
              <a16:creationId xmlns:a16="http://schemas.microsoft.com/office/drawing/2014/main" id="{2225140D-C974-4762-ACF1-146290825E60}"/>
            </a:ext>
          </a:extLst>
        </xdr:cNvPr>
        <xdr:cNvSpPr/>
      </xdr:nvSpPr>
      <xdr:spPr>
        <a:xfrm>
          <a:off x="1275715" y="814578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1" name="正方形/長方形 170">
          <a:extLst>
            <a:ext uri="{FF2B5EF4-FFF2-40B4-BE49-F238E27FC236}">
              <a16:creationId xmlns:a16="http://schemas.microsoft.com/office/drawing/2014/main" id="{96B6D352-26F9-4B56-88DA-EFD3726CFA04}"/>
            </a:ext>
          </a:extLst>
        </xdr:cNvPr>
        <xdr:cNvSpPr/>
      </xdr:nvSpPr>
      <xdr:spPr>
        <a:xfrm>
          <a:off x="1275715" y="1203960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2" name="テキスト ボックス 171">
          <a:extLst>
            <a:ext uri="{FF2B5EF4-FFF2-40B4-BE49-F238E27FC236}">
              <a16:creationId xmlns:a16="http://schemas.microsoft.com/office/drawing/2014/main" id="{2DCE0CB4-7F53-4964-82A8-6A196D5C45E5}"/>
            </a:ext>
          </a:extLst>
        </xdr:cNvPr>
        <xdr:cNvSpPr txBox="1"/>
      </xdr:nvSpPr>
      <xdr:spPr>
        <a:xfrm>
          <a:off x="914400" y="840930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3" name="テキスト ボックス 172">
          <a:extLst>
            <a:ext uri="{FF2B5EF4-FFF2-40B4-BE49-F238E27FC236}">
              <a16:creationId xmlns:a16="http://schemas.microsoft.com/office/drawing/2014/main" id="{B374C0B5-F85A-49D3-8CB0-9A4BE88A5CAC}"/>
            </a:ext>
          </a:extLst>
        </xdr:cNvPr>
        <xdr:cNvSpPr txBox="1"/>
      </xdr:nvSpPr>
      <xdr:spPr>
        <a:xfrm>
          <a:off x="6990715" y="1112964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4" name="テキスト ボックス 173">
          <a:extLst>
            <a:ext uri="{FF2B5EF4-FFF2-40B4-BE49-F238E27FC236}">
              <a16:creationId xmlns:a16="http://schemas.microsoft.com/office/drawing/2014/main" id="{1CF606C3-9A00-4884-BE6C-16DBE1DE0A76}"/>
            </a:ext>
          </a:extLst>
        </xdr:cNvPr>
        <xdr:cNvSpPr txBox="1"/>
      </xdr:nvSpPr>
      <xdr:spPr>
        <a:xfrm>
          <a:off x="914400" y="122758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5" name="テキスト ボックス 174">
          <a:extLst>
            <a:ext uri="{FF2B5EF4-FFF2-40B4-BE49-F238E27FC236}">
              <a16:creationId xmlns:a16="http://schemas.microsoft.com/office/drawing/2014/main" id="{3EDDDA76-30D0-4ADD-8039-7BC6B6B001A2}"/>
            </a:ext>
          </a:extLst>
        </xdr:cNvPr>
        <xdr:cNvSpPr txBox="1"/>
      </xdr:nvSpPr>
      <xdr:spPr>
        <a:xfrm>
          <a:off x="6990715" y="15090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C8260A-49FD-4FD9-B5EE-1F4931D6AF8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B58F69B-B79A-4D69-93D9-C2CC256BD4C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8918439-109D-473C-92EA-CC02A607618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715AB01-334D-4EC9-965A-87F57E45A2A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394142-E31B-4731-98DB-F47C6B4D7CF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F38C3D-4A23-47B5-AE01-E78F6963709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F943D8-7071-4D40-A82F-EA5F1221C9F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6A3B2F-F224-49FF-A5D5-BAB9C28B133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96054C-0477-4C02-BADF-23851CD7318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C2754A1-580E-48D5-B114-71F6974A389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5B58486-235E-4333-8CD7-AF1AF4E2904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C2CF648-5C6E-4C29-85EC-08EB6C60239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B4C92F-1B63-42B6-BB05-157E7252B07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23DFF2B-AEE1-40F0-A3D4-260DC201336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C959E58-7F07-4896-8E6B-B4F37CFC4E4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2F5D7C6-E0A0-441C-ADE2-3D841459129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42D67D0-8E50-4056-B933-1A591FCCE67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F3C05B3-3296-46BE-B1D7-7872580E417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3DF8B03-BB25-4A56-A36C-155AAE9CF6A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ABE3DB-A3D8-42F1-B917-8338C2D4EB5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F52934-8010-4686-93D8-F92C200BEF2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514687D-2C03-4E9D-AACB-7626C4EB4EA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C933F96-E6A7-4065-AF0C-46AE540BF0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EB59F4-53AD-4604-8DE2-9B2AE05C92A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79EC95-01EB-4120-8A55-D4AE300D7F1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85863A-AE95-4792-8CCE-B0C3E7323CA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66DBA3-D80A-4B7D-B19F-1CB46770FD6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2C2CC0-FC70-4F40-B1A6-B67113065CD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BF400E-3421-4391-B671-6909934F483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7B00D0E-0D00-4995-8AC4-946E9A4B846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FCAD05-AB2A-4620-9572-4A8012DCFEB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A505A7-E0E0-4654-B2A3-E9151AB8B37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77C3A2-CD1A-4622-8C05-E44C31D0355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90C0B45-F269-4684-9A47-30AD9F2BC7E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B56569-FAD2-4E48-A74A-D468CAB1C8E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4D415C-48F2-4994-AA49-19BA44E9F6C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84CC7B0-3D6A-4FEE-928E-52597CA4904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1B56F1-82DB-48CC-8714-4E7E387FFAB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D041C41-A465-4A08-B116-1D2DB2F4DF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AEFC38-1968-4A1D-89EE-CA919EBA047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56FEF7A-AA52-4817-8957-C2D0E0CC0DB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EF746866-5802-414D-9BEE-9DF9ED1A2FB9}"/>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0A5FE50-8D30-4EF3-B40C-ED0AAB64FA7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10CD2435-9EED-420C-9003-8F539ADA08DF}"/>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AE63F15-68D6-4705-80DC-7F83DA3A3ADA}"/>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AFFFE23-A6A6-4E79-B41D-9C07C0C7044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4F1D2F1-A402-46B0-BEC3-26F97B546B4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09529AA-808C-4ED1-AED9-0136252A8CA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C53E78C-98D6-4D24-ACA0-874564EF55C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0F56B4A-1575-454C-A109-2025C2F58FE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DFD4C5D-9232-4222-A2A9-31F62FDE623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1F39D4B-9589-407C-84F6-899A79491EA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5BA6345-9548-4B10-A0E0-AB02DEDF33F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36</xdr:row>
      <xdr:rowOff>158496</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CD1A897B-7653-47B2-87BB-6FF8310E24E8}"/>
            </a:ext>
          </a:extLst>
        </xdr:cNvPr>
        <xdr:cNvCxnSpPr/>
      </xdr:nvCxnSpPr>
      <xdr:spPr>
        <a:xfrm flipV="1">
          <a:off x="4634865" y="6330696"/>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73738CB8-05F8-40BE-BC97-0EC0855C89C3}"/>
            </a:ext>
          </a:extLst>
        </xdr:cNvPr>
        <xdr:cNvSpPr txBox="1"/>
      </xdr:nvSpPr>
      <xdr:spPr>
        <a:xfrm>
          <a:off x="4673600" y="725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D9E9D765-E3C0-49F8-A0A3-7DF7485A71F3}"/>
            </a:ext>
          </a:extLst>
        </xdr:cNvPr>
        <xdr:cNvCxnSpPr/>
      </xdr:nvCxnSpPr>
      <xdr:spPr>
        <a:xfrm>
          <a:off x="4546600" y="7249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105173</xdr:rowOff>
    </xdr:from>
    <xdr:ext cx="405111" cy="259045"/>
    <xdr:sp macro="" textlink="">
      <xdr:nvSpPr>
        <xdr:cNvPr id="58" name="【道路】&#10;有形固定資産減価償却率最大値テキスト">
          <a:extLst>
            <a:ext uri="{FF2B5EF4-FFF2-40B4-BE49-F238E27FC236}">
              <a16:creationId xmlns:a16="http://schemas.microsoft.com/office/drawing/2014/main" id="{7C551BC7-32A1-4C49-935A-D69188160F6A}"/>
            </a:ext>
          </a:extLst>
        </xdr:cNvPr>
        <xdr:cNvSpPr txBox="1"/>
      </xdr:nvSpPr>
      <xdr:spPr>
        <a:xfrm>
          <a:off x="4673600" y="610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158496</xdr:rowOff>
    </xdr:from>
    <xdr:to>
      <xdr:col>24</xdr:col>
      <xdr:colOff>152400</xdr:colOff>
      <xdr:row>36</xdr:row>
      <xdr:rowOff>158496</xdr:rowOff>
    </xdr:to>
    <xdr:cxnSp macro="">
      <xdr:nvCxnSpPr>
        <xdr:cNvPr id="59" name="直線コネクタ 58">
          <a:extLst>
            <a:ext uri="{FF2B5EF4-FFF2-40B4-BE49-F238E27FC236}">
              <a16:creationId xmlns:a16="http://schemas.microsoft.com/office/drawing/2014/main" id="{33039EA0-2B72-402E-A7CF-CD2E9AD5637D}"/>
            </a:ext>
          </a:extLst>
        </xdr:cNvPr>
        <xdr:cNvCxnSpPr/>
      </xdr:nvCxnSpPr>
      <xdr:spPr>
        <a:xfrm>
          <a:off x="4546600" y="6330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136415</xdr:rowOff>
    </xdr:from>
    <xdr:ext cx="405111" cy="259045"/>
    <xdr:sp macro="" textlink="">
      <xdr:nvSpPr>
        <xdr:cNvPr id="60" name="【道路】&#10;有形固定資産減価償却率平均値テキスト">
          <a:extLst>
            <a:ext uri="{FF2B5EF4-FFF2-40B4-BE49-F238E27FC236}">
              <a16:creationId xmlns:a16="http://schemas.microsoft.com/office/drawing/2014/main" id="{E1B0ECA1-A2A5-45CB-8041-F941EA18E1A1}"/>
            </a:ext>
          </a:extLst>
        </xdr:cNvPr>
        <xdr:cNvSpPr txBox="1"/>
      </xdr:nvSpPr>
      <xdr:spPr>
        <a:xfrm>
          <a:off x="4673600" y="6651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157988</xdr:rowOff>
    </xdr:from>
    <xdr:to>
      <xdr:col>24</xdr:col>
      <xdr:colOff>114300</xdr:colOff>
      <xdr:row>39</xdr:row>
      <xdr:rowOff>88138</xdr:rowOff>
    </xdr:to>
    <xdr:sp macro="" textlink="">
      <xdr:nvSpPr>
        <xdr:cNvPr id="61" name="フローチャート: 判断 60">
          <a:extLst>
            <a:ext uri="{FF2B5EF4-FFF2-40B4-BE49-F238E27FC236}">
              <a16:creationId xmlns:a16="http://schemas.microsoft.com/office/drawing/2014/main" id="{EDC6D633-ED4B-4042-98A5-B2ABF4877E9D}"/>
            </a:ext>
          </a:extLst>
        </xdr:cNvPr>
        <xdr:cNvSpPr/>
      </xdr:nvSpPr>
      <xdr:spPr>
        <a:xfrm>
          <a:off x="45847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84836</xdr:rowOff>
    </xdr:from>
    <xdr:to>
      <xdr:col>20</xdr:col>
      <xdr:colOff>38100</xdr:colOff>
      <xdr:row>39</xdr:row>
      <xdr:rowOff>14986</xdr:rowOff>
    </xdr:to>
    <xdr:sp macro="" textlink="">
      <xdr:nvSpPr>
        <xdr:cNvPr id="62" name="フローチャート: 判断 61">
          <a:extLst>
            <a:ext uri="{FF2B5EF4-FFF2-40B4-BE49-F238E27FC236}">
              <a16:creationId xmlns:a16="http://schemas.microsoft.com/office/drawing/2014/main" id="{AC3562EC-1EE7-44FD-B5A3-9B1851675B63}"/>
            </a:ext>
          </a:extLst>
        </xdr:cNvPr>
        <xdr:cNvSpPr/>
      </xdr:nvSpPr>
      <xdr:spPr>
        <a:xfrm>
          <a:off x="3746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7112</xdr:rowOff>
    </xdr:from>
    <xdr:to>
      <xdr:col>15</xdr:col>
      <xdr:colOff>101600</xdr:colOff>
      <xdr:row>38</xdr:row>
      <xdr:rowOff>108712</xdr:rowOff>
    </xdr:to>
    <xdr:sp macro="" textlink="">
      <xdr:nvSpPr>
        <xdr:cNvPr id="63" name="フローチャート: 判断 62">
          <a:extLst>
            <a:ext uri="{FF2B5EF4-FFF2-40B4-BE49-F238E27FC236}">
              <a16:creationId xmlns:a16="http://schemas.microsoft.com/office/drawing/2014/main" id="{1535AAF6-2E09-464B-B78B-BCBC0FBD1CD8}"/>
            </a:ext>
          </a:extLst>
        </xdr:cNvPr>
        <xdr:cNvSpPr/>
      </xdr:nvSpPr>
      <xdr:spPr>
        <a:xfrm>
          <a:off x="2857500" y="652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100838</xdr:rowOff>
    </xdr:from>
    <xdr:to>
      <xdr:col>10</xdr:col>
      <xdr:colOff>165100</xdr:colOff>
      <xdr:row>38</xdr:row>
      <xdr:rowOff>30988</xdr:rowOff>
    </xdr:to>
    <xdr:sp macro="" textlink="">
      <xdr:nvSpPr>
        <xdr:cNvPr id="64" name="フローチャート: 判断 63">
          <a:extLst>
            <a:ext uri="{FF2B5EF4-FFF2-40B4-BE49-F238E27FC236}">
              <a16:creationId xmlns:a16="http://schemas.microsoft.com/office/drawing/2014/main" id="{E7E62324-7F98-4AE2-BA02-FE91EEE1D64D}"/>
            </a:ext>
          </a:extLst>
        </xdr:cNvPr>
        <xdr:cNvSpPr/>
      </xdr:nvSpPr>
      <xdr:spPr>
        <a:xfrm>
          <a:off x="1968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5" name="フローチャート: 判断 64">
          <a:extLst>
            <a:ext uri="{FF2B5EF4-FFF2-40B4-BE49-F238E27FC236}">
              <a16:creationId xmlns:a16="http://schemas.microsoft.com/office/drawing/2014/main" id="{BE96DBAB-B387-48D5-85F3-8DAD9A6F7615}"/>
            </a:ext>
          </a:extLst>
        </xdr:cNvPr>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5753E32-921C-44D5-B88C-BCFB6CC93BB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EA26050-CD7C-42BF-9036-6B013756C2C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C58A3B3-D238-413C-9364-BA6544D3A98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A974407-5158-4411-91C5-371FA83504F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FD54E9F-E515-418E-AE49-289E144346A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125984</xdr:rowOff>
    </xdr:from>
    <xdr:to>
      <xdr:col>24</xdr:col>
      <xdr:colOff>114300</xdr:colOff>
      <xdr:row>37</xdr:row>
      <xdr:rowOff>56134</xdr:rowOff>
    </xdr:to>
    <xdr:sp macro="" textlink="">
      <xdr:nvSpPr>
        <xdr:cNvPr id="71" name="楕円 70">
          <a:extLst>
            <a:ext uri="{FF2B5EF4-FFF2-40B4-BE49-F238E27FC236}">
              <a16:creationId xmlns:a16="http://schemas.microsoft.com/office/drawing/2014/main" id="{E63A492C-DBF7-4C37-91A6-37478C6DB43E}"/>
            </a:ext>
          </a:extLst>
        </xdr:cNvPr>
        <xdr:cNvSpPr/>
      </xdr:nvSpPr>
      <xdr:spPr>
        <a:xfrm>
          <a:off x="45847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60723</xdr:rowOff>
    </xdr:from>
    <xdr:ext cx="405111" cy="259045"/>
    <xdr:sp macro="" textlink="">
      <xdr:nvSpPr>
        <xdr:cNvPr id="72" name="【道路】&#10;有形固定資産減価償却率該当値テキスト">
          <a:extLst>
            <a:ext uri="{FF2B5EF4-FFF2-40B4-BE49-F238E27FC236}">
              <a16:creationId xmlns:a16="http://schemas.microsoft.com/office/drawing/2014/main" id="{0ABAE4AD-4A2E-46B4-B853-8AB034660DAF}"/>
            </a:ext>
          </a:extLst>
        </xdr:cNvPr>
        <xdr:cNvSpPr txBox="1"/>
      </xdr:nvSpPr>
      <xdr:spPr>
        <a:xfrm>
          <a:off x="4673600" y="6232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57404</xdr:rowOff>
    </xdr:from>
    <xdr:to>
      <xdr:col>20</xdr:col>
      <xdr:colOff>38100</xdr:colOff>
      <xdr:row>36</xdr:row>
      <xdr:rowOff>159004</xdr:rowOff>
    </xdr:to>
    <xdr:sp macro="" textlink="">
      <xdr:nvSpPr>
        <xdr:cNvPr id="73" name="楕円 72">
          <a:extLst>
            <a:ext uri="{FF2B5EF4-FFF2-40B4-BE49-F238E27FC236}">
              <a16:creationId xmlns:a16="http://schemas.microsoft.com/office/drawing/2014/main" id="{4887EB27-8B7D-4877-9B96-BC14EF25D625}"/>
            </a:ext>
          </a:extLst>
        </xdr:cNvPr>
        <xdr:cNvSpPr/>
      </xdr:nvSpPr>
      <xdr:spPr>
        <a:xfrm>
          <a:off x="3746500" y="62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108204</xdr:rowOff>
    </xdr:from>
    <xdr:to>
      <xdr:col>24</xdr:col>
      <xdr:colOff>63500</xdr:colOff>
      <xdr:row>37</xdr:row>
      <xdr:rowOff>5334</xdr:rowOff>
    </xdr:to>
    <xdr:cxnSp macro="">
      <xdr:nvCxnSpPr>
        <xdr:cNvPr id="74" name="直線コネクタ 73">
          <a:extLst>
            <a:ext uri="{FF2B5EF4-FFF2-40B4-BE49-F238E27FC236}">
              <a16:creationId xmlns:a16="http://schemas.microsoft.com/office/drawing/2014/main" id="{24E4E3EC-C895-4F4B-8CD4-636EC4355119}"/>
            </a:ext>
          </a:extLst>
        </xdr:cNvPr>
        <xdr:cNvCxnSpPr/>
      </xdr:nvCxnSpPr>
      <xdr:spPr>
        <a:xfrm>
          <a:off x="3797300" y="628040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132842</xdr:rowOff>
    </xdr:from>
    <xdr:to>
      <xdr:col>15</xdr:col>
      <xdr:colOff>101600</xdr:colOff>
      <xdr:row>36</xdr:row>
      <xdr:rowOff>62992</xdr:rowOff>
    </xdr:to>
    <xdr:sp macro="" textlink="">
      <xdr:nvSpPr>
        <xdr:cNvPr id="75" name="楕円 74">
          <a:extLst>
            <a:ext uri="{FF2B5EF4-FFF2-40B4-BE49-F238E27FC236}">
              <a16:creationId xmlns:a16="http://schemas.microsoft.com/office/drawing/2014/main" id="{F1D4AD65-A4F9-416F-A8BC-C3728CE962D0}"/>
            </a:ext>
          </a:extLst>
        </xdr:cNvPr>
        <xdr:cNvSpPr/>
      </xdr:nvSpPr>
      <xdr:spPr>
        <a:xfrm>
          <a:off x="2857500" y="61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12192</xdr:rowOff>
    </xdr:from>
    <xdr:to>
      <xdr:col>19</xdr:col>
      <xdr:colOff>177800</xdr:colOff>
      <xdr:row>36</xdr:row>
      <xdr:rowOff>108204</xdr:rowOff>
    </xdr:to>
    <xdr:cxnSp macro="">
      <xdr:nvCxnSpPr>
        <xdr:cNvPr id="76" name="直線コネクタ 75">
          <a:extLst>
            <a:ext uri="{FF2B5EF4-FFF2-40B4-BE49-F238E27FC236}">
              <a16:creationId xmlns:a16="http://schemas.microsoft.com/office/drawing/2014/main" id="{C36178AB-7B5C-43BF-8530-AF37B1AE6F37}"/>
            </a:ext>
          </a:extLst>
        </xdr:cNvPr>
        <xdr:cNvCxnSpPr/>
      </xdr:nvCxnSpPr>
      <xdr:spPr>
        <a:xfrm>
          <a:off x="2908300" y="618439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64262</xdr:rowOff>
    </xdr:from>
    <xdr:to>
      <xdr:col>10</xdr:col>
      <xdr:colOff>165100</xdr:colOff>
      <xdr:row>35</xdr:row>
      <xdr:rowOff>165862</xdr:rowOff>
    </xdr:to>
    <xdr:sp macro="" textlink="">
      <xdr:nvSpPr>
        <xdr:cNvPr id="77" name="楕円 76">
          <a:extLst>
            <a:ext uri="{FF2B5EF4-FFF2-40B4-BE49-F238E27FC236}">
              <a16:creationId xmlns:a16="http://schemas.microsoft.com/office/drawing/2014/main" id="{6ECCF21B-FF3E-4595-9100-09EE30CDCDF5}"/>
            </a:ext>
          </a:extLst>
        </xdr:cNvPr>
        <xdr:cNvSpPr/>
      </xdr:nvSpPr>
      <xdr:spPr>
        <a:xfrm>
          <a:off x="19685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115062</xdr:rowOff>
    </xdr:from>
    <xdr:to>
      <xdr:col>15</xdr:col>
      <xdr:colOff>50800</xdr:colOff>
      <xdr:row>36</xdr:row>
      <xdr:rowOff>12192</xdr:rowOff>
    </xdr:to>
    <xdr:cxnSp macro="">
      <xdr:nvCxnSpPr>
        <xdr:cNvPr id="78" name="直線コネクタ 77">
          <a:extLst>
            <a:ext uri="{FF2B5EF4-FFF2-40B4-BE49-F238E27FC236}">
              <a16:creationId xmlns:a16="http://schemas.microsoft.com/office/drawing/2014/main" id="{65E549BA-45A6-480E-99FF-E235F374DA08}"/>
            </a:ext>
          </a:extLst>
        </xdr:cNvPr>
        <xdr:cNvCxnSpPr/>
      </xdr:nvCxnSpPr>
      <xdr:spPr>
        <a:xfrm>
          <a:off x="2019300" y="61158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148844</xdr:rowOff>
    </xdr:from>
    <xdr:to>
      <xdr:col>6</xdr:col>
      <xdr:colOff>38100</xdr:colOff>
      <xdr:row>35</xdr:row>
      <xdr:rowOff>78994</xdr:rowOff>
    </xdr:to>
    <xdr:sp macro="" textlink="">
      <xdr:nvSpPr>
        <xdr:cNvPr id="79" name="楕円 78">
          <a:extLst>
            <a:ext uri="{FF2B5EF4-FFF2-40B4-BE49-F238E27FC236}">
              <a16:creationId xmlns:a16="http://schemas.microsoft.com/office/drawing/2014/main" id="{C3640AAF-A338-4A7D-A88A-1A700C26C820}"/>
            </a:ext>
          </a:extLst>
        </xdr:cNvPr>
        <xdr:cNvSpPr/>
      </xdr:nvSpPr>
      <xdr:spPr>
        <a:xfrm>
          <a:off x="1079500" y="59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28194</xdr:rowOff>
    </xdr:from>
    <xdr:to>
      <xdr:col>10</xdr:col>
      <xdr:colOff>114300</xdr:colOff>
      <xdr:row>35</xdr:row>
      <xdr:rowOff>115062</xdr:rowOff>
    </xdr:to>
    <xdr:cxnSp macro="">
      <xdr:nvCxnSpPr>
        <xdr:cNvPr id="80" name="直線コネクタ 79">
          <a:extLst>
            <a:ext uri="{FF2B5EF4-FFF2-40B4-BE49-F238E27FC236}">
              <a16:creationId xmlns:a16="http://schemas.microsoft.com/office/drawing/2014/main" id="{AC66D73A-5665-43CE-BB1A-BB2C54A083DE}"/>
            </a:ext>
          </a:extLst>
        </xdr:cNvPr>
        <xdr:cNvCxnSpPr/>
      </xdr:nvCxnSpPr>
      <xdr:spPr>
        <a:xfrm>
          <a:off x="1130300" y="60289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6113</xdr:rowOff>
    </xdr:from>
    <xdr:ext cx="405111" cy="259045"/>
    <xdr:sp macro="" textlink="">
      <xdr:nvSpPr>
        <xdr:cNvPr id="81" name="n_1aveValue【道路】&#10;有形固定資産減価償却率">
          <a:extLst>
            <a:ext uri="{FF2B5EF4-FFF2-40B4-BE49-F238E27FC236}">
              <a16:creationId xmlns:a16="http://schemas.microsoft.com/office/drawing/2014/main" id="{84380FAE-F7E3-4671-B1C1-234EDFEC827B}"/>
            </a:ext>
          </a:extLst>
        </xdr:cNvPr>
        <xdr:cNvSpPr txBox="1"/>
      </xdr:nvSpPr>
      <xdr:spPr>
        <a:xfrm>
          <a:off x="35820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99839</xdr:rowOff>
    </xdr:from>
    <xdr:ext cx="405111" cy="259045"/>
    <xdr:sp macro="" textlink="">
      <xdr:nvSpPr>
        <xdr:cNvPr id="82" name="n_2aveValue【道路】&#10;有形固定資産減価償却率">
          <a:extLst>
            <a:ext uri="{FF2B5EF4-FFF2-40B4-BE49-F238E27FC236}">
              <a16:creationId xmlns:a16="http://schemas.microsoft.com/office/drawing/2014/main" id="{B1AD18FC-2B02-4DA8-A916-09D5FE7E33A8}"/>
            </a:ext>
          </a:extLst>
        </xdr:cNvPr>
        <xdr:cNvSpPr txBox="1"/>
      </xdr:nvSpPr>
      <xdr:spPr>
        <a:xfrm>
          <a:off x="2705744"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22115</xdr:rowOff>
    </xdr:from>
    <xdr:ext cx="405111" cy="259045"/>
    <xdr:sp macro="" textlink="">
      <xdr:nvSpPr>
        <xdr:cNvPr id="83" name="n_3aveValue【道路】&#10;有形固定資産減価償却率">
          <a:extLst>
            <a:ext uri="{FF2B5EF4-FFF2-40B4-BE49-F238E27FC236}">
              <a16:creationId xmlns:a16="http://schemas.microsoft.com/office/drawing/2014/main" id="{03667439-6FA5-4502-8DB7-11B58F907AC7}"/>
            </a:ext>
          </a:extLst>
        </xdr:cNvPr>
        <xdr:cNvSpPr txBox="1"/>
      </xdr:nvSpPr>
      <xdr:spPr>
        <a:xfrm>
          <a:off x="1816744" y="653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4" name="n_4aveValue【道路】&#10;有形固定資産減価償却率">
          <a:extLst>
            <a:ext uri="{FF2B5EF4-FFF2-40B4-BE49-F238E27FC236}">
              <a16:creationId xmlns:a16="http://schemas.microsoft.com/office/drawing/2014/main" id="{C2532174-7730-458B-865E-940E53A1913F}"/>
            </a:ext>
          </a:extLst>
        </xdr:cNvPr>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4081</xdr:rowOff>
    </xdr:from>
    <xdr:ext cx="405111" cy="259045"/>
    <xdr:sp macro="" textlink="">
      <xdr:nvSpPr>
        <xdr:cNvPr id="85" name="n_1mainValue【道路】&#10;有形固定資産減価償却率">
          <a:extLst>
            <a:ext uri="{FF2B5EF4-FFF2-40B4-BE49-F238E27FC236}">
              <a16:creationId xmlns:a16="http://schemas.microsoft.com/office/drawing/2014/main" id="{45618338-B38A-450C-9759-507DD5576ABC}"/>
            </a:ext>
          </a:extLst>
        </xdr:cNvPr>
        <xdr:cNvSpPr txBox="1"/>
      </xdr:nvSpPr>
      <xdr:spPr>
        <a:xfrm>
          <a:off x="3582044" y="600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79519</xdr:rowOff>
    </xdr:from>
    <xdr:ext cx="405111" cy="259045"/>
    <xdr:sp macro="" textlink="">
      <xdr:nvSpPr>
        <xdr:cNvPr id="86" name="n_2mainValue【道路】&#10;有形固定資産減価償却率">
          <a:extLst>
            <a:ext uri="{FF2B5EF4-FFF2-40B4-BE49-F238E27FC236}">
              <a16:creationId xmlns:a16="http://schemas.microsoft.com/office/drawing/2014/main" id="{7C1EA098-B46D-4AC3-BE75-09E2D04BA44B}"/>
            </a:ext>
          </a:extLst>
        </xdr:cNvPr>
        <xdr:cNvSpPr txBox="1"/>
      </xdr:nvSpPr>
      <xdr:spPr>
        <a:xfrm>
          <a:off x="2705744" y="590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10939</xdr:rowOff>
    </xdr:from>
    <xdr:ext cx="405111" cy="259045"/>
    <xdr:sp macro="" textlink="">
      <xdr:nvSpPr>
        <xdr:cNvPr id="87" name="n_3mainValue【道路】&#10;有形固定資産減価償却率">
          <a:extLst>
            <a:ext uri="{FF2B5EF4-FFF2-40B4-BE49-F238E27FC236}">
              <a16:creationId xmlns:a16="http://schemas.microsoft.com/office/drawing/2014/main" id="{0AB9625E-74F6-43A4-A7F0-CCD98A772C5A}"/>
            </a:ext>
          </a:extLst>
        </xdr:cNvPr>
        <xdr:cNvSpPr txBox="1"/>
      </xdr:nvSpPr>
      <xdr:spPr>
        <a:xfrm>
          <a:off x="1816744" y="584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95521</xdr:rowOff>
    </xdr:from>
    <xdr:ext cx="405111" cy="259045"/>
    <xdr:sp macro="" textlink="">
      <xdr:nvSpPr>
        <xdr:cNvPr id="88" name="n_4mainValue【道路】&#10;有形固定資産減価償却率">
          <a:extLst>
            <a:ext uri="{FF2B5EF4-FFF2-40B4-BE49-F238E27FC236}">
              <a16:creationId xmlns:a16="http://schemas.microsoft.com/office/drawing/2014/main" id="{467FDD67-655D-4D82-B14B-EDF55EB67F04}"/>
            </a:ext>
          </a:extLst>
        </xdr:cNvPr>
        <xdr:cNvSpPr txBox="1"/>
      </xdr:nvSpPr>
      <xdr:spPr>
        <a:xfrm>
          <a:off x="927744" y="57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0B703D4-8A1F-4640-82EF-35331E92DA5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E2A1226-DB36-4743-9007-0D37E9DE9EB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EF2C5E7-5D2F-49E9-986D-5D42483F1B5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576FE15-881C-4E38-98D8-6C0B446F6D9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C9379E7-B3D8-43C7-BBA4-8C0CCF5A7F9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7F6F97D-584E-49C2-9F2C-9B12D9901DE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AFF28BF-8082-4F9A-879E-9F35FE845CB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D608D65-8F43-43F3-9C3A-829203D171A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02B24C6-2129-446F-81F3-2439F33F988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B69D2FC-C5C1-46E3-B693-326C75EA6E2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a:extLst>
            <a:ext uri="{FF2B5EF4-FFF2-40B4-BE49-F238E27FC236}">
              <a16:creationId xmlns:a16="http://schemas.microsoft.com/office/drawing/2014/main" id="{4BE24359-CA95-4720-B180-340E0A671D2E}"/>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a:extLst>
            <a:ext uri="{FF2B5EF4-FFF2-40B4-BE49-F238E27FC236}">
              <a16:creationId xmlns:a16="http://schemas.microsoft.com/office/drawing/2014/main" id="{AD7B87CD-1280-4DD0-A84B-17376C66E34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1" name="テキスト ボックス 100">
          <a:extLst>
            <a:ext uri="{FF2B5EF4-FFF2-40B4-BE49-F238E27FC236}">
              <a16:creationId xmlns:a16="http://schemas.microsoft.com/office/drawing/2014/main" id="{8CA9C587-66E4-4137-BC57-B2DFDFF90EEE}"/>
            </a:ext>
          </a:extLst>
        </xdr:cNvPr>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a:extLst>
            <a:ext uri="{FF2B5EF4-FFF2-40B4-BE49-F238E27FC236}">
              <a16:creationId xmlns:a16="http://schemas.microsoft.com/office/drawing/2014/main" id="{9F01036B-6677-4FBD-AABD-A5FFD10EF58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3" name="テキスト ボックス 102">
          <a:extLst>
            <a:ext uri="{FF2B5EF4-FFF2-40B4-BE49-F238E27FC236}">
              <a16:creationId xmlns:a16="http://schemas.microsoft.com/office/drawing/2014/main" id="{EEDB377B-5BE1-4E33-8B02-FBE2188BD6F3}"/>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a:extLst>
            <a:ext uri="{FF2B5EF4-FFF2-40B4-BE49-F238E27FC236}">
              <a16:creationId xmlns:a16="http://schemas.microsoft.com/office/drawing/2014/main" id="{B66409FC-C3EE-456E-A89F-A2E8EFF2DE4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5" name="テキスト ボックス 104">
          <a:extLst>
            <a:ext uri="{FF2B5EF4-FFF2-40B4-BE49-F238E27FC236}">
              <a16:creationId xmlns:a16="http://schemas.microsoft.com/office/drawing/2014/main" id="{333DB5FA-FDE4-4EA1-83EF-7AAF9215658F}"/>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a:extLst>
            <a:ext uri="{FF2B5EF4-FFF2-40B4-BE49-F238E27FC236}">
              <a16:creationId xmlns:a16="http://schemas.microsoft.com/office/drawing/2014/main" id="{AC2771B3-CF48-45C7-8D01-82A872B9241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7" name="テキスト ボックス 106">
          <a:extLst>
            <a:ext uri="{FF2B5EF4-FFF2-40B4-BE49-F238E27FC236}">
              <a16:creationId xmlns:a16="http://schemas.microsoft.com/office/drawing/2014/main" id="{1BD90DA4-0E82-43B1-A059-B51DADFF6B39}"/>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CCF284B1-9DFD-405E-ABE7-51ECD3BDD90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9" name="テキスト ボックス 108">
          <a:extLst>
            <a:ext uri="{FF2B5EF4-FFF2-40B4-BE49-F238E27FC236}">
              <a16:creationId xmlns:a16="http://schemas.microsoft.com/office/drawing/2014/main" id="{D7B48A2A-0D5A-461B-9A58-1B35A4EB17F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3C217CC3-C5E9-4A66-8770-0349E92443F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111313</xdr:rowOff>
    </xdr:from>
    <xdr:to>
      <xdr:col>54</xdr:col>
      <xdr:colOff>189865</xdr:colOff>
      <xdr:row>41</xdr:row>
      <xdr:rowOff>83744</xdr:rowOff>
    </xdr:to>
    <xdr:cxnSp macro="">
      <xdr:nvCxnSpPr>
        <xdr:cNvPr id="111" name="直線コネクタ 110">
          <a:extLst>
            <a:ext uri="{FF2B5EF4-FFF2-40B4-BE49-F238E27FC236}">
              <a16:creationId xmlns:a16="http://schemas.microsoft.com/office/drawing/2014/main" id="{0B82488F-B36B-4D5E-AFB1-ED87B187A295}"/>
            </a:ext>
          </a:extLst>
        </xdr:cNvPr>
        <xdr:cNvCxnSpPr/>
      </xdr:nvCxnSpPr>
      <xdr:spPr>
        <a:xfrm flipV="1">
          <a:off x="10476865" y="5769163"/>
          <a:ext cx="0" cy="1344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87571</xdr:rowOff>
    </xdr:from>
    <xdr:ext cx="534377" cy="259045"/>
    <xdr:sp macro="" textlink="">
      <xdr:nvSpPr>
        <xdr:cNvPr id="112" name="【道路】&#10;一人当たり延長最小値テキスト">
          <a:extLst>
            <a:ext uri="{FF2B5EF4-FFF2-40B4-BE49-F238E27FC236}">
              <a16:creationId xmlns:a16="http://schemas.microsoft.com/office/drawing/2014/main" id="{2A99AC51-F095-4F12-AE88-4F1F490B17E8}"/>
            </a:ext>
          </a:extLst>
        </xdr:cNvPr>
        <xdr:cNvSpPr txBox="1"/>
      </xdr:nvSpPr>
      <xdr:spPr>
        <a:xfrm>
          <a:off x="10515600" y="711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83744</xdr:rowOff>
    </xdr:from>
    <xdr:to>
      <xdr:col>55</xdr:col>
      <xdr:colOff>88900</xdr:colOff>
      <xdr:row>41</xdr:row>
      <xdr:rowOff>83744</xdr:rowOff>
    </xdr:to>
    <xdr:cxnSp macro="">
      <xdr:nvCxnSpPr>
        <xdr:cNvPr id="113" name="直線コネクタ 112">
          <a:extLst>
            <a:ext uri="{FF2B5EF4-FFF2-40B4-BE49-F238E27FC236}">
              <a16:creationId xmlns:a16="http://schemas.microsoft.com/office/drawing/2014/main" id="{4DBD6B2D-E7A6-4BE1-8E30-988FE8AD0C44}"/>
            </a:ext>
          </a:extLst>
        </xdr:cNvPr>
        <xdr:cNvCxnSpPr/>
      </xdr:nvCxnSpPr>
      <xdr:spPr>
        <a:xfrm>
          <a:off x="10388600" y="711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57990</xdr:rowOff>
    </xdr:from>
    <xdr:ext cx="534377" cy="259045"/>
    <xdr:sp macro="" textlink="">
      <xdr:nvSpPr>
        <xdr:cNvPr id="114" name="【道路】&#10;一人当たり延長最大値テキスト">
          <a:extLst>
            <a:ext uri="{FF2B5EF4-FFF2-40B4-BE49-F238E27FC236}">
              <a16:creationId xmlns:a16="http://schemas.microsoft.com/office/drawing/2014/main" id="{B7C0294C-F508-4147-AAA0-50B6241ED02B}"/>
            </a:ext>
          </a:extLst>
        </xdr:cNvPr>
        <xdr:cNvSpPr txBox="1"/>
      </xdr:nvSpPr>
      <xdr:spPr>
        <a:xfrm>
          <a:off x="10515600" y="554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111313</xdr:rowOff>
    </xdr:from>
    <xdr:to>
      <xdr:col>55</xdr:col>
      <xdr:colOff>88900</xdr:colOff>
      <xdr:row>33</xdr:row>
      <xdr:rowOff>111313</xdr:rowOff>
    </xdr:to>
    <xdr:cxnSp macro="">
      <xdr:nvCxnSpPr>
        <xdr:cNvPr id="115" name="直線コネクタ 114">
          <a:extLst>
            <a:ext uri="{FF2B5EF4-FFF2-40B4-BE49-F238E27FC236}">
              <a16:creationId xmlns:a16="http://schemas.microsoft.com/office/drawing/2014/main" id="{F4F95A49-7EA6-4D59-944B-50762482E988}"/>
            </a:ext>
          </a:extLst>
        </xdr:cNvPr>
        <xdr:cNvCxnSpPr/>
      </xdr:nvCxnSpPr>
      <xdr:spPr>
        <a:xfrm>
          <a:off x="10388600" y="576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118869</xdr:rowOff>
    </xdr:from>
    <xdr:ext cx="534377" cy="259045"/>
    <xdr:sp macro="" textlink="">
      <xdr:nvSpPr>
        <xdr:cNvPr id="116" name="【道路】&#10;一人当たり延長平均値テキスト">
          <a:extLst>
            <a:ext uri="{FF2B5EF4-FFF2-40B4-BE49-F238E27FC236}">
              <a16:creationId xmlns:a16="http://schemas.microsoft.com/office/drawing/2014/main" id="{BFA9FCF0-5E7E-45A8-AD26-976EB74501E6}"/>
            </a:ext>
          </a:extLst>
        </xdr:cNvPr>
        <xdr:cNvSpPr txBox="1"/>
      </xdr:nvSpPr>
      <xdr:spPr>
        <a:xfrm>
          <a:off x="10515600" y="6462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95992</xdr:rowOff>
    </xdr:from>
    <xdr:to>
      <xdr:col>55</xdr:col>
      <xdr:colOff>50800</xdr:colOff>
      <xdr:row>39</xdr:row>
      <xdr:rowOff>26142</xdr:rowOff>
    </xdr:to>
    <xdr:sp macro="" textlink="">
      <xdr:nvSpPr>
        <xdr:cNvPr id="117" name="フローチャート: 判断 116">
          <a:extLst>
            <a:ext uri="{FF2B5EF4-FFF2-40B4-BE49-F238E27FC236}">
              <a16:creationId xmlns:a16="http://schemas.microsoft.com/office/drawing/2014/main" id="{B4AD4BBB-A26B-47A3-A646-9E9B7FDFCC57}"/>
            </a:ext>
          </a:extLst>
        </xdr:cNvPr>
        <xdr:cNvSpPr/>
      </xdr:nvSpPr>
      <xdr:spPr>
        <a:xfrm>
          <a:off x="10426700" y="661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122372</xdr:rowOff>
    </xdr:from>
    <xdr:to>
      <xdr:col>50</xdr:col>
      <xdr:colOff>165100</xdr:colOff>
      <xdr:row>39</xdr:row>
      <xdr:rowOff>52522</xdr:rowOff>
    </xdr:to>
    <xdr:sp macro="" textlink="">
      <xdr:nvSpPr>
        <xdr:cNvPr id="118" name="フローチャート: 判断 117">
          <a:extLst>
            <a:ext uri="{FF2B5EF4-FFF2-40B4-BE49-F238E27FC236}">
              <a16:creationId xmlns:a16="http://schemas.microsoft.com/office/drawing/2014/main" id="{1C8EB4D1-84DD-429A-8E0D-ABE2E1E54DC2}"/>
            </a:ext>
          </a:extLst>
        </xdr:cNvPr>
        <xdr:cNvSpPr/>
      </xdr:nvSpPr>
      <xdr:spPr>
        <a:xfrm>
          <a:off x="9588500" y="6637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135996</xdr:rowOff>
    </xdr:from>
    <xdr:to>
      <xdr:col>46</xdr:col>
      <xdr:colOff>38100</xdr:colOff>
      <xdr:row>39</xdr:row>
      <xdr:rowOff>66146</xdr:rowOff>
    </xdr:to>
    <xdr:sp macro="" textlink="">
      <xdr:nvSpPr>
        <xdr:cNvPr id="119" name="フローチャート: 判断 118">
          <a:extLst>
            <a:ext uri="{FF2B5EF4-FFF2-40B4-BE49-F238E27FC236}">
              <a16:creationId xmlns:a16="http://schemas.microsoft.com/office/drawing/2014/main" id="{F3023405-07E1-4782-A480-3C0C35E83FE1}"/>
            </a:ext>
          </a:extLst>
        </xdr:cNvPr>
        <xdr:cNvSpPr/>
      </xdr:nvSpPr>
      <xdr:spPr>
        <a:xfrm>
          <a:off x="8699500" y="6651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147701</xdr:rowOff>
    </xdr:from>
    <xdr:to>
      <xdr:col>41</xdr:col>
      <xdr:colOff>101600</xdr:colOff>
      <xdr:row>39</xdr:row>
      <xdr:rowOff>77851</xdr:rowOff>
    </xdr:to>
    <xdr:sp macro="" textlink="">
      <xdr:nvSpPr>
        <xdr:cNvPr id="120" name="フローチャート: 判断 119">
          <a:extLst>
            <a:ext uri="{FF2B5EF4-FFF2-40B4-BE49-F238E27FC236}">
              <a16:creationId xmlns:a16="http://schemas.microsoft.com/office/drawing/2014/main" id="{8D533DD1-C156-40B7-9BDE-A5E69A050477}"/>
            </a:ext>
          </a:extLst>
        </xdr:cNvPr>
        <xdr:cNvSpPr/>
      </xdr:nvSpPr>
      <xdr:spPr>
        <a:xfrm>
          <a:off x="7810500" y="666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5146</xdr:rowOff>
    </xdr:from>
    <xdr:to>
      <xdr:col>36</xdr:col>
      <xdr:colOff>165100</xdr:colOff>
      <xdr:row>41</xdr:row>
      <xdr:rowOff>106746</xdr:rowOff>
    </xdr:to>
    <xdr:sp macro="" textlink="">
      <xdr:nvSpPr>
        <xdr:cNvPr id="121" name="フローチャート: 判断 120">
          <a:extLst>
            <a:ext uri="{FF2B5EF4-FFF2-40B4-BE49-F238E27FC236}">
              <a16:creationId xmlns:a16="http://schemas.microsoft.com/office/drawing/2014/main" id="{A48F2A10-FF1A-438A-9405-DD8AE0B659AE}"/>
            </a:ext>
          </a:extLst>
        </xdr:cNvPr>
        <xdr:cNvSpPr/>
      </xdr:nvSpPr>
      <xdr:spPr>
        <a:xfrm>
          <a:off x="6921500" y="70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B791F89-54CE-42A1-AC37-7FAB7FC93E6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B76B0FF-63CA-4376-A3DE-5FE4FB986E3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D1B0AEE-60F1-4594-8C0D-0F96874DE94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7375A03-FCEF-440A-BA8D-71F1338D667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642B61B-356A-4D05-95AB-D2DC15BEF36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32944</xdr:rowOff>
    </xdr:from>
    <xdr:to>
      <xdr:col>55</xdr:col>
      <xdr:colOff>50800</xdr:colOff>
      <xdr:row>41</xdr:row>
      <xdr:rowOff>134544</xdr:rowOff>
    </xdr:to>
    <xdr:sp macro="" textlink="">
      <xdr:nvSpPr>
        <xdr:cNvPr id="127" name="楕円 126">
          <a:extLst>
            <a:ext uri="{FF2B5EF4-FFF2-40B4-BE49-F238E27FC236}">
              <a16:creationId xmlns:a16="http://schemas.microsoft.com/office/drawing/2014/main" id="{068A3F1A-34C8-4ECC-BD47-0DDAA5802B4A}"/>
            </a:ext>
          </a:extLst>
        </xdr:cNvPr>
        <xdr:cNvSpPr/>
      </xdr:nvSpPr>
      <xdr:spPr>
        <a:xfrm>
          <a:off x="10426700" y="706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119321</xdr:rowOff>
    </xdr:from>
    <xdr:ext cx="534377" cy="259045"/>
    <xdr:sp macro="" textlink="">
      <xdr:nvSpPr>
        <xdr:cNvPr id="128" name="【道路】&#10;一人当たり延長該当値テキスト">
          <a:extLst>
            <a:ext uri="{FF2B5EF4-FFF2-40B4-BE49-F238E27FC236}">
              <a16:creationId xmlns:a16="http://schemas.microsoft.com/office/drawing/2014/main" id="{3156BF45-8151-43AA-8FAD-22F42049FC26}"/>
            </a:ext>
          </a:extLst>
        </xdr:cNvPr>
        <xdr:cNvSpPr txBox="1"/>
      </xdr:nvSpPr>
      <xdr:spPr>
        <a:xfrm>
          <a:off x="10515600" y="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35230</xdr:rowOff>
    </xdr:from>
    <xdr:to>
      <xdr:col>50</xdr:col>
      <xdr:colOff>165100</xdr:colOff>
      <xdr:row>41</xdr:row>
      <xdr:rowOff>136830</xdr:rowOff>
    </xdr:to>
    <xdr:sp macro="" textlink="">
      <xdr:nvSpPr>
        <xdr:cNvPr id="129" name="楕円 128">
          <a:extLst>
            <a:ext uri="{FF2B5EF4-FFF2-40B4-BE49-F238E27FC236}">
              <a16:creationId xmlns:a16="http://schemas.microsoft.com/office/drawing/2014/main" id="{6C55E73D-E220-4D62-A2A5-2FC73068B41D}"/>
            </a:ext>
          </a:extLst>
        </xdr:cNvPr>
        <xdr:cNvSpPr/>
      </xdr:nvSpPr>
      <xdr:spPr>
        <a:xfrm>
          <a:off x="9588500" y="706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83744</xdr:rowOff>
    </xdr:from>
    <xdr:to>
      <xdr:col>55</xdr:col>
      <xdr:colOff>0</xdr:colOff>
      <xdr:row>41</xdr:row>
      <xdr:rowOff>86030</xdr:rowOff>
    </xdr:to>
    <xdr:cxnSp macro="">
      <xdr:nvCxnSpPr>
        <xdr:cNvPr id="130" name="直線コネクタ 129">
          <a:extLst>
            <a:ext uri="{FF2B5EF4-FFF2-40B4-BE49-F238E27FC236}">
              <a16:creationId xmlns:a16="http://schemas.microsoft.com/office/drawing/2014/main" id="{18CA1707-7F62-4FC5-870F-07F5C615EA0D}"/>
            </a:ext>
          </a:extLst>
        </xdr:cNvPr>
        <xdr:cNvCxnSpPr/>
      </xdr:nvCxnSpPr>
      <xdr:spPr>
        <a:xfrm flipV="1">
          <a:off x="9639300" y="71131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37973</xdr:rowOff>
    </xdr:from>
    <xdr:to>
      <xdr:col>46</xdr:col>
      <xdr:colOff>38100</xdr:colOff>
      <xdr:row>41</xdr:row>
      <xdr:rowOff>139573</xdr:rowOff>
    </xdr:to>
    <xdr:sp macro="" textlink="">
      <xdr:nvSpPr>
        <xdr:cNvPr id="131" name="楕円 130">
          <a:extLst>
            <a:ext uri="{FF2B5EF4-FFF2-40B4-BE49-F238E27FC236}">
              <a16:creationId xmlns:a16="http://schemas.microsoft.com/office/drawing/2014/main" id="{3CFC7AFA-C275-4C66-9085-0D23ECBFF0F8}"/>
            </a:ext>
          </a:extLst>
        </xdr:cNvPr>
        <xdr:cNvSpPr/>
      </xdr:nvSpPr>
      <xdr:spPr>
        <a:xfrm>
          <a:off x="8699500" y="706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86030</xdr:rowOff>
    </xdr:from>
    <xdr:to>
      <xdr:col>50</xdr:col>
      <xdr:colOff>114300</xdr:colOff>
      <xdr:row>41</xdr:row>
      <xdr:rowOff>88773</xdr:rowOff>
    </xdr:to>
    <xdr:cxnSp macro="">
      <xdr:nvCxnSpPr>
        <xdr:cNvPr id="132" name="直線コネクタ 131">
          <a:extLst>
            <a:ext uri="{FF2B5EF4-FFF2-40B4-BE49-F238E27FC236}">
              <a16:creationId xmlns:a16="http://schemas.microsoft.com/office/drawing/2014/main" id="{8945B59B-7F1E-4350-9731-C6E9B334BA30}"/>
            </a:ext>
          </a:extLst>
        </xdr:cNvPr>
        <xdr:cNvCxnSpPr/>
      </xdr:nvCxnSpPr>
      <xdr:spPr>
        <a:xfrm flipV="1">
          <a:off x="8750300" y="711548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39253</xdr:rowOff>
    </xdr:from>
    <xdr:to>
      <xdr:col>41</xdr:col>
      <xdr:colOff>101600</xdr:colOff>
      <xdr:row>41</xdr:row>
      <xdr:rowOff>140853</xdr:rowOff>
    </xdr:to>
    <xdr:sp macro="" textlink="">
      <xdr:nvSpPr>
        <xdr:cNvPr id="133" name="楕円 132">
          <a:extLst>
            <a:ext uri="{FF2B5EF4-FFF2-40B4-BE49-F238E27FC236}">
              <a16:creationId xmlns:a16="http://schemas.microsoft.com/office/drawing/2014/main" id="{CACBF0EF-4B9E-41C7-A32D-D8C654D93250}"/>
            </a:ext>
          </a:extLst>
        </xdr:cNvPr>
        <xdr:cNvSpPr/>
      </xdr:nvSpPr>
      <xdr:spPr>
        <a:xfrm>
          <a:off x="7810500" y="706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88773</xdr:rowOff>
    </xdr:from>
    <xdr:to>
      <xdr:col>45</xdr:col>
      <xdr:colOff>177800</xdr:colOff>
      <xdr:row>41</xdr:row>
      <xdr:rowOff>90053</xdr:rowOff>
    </xdr:to>
    <xdr:cxnSp macro="">
      <xdr:nvCxnSpPr>
        <xdr:cNvPr id="134" name="直線コネクタ 133">
          <a:extLst>
            <a:ext uri="{FF2B5EF4-FFF2-40B4-BE49-F238E27FC236}">
              <a16:creationId xmlns:a16="http://schemas.microsoft.com/office/drawing/2014/main" id="{80AF0CCB-4F50-497A-AECD-F6A32811E744}"/>
            </a:ext>
          </a:extLst>
        </xdr:cNvPr>
        <xdr:cNvCxnSpPr/>
      </xdr:nvCxnSpPr>
      <xdr:spPr>
        <a:xfrm flipV="1">
          <a:off x="7861300" y="7118223"/>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39847</xdr:rowOff>
    </xdr:from>
    <xdr:to>
      <xdr:col>36</xdr:col>
      <xdr:colOff>165100</xdr:colOff>
      <xdr:row>41</xdr:row>
      <xdr:rowOff>141447</xdr:rowOff>
    </xdr:to>
    <xdr:sp macro="" textlink="">
      <xdr:nvSpPr>
        <xdr:cNvPr id="135" name="楕円 134">
          <a:extLst>
            <a:ext uri="{FF2B5EF4-FFF2-40B4-BE49-F238E27FC236}">
              <a16:creationId xmlns:a16="http://schemas.microsoft.com/office/drawing/2014/main" id="{F1A80C29-572E-4B0F-B111-88B91F169BE7}"/>
            </a:ext>
          </a:extLst>
        </xdr:cNvPr>
        <xdr:cNvSpPr/>
      </xdr:nvSpPr>
      <xdr:spPr>
        <a:xfrm>
          <a:off x="6921500" y="706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90053</xdr:rowOff>
    </xdr:from>
    <xdr:to>
      <xdr:col>41</xdr:col>
      <xdr:colOff>50800</xdr:colOff>
      <xdr:row>41</xdr:row>
      <xdr:rowOff>90647</xdr:rowOff>
    </xdr:to>
    <xdr:cxnSp macro="">
      <xdr:nvCxnSpPr>
        <xdr:cNvPr id="136" name="直線コネクタ 135">
          <a:extLst>
            <a:ext uri="{FF2B5EF4-FFF2-40B4-BE49-F238E27FC236}">
              <a16:creationId xmlns:a16="http://schemas.microsoft.com/office/drawing/2014/main" id="{878D20D8-066F-48CA-BA78-0A83AD02BE1B}"/>
            </a:ext>
          </a:extLst>
        </xdr:cNvPr>
        <xdr:cNvCxnSpPr/>
      </xdr:nvCxnSpPr>
      <xdr:spPr>
        <a:xfrm flipV="1">
          <a:off x="6972300" y="7119503"/>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69049</xdr:rowOff>
    </xdr:from>
    <xdr:ext cx="534377" cy="259045"/>
    <xdr:sp macro="" textlink="">
      <xdr:nvSpPr>
        <xdr:cNvPr id="137" name="n_1aveValue【道路】&#10;一人当たり延長">
          <a:extLst>
            <a:ext uri="{FF2B5EF4-FFF2-40B4-BE49-F238E27FC236}">
              <a16:creationId xmlns:a16="http://schemas.microsoft.com/office/drawing/2014/main" id="{F79A00C1-6EB9-4C13-A09A-940C879FEC16}"/>
            </a:ext>
          </a:extLst>
        </xdr:cNvPr>
        <xdr:cNvSpPr txBox="1"/>
      </xdr:nvSpPr>
      <xdr:spPr>
        <a:xfrm>
          <a:off x="9359411" y="641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82674</xdr:rowOff>
    </xdr:from>
    <xdr:ext cx="534377" cy="259045"/>
    <xdr:sp macro="" textlink="">
      <xdr:nvSpPr>
        <xdr:cNvPr id="138" name="n_2aveValue【道路】&#10;一人当たり延長">
          <a:extLst>
            <a:ext uri="{FF2B5EF4-FFF2-40B4-BE49-F238E27FC236}">
              <a16:creationId xmlns:a16="http://schemas.microsoft.com/office/drawing/2014/main" id="{8868C6E5-6CB4-4C34-9E11-1FA4C1BDC362}"/>
            </a:ext>
          </a:extLst>
        </xdr:cNvPr>
        <xdr:cNvSpPr txBox="1"/>
      </xdr:nvSpPr>
      <xdr:spPr>
        <a:xfrm>
          <a:off x="8483111" y="642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94378</xdr:rowOff>
    </xdr:from>
    <xdr:ext cx="534377" cy="259045"/>
    <xdr:sp macro="" textlink="">
      <xdr:nvSpPr>
        <xdr:cNvPr id="139" name="n_3aveValue【道路】&#10;一人当たり延長">
          <a:extLst>
            <a:ext uri="{FF2B5EF4-FFF2-40B4-BE49-F238E27FC236}">
              <a16:creationId xmlns:a16="http://schemas.microsoft.com/office/drawing/2014/main" id="{2E83D46A-5DBC-40FD-9251-82F59BB0C2E2}"/>
            </a:ext>
          </a:extLst>
        </xdr:cNvPr>
        <xdr:cNvSpPr txBox="1"/>
      </xdr:nvSpPr>
      <xdr:spPr>
        <a:xfrm>
          <a:off x="7594111" y="64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123273</xdr:rowOff>
    </xdr:from>
    <xdr:ext cx="534377" cy="259045"/>
    <xdr:sp macro="" textlink="">
      <xdr:nvSpPr>
        <xdr:cNvPr id="140" name="n_4aveValue【道路】&#10;一人当たり延長">
          <a:extLst>
            <a:ext uri="{FF2B5EF4-FFF2-40B4-BE49-F238E27FC236}">
              <a16:creationId xmlns:a16="http://schemas.microsoft.com/office/drawing/2014/main" id="{AA25CD6D-0109-4426-B8F7-7AD70F00B3CD}"/>
            </a:ext>
          </a:extLst>
        </xdr:cNvPr>
        <xdr:cNvSpPr txBox="1"/>
      </xdr:nvSpPr>
      <xdr:spPr>
        <a:xfrm>
          <a:off x="6705111" y="680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127957</xdr:rowOff>
    </xdr:from>
    <xdr:ext cx="534377" cy="259045"/>
    <xdr:sp macro="" textlink="">
      <xdr:nvSpPr>
        <xdr:cNvPr id="141" name="n_1mainValue【道路】&#10;一人当たり延長">
          <a:extLst>
            <a:ext uri="{FF2B5EF4-FFF2-40B4-BE49-F238E27FC236}">
              <a16:creationId xmlns:a16="http://schemas.microsoft.com/office/drawing/2014/main" id="{3862815F-7707-4F4B-A831-A5F2EFF87E95}"/>
            </a:ext>
          </a:extLst>
        </xdr:cNvPr>
        <xdr:cNvSpPr txBox="1"/>
      </xdr:nvSpPr>
      <xdr:spPr>
        <a:xfrm>
          <a:off x="9359411" y="715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130700</xdr:rowOff>
    </xdr:from>
    <xdr:ext cx="534377" cy="259045"/>
    <xdr:sp macro="" textlink="">
      <xdr:nvSpPr>
        <xdr:cNvPr id="142" name="n_2mainValue【道路】&#10;一人当たり延長">
          <a:extLst>
            <a:ext uri="{FF2B5EF4-FFF2-40B4-BE49-F238E27FC236}">
              <a16:creationId xmlns:a16="http://schemas.microsoft.com/office/drawing/2014/main" id="{6ABA0C5A-AD2F-47E4-852C-AA8AC32C4208}"/>
            </a:ext>
          </a:extLst>
        </xdr:cNvPr>
        <xdr:cNvSpPr txBox="1"/>
      </xdr:nvSpPr>
      <xdr:spPr>
        <a:xfrm>
          <a:off x="8483111" y="716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131980</xdr:rowOff>
    </xdr:from>
    <xdr:ext cx="534377" cy="259045"/>
    <xdr:sp macro="" textlink="">
      <xdr:nvSpPr>
        <xdr:cNvPr id="143" name="n_3mainValue【道路】&#10;一人当たり延長">
          <a:extLst>
            <a:ext uri="{FF2B5EF4-FFF2-40B4-BE49-F238E27FC236}">
              <a16:creationId xmlns:a16="http://schemas.microsoft.com/office/drawing/2014/main" id="{EFEBD228-1502-4B82-B3DD-3FE729447B7F}"/>
            </a:ext>
          </a:extLst>
        </xdr:cNvPr>
        <xdr:cNvSpPr txBox="1"/>
      </xdr:nvSpPr>
      <xdr:spPr>
        <a:xfrm>
          <a:off x="7594111" y="716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132574</xdr:rowOff>
    </xdr:from>
    <xdr:ext cx="534377" cy="259045"/>
    <xdr:sp macro="" textlink="">
      <xdr:nvSpPr>
        <xdr:cNvPr id="144" name="n_4mainValue【道路】&#10;一人当たり延長">
          <a:extLst>
            <a:ext uri="{FF2B5EF4-FFF2-40B4-BE49-F238E27FC236}">
              <a16:creationId xmlns:a16="http://schemas.microsoft.com/office/drawing/2014/main" id="{B0CF48A2-F4A0-4D9A-B250-32DF69752EE4}"/>
            </a:ext>
          </a:extLst>
        </xdr:cNvPr>
        <xdr:cNvSpPr txBox="1"/>
      </xdr:nvSpPr>
      <xdr:spPr>
        <a:xfrm>
          <a:off x="6705111" y="716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B9C745DA-8327-4A99-8A4B-D517101A5E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9141B545-4CE7-4ED3-880A-542AF877EE8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8A11F19A-E5AB-4590-BE46-256A994A78B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5E28D058-2497-4A71-98D6-5AB129F045D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700A04D2-0D83-4BA4-BD04-8B0C01B36F6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7AADD9AB-D9CD-4598-9F02-28CE36122CE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E9DD3B12-7BA6-4752-93C1-7053A7DD58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BCF8A0A2-C2D9-4D55-A823-C44D70B1A86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84487E79-D979-4C51-A69D-8BC2E294FA1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F91D5B39-A04D-4DF0-BA51-E8CB885B0B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D52CCD69-155A-4509-A339-7321DEC8320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6" name="直線コネクタ 155">
          <a:extLst>
            <a:ext uri="{FF2B5EF4-FFF2-40B4-BE49-F238E27FC236}">
              <a16:creationId xmlns:a16="http://schemas.microsoft.com/office/drawing/2014/main" id="{53B25D57-95AA-43FE-B76F-96E7D4C6383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7" name="テキスト ボックス 156">
          <a:extLst>
            <a:ext uri="{FF2B5EF4-FFF2-40B4-BE49-F238E27FC236}">
              <a16:creationId xmlns:a16="http://schemas.microsoft.com/office/drawing/2014/main" id="{2714E53B-FC44-443D-907F-DEBCD852FF9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8" name="直線コネクタ 157">
          <a:extLst>
            <a:ext uri="{FF2B5EF4-FFF2-40B4-BE49-F238E27FC236}">
              <a16:creationId xmlns:a16="http://schemas.microsoft.com/office/drawing/2014/main" id="{AB5F024C-38F2-434E-9DEC-0DECCFA6BDA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9" name="テキスト ボックス 158">
          <a:extLst>
            <a:ext uri="{FF2B5EF4-FFF2-40B4-BE49-F238E27FC236}">
              <a16:creationId xmlns:a16="http://schemas.microsoft.com/office/drawing/2014/main" id="{2C724386-9C96-4E23-8EBD-6FF5A71B5AF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0" name="直線コネクタ 159">
          <a:extLst>
            <a:ext uri="{FF2B5EF4-FFF2-40B4-BE49-F238E27FC236}">
              <a16:creationId xmlns:a16="http://schemas.microsoft.com/office/drawing/2014/main" id="{B270B8C1-7179-4783-A73D-ADA5ECE1F4A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1" name="テキスト ボックス 160">
          <a:extLst>
            <a:ext uri="{FF2B5EF4-FFF2-40B4-BE49-F238E27FC236}">
              <a16:creationId xmlns:a16="http://schemas.microsoft.com/office/drawing/2014/main" id="{2AC59591-901B-4A84-AF03-34B0B0E3768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2" name="直線コネクタ 161">
          <a:extLst>
            <a:ext uri="{FF2B5EF4-FFF2-40B4-BE49-F238E27FC236}">
              <a16:creationId xmlns:a16="http://schemas.microsoft.com/office/drawing/2014/main" id="{47BB4856-180C-4E6D-8A4F-B6F507A20DE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3" name="テキスト ボックス 162">
          <a:extLst>
            <a:ext uri="{FF2B5EF4-FFF2-40B4-BE49-F238E27FC236}">
              <a16:creationId xmlns:a16="http://schemas.microsoft.com/office/drawing/2014/main" id="{A69A911D-39BC-4AF4-B5F8-DEE419D0682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4" name="直線コネクタ 163">
          <a:extLst>
            <a:ext uri="{FF2B5EF4-FFF2-40B4-BE49-F238E27FC236}">
              <a16:creationId xmlns:a16="http://schemas.microsoft.com/office/drawing/2014/main" id="{E70B8651-5CBD-4316-98CD-3C986C198A8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5" name="テキスト ボックス 164">
          <a:extLst>
            <a:ext uri="{FF2B5EF4-FFF2-40B4-BE49-F238E27FC236}">
              <a16:creationId xmlns:a16="http://schemas.microsoft.com/office/drawing/2014/main" id="{26EB16E1-EF35-459C-9942-D957023E02B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6" name="直線コネクタ 165">
          <a:extLst>
            <a:ext uri="{FF2B5EF4-FFF2-40B4-BE49-F238E27FC236}">
              <a16:creationId xmlns:a16="http://schemas.microsoft.com/office/drawing/2014/main" id="{7928DE1E-2578-48D6-8F3F-6666A45030E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7" name="テキスト ボックス 166">
          <a:extLst>
            <a:ext uri="{FF2B5EF4-FFF2-40B4-BE49-F238E27FC236}">
              <a16:creationId xmlns:a16="http://schemas.microsoft.com/office/drawing/2014/main" id="{7C061572-917E-48DD-B6AC-3300E650D0D6}"/>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E3BFCF2-7FEB-4715-B538-D4C6494DE99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6FA50214-6C53-4296-B69E-E29B4261815D}"/>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E60C15F-43D7-42C1-9AC5-A88BBA62F35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44087</xdr:rowOff>
    </xdr:from>
    <xdr:to>
      <xdr:col>24</xdr:col>
      <xdr:colOff>62865</xdr:colOff>
      <xdr:row>63</xdr:row>
      <xdr:rowOff>96338</xdr:rowOff>
    </xdr:to>
    <xdr:cxnSp macro="">
      <xdr:nvCxnSpPr>
        <xdr:cNvPr id="171" name="直線コネクタ 170">
          <a:extLst>
            <a:ext uri="{FF2B5EF4-FFF2-40B4-BE49-F238E27FC236}">
              <a16:creationId xmlns:a16="http://schemas.microsoft.com/office/drawing/2014/main" id="{01F825C1-5A4B-4E84-86CF-4B0B0E35D1E9}"/>
            </a:ext>
          </a:extLst>
        </xdr:cNvPr>
        <xdr:cNvCxnSpPr/>
      </xdr:nvCxnSpPr>
      <xdr:spPr>
        <a:xfrm flipV="1">
          <a:off x="4634865" y="9816737"/>
          <a:ext cx="0" cy="1080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100165</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BFDCC83-30C0-45F2-B1F3-FFE34CB13289}"/>
            </a:ext>
          </a:extLst>
        </xdr:cNvPr>
        <xdr:cNvSpPr txBox="1"/>
      </xdr:nvSpPr>
      <xdr:spPr>
        <a:xfrm>
          <a:off x="4673600" y="1090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96338</xdr:rowOff>
    </xdr:from>
    <xdr:to>
      <xdr:col>24</xdr:col>
      <xdr:colOff>152400</xdr:colOff>
      <xdr:row>63</xdr:row>
      <xdr:rowOff>96338</xdr:rowOff>
    </xdr:to>
    <xdr:cxnSp macro="">
      <xdr:nvCxnSpPr>
        <xdr:cNvPr id="173" name="直線コネクタ 172">
          <a:extLst>
            <a:ext uri="{FF2B5EF4-FFF2-40B4-BE49-F238E27FC236}">
              <a16:creationId xmlns:a16="http://schemas.microsoft.com/office/drawing/2014/main" id="{FDCD69D2-2403-442D-9A12-347D082F3C99}"/>
            </a:ext>
          </a:extLst>
        </xdr:cNvPr>
        <xdr:cNvCxnSpPr/>
      </xdr:nvCxnSpPr>
      <xdr:spPr>
        <a:xfrm>
          <a:off x="4546600" y="10897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162214</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520579C1-3A0E-4723-B330-61964048AFC9}"/>
            </a:ext>
          </a:extLst>
        </xdr:cNvPr>
        <xdr:cNvSpPr txBox="1"/>
      </xdr:nvSpPr>
      <xdr:spPr>
        <a:xfrm>
          <a:off x="4673600" y="9591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44087</xdr:rowOff>
    </xdr:from>
    <xdr:to>
      <xdr:col>24</xdr:col>
      <xdr:colOff>152400</xdr:colOff>
      <xdr:row>57</xdr:row>
      <xdr:rowOff>44087</xdr:rowOff>
    </xdr:to>
    <xdr:cxnSp macro="">
      <xdr:nvCxnSpPr>
        <xdr:cNvPr id="175" name="直線コネクタ 174">
          <a:extLst>
            <a:ext uri="{FF2B5EF4-FFF2-40B4-BE49-F238E27FC236}">
              <a16:creationId xmlns:a16="http://schemas.microsoft.com/office/drawing/2014/main" id="{791C90E1-EEC0-41D8-B363-289027888E51}"/>
            </a:ext>
          </a:extLst>
        </xdr:cNvPr>
        <xdr:cNvCxnSpPr/>
      </xdr:nvCxnSpPr>
      <xdr:spPr>
        <a:xfrm>
          <a:off x="4546600" y="981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151328</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2DA67B63-4AF6-4615-A0CD-59DA66C596EF}"/>
            </a:ext>
          </a:extLst>
        </xdr:cNvPr>
        <xdr:cNvSpPr txBox="1"/>
      </xdr:nvSpPr>
      <xdr:spPr>
        <a:xfrm>
          <a:off x="4673600" y="10266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xdr:rowOff>
    </xdr:from>
    <xdr:to>
      <xdr:col>24</xdr:col>
      <xdr:colOff>114300</xdr:colOff>
      <xdr:row>60</xdr:row>
      <xdr:rowOff>103051</xdr:rowOff>
    </xdr:to>
    <xdr:sp macro="" textlink="">
      <xdr:nvSpPr>
        <xdr:cNvPr id="177" name="フローチャート: 判断 176">
          <a:extLst>
            <a:ext uri="{FF2B5EF4-FFF2-40B4-BE49-F238E27FC236}">
              <a16:creationId xmlns:a16="http://schemas.microsoft.com/office/drawing/2014/main" id="{20AFA726-240B-4D0D-9485-37A286A6F87A}"/>
            </a:ext>
          </a:extLst>
        </xdr:cNvPr>
        <xdr:cNvSpPr/>
      </xdr:nvSpPr>
      <xdr:spPr>
        <a:xfrm>
          <a:off x="45847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140244</xdr:rowOff>
    </xdr:from>
    <xdr:to>
      <xdr:col>20</xdr:col>
      <xdr:colOff>38100</xdr:colOff>
      <xdr:row>60</xdr:row>
      <xdr:rowOff>70394</xdr:rowOff>
    </xdr:to>
    <xdr:sp macro="" textlink="">
      <xdr:nvSpPr>
        <xdr:cNvPr id="178" name="フローチャート: 判断 177">
          <a:extLst>
            <a:ext uri="{FF2B5EF4-FFF2-40B4-BE49-F238E27FC236}">
              <a16:creationId xmlns:a16="http://schemas.microsoft.com/office/drawing/2014/main" id="{CB306489-E47B-4F04-B8DC-EA2E3D28BD43}"/>
            </a:ext>
          </a:extLst>
        </xdr:cNvPr>
        <xdr:cNvSpPr/>
      </xdr:nvSpPr>
      <xdr:spPr>
        <a:xfrm>
          <a:off x="3746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117384</xdr:rowOff>
    </xdr:from>
    <xdr:to>
      <xdr:col>15</xdr:col>
      <xdr:colOff>101600</xdr:colOff>
      <xdr:row>60</xdr:row>
      <xdr:rowOff>47534</xdr:rowOff>
    </xdr:to>
    <xdr:sp macro="" textlink="">
      <xdr:nvSpPr>
        <xdr:cNvPr id="179" name="フローチャート: 判断 178">
          <a:extLst>
            <a:ext uri="{FF2B5EF4-FFF2-40B4-BE49-F238E27FC236}">
              <a16:creationId xmlns:a16="http://schemas.microsoft.com/office/drawing/2014/main" id="{CA18A5CE-7441-4249-AF55-4C6C55799857}"/>
            </a:ext>
          </a:extLst>
        </xdr:cNvPr>
        <xdr:cNvSpPr/>
      </xdr:nvSpPr>
      <xdr:spPr>
        <a:xfrm>
          <a:off x="2857500" y="1023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87993</xdr:rowOff>
    </xdr:from>
    <xdr:to>
      <xdr:col>10</xdr:col>
      <xdr:colOff>165100</xdr:colOff>
      <xdr:row>60</xdr:row>
      <xdr:rowOff>18143</xdr:rowOff>
    </xdr:to>
    <xdr:sp macro="" textlink="">
      <xdr:nvSpPr>
        <xdr:cNvPr id="180" name="フローチャート: 判断 179">
          <a:extLst>
            <a:ext uri="{FF2B5EF4-FFF2-40B4-BE49-F238E27FC236}">
              <a16:creationId xmlns:a16="http://schemas.microsoft.com/office/drawing/2014/main" id="{98E6CBC3-35DB-4E05-B998-4B59EEC6A8AE}"/>
            </a:ext>
          </a:extLst>
        </xdr:cNvPr>
        <xdr:cNvSpPr/>
      </xdr:nvSpPr>
      <xdr:spPr>
        <a:xfrm>
          <a:off x="1968500" y="1020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138612</xdr:rowOff>
    </xdr:from>
    <xdr:to>
      <xdr:col>6</xdr:col>
      <xdr:colOff>38100</xdr:colOff>
      <xdr:row>59</xdr:row>
      <xdr:rowOff>68762</xdr:rowOff>
    </xdr:to>
    <xdr:sp macro="" textlink="">
      <xdr:nvSpPr>
        <xdr:cNvPr id="181" name="フローチャート: 判断 180">
          <a:extLst>
            <a:ext uri="{FF2B5EF4-FFF2-40B4-BE49-F238E27FC236}">
              <a16:creationId xmlns:a16="http://schemas.microsoft.com/office/drawing/2014/main" id="{035B3B76-4F83-430E-9417-AF66D757078D}"/>
            </a:ext>
          </a:extLst>
        </xdr:cNvPr>
        <xdr:cNvSpPr/>
      </xdr:nvSpPr>
      <xdr:spPr>
        <a:xfrm>
          <a:off x="1079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7DDA98D-4FEF-43ED-9E08-73ADF707681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9CD735B-5086-4E7D-99FB-3F7984FE93F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6A63D82-62A9-4965-8796-26BBCF62AB4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9DA2577-82C5-4FB9-8002-32DE1D7AD7E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DB818E9-06A6-464C-965D-E8417B424DA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48804</xdr:rowOff>
    </xdr:from>
    <xdr:to>
      <xdr:col>24</xdr:col>
      <xdr:colOff>114300</xdr:colOff>
      <xdr:row>57</xdr:row>
      <xdr:rowOff>150404</xdr:rowOff>
    </xdr:to>
    <xdr:sp macro="" textlink="">
      <xdr:nvSpPr>
        <xdr:cNvPr id="187" name="楕円 186">
          <a:extLst>
            <a:ext uri="{FF2B5EF4-FFF2-40B4-BE49-F238E27FC236}">
              <a16:creationId xmlns:a16="http://schemas.microsoft.com/office/drawing/2014/main" id="{DE43DA66-0342-4B66-8DC4-CD3CBDAE6724}"/>
            </a:ext>
          </a:extLst>
        </xdr:cNvPr>
        <xdr:cNvSpPr/>
      </xdr:nvSpPr>
      <xdr:spPr>
        <a:xfrm>
          <a:off x="4584700" y="982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135181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E6D7E15-5A85-4542-AA6D-3D0EE5C5D00A}"/>
            </a:ext>
          </a:extLst>
        </xdr:cNvPr>
        <xdr:cNvSpPr txBox="1"/>
      </xdr:nvSpPr>
      <xdr:spPr>
        <a:xfrm>
          <a:off x="4673600" y="9736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168003</xdr:rowOff>
    </xdr:from>
    <xdr:to>
      <xdr:col>20</xdr:col>
      <xdr:colOff>38100</xdr:colOff>
      <xdr:row>57</xdr:row>
      <xdr:rowOff>98153</xdr:rowOff>
    </xdr:to>
    <xdr:sp macro="" textlink="">
      <xdr:nvSpPr>
        <xdr:cNvPr id="189" name="楕円 188">
          <a:extLst>
            <a:ext uri="{FF2B5EF4-FFF2-40B4-BE49-F238E27FC236}">
              <a16:creationId xmlns:a16="http://schemas.microsoft.com/office/drawing/2014/main" id="{6153F795-80F9-4AF7-9529-4A527CB7263A}"/>
            </a:ext>
          </a:extLst>
        </xdr:cNvPr>
        <xdr:cNvSpPr/>
      </xdr:nvSpPr>
      <xdr:spPr>
        <a:xfrm>
          <a:off x="3746500" y="976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47353</xdr:rowOff>
    </xdr:from>
    <xdr:to>
      <xdr:col>24</xdr:col>
      <xdr:colOff>63500</xdr:colOff>
      <xdr:row>57</xdr:row>
      <xdr:rowOff>99604</xdr:rowOff>
    </xdr:to>
    <xdr:cxnSp macro="">
      <xdr:nvCxnSpPr>
        <xdr:cNvPr id="190" name="直線コネクタ 189">
          <a:extLst>
            <a:ext uri="{FF2B5EF4-FFF2-40B4-BE49-F238E27FC236}">
              <a16:creationId xmlns:a16="http://schemas.microsoft.com/office/drawing/2014/main" id="{A46443DB-986D-4DEC-938C-5E41FC9B79FE}"/>
            </a:ext>
          </a:extLst>
        </xdr:cNvPr>
        <xdr:cNvCxnSpPr/>
      </xdr:nvCxnSpPr>
      <xdr:spPr>
        <a:xfrm>
          <a:off x="3797300" y="982000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115751</xdr:rowOff>
    </xdr:from>
    <xdr:to>
      <xdr:col>15</xdr:col>
      <xdr:colOff>101600</xdr:colOff>
      <xdr:row>57</xdr:row>
      <xdr:rowOff>45901</xdr:rowOff>
    </xdr:to>
    <xdr:sp macro="" textlink="">
      <xdr:nvSpPr>
        <xdr:cNvPr id="191" name="楕円 190">
          <a:extLst>
            <a:ext uri="{FF2B5EF4-FFF2-40B4-BE49-F238E27FC236}">
              <a16:creationId xmlns:a16="http://schemas.microsoft.com/office/drawing/2014/main" id="{17CEDB28-D00C-4837-A71E-8DC977725071}"/>
            </a:ext>
          </a:extLst>
        </xdr:cNvPr>
        <xdr:cNvSpPr/>
      </xdr:nvSpPr>
      <xdr:spPr>
        <a:xfrm>
          <a:off x="2857500" y="971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166551</xdr:rowOff>
    </xdr:from>
    <xdr:to>
      <xdr:col>19</xdr:col>
      <xdr:colOff>177800</xdr:colOff>
      <xdr:row>57</xdr:row>
      <xdr:rowOff>47353</xdr:rowOff>
    </xdr:to>
    <xdr:cxnSp macro="">
      <xdr:nvCxnSpPr>
        <xdr:cNvPr id="192" name="直線コネクタ 191">
          <a:extLst>
            <a:ext uri="{FF2B5EF4-FFF2-40B4-BE49-F238E27FC236}">
              <a16:creationId xmlns:a16="http://schemas.microsoft.com/office/drawing/2014/main" id="{D06AE6CD-ADC3-4D10-9A9A-DB253A5CC5E4}"/>
            </a:ext>
          </a:extLst>
        </xdr:cNvPr>
        <xdr:cNvCxnSpPr/>
      </xdr:nvCxnSpPr>
      <xdr:spPr>
        <a:xfrm>
          <a:off x="2908300" y="976775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60234</xdr:rowOff>
    </xdr:from>
    <xdr:to>
      <xdr:col>10</xdr:col>
      <xdr:colOff>165100</xdr:colOff>
      <xdr:row>56</xdr:row>
      <xdr:rowOff>161834</xdr:rowOff>
    </xdr:to>
    <xdr:sp macro="" textlink="">
      <xdr:nvSpPr>
        <xdr:cNvPr id="193" name="楕円 192">
          <a:extLst>
            <a:ext uri="{FF2B5EF4-FFF2-40B4-BE49-F238E27FC236}">
              <a16:creationId xmlns:a16="http://schemas.microsoft.com/office/drawing/2014/main" id="{4EB35F7E-5768-4BB0-AE42-44D740B55992}"/>
            </a:ext>
          </a:extLst>
        </xdr:cNvPr>
        <xdr:cNvSpPr/>
      </xdr:nvSpPr>
      <xdr:spPr>
        <a:xfrm>
          <a:off x="1968500" y="96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111034</xdr:rowOff>
    </xdr:from>
    <xdr:to>
      <xdr:col>15</xdr:col>
      <xdr:colOff>50800</xdr:colOff>
      <xdr:row>56</xdr:row>
      <xdr:rowOff>166551</xdr:rowOff>
    </xdr:to>
    <xdr:cxnSp macro="">
      <xdr:nvCxnSpPr>
        <xdr:cNvPr id="194" name="直線コネクタ 193">
          <a:extLst>
            <a:ext uri="{FF2B5EF4-FFF2-40B4-BE49-F238E27FC236}">
              <a16:creationId xmlns:a16="http://schemas.microsoft.com/office/drawing/2014/main" id="{03BA74B2-F2C1-4584-B25F-FFEB1B2350A7}"/>
            </a:ext>
          </a:extLst>
        </xdr:cNvPr>
        <xdr:cNvCxnSpPr/>
      </xdr:nvCxnSpPr>
      <xdr:spPr>
        <a:xfrm>
          <a:off x="2019300" y="9712234"/>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7983</xdr:rowOff>
    </xdr:from>
    <xdr:to>
      <xdr:col>6</xdr:col>
      <xdr:colOff>38100</xdr:colOff>
      <xdr:row>56</xdr:row>
      <xdr:rowOff>109583</xdr:rowOff>
    </xdr:to>
    <xdr:sp macro="" textlink="">
      <xdr:nvSpPr>
        <xdr:cNvPr id="195" name="楕円 194">
          <a:extLst>
            <a:ext uri="{FF2B5EF4-FFF2-40B4-BE49-F238E27FC236}">
              <a16:creationId xmlns:a16="http://schemas.microsoft.com/office/drawing/2014/main" id="{C5D0B68E-6276-43DF-8E0F-CBB749E3F058}"/>
            </a:ext>
          </a:extLst>
        </xdr:cNvPr>
        <xdr:cNvSpPr/>
      </xdr:nvSpPr>
      <xdr:spPr>
        <a:xfrm>
          <a:off x="1079500" y="960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58783</xdr:rowOff>
    </xdr:from>
    <xdr:to>
      <xdr:col>10</xdr:col>
      <xdr:colOff>114300</xdr:colOff>
      <xdr:row>56</xdr:row>
      <xdr:rowOff>111034</xdr:rowOff>
    </xdr:to>
    <xdr:cxnSp macro="">
      <xdr:nvCxnSpPr>
        <xdr:cNvPr id="196" name="直線コネクタ 195">
          <a:extLst>
            <a:ext uri="{FF2B5EF4-FFF2-40B4-BE49-F238E27FC236}">
              <a16:creationId xmlns:a16="http://schemas.microsoft.com/office/drawing/2014/main" id="{AA7058D0-DF5B-4574-A862-E9501A1C4AAE}"/>
            </a:ext>
          </a:extLst>
        </xdr:cNvPr>
        <xdr:cNvCxnSpPr/>
      </xdr:nvCxnSpPr>
      <xdr:spPr>
        <a:xfrm>
          <a:off x="1130300" y="965998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61521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1DDAFEF-BCC7-4031-A106-F8253E19A5D3}"/>
            </a:ext>
          </a:extLst>
        </xdr:cNvPr>
        <xdr:cNvSpPr txBox="1"/>
      </xdr:nvSpPr>
      <xdr:spPr>
        <a:xfrm>
          <a:off x="35820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38661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A511490-7425-4A5C-8176-3FD8DBA1E470}"/>
            </a:ext>
          </a:extLst>
        </xdr:cNvPr>
        <xdr:cNvSpPr txBox="1"/>
      </xdr:nvSpPr>
      <xdr:spPr>
        <a:xfrm>
          <a:off x="2705744" y="1032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9270</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F56EEAD-B86E-44DE-B216-917D6D1E8587}"/>
            </a:ext>
          </a:extLst>
        </xdr:cNvPr>
        <xdr:cNvSpPr txBox="1"/>
      </xdr:nvSpPr>
      <xdr:spPr>
        <a:xfrm>
          <a:off x="1816744" y="1029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59889</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D9811EB-70AE-4F6C-A8D7-4DCF3B59601A}"/>
            </a:ext>
          </a:extLst>
        </xdr:cNvPr>
        <xdr:cNvSpPr txBox="1"/>
      </xdr:nvSpPr>
      <xdr:spPr>
        <a:xfrm>
          <a:off x="927744" y="101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114680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A7AF7FD-4F4C-47A7-A495-B447C877A199}"/>
            </a:ext>
          </a:extLst>
        </xdr:cNvPr>
        <xdr:cNvSpPr txBox="1"/>
      </xdr:nvSpPr>
      <xdr:spPr>
        <a:xfrm>
          <a:off x="3582044" y="954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62428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B4A7CEA-B6C5-4332-ACFD-F00693088873}"/>
            </a:ext>
          </a:extLst>
        </xdr:cNvPr>
        <xdr:cNvSpPr txBox="1"/>
      </xdr:nvSpPr>
      <xdr:spPr>
        <a:xfrm>
          <a:off x="2705744" y="949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6911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BFC935B-FBA8-4BEF-816B-DEF1A4DD4E29}"/>
            </a:ext>
          </a:extLst>
        </xdr:cNvPr>
        <xdr:cNvSpPr txBox="1"/>
      </xdr:nvSpPr>
      <xdr:spPr>
        <a:xfrm>
          <a:off x="1816744" y="943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126110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A9C27CB-099D-45FA-AF30-D12D52C0E987}"/>
            </a:ext>
          </a:extLst>
        </xdr:cNvPr>
        <xdr:cNvSpPr txBox="1"/>
      </xdr:nvSpPr>
      <xdr:spPr>
        <a:xfrm>
          <a:off x="927744" y="938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7991FF8-4475-4A61-B440-9E59B5F519F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72B67DE-0432-48D5-A067-D599C03EB7D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C613293-F42A-46E6-84D9-D469C79FDD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0E9FF38-65A9-47F8-89A6-94A44E654FC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4E715A1-99D3-4985-9970-013AFCB6EE1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99DBDB6-8FF4-47B8-8EE5-C5D08FC63ED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15375A7-856E-481B-9456-536508C71E2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4B7C7CC-CD48-4F3B-B012-19E712E8EE9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C7238EA-26A1-47DC-935C-ADFE0C75F05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D0887C6-7759-4365-A394-9C2BC740E05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5F30B1A-695B-4389-9357-1EB1E4B0D14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164B974D-B7C7-4623-ADC0-379A4FBDE44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E5F4969-872B-4236-A0CC-FD60BAB8983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BC1AFAB3-9123-4210-A612-DDB0B20F31A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99AC6BD-23EA-4AA8-9B62-96BEE840A8C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0BF49F9-E31D-4179-A9D7-42409E663C38}"/>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28CF307-79F4-4B01-8356-EAEB2C92207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E9FC43D-1618-43F9-8911-1D7E3418FD9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D17C946-F86E-4DFC-BECE-0C361713603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63763CAC-92E1-4D57-AAE5-16C39018FC5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CBA6FB2-5F2A-4C67-8338-CFB4B224362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C9FCF08A-B461-49B1-B81F-222EFB47C43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4B28501-9CA4-4DA6-99A6-213B92E15A2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96843</xdr:rowOff>
    </xdr:from>
    <xdr:to>
      <xdr:col>54</xdr:col>
      <xdr:colOff>189865</xdr:colOff>
      <xdr:row>64</xdr:row>
      <xdr:rowOff>39815</xdr:rowOff>
    </xdr:to>
    <xdr:cxnSp macro="">
      <xdr:nvCxnSpPr>
        <xdr:cNvPr id="228" name="直線コネクタ 227">
          <a:extLst>
            <a:ext uri="{FF2B5EF4-FFF2-40B4-BE49-F238E27FC236}">
              <a16:creationId xmlns:a16="http://schemas.microsoft.com/office/drawing/2014/main" id="{10358D69-09A2-4059-8C76-F7B19CFA1835}"/>
            </a:ext>
          </a:extLst>
        </xdr:cNvPr>
        <xdr:cNvCxnSpPr/>
      </xdr:nvCxnSpPr>
      <xdr:spPr>
        <a:xfrm flipV="1">
          <a:off x="10476865" y="9698043"/>
          <a:ext cx="0" cy="1314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43642</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6DB72119-FD3C-47A8-9206-E1A0DCBA45BA}"/>
            </a:ext>
          </a:extLst>
        </xdr:cNvPr>
        <xdr:cNvSpPr txBox="1"/>
      </xdr:nvSpPr>
      <xdr:spPr>
        <a:xfrm>
          <a:off x="10515600" y="1101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39815</xdr:rowOff>
    </xdr:from>
    <xdr:to>
      <xdr:col>55</xdr:col>
      <xdr:colOff>88900</xdr:colOff>
      <xdr:row>64</xdr:row>
      <xdr:rowOff>39815</xdr:rowOff>
    </xdr:to>
    <xdr:cxnSp macro="">
      <xdr:nvCxnSpPr>
        <xdr:cNvPr id="230" name="直線コネクタ 229">
          <a:extLst>
            <a:ext uri="{FF2B5EF4-FFF2-40B4-BE49-F238E27FC236}">
              <a16:creationId xmlns:a16="http://schemas.microsoft.com/office/drawing/2014/main" id="{6E0F9BE5-95E0-434F-9A89-F16C8BA213DD}"/>
            </a:ext>
          </a:extLst>
        </xdr:cNvPr>
        <xdr:cNvCxnSpPr/>
      </xdr:nvCxnSpPr>
      <xdr:spPr>
        <a:xfrm>
          <a:off x="10388600" y="1101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43520</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2EEC68D9-B92C-4112-9396-E5AA60FF70DB}"/>
            </a:ext>
          </a:extLst>
        </xdr:cNvPr>
        <xdr:cNvSpPr txBox="1"/>
      </xdr:nvSpPr>
      <xdr:spPr>
        <a:xfrm>
          <a:off x="10515600" y="94732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96843</xdr:rowOff>
    </xdr:from>
    <xdr:to>
      <xdr:col>55</xdr:col>
      <xdr:colOff>88900</xdr:colOff>
      <xdr:row>56</xdr:row>
      <xdr:rowOff>96843</xdr:rowOff>
    </xdr:to>
    <xdr:cxnSp macro="">
      <xdr:nvCxnSpPr>
        <xdr:cNvPr id="232" name="直線コネクタ 231">
          <a:extLst>
            <a:ext uri="{FF2B5EF4-FFF2-40B4-BE49-F238E27FC236}">
              <a16:creationId xmlns:a16="http://schemas.microsoft.com/office/drawing/2014/main" id="{7F1A1FAA-D861-4A5C-9886-6B8D41FF696F}"/>
            </a:ext>
          </a:extLst>
        </xdr:cNvPr>
        <xdr:cNvCxnSpPr/>
      </xdr:nvCxnSpPr>
      <xdr:spPr>
        <a:xfrm>
          <a:off x="10388600" y="969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15998</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4C1CB01-66E6-4843-A558-1EF395C7F7F6}"/>
            </a:ext>
          </a:extLst>
        </xdr:cNvPr>
        <xdr:cNvSpPr txBox="1"/>
      </xdr:nvSpPr>
      <xdr:spPr>
        <a:xfrm>
          <a:off x="10515600" y="104744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164571</xdr:rowOff>
    </xdr:from>
    <xdr:to>
      <xdr:col>55</xdr:col>
      <xdr:colOff>50800</xdr:colOff>
      <xdr:row>62</xdr:row>
      <xdr:rowOff>94721</xdr:rowOff>
    </xdr:to>
    <xdr:sp macro="" textlink="">
      <xdr:nvSpPr>
        <xdr:cNvPr id="234" name="フローチャート: 判断 233">
          <a:extLst>
            <a:ext uri="{FF2B5EF4-FFF2-40B4-BE49-F238E27FC236}">
              <a16:creationId xmlns:a16="http://schemas.microsoft.com/office/drawing/2014/main" id="{F81980BD-0658-4CED-A622-927B7C55CDF3}"/>
            </a:ext>
          </a:extLst>
        </xdr:cNvPr>
        <xdr:cNvSpPr/>
      </xdr:nvSpPr>
      <xdr:spPr>
        <a:xfrm>
          <a:off x="10426700" y="1062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170406</xdr:rowOff>
    </xdr:from>
    <xdr:to>
      <xdr:col>50</xdr:col>
      <xdr:colOff>165100</xdr:colOff>
      <xdr:row>62</xdr:row>
      <xdr:rowOff>100556</xdr:rowOff>
    </xdr:to>
    <xdr:sp macro="" textlink="">
      <xdr:nvSpPr>
        <xdr:cNvPr id="235" name="フローチャート: 判断 234">
          <a:extLst>
            <a:ext uri="{FF2B5EF4-FFF2-40B4-BE49-F238E27FC236}">
              <a16:creationId xmlns:a16="http://schemas.microsoft.com/office/drawing/2014/main" id="{52CF56C8-E0FC-4B8F-AC9E-F5EDB130385F}"/>
            </a:ext>
          </a:extLst>
        </xdr:cNvPr>
        <xdr:cNvSpPr/>
      </xdr:nvSpPr>
      <xdr:spPr>
        <a:xfrm>
          <a:off x="9588500" y="1062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4962</xdr:rowOff>
    </xdr:from>
    <xdr:to>
      <xdr:col>46</xdr:col>
      <xdr:colOff>38100</xdr:colOff>
      <xdr:row>62</xdr:row>
      <xdr:rowOff>106562</xdr:rowOff>
    </xdr:to>
    <xdr:sp macro="" textlink="">
      <xdr:nvSpPr>
        <xdr:cNvPr id="236" name="フローチャート: 判断 235">
          <a:extLst>
            <a:ext uri="{FF2B5EF4-FFF2-40B4-BE49-F238E27FC236}">
              <a16:creationId xmlns:a16="http://schemas.microsoft.com/office/drawing/2014/main" id="{468422D8-CB67-45D7-9151-99E35F672C16}"/>
            </a:ext>
          </a:extLst>
        </xdr:cNvPr>
        <xdr:cNvSpPr/>
      </xdr:nvSpPr>
      <xdr:spPr>
        <a:xfrm>
          <a:off x="8699500" y="1063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8720</xdr:rowOff>
    </xdr:from>
    <xdr:to>
      <xdr:col>41</xdr:col>
      <xdr:colOff>101600</xdr:colOff>
      <xdr:row>62</xdr:row>
      <xdr:rowOff>110320</xdr:rowOff>
    </xdr:to>
    <xdr:sp macro="" textlink="">
      <xdr:nvSpPr>
        <xdr:cNvPr id="237" name="フローチャート: 判断 236">
          <a:extLst>
            <a:ext uri="{FF2B5EF4-FFF2-40B4-BE49-F238E27FC236}">
              <a16:creationId xmlns:a16="http://schemas.microsoft.com/office/drawing/2014/main" id="{A2E2D8B6-9FD7-4FFE-AE8D-B95160BCE8C0}"/>
            </a:ext>
          </a:extLst>
        </xdr:cNvPr>
        <xdr:cNvSpPr/>
      </xdr:nvSpPr>
      <xdr:spPr>
        <a:xfrm>
          <a:off x="7810500" y="106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127974</xdr:rowOff>
    </xdr:from>
    <xdr:to>
      <xdr:col>36</xdr:col>
      <xdr:colOff>165100</xdr:colOff>
      <xdr:row>63</xdr:row>
      <xdr:rowOff>58124</xdr:rowOff>
    </xdr:to>
    <xdr:sp macro="" textlink="">
      <xdr:nvSpPr>
        <xdr:cNvPr id="238" name="フローチャート: 判断 237">
          <a:extLst>
            <a:ext uri="{FF2B5EF4-FFF2-40B4-BE49-F238E27FC236}">
              <a16:creationId xmlns:a16="http://schemas.microsoft.com/office/drawing/2014/main" id="{E5ACDD57-CED8-407E-9DBD-730FC18073F0}"/>
            </a:ext>
          </a:extLst>
        </xdr:cNvPr>
        <xdr:cNvSpPr/>
      </xdr:nvSpPr>
      <xdr:spPr>
        <a:xfrm>
          <a:off x="6921500" y="107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E5FE28A-1B24-4535-8645-9A9C88C5368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1354156-F115-4A68-B839-2CFDFFCD59F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9ECC77E-F827-42AA-91BC-821277B27A0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213A4F4-FD82-4202-A76A-81FE0AF36B6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A842A41-56F3-4754-8B23-0DE5DDBDCAD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37026</xdr:rowOff>
    </xdr:from>
    <xdr:to>
      <xdr:col>55</xdr:col>
      <xdr:colOff>50800</xdr:colOff>
      <xdr:row>63</xdr:row>
      <xdr:rowOff>138626</xdr:rowOff>
    </xdr:to>
    <xdr:sp macro="" textlink="">
      <xdr:nvSpPr>
        <xdr:cNvPr id="244" name="楕円 243">
          <a:extLst>
            <a:ext uri="{FF2B5EF4-FFF2-40B4-BE49-F238E27FC236}">
              <a16:creationId xmlns:a16="http://schemas.microsoft.com/office/drawing/2014/main" id="{E91DA229-5C68-4403-8A51-DE9E94F768C1}"/>
            </a:ext>
          </a:extLst>
        </xdr:cNvPr>
        <xdr:cNvSpPr/>
      </xdr:nvSpPr>
      <xdr:spPr>
        <a:xfrm>
          <a:off x="10426700" y="1083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123403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47D0FBD4-20BD-4EEF-9D14-F1B1D891C9A6}"/>
            </a:ext>
          </a:extLst>
        </xdr:cNvPr>
        <xdr:cNvSpPr txBox="1"/>
      </xdr:nvSpPr>
      <xdr:spPr>
        <a:xfrm>
          <a:off x="10515600" y="1075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37744</xdr:rowOff>
    </xdr:from>
    <xdr:to>
      <xdr:col>50</xdr:col>
      <xdr:colOff>165100</xdr:colOff>
      <xdr:row>63</xdr:row>
      <xdr:rowOff>139344</xdr:rowOff>
    </xdr:to>
    <xdr:sp macro="" textlink="">
      <xdr:nvSpPr>
        <xdr:cNvPr id="246" name="楕円 245">
          <a:extLst>
            <a:ext uri="{FF2B5EF4-FFF2-40B4-BE49-F238E27FC236}">
              <a16:creationId xmlns:a16="http://schemas.microsoft.com/office/drawing/2014/main" id="{7982E445-28C2-4844-8EAE-8E1625E78F0A}"/>
            </a:ext>
          </a:extLst>
        </xdr:cNvPr>
        <xdr:cNvSpPr/>
      </xdr:nvSpPr>
      <xdr:spPr>
        <a:xfrm>
          <a:off x="9588500" y="1083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87826</xdr:rowOff>
    </xdr:from>
    <xdr:to>
      <xdr:col>55</xdr:col>
      <xdr:colOff>0</xdr:colOff>
      <xdr:row>63</xdr:row>
      <xdr:rowOff>88544</xdr:rowOff>
    </xdr:to>
    <xdr:cxnSp macro="">
      <xdr:nvCxnSpPr>
        <xdr:cNvPr id="247" name="直線コネクタ 246">
          <a:extLst>
            <a:ext uri="{FF2B5EF4-FFF2-40B4-BE49-F238E27FC236}">
              <a16:creationId xmlns:a16="http://schemas.microsoft.com/office/drawing/2014/main" id="{797670DB-932A-463C-9681-FED9C4F5CF71}"/>
            </a:ext>
          </a:extLst>
        </xdr:cNvPr>
        <xdr:cNvCxnSpPr/>
      </xdr:nvCxnSpPr>
      <xdr:spPr>
        <a:xfrm flipV="1">
          <a:off x="9639300" y="10889176"/>
          <a:ext cx="8382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38562</xdr:rowOff>
    </xdr:from>
    <xdr:to>
      <xdr:col>46</xdr:col>
      <xdr:colOff>38100</xdr:colOff>
      <xdr:row>63</xdr:row>
      <xdr:rowOff>140162</xdr:rowOff>
    </xdr:to>
    <xdr:sp macro="" textlink="">
      <xdr:nvSpPr>
        <xdr:cNvPr id="248" name="楕円 247">
          <a:extLst>
            <a:ext uri="{FF2B5EF4-FFF2-40B4-BE49-F238E27FC236}">
              <a16:creationId xmlns:a16="http://schemas.microsoft.com/office/drawing/2014/main" id="{86414B8B-1A14-465E-85F2-4778E8A627F2}"/>
            </a:ext>
          </a:extLst>
        </xdr:cNvPr>
        <xdr:cNvSpPr/>
      </xdr:nvSpPr>
      <xdr:spPr>
        <a:xfrm>
          <a:off x="8699500" y="108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88544</xdr:rowOff>
    </xdr:from>
    <xdr:to>
      <xdr:col>50</xdr:col>
      <xdr:colOff>114300</xdr:colOff>
      <xdr:row>63</xdr:row>
      <xdr:rowOff>89362</xdr:rowOff>
    </xdr:to>
    <xdr:cxnSp macro="">
      <xdr:nvCxnSpPr>
        <xdr:cNvPr id="249" name="直線コネクタ 248">
          <a:extLst>
            <a:ext uri="{FF2B5EF4-FFF2-40B4-BE49-F238E27FC236}">
              <a16:creationId xmlns:a16="http://schemas.microsoft.com/office/drawing/2014/main" id="{D1C7D8E5-B58F-4275-80B0-3EAED0A38703}"/>
            </a:ext>
          </a:extLst>
        </xdr:cNvPr>
        <xdr:cNvCxnSpPr/>
      </xdr:nvCxnSpPr>
      <xdr:spPr>
        <a:xfrm flipV="1">
          <a:off x="8750300" y="10889894"/>
          <a:ext cx="889000" cy="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38931</xdr:rowOff>
    </xdr:from>
    <xdr:to>
      <xdr:col>41</xdr:col>
      <xdr:colOff>101600</xdr:colOff>
      <xdr:row>63</xdr:row>
      <xdr:rowOff>140531</xdr:rowOff>
    </xdr:to>
    <xdr:sp macro="" textlink="">
      <xdr:nvSpPr>
        <xdr:cNvPr id="250" name="楕円 249">
          <a:extLst>
            <a:ext uri="{FF2B5EF4-FFF2-40B4-BE49-F238E27FC236}">
              <a16:creationId xmlns:a16="http://schemas.microsoft.com/office/drawing/2014/main" id="{0087F61E-4762-424A-ADDE-0C9D3F6D7F24}"/>
            </a:ext>
          </a:extLst>
        </xdr:cNvPr>
        <xdr:cNvSpPr/>
      </xdr:nvSpPr>
      <xdr:spPr>
        <a:xfrm>
          <a:off x="7810500" y="1084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89362</xdr:rowOff>
    </xdr:from>
    <xdr:to>
      <xdr:col>45</xdr:col>
      <xdr:colOff>177800</xdr:colOff>
      <xdr:row>63</xdr:row>
      <xdr:rowOff>89731</xdr:rowOff>
    </xdr:to>
    <xdr:cxnSp macro="">
      <xdr:nvCxnSpPr>
        <xdr:cNvPr id="251" name="直線コネクタ 250">
          <a:extLst>
            <a:ext uri="{FF2B5EF4-FFF2-40B4-BE49-F238E27FC236}">
              <a16:creationId xmlns:a16="http://schemas.microsoft.com/office/drawing/2014/main" id="{EF53EF21-284B-478E-B229-A6D9816C23DA}"/>
            </a:ext>
          </a:extLst>
        </xdr:cNvPr>
        <xdr:cNvCxnSpPr/>
      </xdr:nvCxnSpPr>
      <xdr:spPr>
        <a:xfrm flipV="1">
          <a:off x="7861300" y="10890712"/>
          <a:ext cx="8890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39116</xdr:rowOff>
    </xdr:from>
    <xdr:to>
      <xdr:col>36</xdr:col>
      <xdr:colOff>165100</xdr:colOff>
      <xdr:row>63</xdr:row>
      <xdr:rowOff>140716</xdr:rowOff>
    </xdr:to>
    <xdr:sp macro="" textlink="">
      <xdr:nvSpPr>
        <xdr:cNvPr id="252" name="楕円 251">
          <a:extLst>
            <a:ext uri="{FF2B5EF4-FFF2-40B4-BE49-F238E27FC236}">
              <a16:creationId xmlns:a16="http://schemas.microsoft.com/office/drawing/2014/main" id="{37AB429E-9E7F-41B6-AB56-0FEE89698156}"/>
            </a:ext>
          </a:extLst>
        </xdr:cNvPr>
        <xdr:cNvSpPr/>
      </xdr:nvSpPr>
      <xdr:spPr>
        <a:xfrm>
          <a:off x="6921500" y="108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89731</xdr:rowOff>
    </xdr:from>
    <xdr:to>
      <xdr:col>41</xdr:col>
      <xdr:colOff>50800</xdr:colOff>
      <xdr:row>63</xdr:row>
      <xdr:rowOff>89916</xdr:rowOff>
    </xdr:to>
    <xdr:cxnSp macro="">
      <xdr:nvCxnSpPr>
        <xdr:cNvPr id="253" name="直線コネクタ 252">
          <a:extLst>
            <a:ext uri="{FF2B5EF4-FFF2-40B4-BE49-F238E27FC236}">
              <a16:creationId xmlns:a16="http://schemas.microsoft.com/office/drawing/2014/main" id="{2B7549F1-2C55-4528-ACE0-EDF899BDCFC4}"/>
            </a:ext>
          </a:extLst>
        </xdr:cNvPr>
        <xdr:cNvCxnSpPr/>
      </xdr:nvCxnSpPr>
      <xdr:spPr>
        <a:xfrm flipV="1">
          <a:off x="6972300" y="10891081"/>
          <a:ext cx="88900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117083</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273F7CBE-60B9-4B3B-A6A4-45D9E457777A}"/>
            </a:ext>
          </a:extLst>
        </xdr:cNvPr>
        <xdr:cNvSpPr txBox="1"/>
      </xdr:nvSpPr>
      <xdr:spPr>
        <a:xfrm>
          <a:off x="9327095" y="10404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123089</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4EE6B68-6CE8-4A5C-BE2F-7AFDBDE7052A}"/>
            </a:ext>
          </a:extLst>
        </xdr:cNvPr>
        <xdr:cNvSpPr txBox="1"/>
      </xdr:nvSpPr>
      <xdr:spPr>
        <a:xfrm>
          <a:off x="8450795" y="10410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126847</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141D354F-0BB7-40C2-8DF6-4A9B245229B1}"/>
            </a:ext>
          </a:extLst>
        </xdr:cNvPr>
        <xdr:cNvSpPr txBox="1"/>
      </xdr:nvSpPr>
      <xdr:spPr>
        <a:xfrm>
          <a:off x="7561795" y="1041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74651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A405EB12-15BF-41C4-8158-A096D75676CC}"/>
            </a:ext>
          </a:extLst>
        </xdr:cNvPr>
        <xdr:cNvSpPr txBox="1"/>
      </xdr:nvSpPr>
      <xdr:spPr>
        <a:xfrm>
          <a:off x="6672795" y="10533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130471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25E8136F-7594-41D9-9DDE-48AF5D4E3CE0}"/>
            </a:ext>
          </a:extLst>
        </xdr:cNvPr>
        <xdr:cNvSpPr txBox="1"/>
      </xdr:nvSpPr>
      <xdr:spPr>
        <a:xfrm>
          <a:off x="9327095" y="1093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131289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242D77B-24DF-414A-A079-A0F43796604C}"/>
            </a:ext>
          </a:extLst>
        </xdr:cNvPr>
        <xdr:cNvSpPr txBox="1"/>
      </xdr:nvSpPr>
      <xdr:spPr>
        <a:xfrm>
          <a:off x="8450795" y="1093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131658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3FF61738-61DC-451C-8E79-0757726E2E8A}"/>
            </a:ext>
          </a:extLst>
        </xdr:cNvPr>
        <xdr:cNvSpPr txBox="1"/>
      </xdr:nvSpPr>
      <xdr:spPr>
        <a:xfrm>
          <a:off x="7561795" y="1093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131843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2017293C-D611-40A0-B015-D2E9910B548D}"/>
            </a:ext>
          </a:extLst>
        </xdr:cNvPr>
        <xdr:cNvSpPr txBox="1"/>
      </xdr:nvSpPr>
      <xdr:spPr>
        <a:xfrm>
          <a:off x="6672795" y="10933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F19799F-5B83-46EB-A08A-CB9B433338F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166AA697-9F58-442C-BC75-CCB7AE2BD3D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048673B-07A1-4228-A247-6F12234E09C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B649179-48DC-4009-A349-7644B04894B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E3CE5B1-FD19-4785-8E2B-B28C317BD93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6411422-1C8F-4E4E-9C8C-BA9190CD527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002CA5A-88AC-4572-9C96-1751920FBC5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6D5BAED-EACE-4EAE-9F7C-DCB0D9B4BE0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6F7E861-6808-41FE-9373-D3B6C29F9E7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237D59B-B5C7-4172-AEEA-F610F47436E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5C09F3F-65CA-4AB7-A583-BCA002DC152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8AA56C98-68D1-41D4-ABEB-21B5193377D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4" name="テキスト ボックス 273">
          <a:extLst>
            <a:ext uri="{FF2B5EF4-FFF2-40B4-BE49-F238E27FC236}">
              <a16:creationId xmlns:a16="http://schemas.microsoft.com/office/drawing/2014/main" id="{F4F6CE18-1066-4AF7-B3B5-0C9B42E2625B}"/>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83577765-CAAD-40AB-B403-B600FFA09E8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8F554895-642D-4C4E-BF6C-E1BDCA7F4BA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703C6973-5CB8-40EE-9F7B-76F6671FA8B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AE2D1B7E-8635-4192-972C-9B531757F1A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A90AA63-F249-41C9-B915-5610AFF77DA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355BD4B9-06D9-421A-8681-887529FECDE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A9D6928C-0B45-4B85-BC47-3EFC197ECDA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303A3903-9864-47E3-A6F8-329FA2780589}"/>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2D93703D-8519-4A9C-A62C-5FD5E21CC0A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150113</xdr:rowOff>
    </xdr:from>
    <xdr:to>
      <xdr:col>24</xdr:col>
      <xdr:colOff>62865</xdr:colOff>
      <xdr:row>86</xdr:row>
      <xdr:rowOff>33528</xdr:rowOff>
    </xdr:to>
    <xdr:cxnSp macro="">
      <xdr:nvCxnSpPr>
        <xdr:cNvPr id="284" name="直線コネクタ 283">
          <a:extLst>
            <a:ext uri="{FF2B5EF4-FFF2-40B4-BE49-F238E27FC236}">
              <a16:creationId xmlns:a16="http://schemas.microsoft.com/office/drawing/2014/main" id="{6F379C90-BDB7-4F4B-8912-F34702E95CFC}"/>
            </a:ext>
          </a:extLst>
        </xdr:cNvPr>
        <xdr:cNvCxnSpPr/>
      </xdr:nvCxnSpPr>
      <xdr:spPr>
        <a:xfrm flipV="1">
          <a:off x="4634865" y="13694663"/>
          <a:ext cx="0" cy="1083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5" name="【公営住宅】&#10;有形固定資産減価償却率最小値テキスト">
          <a:extLst>
            <a:ext uri="{FF2B5EF4-FFF2-40B4-BE49-F238E27FC236}">
              <a16:creationId xmlns:a16="http://schemas.microsoft.com/office/drawing/2014/main" id="{090EC130-2DAA-404D-BA79-40EE27EF57A3}"/>
            </a:ext>
          </a:extLst>
        </xdr:cNvPr>
        <xdr:cNvSpPr txBox="1"/>
      </xdr:nvSpPr>
      <xdr:spPr>
        <a:xfrm>
          <a:off x="4673600" y="1478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6" name="直線コネクタ 285">
          <a:extLst>
            <a:ext uri="{FF2B5EF4-FFF2-40B4-BE49-F238E27FC236}">
              <a16:creationId xmlns:a16="http://schemas.microsoft.com/office/drawing/2014/main" id="{2EEC2C2F-703E-4348-9663-95AFDCDDF090}"/>
            </a:ext>
          </a:extLst>
        </xdr:cNvPr>
        <xdr:cNvCxnSpPr/>
      </xdr:nvCxnSpPr>
      <xdr:spPr>
        <a:xfrm>
          <a:off x="4546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96790</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DAC5E33D-372A-4D5F-82BD-34F821553863}"/>
            </a:ext>
          </a:extLst>
        </xdr:cNvPr>
        <xdr:cNvSpPr txBox="1"/>
      </xdr:nvSpPr>
      <xdr:spPr>
        <a:xfrm>
          <a:off x="4673600" y="13469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150113</xdr:rowOff>
    </xdr:from>
    <xdr:to>
      <xdr:col>24</xdr:col>
      <xdr:colOff>152400</xdr:colOff>
      <xdr:row>79</xdr:row>
      <xdr:rowOff>150113</xdr:rowOff>
    </xdr:to>
    <xdr:cxnSp macro="">
      <xdr:nvCxnSpPr>
        <xdr:cNvPr id="288" name="直線コネクタ 287">
          <a:extLst>
            <a:ext uri="{FF2B5EF4-FFF2-40B4-BE49-F238E27FC236}">
              <a16:creationId xmlns:a16="http://schemas.microsoft.com/office/drawing/2014/main" id="{A2CD3D9B-2020-4F3D-8846-56ADE0B148F4}"/>
            </a:ext>
          </a:extLst>
        </xdr:cNvPr>
        <xdr:cNvCxnSpPr/>
      </xdr:nvCxnSpPr>
      <xdr:spPr>
        <a:xfrm>
          <a:off x="4546600" y="13694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85614</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C810E4C1-332A-4A5B-B2DB-AA6D0EA41686}"/>
            </a:ext>
          </a:extLst>
        </xdr:cNvPr>
        <xdr:cNvSpPr txBox="1"/>
      </xdr:nvSpPr>
      <xdr:spPr>
        <a:xfrm>
          <a:off x="4673600" y="13801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62737</xdr:rowOff>
    </xdr:from>
    <xdr:to>
      <xdr:col>24</xdr:col>
      <xdr:colOff>114300</xdr:colOff>
      <xdr:row>81</xdr:row>
      <xdr:rowOff>164337</xdr:rowOff>
    </xdr:to>
    <xdr:sp macro="" textlink="">
      <xdr:nvSpPr>
        <xdr:cNvPr id="290" name="フローチャート: 判断 289">
          <a:extLst>
            <a:ext uri="{FF2B5EF4-FFF2-40B4-BE49-F238E27FC236}">
              <a16:creationId xmlns:a16="http://schemas.microsoft.com/office/drawing/2014/main" id="{B67962E6-866E-41B9-B990-FBB47882A248}"/>
            </a:ext>
          </a:extLst>
        </xdr:cNvPr>
        <xdr:cNvSpPr/>
      </xdr:nvSpPr>
      <xdr:spPr>
        <a:xfrm>
          <a:off x="4584700" y="1395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58165</xdr:rowOff>
    </xdr:from>
    <xdr:to>
      <xdr:col>20</xdr:col>
      <xdr:colOff>38100</xdr:colOff>
      <xdr:row>81</xdr:row>
      <xdr:rowOff>159765</xdr:rowOff>
    </xdr:to>
    <xdr:sp macro="" textlink="">
      <xdr:nvSpPr>
        <xdr:cNvPr id="291" name="フローチャート: 判断 290">
          <a:extLst>
            <a:ext uri="{FF2B5EF4-FFF2-40B4-BE49-F238E27FC236}">
              <a16:creationId xmlns:a16="http://schemas.microsoft.com/office/drawing/2014/main" id="{F06B230D-C712-4301-AF8D-66BC1A15ABAD}"/>
            </a:ext>
          </a:extLst>
        </xdr:cNvPr>
        <xdr:cNvSpPr/>
      </xdr:nvSpPr>
      <xdr:spPr>
        <a:xfrm>
          <a:off x="3746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115315</xdr:rowOff>
    </xdr:from>
    <xdr:to>
      <xdr:col>15</xdr:col>
      <xdr:colOff>101600</xdr:colOff>
      <xdr:row>81</xdr:row>
      <xdr:rowOff>45465</xdr:rowOff>
    </xdr:to>
    <xdr:sp macro="" textlink="">
      <xdr:nvSpPr>
        <xdr:cNvPr id="292" name="フローチャート: 判断 291">
          <a:extLst>
            <a:ext uri="{FF2B5EF4-FFF2-40B4-BE49-F238E27FC236}">
              <a16:creationId xmlns:a16="http://schemas.microsoft.com/office/drawing/2014/main" id="{D6C608D9-16B5-40E5-BE7C-4ED7EDD9EB03}"/>
            </a:ext>
          </a:extLst>
        </xdr:cNvPr>
        <xdr:cNvSpPr/>
      </xdr:nvSpPr>
      <xdr:spPr>
        <a:xfrm>
          <a:off x="2857500" y="1383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37592</xdr:rowOff>
    </xdr:from>
    <xdr:to>
      <xdr:col>10</xdr:col>
      <xdr:colOff>165100</xdr:colOff>
      <xdr:row>80</xdr:row>
      <xdr:rowOff>139192</xdr:rowOff>
    </xdr:to>
    <xdr:sp macro="" textlink="">
      <xdr:nvSpPr>
        <xdr:cNvPr id="293" name="フローチャート: 判断 292">
          <a:extLst>
            <a:ext uri="{FF2B5EF4-FFF2-40B4-BE49-F238E27FC236}">
              <a16:creationId xmlns:a16="http://schemas.microsoft.com/office/drawing/2014/main" id="{EB7E1304-6307-4AED-853F-90B4A4A50B44}"/>
            </a:ext>
          </a:extLst>
        </xdr:cNvPr>
        <xdr:cNvSpPr/>
      </xdr:nvSpPr>
      <xdr:spPr>
        <a:xfrm>
          <a:off x="1968500" y="1375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14732</xdr:rowOff>
    </xdr:from>
    <xdr:to>
      <xdr:col>6</xdr:col>
      <xdr:colOff>38100</xdr:colOff>
      <xdr:row>78</xdr:row>
      <xdr:rowOff>116332</xdr:rowOff>
    </xdr:to>
    <xdr:sp macro="" textlink="">
      <xdr:nvSpPr>
        <xdr:cNvPr id="294" name="フローチャート: 判断 293">
          <a:extLst>
            <a:ext uri="{FF2B5EF4-FFF2-40B4-BE49-F238E27FC236}">
              <a16:creationId xmlns:a16="http://schemas.microsoft.com/office/drawing/2014/main" id="{0CCC93B4-5617-4BBF-8946-C9735BF1075E}"/>
            </a:ext>
          </a:extLst>
        </xdr:cNvPr>
        <xdr:cNvSpPr/>
      </xdr:nvSpPr>
      <xdr:spPr>
        <a:xfrm>
          <a:off x="1079500" y="1338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491D26D-37E4-401B-88C8-F7E412D2208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EB1BA87-F9E9-49A5-B4F9-55FAD5E38A8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E702233-0865-49B4-AADD-60A5DA7A83E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E695D78-3893-45B4-80F9-0838608783E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6F8F375-9A1B-4409-A144-0134A9E83BD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133604</xdr:rowOff>
    </xdr:from>
    <xdr:to>
      <xdr:col>24</xdr:col>
      <xdr:colOff>114300</xdr:colOff>
      <xdr:row>83</xdr:row>
      <xdr:rowOff>63754</xdr:rowOff>
    </xdr:to>
    <xdr:sp macro="" textlink="">
      <xdr:nvSpPr>
        <xdr:cNvPr id="300" name="楕円 299">
          <a:extLst>
            <a:ext uri="{FF2B5EF4-FFF2-40B4-BE49-F238E27FC236}">
              <a16:creationId xmlns:a16="http://schemas.microsoft.com/office/drawing/2014/main" id="{0C73F8E0-7A9A-429D-A09F-89940CFDD7F4}"/>
            </a:ext>
          </a:extLst>
        </xdr:cNvPr>
        <xdr:cNvSpPr/>
      </xdr:nvSpPr>
      <xdr:spPr>
        <a:xfrm>
          <a:off x="45847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112031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4246697F-538C-4221-B0CC-A4AAD0EB22F8}"/>
            </a:ext>
          </a:extLst>
        </xdr:cNvPr>
        <xdr:cNvSpPr txBox="1"/>
      </xdr:nvSpPr>
      <xdr:spPr>
        <a:xfrm>
          <a:off x="4673600"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106172</xdr:rowOff>
    </xdr:from>
    <xdr:to>
      <xdr:col>20</xdr:col>
      <xdr:colOff>38100</xdr:colOff>
      <xdr:row>83</xdr:row>
      <xdr:rowOff>36322</xdr:rowOff>
    </xdr:to>
    <xdr:sp macro="" textlink="">
      <xdr:nvSpPr>
        <xdr:cNvPr id="302" name="楕円 301">
          <a:extLst>
            <a:ext uri="{FF2B5EF4-FFF2-40B4-BE49-F238E27FC236}">
              <a16:creationId xmlns:a16="http://schemas.microsoft.com/office/drawing/2014/main" id="{BECE9ACB-D3C6-435F-B656-DC6DF447BC92}"/>
            </a:ext>
          </a:extLst>
        </xdr:cNvPr>
        <xdr:cNvSpPr/>
      </xdr:nvSpPr>
      <xdr:spPr>
        <a:xfrm>
          <a:off x="3746500" y="141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156972</xdr:rowOff>
    </xdr:from>
    <xdr:to>
      <xdr:col>24</xdr:col>
      <xdr:colOff>63500</xdr:colOff>
      <xdr:row>83</xdr:row>
      <xdr:rowOff>12954</xdr:rowOff>
    </xdr:to>
    <xdr:cxnSp macro="">
      <xdr:nvCxnSpPr>
        <xdr:cNvPr id="303" name="直線コネクタ 302">
          <a:extLst>
            <a:ext uri="{FF2B5EF4-FFF2-40B4-BE49-F238E27FC236}">
              <a16:creationId xmlns:a16="http://schemas.microsoft.com/office/drawing/2014/main" id="{E6757118-6E45-47D8-A40C-0D768478F94F}"/>
            </a:ext>
          </a:extLst>
        </xdr:cNvPr>
        <xdr:cNvCxnSpPr/>
      </xdr:nvCxnSpPr>
      <xdr:spPr>
        <a:xfrm>
          <a:off x="3797300" y="142158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23876</xdr:rowOff>
    </xdr:from>
    <xdr:to>
      <xdr:col>15</xdr:col>
      <xdr:colOff>101600</xdr:colOff>
      <xdr:row>82</xdr:row>
      <xdr:rowOff>125476</xdr:rowOff>
    </xdr:to>
    <xdr:sp macro="" textlink="">
      <xdr:nvSpPr>
        <xdr:cNvPr id="304" name="楕円 303">
          <a:extLst>
            <a:ext uri="{FF2B5EF4-FFF2-40B4-BE49-F238E27FC236}">
              <a16:creationId xmlns:a16="http://schemas.microsoft.com/office/drawing/2014/main" id="{B12D766C-1845-42F9-96C5-86B17299B7D1}"/>
            </a:ext>
          </a:extLst>
        </xdr:cNvPr>
        <xdr:cNvSpPr/>
      </xdr:nvSpPr>
      <xdr:spPr>
        <a:xfrm>
          <a:off x="2857500" y="1408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74676</xdr:rowOff>
    </xdr:from>
    <xdr:to>
      <xdr:col>19</xdr:col>
      <xdr:colOff>177800</xdr:colOff>
      <xdr:row>82</xdr:row>
      <xdr:rowOff>156972</xdr:rowOff>
    </xdr:to>
    <xdr:cxnSp macro="">
      <xdr:nvCxnSpPr>
        <xdr:cNvPr id="305" name="直線コネクタ 304">
          <a:extLst>
            <a:ext uri="{FF2B5EF4-FFF2-40B4-BE49-F238E27FC236}">
              <a16:creationId xmlns:a16="http://schemas.microsoft.com/office/drawing/2014/main" id="{84C05D39-8137-4759-A8CD-E19A359C2CC8}"/>
            </a:ext>
          </a:extLst>
        </xdr:cNvPr>
        <xdr:cNvCxnSpPr/>
      </xdr:nvCxnSpPr>
      <xdr:spPr>
        <a:xfrm>
          <a:off x="2908300" y="141335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163322</xdr:rowOff>
    </xdr:from>
    <xdr:to>
      <xdr:col>10</xdr:col>
      <xdr:colOff>165100</xdr:colOff>
      <xdr:row>82</xdr:row>
      <xdr:rowOff>93472</xdr:rowOff>
    </xdr:to>
    <xdr:sp macro="" textlink="">
      <xdr:nvSpPr>
        <xdr:cNvPr id="306" name="楕円 305">
          <a:extLst>
            <a:ext uri="{FF2B5EF4-FFF2-40B4-BE49-F238E27FC236}">
              <a16:creationId xmlns:a16="http://schemas.microsoft.com/office/drawing/2014/main" id="{CE9E0794-B552-4B57-8B0C-956EA6F3DC4E}"/>
            </a:ext>
          </a:extLst>
        </xdr:cNvPr>
        <xdr:cNvSpPr/>
      </xdr:nvSpPr>
      <xdr:spPr>
        <a:xfrm>
          <a:off x="1968500" y="1405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42672</xdr:rowOff>
    </xdr:from>
    <xdr:to>
      <xdr:col>15</xdr:col>
      <xdr:colOff>50800</xdr:colOff>
      <xdr:row>82</xdr:row>
      <xdr:rowOff>74676</xdr:rowOff>
    </xdr:to>
    <xdr:cxnSp macro="">
      <xdr:nvCxnSpPr>
        <xdr:cNvPr id="307" name="直線コネクタ 306">
          <a:extLst>
            <a:ext uri="{FF2B5EF4-FFF2-40B4-BE49-F238E27FC236}">
              <a16:creationId xmlns:a16="http://schemas.microsoft.com/office/drawing/2014/main" id="{BAF491EA-9D31-4764-8594-DE2CED33394A}"/>
            </a:ext>
          </a:extLst>
        </xdr:cNvPr>
        <xdr:cNvCxnSpPr/>
      </xdr:nvCxnSpPr>
      <xdr:spPr>
        <a:xfrm>
          <a:off x="2019300" y="141015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103887</xdr:rowOff>
    </xdr:from>
    <xdr:to>
      <xdr:col>6</xdr:col>
      <xdr:colOff>38100</xdr:colOff>
      <xdr:row>82</xdr:row>
      <xdr:rowOff>34037</xdr:rowOff>
    </xdr:to>
    <xdr:sp macro="" textlink="">
      <xdr:nvSpPr>
        <xdr:cNvPr id="308" name="楕円 307">
          <a:extLst>
            <a:ext uri="{FF2B5EF4-FFF2-40B4-BE49-F238E27FC236}">
              <a16:creationId xmlns:a16="http://schemas.microsoft.com/office/drawing/2014/main" id="{CF9E25EA-1696-428D-BE4E-2C39307045BA}"/>
            </a:ext>
          </a:extLst>
        </xdr:cNvPr>
        <xdr:cNvSpPr/>
      </xdr:nvSpPr>
      <xdr:spPr>
        <a:xfrm>
          <a:off x="1079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154687</xdr:rowOff>
    </xdr:from>
    <xdr:to>
      <xdr:col>10</xdr:col>
      <xdr:colOff>114300</xdr:colOff>
      <xdr:row>82</xdr:row>
      <xdr:rowOff>42672</xdr:rowOff>
    </xdr:to>
    <xdr:cxnSp macro="">
      <xdr:nvCxnSpPr>
        <xdr:cNvPr id="309" name="直線コネクタ 308">
          <a:extLst>
            <a:ext uri="{FF2B5EF4-FFF2-40B4-BE49-F238E27FC236}">
              <a16:creationId xmlns:a16="http://schemas.microsoft.com/office/drawing/2014/main" id="{A05DA609-3B83-4D88-B64E-7772EC9CD073}"/>
            </a:ext>
          </a:extLst>
        </xdr:cNvPr>
        <xdr:cNvCxnSpPr/>
      </xdr:nvCxnSpPr>
      <xdr:spPr>
        <a:xfrm>
          <a:off x="1130300" y="14042137"/>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4842</xdr:rowOff>
    </xdr:from>
    <xdr:ext cx="405111" cy="259045"/>
    <xdr:sp macro="" textlink="">
      <xdr:nvSpPr>
        <xdr:cNvPr id="310" name="n_1aveValue【公営住宅】&#10;有形固定資産減価償却率">
          <a:extLst>
            <a:ext uri="{FF2B5EF4-FFF2-40B4-BE49-F238E27FC236}">
              <a16:creationId xmlns:a16="http://schemas.microsoft.com/office/drawing/2014/main" id="{1147737B-C5F6-4588-9707-96F87E1C6932}"/>
            </a:ext>
          </a:extLst>
        </xdr:cNvPr>
        <xdr:cNvSpPr txBox="1"/>
      </xdr:nvSpPr>
      <xdr:spPr>
        <a:xfrm>
          <a:off x="35820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61992</xdr:rowOff>
    </xdr:from>
    <xdr:ext cx="405111" cy="259045"/>
    <xdr:sp macro="" textlink="">
      <xdr:nvSpPr>
        <xdr:cNvPr id="311" name="n_2aveValue【公営住宅】&#10;有形固定資産減価償却率">
          <a:extLst>
            <a:ext uri="{FF2B5EF4-FFF2-40B4-BE49-F238E27FC236}">
              <a16:creationId xmlns:a16="http://schemas.microsoft.com/office/drawing/2014/main" id="{0B4054E0-F339-4348-A270-721CE717AFA9}"/>
            </a:ext>
          </a:extLst>
        </xdr:cNvPr>
        <xdr:cNvSpPr txBox="1"/>
      </xdr:nvSpPr>
      <xdr:spPr>
        <a:xfrm>
          <a:off x="2705744" y="136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155719</xdr:rowOff>
    </xdr:from>
    <xdr:ext cx="405111" cy="259045"/>
    <xdr:sp macro="" textlink="">
      <xdr:nvSpPr>
        <xdr:cNvPr id="312" name="n_3aveValue【公営住宅】&#10;有形固定資産減価償却率">
          <a:extLst>
            <a:ext uri="{FF2B5EF4-FFF2-40B4-BE49-F238E27FC236}">
              <a16:creationId xmlns:a16="http://schemas.microsoft.com/office/drawing/2014/main" id="{C28E7B64-4BD5-49FD-A684-62696E12497B}"/>
            </a:ext>
          </a:extLst>
        </xdr:cNvPr>
        <xdr:cNvSpPr txBox="1"/>
      </xdr:nvSpPr>
      <xdr:spPr>
        <a:xfrm>
          <a:off x="1816744" y="1352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132859</xdr:rowOff>
    </xdr:from>
    <xdr:ext cx="405111" cy="259045"/>
    <xdr:sp macro="" textlink="">
      <xdr:nvSpPr>
        <xdr:cNvPr id="313" name="n_4aveValue【公営住宅】&#10;有形固定資産減価償却率">
          <a:extLst>
            <a:ext uri="{FF2B5EF4-FFF2-40B4-BE49-F238E27FC236}">
              <a16:creationId xmlns:a16="http://schemas.microsoft.com/office/drawing/2014/main" id="{E0A8A326-D489-41B5-A192-332288A99F4E}"/>
            </a:ext>
          </a:extLst>
        </xdr:cNvPr>
        <xdr:cNvSpPr txBox="1"/>
      </xdr:nvSpPr>
      <xdr:spPr>
        <a:xfrm>
          <a:off x="927744" y="1316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27449</xdr:rowOff>
    </xdr:from>
    <xdr:ext cx="405111" cy="259045"/>
    <xdr:sp macro="" textlink="">
      <xdr:nvSpPr>
        <xdr:cNvPr id="314" name="n_1mainValue【公営住宅】&#10;有形固定資産減価償却率">
          <a:extLst>
            <a:ext uri="{FF2B5EF4-FFF2-40B4-BE49-F238E27FC236}">
              <a16:creationId xmlns:a16="http://schemas.microsoft.com/office/drawing/2014/main" id="{172F01A9-9B3B-42F5-B290-E5F80C59AFAB}"/>
            </a:ext>
          </a:extLst>
        </xdr:cNvPr>
        <xdr:cNvSpPr txBox="1"/>
      </xdr:nvSpPr>
      <xdr:spPr>
        <a:xfrm>
          <a:off x="3582044" y="1425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116603</xdr:rowOff>
    </xdr:from>
    <xdr:ext cx="405111" cy="259045"/>
    <xdr:sp macro="" textlink="">
      <xdr:nvSpPr>
        <xdr:cNvPr id="315" name="n_2mainValue【公営住宅】&#10;有形固定資産減価償却率">
          <a:extLst>
            <a:ext uri="{FF2B5EF4-FFF2-40B4-BE49-F238E27FC236}">
              <a16:creationId xmlns:a16="http://schemas.microsoft.com/office/drawing/2014/main" id="{406774DA-9962-4656-937C-B5CF2ED8E3DF}"/>
            </a:ext>
          </a:extLst>
        </xdr:cNvPr>
        <xdr:cNvSpPr txBox="1"/>
      </xdr:nvSpPr>
      <xdr:spPr>
        <a:xfrm>
          <a:off x="2705744" y="1417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84599</xdr:rowOff>
    </xdr:from>
    <xdr:ext cx="405111" cy="259045"/>
    <xdr:sp macro="" textlink="">
      <xdr:nvSpPr>
        <xdr:cNvPr id="316" name="n_3mainValue【公営住宅】&#10;有形固定資産減価償却率">
          <a:extLst>
            <a:ext uri="{FF2B5EF4-FFF2-40B4-BE49-F238E27FC236}">
              <a16:creationId xmlns:a16="http://schemas.microsoft.com/office/drawing/2014/main" id="{71200DFF-2C47-4072-B9B9-AB03DF550102}"/>
            </a:ext>
          </a:extLst>
        </xdr:cNvPr>
        <xdr:cNvSpPr txBox="1"/>
      </xdr:nvSpPr>
      <xdr:spPr>
        <a:xfrm>
          <a:off x="1816744" y="141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25164</xdr:rowOff>
    </xdr:from>
    <xdr:ext cx="405111" cy="259045"/>
    <xdr:sp macro="" textlink="">
      <xdr:nvSpPr>
        <xdr:cNvPr id="317" name="n_4mainValue【公営住宅】&#10;有形固定資産減価償却率">
          <a:extLst>
            <a:ext uri="{FF2B5EF4-FFF2-40B4-BE49-F238E27FC236}">
              <a16:creationId xmlns:a16="http://schemas.microsoft.com/office/drawing/2014/main" id="{978D2A7E-5A41-4AF3-AFD0-C4A66994D0A1}"/>
            </a:ext>
          </a:extLst>
        </xdr:cNvPr>
        <xdr:cNvSpPr txBox="1"/>
      </xdr:nvSpPr>
      <xdr:spPr>
        <a:xfrm>
          <a:off x="927744" y="140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B922BC16-6F21-40DE-8882-6092325AAB0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5B720C8-366D-4E7B-938D-F27F9511F6B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A5138DE3-4826-4677-9D87-898E947441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B1DEE460-B5CF-4179-A8D6-85AFFB60C8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7538764F-65BB-47DA-981A-B92B162E31B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C6C3F21D-2A78-45ED-8B53-24FC714F8A1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23E143E-D3C6-4ACF-9146-F4DBAC509A3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ADBC5B77-1CF1-4329-BE34-233A71BFF3C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B1C80C4B-743C-45DA-8997-46CB4A2F733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88513E5F-4D27-4BAF-9719-61B133CA4A2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8CD881C4-7574-4A97-A65E-44F54F5F8F7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FCB0E974-F278-42C3-A775-826CC878D92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27553BA5-0F32-42AD-9F60-1ABE87B220A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1AE32CAD-B617-4BB1-B27A-5CAA1D68A25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30B442A5-C876-4DD6-BC52-54F1725D68C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6A3AFFAD-E7A6-4D1E-A9F5-B9D12E311AF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A8E90477-24D8-4723-8AD8-FD40B0AABBD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B7F738AF-ECC1-450A-B888-CB6435FD3E7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412263AE-889A-4AC8-9A72-F7575B8DF0B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FEA86CD1-4CF9-4800-B6B3-052B45A7106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4D03A399-E640-42A9-8E78-53CF3AD285C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113537</xdr:rowOff>
    </xdr:from>
    <xdr:to>
      <xdr:col>54</xdr:col>
      <xdr:colOff>189865</xdr:colOff>
      <xdr:row>85</xdr:row>
      <xdr:rowOff>114909</xdr:rowOff>
    </xdr:to>
    <xdr:cxnSp macro="">
      <xdr:nvCxnSpPr>
        <xdr:cNvPr id="339" name="直線コネクタ 338">
          <a:extLst>
            <a:ext uri="{FF2B5EF4-FFF2-40B4-BE49-F238E27FC236}">
              <a16:creationId xmlns:a16="http://schemas.microsoft.com/office/drawing/2014/main" id="{5BCCAB03-E007-4142-AC66-D2AA7FAB4BB1}"/>
            </a:ext>
          </a:extLst>
        </xdr:cNvPr>
        <xdr:cNvCxnSpPr/>
      </xdr:nvCxnSpPr>
      <xdr:spPr>
        <a:xfrm flipV="1">
          <a:off x="10476865" y="13486637"/>
          <a:ext cx="0" cy="1201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118736</xdr:rowOff>
    </xdr:from>
    <xdr:ext cx="469744" cy="259045"/>
    <xdr:sp macro="" textlink="">
      <xdr:nvSpPr>
        <xdr:cNvPr id="340" name="【公営住宅】&#10;一人当たり面積最小値テキスト">
          <a:extLst>
            <a:ext uri="{FF2B5EF4-FFF2-40B4-BE49-F238E27FC236}">
              <a16:creationId xmlns:a16="http://schemas.microsoft.com/office/drawing/2014/main" id="{63575978-960F-4F97-BE72-E71E263ABE37}"/>
            </a:ext>
          </a:extLst>
        </xdr:cNvPr>
        <xdr:cNvSpPr txBox="1"/>
      </xdr:nvSpPr>
      <xdr:spPr>
        <a:xfrm>
          <a:off x="10515600" y="14691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114909</xdr:rowOff>
    </xdr:from>
    <xdr:to>
      <xdr:col>55</xdr:col>
      <xdr:colOff>88900</xdr:colOff>
      <xdr:row>85</xdr:row>
      <xdr:rowOff>114909</xdr:rowOff>
    </xdr:to>
    <xdr:cxnSp macro="">
      <xdr:nvCxnSpPr>
        <xdr:cNvPr id="341" name="直線コネクタ 340">
          <a:extLst>
            <a:ext uri="{FF2B5EF4-FFF2-40B4-BE49-F238E27FC236}">
              <a16:creationId xmlns:a16="http://schemas.microsoft.com/office/drawing/2014/main" id="{215786CD-D0B6-4900-983D-4DBFEC7FB85B}"/>
            </a:ext>
          </a:extLst>
        </xdr:cNvPr>
        <xdr:cNvCxnSpPr/>
      </xdr:nvCxnSpPr>
      <xdr:spPr>
        <a:xfrm>
          <a:off x="10388600" y="14688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60214</xdr:rowOff>
    </xdr:from>
    <xdr:ext cx="469744" cy="259045"/>
    <xdr:sp macro="" textlink="">
      <xdr:nvSpPr>
        <xdr:cNvPr id="342" name="【公営住宅】&#10;一人当たり面積最大値テキスト">
          <a:extLst>
            <a:ext uri="{FF2B5EF4-FFF2-40B4-BE49-F238E27FC236}">
              <a16:creationId xmlns:a16="http://schemas.microsoft.com/office/drawing/2014/main" id="{0B6601F7-4C7A-4DCF-BC78-A7159B944BAC}"/>
            </a:ext>
          </a:extLst>
        </xdr:cNvPr>
        <xdr:cNvSpPr txBox="1"/>
      </xdr:nvSpPr>
      <xdr:spPr>
        <a:xfrm>
          <a:off x="10515600" y="1326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113537</xdr:rowOff>
    </xdr:from>
    <xdr:to>
      <xdr:col>55</xdr:col>
      <xdr:colOff>88900</xdr:colOff>
      <xdr:row>78</xdr:row>
      <xdr:rowOff>113537</xdr:rowOff>
    </xdr:to>
    <xdr:cxnSp macro="">
      <xdr:nvCxnSpPr>
        <xdr:cNvPr id="343" name="直線コネクタ 342">
          <a:extLst>
            <a:ext uri="{FF2B5EF4-FFF2-40B4-BE49-F238E27FC236}">
              <a16:creationId xmlns:a16="http://schemas.microsoft.com/office/drawing/2014/main" id="{27F4F6C2-45CC-46BF-89A1-EDACC7C2B894}"/>
            </a:ext>
          </a:extLst>
        </xdr:cNvPr>
        <xdr:cNvCxnSpPr/>
      </xdr:nvCxnSpPr>
      <xdr:spPr>
        <a:xfrm>
          <a:off x="10388600" y="1348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140022</xdr:rowOff>
    </xdr:from>
    <xdr:ext cx="469744" cy="259045"/>
    <xdr:sp macro="" textlink="">
      <xdr:nvSpPr>
        <xdr:cNvPr id="344" name="【公営住宅】&#10;一人当たり面積平均値テキスト">
          <a:extLst>
            <a:ext uri="{FF2B5EF4-FFF2-40B4-BE49-F238E27FC236}">
              <a16:creationId xmlns:a16="http://schemas.microsoft.com/office/drawing/2014/main" id="{1095C30F-9AFE-4A15-8F1C-C389EF60C979}"/>
            </a:ext>
          </a:extLst>
        </xdr:cNvPr>
        <xdr:cNvSpPr txBox="1"/>
      </xdr:nvSpPr>
      <xdr:spPr>
        <a:xfrm>
          <a:off x="10515600" y="14198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117145</xdr:rowOff>
    </xdr:from>
    <xdr:to>
      <xdr:col>55</xdr:col>
      <xdr:colOff>50800</xdr:colOff>
      <xdr:row>84</xdr:row>
      <xdr:rowOff>47295</xdr:rowOff>
    </xdr:to>
    <xdr:sp macro="" textlink="">
      <xdr:nvSpPr>
        <xdr:cNvPr id="345" name="フローチャート: 判断 344">
          <a:extLst>
            <a:ext uri="{FF2B5EF4-FFF2-40B4-BE49-F238E27FC236}">
              <a16:creationId xmlns:a16="http://schemas.microsoft.com/office/drawing/2014/main" id="{50834A14-08E8-4166-B992-F4544B250952}"/>
            </a:ext>
          </a:extLst>
        </xdr:cNvPr>
        <xdr:cNvSpPr/>
      </xdr:nvSpPr>
      <xdr:spPr>
        <a:xfrm>
          <a:off x="10426700" y="1434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116230</xdr:rowOff>
    </xdr:from>
    <xdr:to>
      <xdr:col>50</xdr:col>
      <xdr:colOff>165100</xdr:colOff>
      <xdr:row>84</xdr:row>
      <xdr:rowOff>46380</xdr:rowOff>
    </xdr:to>
    <xdr:sp macro="" textlink="">
      <xdr:nvSpPr>
        <xdr:cNvPr id="346" name="フローチャート: 判断 345">
          <a:extLst>
            <a:ext uri="{FF2B5EF4-FFF2-40B4-BE49-F238E27FC236}">
              <a16:creationId xmlns:a16="http://schemas.microsoft.com/office/drawing/2014/main" id="{AF9E4A33-072B-439F-BD97-798BAD6F0DA5}"/>
            </a:ext>
          </a:extLst>
        </xdr:cNvPr>
        <xdr:cNvSpPr/>
      </xdr:nvSpPr>
      <xdr:spPr>
        <a:xfrm>
          <a:off x="9588500" y="1434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119887</xdr:rowOff>
    </xdr:from>
    <xdr:to>
      <xdr:col>46</xdr:col>
      <xdr:colOff>38100</xdr:colOff>
      <xdr:row>84</xdr:row>
      <xdr:rowOff>50037</xdr:rowOff>
    </xdr:to>
    <xdr:sp macro="" textlink="">
      <xdr:nvSpPr>
        <xdr:cNvPr id="347" name="フローチャート: 判断 346">
          <a:extLst>
            <a:ext uri="{FF2B5EF4-FFF2-40B4-BE49-F238E27FC236}">
              <a16:creationId xmlns:a16="http://schemas.microsoft.com/office/drawing/2014/main" id="{72AFB25E-4181-4DC2-A067-7C7BB734EE18}"/>
            </a:ext>
          </a:extLst>
        </xdr:cNvPr>
        <xdr:cNvSpPr/>
      </xdr:nvSpPr>
      <xdr:spPr>
        <a:xfrm>
          <a:off x="86995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122174</xdr:rowOff>
    </xdr:from>
    <xdr:to>
      <xdr:col>41</xdr:col>
      <xdr:colOff>101600</xdr:colOff>
      <xdr:row>84</xdr:row>
      <xdr:rowOff>52324</xdr:rowOff>
    </xdr:to>
    <xdr:sp macro="" textlink="">
      <xdr:nvSpPr>
        <xdr:cNvPr id="348" name="フローチャート: 判断 347">
          <a:extLst>
            <a:ext uri="{FF2B5EF4-FFF2-40B4-BE49-F238E27FC236}">
              <a16:creationId xmlns:a16="http://schemas.microsoft.com/office/drawing/2014/main" id="{A4866F19-10FB-47D5-9CDC-002339FDD1BE}"/>
            </a:ext>
          </a:extLst>
        </xdr:cNvPr>
        <xdr:cNvSpPr/>
      </xdr:nvSpPr>
      <xdr:spPr>
        <a:xfrm>
          <a:off x="7810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49" name="フローチャート: 判断 348">
          <a:extLst>
            <a:ext uri="{FF2B5EF4-FFF2-40B4-BE49-F238E27FC236}">
              <a16:creationId xmlns:a16="http://schemas.microsoft.com/office/drawing/2014/main" id="{5506C5C0-0897-472D-9CA4-BA487AB48FB2}"/>
            </a:ext>
          </a:extLst>
        </xdr:cNvPr>
        <xdr:cNvSpPr/>
      </xdr:nvSpPr>
      <xdr:spPr>
        <a:xfrm>
          <a:off x="6921500" y="1439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8E7C51A-01F5-4896-A085-92C66DB4B6A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2DB73EA-B44C-4CB3-84A3-3DB17AF80ED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34D3CA4-1092-4C29-AFB1-197AFE07276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348AF0C-4A77-48A6-AEB7-BCD6C07031D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A145E45-960F-4C6A-AA4C-8E5B752D8DD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156921</xdr:rowOff>
    </xdr:from>
    <xdr:to>
      <xdr:col>55</xdr:col>
      <xdr:colOff>50800</xdr:colOff>
      <xdr:row>85</xdr:row>
      <xdr:rowOff>87071</xdr:rowOff>
    </xdr:to>
    <xdr:sp macro="" textlink="">
      <xdr:nvSpPr>
        <xdr:cNvPr id="355" name="楕円 354">
          <a:extLst>
            <a:ext uri="{FF2B5EF4-FFF2-40B4-BE49-F238E27FC236}">
              <a16:creationId xmlns:a16="http://schemas.microsoft.com/office/drawing/2014/main" id="{074A3308-95D6-4F88-88FA-C64C2619E7E5}"/>
            </a:ext>
          </a:extLst>
        </xdr:cNvPr>
        <xdr:cNvSpPr/>
      </xdr:nvSpPr>
      <xdr:spPr>
        <a:xfrm>
          <a:off x="10426700" y="1455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71848</xdr:rowOff>
    </xdr:from>
    <xdr:ext cx="469744" cy="259045"/>
    <xdr:sp macro="" textlink="">
      <xdr:nvSpPr>
        <xdr:cNvPr id="356" name="【公営住宅】&#10;一人当たり面積該当値テキスト">
          <a:extLst>
            <a:ext uri="{FF2B5EF4-FFF2-40B4-BE49-F238E27FC236}">
              <a16:creationId xmlns:a16="http://schemas.microsoft.com/office/drawing/2014/main" id="{B5B90010-4927-4B58-902D-8711F39F88E7}"/>
            </a:ext>
          </a:extLst>
        </xdr:cNvPr>
        <xdr:cNvSpPr txBox="1"/>
      </xdr:nvSpPr>
      <xdr:spPr>
        <a:xfrm>
          <a:off x="10515600" y="1447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154178</xdr:rowOff>
    </xdr:from>
    <xdr:to>
      <xdr:col>50</xdr:col>
      <xdr:colOff>165100</xdr:colOff>
      <xdr:row>85</xdr:row>
      <xdr:rowOff>84328</xdr:rowOff>
    </xdr:to>
    <xdr:sp macro="" textlink="">
      <xdr:nvSpPr>
        <xdr:cNvPr id="357" name="楕円 356">
          <a:extLst>
            <a:ext uri="{FF2B5EF4-FFF2-40B4-BE49-F238E27FC236}">
              <a16:creationId xmlns:a16="http://schemas.microsoft.com/office/drawing/2014/main" id="{8F5D3F9A-EAB8-484D-8B0D-8EA968DD1557}"/>
            </a:ext>
          </a:extLst>
        </xdr:cNvPr>
        <xdr:cNvSpPr/>
      </xdr:nvSpPr>
      <xdr:spPr>
        <a:xfrm>
          <a:off x="9588500" y="1455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33528</xdr:rowOff>
    </xdr:from>
    <xdr:to>
      <xdr:col>55</xdr:col>
      <xdr:colOff>0</xdr:colOff>
      <xdr:row>85</xdr:row>
      <xdr:rowOff>36271</xdr:rowOff>
    </xdr:to>
    <xdr:cxnSp macro="">
      <xdr:nvCxnSpPr>
        <xdr:cNvPr id="358" name="直線コネクタ 357">
          <a:extLst>
            <a:ext uri="{FF2B5EF4-FFF2-40B4-BE49-F238E27FC236}">
              <a16:creationId xmlns:a16="http://schemas.microsoft.com/office/drawing/2014/main" id="{92011A8B-06A5-45D0-8B05-A8A61C53AD15}"/>
            </a:ext>
          </a:extLst>
        </xdr:cNvPr>
        <xdr:cNvCxnSpPr/>
      </xdr:nvCxnSpPr>
      <xdr:spPr>
        <a:xfrm>
          <a:off x="9639300" y="14606778"/>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154636</xdr:rowOff>
    </xdr:from>
    <xdr:to>
      <xdr:col>46</xdr:col>
      <xdr:colOff>38100</xdr:colOff>
      <xdr:row>85</xdr:row>
      <xdr:rowOff>84786</xdr:rowOff>
    </xdr:to>
    <xdr:sp macro="" textlink="">
      <xdr:nvSpPr>
        <xdr:cNvPr id="359" name="楕円 358">
          <a:extLst>
            <a:ext uri="{FF2B5EF4-FFF2-40B4-BE49-F238E27FC236}">
              <a16:creationId xmlns:a16="http://schemas.microsoft.com/office/drawing/2014/main" id="{7FCFDD47-FF2C-46DE-B365-8E1EAA349035}"/>
            </a:ext>
          </a:extLst>
        </xdr:cNvPr>
        <xdr:cNvSpPr/>
      </xdr:nvSpPr>
      <xdr:spPr>
        <a:xfrm>
          <a:off x="8699500" y="1455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33528</xdr:rowOff>
    </xdr:from>
    <xdr:to>
      <xdr:col>50</xdr:col>
      <xdr:colOff>114300</xdr:colOff>
      <xdr:row>85</xdr:row>
      <xdr:rowOff>33986</xdr:rowOff>
    </xdr:to>
    <xdr:cxnSp macro="">
      <xdr:nvCxnSpPr>
        <xdr:cNvPr id="360" name="直線コネクタ 359">
          <a:extLst>
            <a:ext uri="{FF2B5EF4-FFF2-40B4-BE49-F238E27FC236}">
              <a16:creationId xmlns:a16="http://schemas.microsoft.com/office/drawing/2014/main" id="{3957BF3F-7BF8-465E-BFB4-F18F8C17F8C7}"/>
            </a:ext>
          </a:extLst>
        </xdr:cNvPr>
        <xdr:cNvCxnSpPr/>
      </xdr:nvCxnSpPr>
      <xdr:spPr>
        <a:xfrm flipV="1">
          <a:off x="8750300" y="14606778"/>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150064</xdr:rowOff>
    </xdr:from>
    <xdr:to>
      <xdr:col>41</xdr:col>
      <xdr:colOff>101600</xdr:colOff>
      <xdr:row>85</xdr:row>
      <xdr:rowOff>80214</xdr:rowOff>
    </xdr:to>
    <xdr:sp macro="" textlink="">
      <xdr:nvSpPr>
        <xdr:cNvPr id="361" name="楕円 360">
          <a:extLst>
            <a:ext uri="{FF2B5EF4-FFF2-40B4-BE49-F238E27FC236}">
              <a16:creationId xmlns:a16="http://schemas.microsoft.com/office/drawing/2014/main" id="{4918D854-D3FF-4C05-9FB2-7DEE1EE40C54}"/>
            </a:ext>
          </a:extLst>
        </xdr:cNvPr>
        <xdr:cNvSpPr/>
      </xdr:nvSpPr>
      <xdr:spPr>
        <a:xfrm>
          <a:off x="7810500" y="145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29414</xdr:rowOff>
    </xdr:from>
    <xdr:to>
      <xdr:col>45</xdr:col>
      <xdr:colOff>177800</xdr:colOff>
      <xdr:row>85</xdr:row>
      <xdr:rowOff>33986</xdr:rowOff>
    </xdr:to>
    <xdr:cxnSp macro="">
      <xdr:nvCxnSpPr>
        <xdr:cNvPr id="362" name="直線コネクタ 361">
          <a:extLst>
            <a:ext uri="{FF2B5EF4-FFF2-40B4-BE49-F238E27FC236}">
              <a16:creationId xmlns:a16="http://schemas.microsoft.com/office/drawing/2014/main" id="{25C988C0-03BD-480E-8645-7C2AB7DAA3ED}"/>
            </a:ext>
          </a:extLst>
        </xdr:cNvPr>
        <xdr:cNvCxnSpPr/>
      </xdr:nvCxnSpPr>
      <xdr:spPr>
        <a:xfrm>
          <a:off x="7861300" y="146026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150064</xdr:rowOff>
    </xdr:from>
    <xdr:to>
      <xdr:col>36</xdr:col>
      <xdr:colOff>165100</xdr:colOff>
      <xdr:row>85</xdr:row>
      <xdr:rowOff>80214</xdr:rowOff>
    </xdr:to>
    <xdr:sp macro="" textlink="">
      <xdr:nvSpPr>
        <xdr:cNvPr id="363" name="楕円 362">
          <a:extLst>
            <a:ext uri="{FF2B5EF4-FFF2-40B4-BE49-F238E27FC236}">
              <a16:creationId xmlns:a16="http://schemas.microsoft.com/office/drawing/2014/main" id="{508D44BF-D43E-4FDA-8345-C6B6CBA062F1}"/>
            </a:ext>
          </a:extLst>
        </xdr:cNvPr>
        <xdr:cNvSpPr/>
      </xdr:nvSpPr>
      <xdr:spPr>
        <a:xfrm>
          <a:off x="6921500" y="145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29414</xdr:rowOff>
    </xdr:from>
    <xdr:to>
      <xdr:col>41</xdr:col>
      <xdr:colOff>50800</xdr:colOff>
      <xdr:row>85</xdr:row>
      <xdr:rowOff>29414</xdr:rowOff>
    </xdr:to>
    <xdr:cxnSp macro="">
      <xdr:nvCxnSpPr>
        <xdr:cNvPr id="364" name="直線コネクタ 363">
          <a:extLst>
            <a:ext uri="{FF2B5EF4-FFF2-40B4-BE49-F238E27FC236}">
              <a16:creationId xmlns:a16="http://schemas.microsoft.com/office/drawing/2014/main" id="{8F4A4162-760E-478B-A0E4-BBB81F60B3AD}"/>
            </a:ext>
          </a:extLst>
        </xdr:cNvPr>
        <xdr:cNvCxnSpPr/>
      </xdr:nvCxnSpPr>
      <xdr:spPr>
        <a:xfrm>
          <a:off x="6972300" y="146026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62907</xdr:rowOff>
    </xdr:from>
    <xdr:ext cx="469744" cy="259045"/>
    <xdr:sp macro="" textlink="">
      <xdr:nvSpPr>
        <xdr:cNvPr id="365" name="n_1aveValue【公営住宅】&#10;一人当たり面積">
          <a:extLst>
            <a:ext uri="{FF2B5EF4-FFF2-40B4-BE49-F238E27FC236}">
              <a16:creationId xmlns:a16="http://schemas.microsoft.com/office/drawing/2014/main" id="{8D68B592-409E-48CE-BD89-A65159EDDA45}"/>
            </a:ext>
          </a:extLst>
        </xdr:cNvPr>
        <xdr:cNvSpPr txBox="1"/>
      </xdr:nvSpPr>
      <xdr:spPr>
        <a:xfrm>
          <a:off x="9391727" y="141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66564</xdr:rowOff>
    </xdr:from>
    <xdr:ext cx="469744" cy="259045"/>
    <xdr:sp macro="" textlink="">
      <xdr:nvSpPr>
        <xdr:cNvPr id="366" name="n_2aveValue【公営住宅】&#10;一人当たり面積">
          <a:extLst>
            <a:ext uri="{FF2B5EF4-FFF2-40B4-BE49-F238E27FC236}">
              <a16:creationId xmlns:a16="http://schemas.microsoft.com/office/drawing/2014/main" id="{8D013838-E34E-463B-B3F3-0D56B01351B0}"/>
            </a:ext>
          </a:extLst>
        </xdr:cNvPr>
        <xdr:cNvSpPr txBox="1"/>
      </xdr:nvSpPr>
      <xdr:spPr>
        <a:xfrm>
          <a:off x="8515427" y="1412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68851</xdr:rowOff>
    </xdr:from>
    <xdr:ext cx="469744" cy="259045"/>
    <xdr:sp macro="" textlink="">
      <xdr:nvSpPr>
        <xdr:cNvPr id="367" name="n_3aveValue【公営住宅】&#10;一人当たり面積">
          <a:extLst>
            <a:ext uri="{FF2B5EF4-FFF2-40B4-BE49-F238E27FC236}">
              <a16:creationId xmlns:a16="http://schemas.microsoft.com/office/drawing/2014/main" id="{3F9CEBA1-B772-41CE-8DED-96D94ED9F6CC}"/>
            </a:ext>
          </a:extLst>
        </xdr:cNvPr>
        <xdr:cNvSpPr txBox="1"/>
      </xdr:nvSpPr>
      <xdr:spPr>
        <a:xfrm>
          <a:off x="7626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110913</xdr:rowOff>
    </xdr:from>
    <xdr:ext cx="469744" cy="259045"/>
    <xdr:sp macro="" textlink="">
      <xdr:nvSpPr>
        <xdr:cNvPr id="368" name="n_4aveValue【公営住宅】&#10;一人当たり面積">
          <a:extLst>
            <a:ext uri="{FF2B5EF4-FFF2-40B4-BE49-F238E27FC236}">
              <a16:creationId xmlns:a16="http://schemas.microsoft.com/office/drawing/2014/main" id="{ADAD7219-F395-4654-90B1-62E613A1E9A9}"/>
            </a:ext>
          </a:extLst>
        </xdr:cNvPr>
        <xdr:cNvSpPr txBox="1"/>
      </xdr:nvSpPr>
      <xdr:spPr>
        <a:xfrm>
          <a:off x="6737427" y="1416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75455</xdr:rowOff>
    </xdr:from>
    <xdr:ext cx="469744" cy="259045"/>
    <xdr:sp macro="" textlink="">
      <xdr:nvSpPr>
        <xdr:cNvPr id="369" name="n_1mainValue【公営住宅】&#10;一人当たり面積">
          <a:extLst>
            <a:ext uri="{FF2B5EF4-FFF2-40B4-BE49-F238E27FC236}">
              <a16:creationId xmlns:a16="http://schemas.microsoft.com/office/drawing/2014/main" id="{BFA85B77-9920-4D83-9D90-BFD01AE8AACB}"/>
            </a:ext>
          </a:extLst>
        </xdr:cNvPr>
        <xdr:cNvSpPr txBox="1"/>
      </xdr:nvSpPr>
      <xdr:spPr>
        <a:xfrm>
          <a:off x="9391727" y="1464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75913</xdr:rowOff>
    </xdr:from>
    <xdr:ext cx="469744" cy="259045"/>
    <xdr:sp macro="" textlink="">
      <xdr:nvSpPr>
        <xdr:cNvPr id="370" name="n_2mainValue【公営住宅】&#10;一人当たり面積">
          <a:extLst>
            <a:ext uri="{FF2B5EF4-FFF2-40B4-BE49-F238E27FC236}">
              <a16:creationId xmlns:a16="http://schemas.microsoft.com/office/drawing/2014/main" id="{BDFDC951-F37A-48B5-8915-BD3875B43B42}"/>
            </a:ext>
          </a:extLst>
        </xdr:cNvPr>
        <xdr:cNvSpPr txBox="1"/>
      </xdr:nvSpPr>
      <xdr:spPr>
        <a:xfrm>
          <a:off x="8515427" y="1464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71341</xdr:rowOff>
    </xdr:from>
    <xdr:ext cx="469744" cy="259045"/>
    <xdr:sp macro="" textlink="">
      <xdr:nvSpPr>
        <xdr:cNvPr id="371" name="n_3mainValue【公営住宅】&#10;一人当たり面積">
          <a:extLst>
            <a:ext uri="{FF2B5EF4-FFF2-40B4-BE49-F238E27FC236}">
              <a16:creationId xmlns:a16="http://schemas.microsoft.com/office/drawing/2014/main" id="{40D866DC-10AA-4799-AB57-15503785AEB8}"/>
            </a:ext>
          </a:extLst>
        </xdr:cNvPr>
        <xdr:cNvSpPr txBox="1"/>
      </xdr:nvSpPr>
      <xdr:spPr>
        <a:xfrm>
          <a:off x="7626427" y="1464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71341</xdr:rowOff>
    </xdr:from>
    <xdr:ext cx="469744" cy="259045"/>
    <xdr:sp macro="" textlink="">
      <xdr:nvSpPr>
        <xdr:cNvPr id="372" name="n_4mainValue【公営住宅】&#10;一人当たり面積">
          <a:extLst>
            <a:ext uri="{FF2B5EF4-FFF2-40B4-BE49-F238E27FC236}">
              <a16:creationId xmlns:a16="http://schemas.microsoft.com/office/drawing/2014/main" id="{FB528448-7FC5-4218-A787-B375A2B1FD62}"/>
            </a:ext>
          </a:extLst>
        </xdr:cNvPr>
        <xdr:cNvSpPr txBox="1"/>
      </xdr:nvSpPr>
      <xdr:spPr>
        <a:xfrm>
          <a:off x="6737427" y="1464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BD75207E-8235-4241-942B-B776EB6B6E8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2527DC75-90C3-471B-979F-938B7A1D04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F91FE17F-F8B5-44C8-B134-A681281F37B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6690E425-D6C4-490B-80E6-201A248CD5C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380E3862-CF66-46A2-9887-61DDBCA30E1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AA24157B-EAD1-45CD-B934-33076192CD6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4FF9DF35-4A88-4D54-AF45-DB66D9A80D0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124C0B7E-CD01-40F1-AEDC-8CC8F67EB7F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0FAF0874-AD71-4C48-ACFA-41C3907B7A8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A9DFB0D9-9002-4B7E-85A4-25898EB8234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9F662318-D1D9-4FA8-ACC3-CCA1E9DF627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9194731E-2892-4521-A726-F4D66A35194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5106919C-ED56-4148-8BD3-F45AB9CA579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C80B5477-1CF8-4213-A60C-28E6381C55D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29DE7F99-712C-4DCA-A2FC-BC8C0D6DBA0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EC754DD4-82DD-4D58-AB7B-7152154B5D0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E20AC352-DA5B-4F28-AC97-FD4C857D9E5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06D76E1E-8FCD-4FA7-B2A1-F2703CE0DE8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E21DEE18-3294-434E-83FF-C74CB92903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FE48DE09-0894-41DB-B003-4A6D8A5735F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669B98A7-0482-4BCD-B691-EC3A94765B1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AACC34AF-2856-42A4-9F60-7FCEBB082F5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DFF0E57B-429E-4F1B-A73E-D4124F90551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5AF626BD-2075-4A50-9AE1-0162671AEFF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9821073A-1E79-49BD-AE9D-D158CDBEEFB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47B2D085-B0FF-4028-A5E6-41FA607CECE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9C5F0FFF-20C5-4A62-9BBA-98F984C19DA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FA3B457B-882E-4331-80DC-D90F7C05FD0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C0FEBAF9-8354-49C6-B1E9-0DF13355B68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FE7C1269-1FCB-41F4-A854-C0B697961FC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0943084E-FF4C-476D-ACCB-969953C70BB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344B9D55-5275-4C4C-99DF-510E7FD7720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88D10A89-C3BB-4633-988B-7D7BE6EE05E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051642A9-43D6-4B64-8BC6-F2D0506C187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A673FF3B-0BA4-43AE-A176-3B61CA0E2BB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B5255BDE-276B-47B6-875E-0D91CF76157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B9E3A1D5-DFB9-4646-A2FE-05EEBBC7FD2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8DAAECF0-F14A-463A-8311-97C0DAB2685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9951A80E-7664-4C14-9310-0BAFE0DD483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EB5B90F4-FFE4-4961-A7DA-BE93D58A2D4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26670</xdr:rowOff>
    </xdr:from>
    <xdr:to>
      <xdr:col>85</xdr:col>
      <xdr:colOff>126364</xdr:colOff>
      <xdr:row>42</xdr:row>
      <xdr:rowOff>26670</xdr:rowOff>
    </xdr:to>
    <xdr:cxnSp macro="">
      <xdr:nvCxnSpPr>
        <xdr:cNvPr id="413" name="直線コネクタ 412">
          <a:extLst>
            <a:ext uri="{FF2B5EF4-FFF2-40B4-BE49-F238E27FC236}">
              <a16:creationId xmlns:a16="http://schemas.microsoft.com/office/drawing/2014/main" id="{AD00ED12-5CED-4778-9544-0D1D5EC55BD4}"/>
            </a:ext>
          </a:extLst>
        </xdr:cNvPr>
        <xdr:cNvCxnSpPr/>
      </xdr:nvCxnSpPr>
      <xdr:spPr>
        <a:xfrm flipV="1">
          <a:off x="16318864" y="585597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30497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C2457401-3C65-4031-A6D2-98B1F3478DE3}"/>
            </a:ext>
          </a:extLst>
        </xdr:cNvPr>
        <xdr:cNvSpPr txBox="1"/>
      </xdr:nvSpPr>
      <xdr:spPr>
        <a:xfrm>
          <a:off x="16357600" y="723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26670</xdr:rowOff>
    </xdr:from>
    <xdr:to>
      <xdr:col>86</xdr:col>
      <xdr:colOff>25400</xdr:colOff>
      <xdr:row>42</xdr:row>
      <xdr:rowOff>26670</xdr:rowOff>
    </xdr:to>
    <xdr:cxnSp macro="">
      <xdr:nvCxnSpPr>
        <xdr:cNvPr id="415" name="直線コネクタ 414">
          <a:extLst>
            <a:ext uri="{FF2B5EF4-FFF2-40B4-BE49-F238E27FC236}">
              <a16:creationId xmlns:a16="http://schemas.microsoft.com/office/drawing/2014/main" id="{B1DB39CC-2326-462C-80BF-5FC62ABBCC21}"/>
            </a:ext>
          </a:extLst>
        </xdr:cNvPr>
        <xdr:cNvCxnSpPr/>
      </xdr:nvCxnSpPr>
      <xdr:spPr>
        <a:xfrm>
          <a:off x="16230600" y="72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144797</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2D40EA0C-B06C-4F73-AEFF-0A06F15F05A2}"/>
            </a:ext>
          </a:extLst>
        </xdr:cNvPr>
        <xdr:cNvSpPr txBox="1"/>
      </xdr:nvSpPr>
      <xdr:spPr>
        <a:xfrm>
          <a:off x="16357600" y="563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26670</xdr:rowOff>
    </xdr:from>
    <xdr:to>
      <xdr:col>86</xdr:col>
      <xdr:colOff>25400</xdr:colOff>
      <xdr:row>34</xdr:row>
      <xdr:rowOff>26670</xdr:rowOff>
    </xdr:to>
    <xdr:cxnSp macro="">
      <xdr:nvCxnSpPr>
        <xdr:cNvPr id="417" name="直線コネクタ 416">
          <a:extLst>
            <a:ext uri="{FF2B5EF4-FFF2-40B4-BE49-F238E27FC236}">
              <a16:creationId xmlns:a16="http://schemas.microsoft.com/office/drawing/2014/main" id="{114E3ABC-9725-44D4-959E-C8C5DB1DD455}"/>
            </a:ext>
          </a:extLst>
        </xdr:cNvPr>
        <xdr:cNvCxnSpPr/>
      </xdr:nvCxnSpPr>
      <xdr:spPr>
        <a:xfrm>
          <a:off x="16230600" y="585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99712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48B97398-0F94-4650-8078-5A2CD2E6B1BD}"/>
            </a:ext>
          </a:extLst>
        </xdr:cNvPr>
        <xdr:cNvSpPr txBox="1"/>
      </xdr:nvSpPr>
      <xdr:spPr>
        <a:xfrm>
          <a:off x="16357600" y="6271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419" name="フローチャート: 判断 418">
          <a:extLst>
            <a:ext uri="{FF2B5EF4-FFF2-40B4-BE49-F238E27FC236}">
              <a16:creationId xmlns:a16="http://schemas.microsoft.com/office/drawing/2014/main" id="{A07EC7CE-10A9-4921-A610-B8DC3CF6B1A2}"/>
            </a:ext>
          </a:extLst>
        </xdr:cNvPr>
        <xdr:cNvSpPr/>
      </xdr:nvSpPr>
      <xdr:spPr>
        <a:xfrm>
          <a:off x="162687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153035</xdr:rowOff>
    </xdr:from>
    <xdr:to>
      <xdr:col>81</xdr:col>
      <xdr:colOff>101600</xdr:colOff>
      <xdr:row>38</xdr:row>
      <xdr:rowOff>83185</xdr:rowOff>
    </xdr:to>
    <xdr:sp macro="" textlink="">
      <xdr:nvSpPr>
        <xdr:cNvPr id="420" name="フローチャート: 判断 419">
          <a:extLst>
            <a:ext uri="{FF2B5EF4-FFF2-40B4-BE49-F238E27FC236}">
              <a16:creationId xmlns:a16="http://schemas.microsoft.com/office/drawing/2014/main" id="{37086EAF-72FE-4684-B573-C712567EA779}"/>
            </a:ext>
          </a:extLst>
        </xdr:cNvPr>
        <xdr:cNvSpPr/>
      </xdr:nvSpPr>
      <xdr:spPr>
        <a:xfrm>
          <a:off x="15430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421" name="フローチャート: 判断 420">
          <a:extLst>
            <a:ext uri="{FF2B5EF4-FFF2-40B4-BE49-F238E27FC236}">
              <a16:creationId xmlns:a16="http://schemas.microsoft.com/office/drawing/2014/main" id="{23CAD456-B3EC-4A2D-B15D-FB2FCD35FAD0}"/>
            </a:ext>
          </a:extLst>
        </xdr:cNvPr>
        <xdr:cNvSpPr/>
      </xdr:nvSpPr>
      <xdr:spPr>
        <a:xfrm>
          <a:off x="14541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44450</xdr:rowOff>
    </xdr:from>
    <xdr:to>
      <xdr:col>72</xdr:col>
      <xdr:colOff>38100</xdr:colOff>
      <xdr:row>37</xdr:row>
      <xdr:rowOff>146050</xdr:rowOff>
    </xdr:to>
    <xdr:sp macro="" textlink="">
      <xdr:nvSpPr>
        <xdr:cNvPr id="422" name="フローチャート: 判断 421">
          <a:extLst>
            <a:ext uri="{FF2B5EF4-FFF2-40B4-BE49-F238E27FC236}">
              <a16:creationId xmlns:a16="http://schemas.microsoft.com/office/drawing/2014/main" id="{9B1B268C-3C04-40CE-9D02-27F621A61054}"/>
            </a:ext>
          </a:extLst>
        </xdr:cNvPr>
        <xdr:cNvSpPr/>
      </xdr:nvSpPr>
      <xdr:spPr>
        <a:xfrm>
          <a:off x="13652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423" name="フローチャート: 判断 422">
          <a:extLst>
            <a:ext uri="{FF2B5EF4-FFF2-40B4-BE49-F238E27FC236}">
              <a16:creationId xmlns:a16="http://schemas.microsoft.com/office/drawing/2014/main" id="{CD23B24B-28DB-45EB-BA07-288B75992A7C}"/>
            </a:ext>
          </a:extLst>
        </xdr:cNvPr>
        <xdr:cNvSpPr/>
      </xdr:nvSpPr>
      <xdr:spPr>
        <a:xfrm>
          <a:off x="12763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BD6E9BCA-29D3-4CB2-8F3A-1C96F7C81DF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1EC174E2-3153-43FA-B3CF-5D7330BBA1F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760ADF4-EAE4-4722-8FCC-3A0D8A246FF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03BB168-E9A4-4B2F-BFED-253C173FA65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9B3FB31-408F-4883-8E21-784021EADC0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164465</xdr:rowOff>
    </xdr:from>
    <xdr:to>
      <xdr:col>85</xdr:col>
      <xdr:colOff>177800</xdr:colOff>
      <xdr:row>40</xdr:row>
      <xdr:rowOff>94615</xdr:rowOff>
    </xdr:to>
    <xdr:sp macro="" textlink="">
      <xdr:nvSpPr>
        <xdr:cNvPr id="429" name="楕円 428">
          <a:extLst>
            <a:ext uri="{FF2B5EF4-FFF2-40B4-BE49-F238E27FC236}">
              <a16:creationId xmlns:a16="http://schemas.microsoft.com/office/drawing/2014/main" id="{27F5383B-689B-4DB2-91F3-EF626ABE5DA3}"/>
            </a:ext>
          </a:extLst>
        </xdr:cNvPr>
        <xdr:cNvSpPr/>
      </xdr:nvSpPr>
      <xdr:spPr>
        <a:xfrm>
          <a:off x="162687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142892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32FF37DB-2368-4520-AB4C-56FFFB62A627}"/>
            </a:ext>
          </a:extLst>
        </xdr:cNvPr>
        <xdr:cNvSpPr txBox="1"/>
      </xdr:nvSpPr>
      <xdr:spPr>
        <a:xfrm>
          <a:off x="16357600"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137795</xdr:rowOff>
    </xdr:from>
    <xdr:to>
      <xdr:col>81</xdr:col>
      <xdr:colOff>101600</xdr:colOff>
      <xdr:row>40</xdr:row>
      <xdr:rowOff>67945</xdr:rowOff>
    </xdr:to>
    <xdr:sp macro="" textlink="">
      <xdr:nvSpPr>
        <xdr:cNvPr id="431" name="楕円 430">
          <a:extLst>
            <a:ext uri="{FF2B5EF4-FFF2-40B4-BE49-F238E27FC236}">
              <a16:creationId xmlns:a16="http://schemas.microsoft.com/office/drawing/2014/main" id="{240A4AFD-EB57-492D-9773-CFE5B1842875}"/>
            </a:ext>
          </a:extLst>
        </xdr:cNvPr>
        <xdr:cNvSpPr/>
      </xdr:nvSpPr>
      <xdr:spPr>
        <a:xfrm>
          <a:off x="15430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17145</xdr:rowOff>
    </xdr:from>
    <xdr:to>
      <xdr:col>85</xdr:col>
      <xdr:colOff>127000</xdr:colOff>
      <xdr:row>40</xdr:row>
      <xdr:rowOff>43815</xdr:rowOff>
    </xdr:to>
    <xdr:cxnSp macro="">
      <xdr:nvCxnSpPr>
        <xdr:cNvPr id="432" name="直線コネクタ 431">
          <a:extLst>
            <a:ext uri="{FF2B5EF4-FFF2-40B4-BE49-F238E27FC236}">
              <a16:creationId xmlns:a16="http://schemas.microsoft.com/office/drawing/2014/main" id="{C6FFFBBF-62E4-496B-8C04-42A1FFE708D4}"/>
            </a:ext>
          </a:extLst>
        </xdr:cNvPr>
        <xdr:cNvCxnSpPr/>
      </xdr:nvCxnSpPr>
      <xdr:spPr>
        <a:xfrm>
          <a:off x="15481300" y="68751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15875</xdr:rowOff>
    </xdr:from>
    <xdr:to>
      <xdr:col>76</xdr:col>
      <xdr:colOff>165100</xdr:colOff>
      <xdr:row>40</xdr:row>
      <xdr:rowOff>117475</xdr:rowOff>
    </xdr:to>
    <xdr:sp macro="" textlink="">
      <xdr:nvSpPr>
        <xdr:cNvPr id="433" name="楕円 432">
          <a:extLst>
            <a:ext uri="{FF2B5EF4-FFF2-40B4-BE49-F238E27FC236}">
              <a16:creationId xmlns:a16="http://schemas.microsoft.com/office/drawing/2014/main" id="{D12DE2E2-B25E-4BC0-947E-15695330A7D2}"/>
            </a:ext>
          </a:extLst>
        </xdr:cNvPr>
        <xdr:cNvSpPr/>
      </xdr:nvSpPr>
      <xdr:spPr>
        <a:xfrm>
          <a:off x="14541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17145</xdr:rowOff>
    </xdr:from>
    <xdr:to>
      <xdr:col>81</xdr:col>
      <xdr:colOff>50800</xdr:colOff>
      <xdr:row>40</xdr:row>
      <xdr:rowOff>66675</xdr:rowOff>
    </xdr:to>
    <xdr:cxnSp macro="">
      <xdr:nvCxnSpPr>
        <xdr:cNvPr id="434" name="直線コネクタ 433">
          <a:extLst>
            <a:ext uri="{FF2B5EF4-FFF2-40B4-BE49-F238E27FC236}">
              <a16:creationId xmlns:a16="http://schemas.microsoft.com/office/drawing/2014/main" id="{52A8786B-D3E5-467E-9D16-01CD252F765B}"/>
            </a:ext>
          </a:extLst>
        </xdr:cNvPr>
        <xdr:cNvCxnSpPr/>
      </xdr:nvCxnSpPr>
      <xdr:spPr>
        <a:xfrm flipV="1">
          <a:off x="14592300" y="68751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162560</xdr:rowOff>
    </xdr:from>
    <xdr:to>
      <xdr:col>72</xdr:col>
      <xdr:colOff>38100</xdr:colOff>
      <xdr:row>40</xdr:row>
      <xdr:rowOff>92710</xdr:rowOff>
    </xdr:to>
    <xdr:sp macro="" textlink="">
      <xdr:nvSpPr>
        <xdr:cNvPr id="435" name="楕円 434">
          <a:extLst>
            <a:ext uri="{FF2B5EF4-FFF2-40B4-BE49-F238E27FC236}">
              <a16:creationId xmlns:a16="http://schemas.microsoft.com/office/drawing/2014/main" id="{6EE49247-1B56-41A1-A957-677C1C1199FB}"/>
            </a:ext>
          </a:extLst>
        </xdr:cNvPr>
        <xdr:cNvSpPr/>
      </xdr:nvSpPr>
      <xdr:spPr>
        <a:xfrm>
          <a:off x="13652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41910</xdr:rowOff>
    </xdr:from>
    <xdr:to>
      <xdr:col>76</xdr:col>
      <xdr:colOff>114300</xdr:colOff>
      <xdr:row>40</xdr:row>
      <xdr:rowOff>66675</xdr:rowOff>
    </xdr:to>
    <xdr:cxnSp macro="">
      <xdr:nvCxnSpPr>
        <xdr:cNvPr id="436" name="直線コネクタ 435">
          <a:extLst>
            <a:ext uri="{FF2B5EF4-FFF2-40B4-BE49-F238E27FC236}">
              <a16:creationId xmlns:a16="http://schemas.microsoft.com/office/drawing/2014/main" id="{3D5F70F7-B6BE-4FEE-A524-25A28C92D150}"/>
            </a:ext>
          </a:extLst>
        </xdr:cNvPr>
        <xdr:cNvCxnSpPr/>
      </xdr:nvCxnSpPr>
      <xdr:spPr>
        <a:xfrm>
          <a:off x="13703300" y="68999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132080</xdr:rowOff>
    </xdr:from>
    <xdr:to>
      <xdr:col>67</xdr:col>
      <xdr:colOff>101600</xdr:colOff>
      <xdr:row>40</xdr:row>
      <xdr:rowOff>62230</xdr:rowOff>
    </xdr:to>
    <xdr:sp macro="" textlink="">
      <xdr:nvSpPr>
        <xdr:cNvPr id="437" name="楕円 436">
          <a:extLst>
            <a:ext uri="{FF2B5EF4-FFF2-40B4-BE49-F238E27FC236}">
              <a16:creationId xmlns:a16="http://schemas.microsoft.com/office/drawing/2014/main" id="{5FAC7734-EF0C-45EA-8ED0-6382B7E701D4}"/>
            </a:ext>
          </a:extLst>
        </xdr:cNvPr>
        <xdr:cNvSpPr/>
      </xdr:nvSpPr>
      <xdr:spPr>
        <a:xfrm>
          <a:off x="12763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11430</xdr:rowOff>
    </xdr:from>
    <xdr:to>
      <xdr:col>71</xdr:col>
      <xdr:colOff>177800</xdr:colOff>
      <xdr:row>40</xdr:row>
      <xdr:rowOff>41910</xdr:rowOff>
    </xdr:to>
    <xdr:cxnSp macro="">
      <xdr:nvCxnSpPr>
        <xdr:cNvPr id="438" name="直線コネクタ 437">
          <a:extLst>
            <a:ext uri="{FF2B5EF4-FFF2-40B4-BE49-F238E27FC236}">
              <a16:creationId xmlns:a16="http://schemas.microsoft.com/office/drawing/2014/main" id="{594A58EE-1E63-4332-9B11-FE38D4BA2B01}"/>
            </a:ext>
          </a:extLst>
        </xdr:cNvPr>
        <xdr:cNvCxnSpPr/>
      </xdr:nvCxnSpPr>
      <xdr:spPr>
        <a:xfrm>
          <a:off x="12814300" y="68694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99712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FEEE8A2E-C479-4D92-9DBE-F22478DBEEA3}"/>
            </a:ext>
          </a:extLst>
        </xdr:cNvPr>
        <xdr:cNvSpPr txBox="1"/>
      </xdr:nvSpPr>
      <xdr:spPr>
        <a:xfrm>
          <a:off x="152660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50182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C227E446-F44C-4B5B-8ACB-79D2CC9DDB32}"/>
            </a:ext>
          </a:extLst>
        </xdr:cNvPr>
        <xdr:cNvSpPr txBox="1"/>
      </xdr:nvSpPr>
      <xdr:spPr>
        <a:xfrm>
          <a:off x="14389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162577</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1F61E3EE-43A5-41C1-A793-9628E4932CAA}"/>
            </a:ext>
          </a:extLst>
        </xdr:cNvPr>
        <xdr:cNvSpPr txBox="1"/>
      </xdr:nvSpPr>
      <xdr:spPr>
        <a:xfrm>
          <a:off x="13500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7DAED961-425A-47B2-86C6-DA3F389FA1ED}"/>
            </a:ext>
          </a:extLst>
        </xdr:cNvPr>
        <xdr:cNvSpPr txBox="1"/>
      </xdr:nvSpPr>
      <xdr:spPr>
        <a:xfrm>
          <a:off x="12611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59072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35281D9D-49E5-4074-93D1-C72A7F4B6212}"/>
            </a:ext>
          </a:extLst>
        </xdr:cNvPr>
        <xdr:cNvSpPr txBox="1"/>
      </xdr:nvSpPr>
      <xdr:spPr>
        <a:xfrm>
          <a:off x="1526604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108602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F86DFEA-BD46-4BB5-A2B7-AD0031AB083F}"/>
            </a:ext>
          </a:extLst>
        </xdr:cNvPr>
        <xdr:cNvSpPr txBox="1"/>
      </xdr:nvSpPr>
      <xdr:spPr>
        <a:xfrm>
          <a:off x="14389744" y="696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83837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F81EEFAD-0E72-4A6A-9AFE-CB3B579A7B59}"/>
            </a:ext>
          </a:extLst>
        </xdr:cNvPr>
        <xdr:cNvSpPr txBox="1"/>
      </xdr:nvSpPr>
      <xdr:spPr>
        <a:xfrm>
          <a:off x="135007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53357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3BE702B5-8511-4ED2-899A-98231E3858F8}"/>
            </a:ext>
          </a:extLst>
        </xdr:cNvPr>
        <xdr:cNvSpPr txBox="1"/>
      </xdr:nvSpPr>
      <xdr:spPr>
        <a:xfrm>
          <a:off x="126117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27A10DA8-FA79-4828-9B3F-7B6961BA72C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122397D8-8BEA-4E9A-B1B4-30CF2B0A80D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03CA5E79-9190-4A98-8903-6ED7A8B30D6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CD6CBF41-1CB9-4462-89A1-5F1B76BD6BA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BF7B97E6-1ABF-44FE-8EDD-7A521B180FE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D251132-9629-4EF8-9ED0-0141F06104A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720517BF-B53F-41C4-A497-311C87C5D12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CBB48260-1799-4CF5-80BF-49B3226BEF2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A17ABFE5-935E-45CC-84E0-3B0D4B1C174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B8196513-7ED2-4B94-924A-58B61DA10E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9255DBF7-4B79-4291-AABB-32AFD2E9B61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8" name="テキスト ボックス 457">
          <a:extLst>
            <a:ext uri="{FF2B5EF4-FFF2-40B4-BE49-F238E27FC236}">
              <a16:creationId xmlns:a16="http://schemas.microsoft.com/office/drawing/2014/main" id="{862AB0AD-A681-4B25-8797-37E490E8696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02B2058D-86AD-433A-9768-D1E559010DF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0" name="テキスト ボックス 459">
          <a:extLst>
            <a:ext uri="{FF2B5EF4-FFF2-40B4-BE49-F238E27FC236}">
              <a16:creationId xmlns:a16="http://schemas.microsoft.com/office/drawing/2014/main" id="{4BB13EB3-1AB3-4082-BF9D-A12CB810ECD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95E2A674-B688-4A56-8A58-0F14185032F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2" name="テキスト ボックス 461">
          <a:extLst>
            <a:ext uri="{FF2B5EF4-FFF2-40B4-BE49-F238E27FC236}">
              <a16:creationId xmlns:a16="http://schemas.microsoft.com/office/drawing/2014/main" id="{134C639F-EEE7-467D-AF86-BCE19147375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4E519EE3-7AA4-4C1D-BB85-5E00C3174F9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4" name="テキスト ボックス 463">
          <a:extLst>
            <a:ext uri="{FF2B5EF4-FFF2-40B4-BE49-F238E27FC236}">
              <a16:creationId xmlns:a16="http://schemas.microsoft.com/office/drawing/2014/main" id="{DE297FAE-E53B-46D5-843B-C5C5996F4B4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BB792D73-371A-4234-A71E-C1A54C4C291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6" name="テキスト ボックス 465">
          <a:extLst>
            <a:ext uri="{FF2B5EF4-FFF2-40B4-BE49-F238E27FC236}">
              <a16:creationId xmlns:a16="http://schemas.microsoft.com/office/drawing/2014/main" id="{847F190F-4576-44B8-879D-BC66E41DC58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951197CE-A10A-41FD-8C8E-B31C038E306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CC712F94-BDF0-452F-B4C4-FFB576268D5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1414BD60-0EC2-4117-BAAD-394A3D5EEC5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72390</xdr:rowOff>
    </xdr:from>
    <xdr:to>
      <xdr:col>116</xdr:col>
      <xdr:colOff>62864</xdr:colOff>
      <xdr:row>41</xdr:row>
      <xdr:rowOff>118110</xdr:rowOff>
    </xdr:to>
    <xdr:cxnSp macro="">
      <xdr:nvCxnSpPr>
        <xdr:cNvPr id="470" name="直線コネクタ 469">
          <a:extLst>
            <a:ext uri="{FF2B5EF4-FFF2-40B4-BE49-F238E27FC236}">
              <a16:creationId xmlns:a16="http://schemas.microsoft.com/office/drawing/2014/main" id="{9B74BF54-E29A-4B6E-BA36-19B23CA28A2F}"/>
            </a:ext>
          </a:extLst>
        </xdr:cNvPr>
        <xdr:cNvCxnSpPr/>
      </xdr:nvCxnSpPr>
      <xdr:spPr>
        <a:xfrm flipV="1">
          <a:off x="22160864" y="57302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746F3EC7-8125-4B5B-92EF-25783F044459}"/>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72" name="直線コネクタ 471">
          <a:extLst>
            <a:ext uri="{FF2B5EF4-FFF2-40B4-BE49-F238E27FC236}">
              <a16:creationId xmlns:a16="http://schemas.microsoft.com/office/drawing/2014/main" id="{848C2564-A66A-4027-8E94-D92D9CFA275A}"/>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881D4DB-328F-4047-AD33-36A886D2CC16}"/>
            </a:ext>
          </a:extLst>
        </xdr:cNvPr>
        <xdr:cNvSpPr txBox="1"/>
      </xdr:nvSpPr>
      <xdr:spPr>
        <a:xfrm>
          <a:off x="22199600" y="550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72390</xdr:rowOff>
    </xdr:from>
    <xdr:to>
      <xdr:col>116</xdr:col>
      <xdr:colOff>152400</xdr:colOff>
      <xdr:row>33</xdr:row>
      <xdr:rowOff>72390</xdr:rowOff>
    </xdr:to>
    <xdr:cxnSp macro="">
      <xdr:nvCxnSpPr>
        <xdr:cNvPr id="474" name="直線コネクタ 473">
          <a:extLst>
            <a:ext uri="{FF2B5EF4-FFF2-40B4-BE49-F238E27FC236}">
              <a16:creationId xmlns:a16="http://schemas.microsoft.com/office/drawing/2014/main" id="{9C42CDBF-323E-43F9-B7AD-F492ABFEA22E}"/>
            </a:ext>
          </a:extLst>
        </xdr:cNvPr>
        <xdr:cNvCxnSpPr/>
      </xdr:nvCxnSpPr>
      <xdr:spPr>
        <a:xfrm>
          <a:off x="22072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97807</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6639AE9B-C153-40DD-84C1-11FD41AB0D3A}"/>
            </a:ext>
          </a:extLst>
        </xdr:cNvPr>
        <xdr:cNvSpPr txBox="1"/>
      </xdr:nvSpPr>
      <xdr:spPr>
        <a:xfrm>
          <a:off x="22199600" y="627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74930</xdr:rowOff>
    </xdr:from>
    <xdr:to>
      <xdr:col>116</xdr:col>
      <xdr:colOff>114300</xdr:colOff>
      <xdr:row>38</xdr:row>
      <xdr:rowOff>5080</xdr:rowOff>
    </xdr:to>
    <xdr:sp macro="" textlink="">
      <xdr:nvSpPr>
        <xdr:cNvPr id="476" name="フローチャート: 判断 475">
          <a:extLst>
            <a:ext uri="{FF2B5EF4-FFF2-40B4-BE49-F238E27FC236}">
              <a16:creationId xmlns:a16="http://schemas.microsoft.com/office/drawing/2014/main" id="{0AB1ABED-80FF-4D0B-B189-DBB680E48652}"/>
            </a:ext>
          </a:extLst>
        </xdr:cNvPr>
        <xdr:cNvSpPr/>
      </xdr:nvSpPr>
      <xdr:spPr>
        <a:xfrm>
          <a:off x="22110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90170</xdr:rowOff>
    </xdr:from>
    <xdr:to>
      <xdr:col>112</xdr:col>
      <xdr:colOff>38100</xdr:colOff>
      <xdr:row>38</xdr:row>
      <xdr:rowOff>20320</xdr:rowOff>
    </xdr:to>
    <xdr:sp macro="" textlink="">
      <xdr:nvSpPr>
        <xdr:cNvPr id="477" name="フローチャート: 判断 476">
          <a:extLst>
            <a:ext uri="{FF2B5EF4-FFF2-40B4-BE49-F238E27FC236}">
              <a16:creationId xmlns:a16="http://schemas.microsoft.com/office/drawing/2014/main" id="{BC5C1D85-EE46-41C7-93E7-7335EE1F5278}"/>
            </a:ext>
          </a:extLst>
        </xdr:cNvPr>
        <xdr:cNvSpPr/>
      </xdr:nvSpPr>
      <xdr:spPr>
        <a:xfrm>
          <a:off x="2127250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36830</xdr:rowOff>
    </xdr:from>
    <xdr:to>
      <xdr:col>107</xdr:col>
      <xdr:colOff>101600</xdr:colOff>
      <xdr:row>37</xdr:row>
      <xdr:rowOff>138430</xdr:rowOff>
    </xdr:to>
    <xdr:sp macro="" textlink="">
      <xdr:nvSpPr>
        <xdr:cNvPr id="478" name="フローチャート: 判断 477">
          <a:extLst>
            <a:ext uri="{FF2B5EF4-FFF2-40B4-BE49-F238E27FC236}">
              <a16:creationId xmlns:a16="http://schemas.microsoft.com/office/drawing/2014/main" id="{EA9A0AE6-6D49-4D44-BAED-6C98A51C1EC9}"/>
            </a:ext>
          </a:extLst>
        </xdr:cNvPr>
        <xdr:cNvSpPr/>
      </xdr:nvSpPr>
      <xdr:spPr>
        <a:xfrm>
          <a:off x="20383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479" name="フローチャート: 判断 478">
          <a:extLst>
            <a:ext uri="{FF2B5EF4-FFF2-40B4-BE49-F238E27FC236}">
              <a16:creationId xmlns:a16="http://schemas.microsoft.com/office/drawing/2014/main" id="{8E604FF9-BB19-4251-BFE8-262B89B5B0B3}"/>
            </a:ext>
          </a:extLst>
        </xdr:cNvPr>
        <xdr:cNvSpPr/>
      </xdr:nvSpPr>
      <xdr:spPr>
        <a:xfrm>
          <a:off x="19494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480" name="フローチャート: 判断 479">
          <a:extLst>
            <a:ext uri="{FF2B5EF4-FFF2-40B4-BE49-F238E27FC236}">
              <a16:creationId xmlns:a16="http://schemas.microsoft.com/office/drawing/2014/main" id="{953BFAF7-906D-402D-9742-A34E6FE33C62}"/>
            </a:ext>
          </a:extLst>
        </xdr:cNvPr>
        <xdr:cNvSpPr/>
      </xdr:nvSpPr>
      <xdr:spPr>
        <a:xfrm>
          <a:off x="18605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2D0ACC0A-6213-41FB-81FC-365C3F0B1DF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2BF0397-55DA-4B54-964E-B4068A2C655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3065ED9-73DE-4A73-A45D-F7E8CF716FC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ED81BF2-FD23-481F-BAF9-EAD6D12395E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1DC4FBE-C5FE-4924-9E44-B84C8234E38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158750</xdr:rowOff>
    </xdr:from>
    <xdr:to>
      <xdr:col>116</xdr:col>
      <xdr:colOff>114300</xdr:colOff>
      <xdr:row>40</xdr:row>
      <xdr:rowOff>88900</xdr:rowOff>
    </xdr:to>
    <xdr:sp macro="" textlink="">
      <xdr:nvSpPr>
        <xdr:cNvPr id="486" name="楕円 485">
          <a:extLst>
            <a:ext uri="{FF2B5EF4-FFF2-40B4-BE49-F238E27FC236}">
              <a16:creationId xmlns:a16="http://schemas.microsoft.com/office/drawing/2014/main" id="{5E8FF8B1-B426-4A79-B89E-61616F49AB9A}"/>
            </a:ext>
          </a:extLst>
        </xdr:cNvPr>
        <xdr:cNvSpPr/>
      </xdr:nvSpPr>
      <xdr:spPr>
        <a:xfrm>
          <a:off x="221107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137177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FEBC0530-C03E-4B68-B58B-B5ACBAEBBD57}"/>
            </a:ext>
          </a:extLst>
        </xdr:cNvPr>
        <xdr:cNvSpPr txBox="1"/>
      </xdr:nvSpPr>
      <xdr:spPr>
        <a:xfrm>
          <a:off x="22199600"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158750</xdr:rowOff>
    </xdr:from>
    <xdr:to>
      <xdr:col>112</xdr:col>
      <xdr:colOff>38100</xdr:colOff>
      <xdr:row>40</xdr:row>
      <xdr:rowOff>88900</xdr:rowOff>
    </xdr:to>
    <xdr:sp macro="" textlink="">
      <xdr:nvSpPr>
        <xdr:cNvPr id="488" name="楕円 487">
          <a:extLst>
            <a:ext uri="{FF2B5EF4-FFF2-40B4-BE49-F238E27FC236}">
              <a16:creationId xmlns:a16="http://schemas.microsoft.com/office/drawing/2014/main" id="{8F681060-910C-4310-8E51-107151F51ABA}"/>
            </a:ext>
          </a:extLst>
        </xdr:cNvPr>
        <xdr:cNvSpPr/>
      </xdr:nvSpPr>
      <xdr:spPr>
        <a:xfrm>
          <a:off x="21272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38100</xdr:rowOff>
    </xdr:from>
    <xdr:to>
      <xdr:col>116</xdr:col>
      <xdr:colOff>63500</xdr:colOff>
      <xdr:row>40</xdr:row>
      <xdr:rowOff>38100</xdr:rowOff>
    </xdr:to>
    <xdr:cxnSp macro="">
      <xdr:nvCxnSpPr>
        <xdr:cNvPr id="489" name="直線コネクタ 488">
          <a:extLst>
            <a:ext uri="{FF2B5EF4-FFF2-40B4-BE49-F238E27FC236}">
              <a16:creationId xmlns:a16="http://schemas.microsoft.com/office/drawing/2014/main" id="{BEEE7B0D-E4AD-4DE8-A56F-7BE07112D0F2}"/>
            </a:ext>
          </a:extLst>
        </xdr:cNvPr>
        <xdr:cNvCxnSpPr/>
      </xdr:nvCxnSpPr>
      <xdr:spPr>
        <a:xfrm>
          <a:off x="21323300" y="689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36830</xdr:rowOff>
    </xdr:from>
    <xdr:to>
      <xdr:col>107</xdr:col>
      <xdr:colOff>101600</xdr:colOff>
      <xdr:row>39</xdr:row>
      <xdr:rowOff>138430</xdr:rowOff>
    </xdr:to>
    <xdr:sp macro="" textlink="">
      <xdr:nvSpPr>
        <xdr:cNvPr id="490" name="楕円 489">
          <a:extLst>
            <a:ext uri="{FF2B5EF4-FFF2-40B4-BE49-F238E27FC236}">
              <a16:creationId xmlns:a16="http://schemas.microsoft.com/office/drawing/2014/main" id="{0602FA9C-9242-45A2-9052-4332F1A890FC}"/>
            </a:ext>
          </a:extLst>
        </xdr:cNvPr>
        <xdr:cNvSpPr/>
      </xdr:nvSpPr>
      <xdr:spPr>
        <a:xfrm>
          <a:off x="20383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87630</xdr:rowOff>
    </xdr:from>
    <xdr:to>
      <xdr:col>111</xdr:col>
      <xdr:colOff>177800</xdr:colOff>
      <xdr:row>40</xdr:row>
      <xdr:rowOff>38100</xdr:rowOff>
    </xdr:to>
    <xdr:cxnSp macro="">
      <xdr:nvCxnSpPr>
        <xdr:cNvPr id="491" name="直線コネクタ 490">
          <a:extLst>
            <a:ext uri="{FF2B5EF4-FFF2-40B4-BE49-F238E27FC236}">
              <a16:creationId xmlns:a16="http://schemas.microsoft.com/office/drawing/2014/main" id="{C5599706-B4CC-437C-9A61-F132D35B7CEA}"/>
            </a:ext>
          </a:extLst>
        </xdr:cNvPr>
        <xdr:cNvCxnSpPr/>
      </xdr:nvCxnSpPr>
      <xdr:spPr>
        <a:xfrm>
          <a:off x="20434300" y="67741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36830</xdr:rowOff>
    </xdr:from>
    <xdr:to>
      <xdr:col>102</xdr:col>
      <xdr:colOff>165100</xdr:colOff>
      <xdr:row>39</xdr:row>
      <xdr:rowOff>138430</xdr:rowOff>
    </xdr:to>
    <xdr:sp macro="" textlink="">
      <xdr:nvSpPr>
        <xdr:cNvPr id="492" name="楕円 491">
          <a:extLst>
            <a:ext uri="{FF2B5EF4-FFF2-40B4-BE49-F238E27FC236}">
              <a16:creationId xmlns:a16="http://schemas.microsoft.com/office/drawing/2014/main" id="{2A29DBC0-E9FA-4802-8770-71AB08E6C645}"/>
            </a:ext>
          </a:extLst>
        </xdr:cNvPr>
        <xdr:cNvSpPr/>
      </xdr:nvSpPr>
      <xdr:spPr>
        <a:xfrm>
          <a:off x="19494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87630</xdr:rowOff>
    </xdr:from>
    <xdr:to>
      <xdr:col>107</xdr:col>
      <xdr:colOff>50800</xdr:colOff>
      <xdr:row>39</xdr:row>
      <xdr:rowOff>87630</xdr:rowOff>
    </xdr:to>
    <xdr:cxnSp macro="">
      <xdr:nvCxnSpPr>
        <xdr:cNvPr id="493" name="直線コネクタ 492">
          <a:extLst>
            <a:ext uri="{FF2B5EF4-FFF2-40B4-BE49-F238E27FC236}">
              <a16:creationId xmlns:a16="http://schemas.microsoft.com/office/drawing/2014/main" id="{3190F320-E780-40CF-82FB-F658E416CEC8}"/>
            </a:ext>
          </a:extLst>
        </xdr:cNvPr>
        <xdr:cNvCxnSpPr/>
      </xdr:nvCxnSpPr>
      <xdr:spPr>
        <a:xfrm>
          <a:off x="19545300" y="677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36830</xdr:rowOff>
    </xdr:from>
    <xdr:to>
      <xdr:col>98</xdr:col>
      <xdr:colOff>38100</xdr:colOff>
      <xdr:row>39</xdr:row>
      <xdr:rowOff>138430</xdr:rowOff>
    </xdr:to>
    <xdr:sp macro="" textlink="">
      <xdr:nvSpPr>
        <xdr:cNvPr id="494" name="楕円 493">
          <a:extLst>
            <a:ext uri="{FF2B5EF4-FFF2-40B4-BE49-F238E27FC236}">
              <a16:creationId xmlns:a16="http://schemas.microsoft.com/office/drawing/2014/main" id="{D690C381-8A63-4FF1-94FD-BBCA4F6F8433}"/>
            </a:ext>
          </a:extLst>
        </xdr:cNvPr>
        <xdr:cNvSpPr/>
      </xdr:nvSpPr>
      <xdr:spPr>
        <a:xfrm>
          <a:off x="18605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87630</xdr:rowOff>
    </xdr:from>
    <xdr:to>
      <xdr:col>102</xdr:col>
      <xdr:colOff>114300</xdr:colOff>
      <xdr:row>39</xdr:row>
      <xdr:rowOff>87630</xdr:rowOff>
    </xdr:to>
    <xdr:cxnSp macro="">
      <xdr:nvCxnSpPr>
        <xdr:cNvPr id="495" name="直線コネクタ 494">
          <a:extLst>
            <a:ext uri="{FF2B5EF4-FFF2-40B4-BE49-F238E27FC236}">
              <a16:creationId xmlns:a16="http://schemas.microsoft.com/office/drawing/2014/main" id="{8CB2ABD4-2CFE-41B0-8236-2021F373BF9A}"/>
            </a:ext>
          </a:extLst>
        </xdr:cNvPr>
        <xdr:cNvCxnSpPr/>
      </xdr:nvCxnSpPr>
      <xdr:spPr>
        <a:xfrm>
          <a:off x="18656300" y="677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36847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4AA168B6-F6C1-4FE7-8679-DF98DCD353DE}"/>
            </a:ext>
          </a:extLst>
        </xdr:cNvPr>
        <xdr:cNvSpPr txBox="1"/>
      </xdr:nvSpPr>
      <xdr:spPr>
        <a:xfrm>
          <a:off x="21075727"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154957</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BE22E886-D32D-414E-BBE1-3F4724AF603F}"/>
            </a:ext>
          </a:extLst>
        </xdr:cNvPr>
        <xdr:cNvSpPr txBox="1"/>
      </xdr:nvSpPr>
      <xdr:spPr>
        <a:xfrm>
          <a:off x="20199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170197</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6B71DD27-EF9D-4825-9374-D234F08794E1}"/>
            </a:ext>
          </a:extLst>
        </xdr:cNvPr>
        <xdr:cNvSpPr txBox="1"/>
      </xdr:nvSpPr>
      <xdr:spPr>
        <a:xfrm>
          <a:off x="19310427" y="617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59707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C4464985-1321-4230-B292-12309AD2C0B9}"/>
            </a:ext>
          </a:extLst>
        </xdr:cNvPr>
        <xdr:cNvSpPr txBox="1"/>
      </xdr:nvSpPr>
      <xdr:spPr>
        <a:xfrm>
          <a:off x="184214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80027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980728F0-D157-4838-AA15-55B3CD85EF54}"/>
            </a:ext>
          </a:extLst>
        </xdr:cNvPr>
        <xdr:cNvSpPr txBox="1"/>
      </xdr:nvSpPr>
      <xdr:spPr>
        <a:xfrm>
          <a:off x="210757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129557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11C37472-7225-4528-87E7-706B410FA496}"/>
            </a:ext>
          </a:extLst>
        </xdr:cNvPr>
        <xdr:cNvSpPr txBox="1"/>
      </xdr:nvSpPr>
      <xdr:spPr>
        <a:xfrm>
          <a:off x="20199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129557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3C176468-ABAD-4D26-A212-715DDC6A8EB7}"/>
            </a:ext>
          </a:extLst>
        </xdr:cNvPr>
        <xdr:cNvSpPr txBox="1"/>
      </xdr:nvSpPr>
      <xdr:spPr>
        <a:xfrm>
          <a:off x="19310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129557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D27F5E6D-6402-4159-8094-2BC827E984A3}"/>
            </a:ext>
          </a:extLst>
        </xdr:cNvPr>
        <xdr:cNvSpPr txBox="1"/>
      </xdr:nvSpPr>
      <xdr:spPr>
        <a:xfrm>
          <a:off x="18421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8D60EFCF-E3BB-4E12-AFF2-A4AE915C18E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39693262-62CC-4A5F-94A4-6A877D9A182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E3D5A7E0-0B27-4985-B929-7D1279F1C48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FDA38FC3-D312-4AB1-BF51-CEFD7C4D3B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9A20813F-7B89-4A30-802A-F6A135BB8C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F24A6B04-4EAC-4361-BA1A-853665608F4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7818AF9-0716-4100-BA22-A72BBB7CCD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74862493-5F80-40BA-A2F2-339F9FEF9E5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1705694D-6E8D-4DF0-9C66-CCEA37FC054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AD0955AC-0498-47B4-989D-6BF935CDEF9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4" name="テキスト ボックス 513">
          <a:extLst>
            <a:ext uri="{FF2B5EF4-FFF2-40B4-BE49-F238E27FC236}">
              <a16:creationId xmlns:a16="http://schemas.microsoft.com/office/drawing/2014/main" id="{8A379773-D5E9-4269-996B-1BFFA920060D}"/>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D4E7B349-C1B8-4690-AA8A-B8A4771538F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6" name="テキスト ボックス 515">
          <a:extLst>
            <a:ext uri="{FF2B5EF4-FFF2-40B4-BE49-F238E27FC236}">
              <a16:creationId xmlns:a16="http://schemas.microsoft.com/office/drawing/2014/main" id="{97CEE91B-1BE6-45F8-BB3F-5EAB3C52E143}"/>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91ECFA8A-4E36-4FC4-9F91-5D8326A98A7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58CB265E-E71D-428F-9656-7D779E26136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87A088A2-1636-417F-8271-A9697976949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91A715F7-0525-4CED-B5AC-7DAE7075A0E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68DE52C7-1C98-46C9-A00C-6A6FE13966D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02ACF446-6F1D-4106-A97B-AE68FC0445C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FE206D44-37AA-48BB-B7C3-518C469CFEF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9562FD3B-A87D-456E-9839-E5EDB15748C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D204020A-3219-4228-8141-DDB82A4C674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14BE2DF3-0F9E-4E24-B130-82074B9E85E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0F3BFD7E-1E45-4793-98D8-8746145C89D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30480</xdr:rowOff>
    </xdr:from>
    <xdr:to>
      <xdr:col>85</xdr:col>
      <xdr:colOff>126364</xdr:colOff>
      <xdr:row>64</xdr:row>
      <xdr:rowOff>152400</xdr:rowOff>
    </xdr:to>
    <xdr:cxnSp macro="">
      <xdr:nvCxnSpPr>
        <xdr:cNvPr id="528" name="直線コネクタ 527">
          <a:extLst>
            <a:ext uri="{FF2B5EF4-FFF2-40B4-BE49-F238E27FC236}">
              <a16:creationId xmlns:a16="http://schemas.microsoft.com/office/drawing/2014/main" id="{093C78BF-4BB3-458A-8F41-9092726E814B}"/>
            </a:ext>
          </a:extLst>
        </xdr:cNvPr>
        <xdr:cNvCxnSpPr/>
      </xdr:nvCxnSpPr>
      <xdr:spPr>
        <a:xfrm flipV="1">
          <a:off x="16318864" y="96316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5F166FAD-9A50-41FE-B27D-1A2BB5BA0C31}"/>
            </a:ext>
          </a:extLst>
        </xdr:cNvPr>
        <xdr:cNvSpPr txBox="1"/>
      </xdr:nvSpPr>
      <xdr:spPr>
        <a:xfrm>
          <a:off x="16357600" y="1112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530" name="直線コネクタ 529">
          <a:extLst>
            <a:ext uri="{FF2B5EF4-FFF2-40B4-BE49-F238E27FC236}">
              <a16:creationId xmlns:a16="http://schemas.microsoft.com/office/drawing/2014/main" id="{A77601D4-DF32-4D6C-999C-D95EF8498567}"/>
            </a:ext>
          </a:extLst>
        </xdr:cNvPr>
        <xdr:cNvCxnSpPr/>
      </xdr:nvCxnSpPr>
      <xdr:spPr>
        <a:xfrm>
          <a:off x="16230600" y="1112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148607</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E354970A-3774-4A1F-851C-253C1B0A2B7B}"/>
            </a:ext>
          </a:extLst>
        </xdr:cNvPr>
        <xdr:cNvSpPr txBox="1"/>
      </xdr:nvSpPr>
      <xdr:spPr>
        <a:xfrm>
          <a:off x="16357600" y="940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30480</xdr:rowOff>
    </xdr:from>
    <xdr:to>
      <xdr:col>86</xdr:col>
      <xdr:colOff>25400</xdr:colOff>
      <xdr:row>56</xdr:row>
      <xdr:rowOff>30480</xdr:rowOff>
    </xdr:to>
    <xdr:cxnSp macro="">
      <xdr:nvCxnSpPr>
        <xdr:cNvPr id="532" name="直線コネクタ 531">
          <a:extLst>
            <a:ext uri="{FF2B5EF4-FFF2-40B4-BE49-F238E27FC236}">
              <a16:creationId xmlns:a16="http://schemas.microsoft.com/office/drawing/2014/main" id="{AECB095D-0BA8-45E6-9A2A-D98085A13D5B}"/>
            </a:ext>
          </a:extLst>
        </xdr:cNvPr>
        <xdr:cNvCxnSpPr/>
      </xdr:nvCxnSpPr>
      <xdr:spPr>
        <a:xfrm>
          <a:off x="16230600" y="963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22877</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371C8F26-D251-482A-A679-F841042BC27A}"/>
            </a:ext>
          </a:extLst>
        </xdr:cNvPr>
        <xdr:cNvSpPr txBox="1"/>
      </xdr:nvSpPr>
      <xdr:spPr>
        <a:xfrm>
          <a:off x="16357600" y="1048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34" name="フローチャート: 判断 533">
          <a:extLst>
            <a:ext uri="{FF2B5EF4-FFF2-40B4-BE49-F238E27FC236}">
              <a16:creationId xmlns:a16="http://schemas.microsoft.com/office/drawing/2014/main" id="{F3A26069-F1CF-488B-B9B3-5EA159DB6FBA}"/>
            </a:ext>
          </a:extLst>
        </xdr:cNvPr>
        <xdr:cNvSpPr/>
      </xdr:nvSpPr>
      <xdr:spPr>
        <a:xfrm>
          <a:off x="162687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139700</xdr:rowOff>
    </xdr:from>
    <xdr:to>
      <xdr:col>81</xdr:col>
      <xdr:colOff>101600</xdr:colOff>
      <xdr:row>61</xdr:row>
      <xdr:rowOff>69850</xdr:rowOff>
    </xdr:to>
    <xdr:sp macro="" textlink="">
      <xdr:nvSpPr>
        <xdr:cNvPr id="535" name="フローチャート: 判断 534">
          <a:extLst>
            <a:ext uri="{FF2B5EF4-FFF2-40B4-BE49-F238E27FC236}">
              <a16:creationId xmlns:a16="http://schemas.microsoft.com/office/drawing/2014/main" id="{787E659B-3843-4BB7-AEF3-33DF6E34FEA1}"/>
            </a:ext>
          </a:extLst>
        </xdr:cNvPr>
        <xdr:cNvSpPr/>
      </xdr:nvSpPr>
      <xdr:spPr>
        <a:xfrm>
          <a:off x="1543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536" name="フローチャート: 判断 535">
          <a:extLst>
            <a:ext uri="{FF2B5EF4-FFF2-40B4-BE49-F238E27FC236}">
              <a16:creationId xmlns:a16="http://schemas.microsoft.com/office/drawing/2014/main" id="{B1C40658-5B68-4B22-9E94-D594CABAFB54}"/>
            </a:ext>
          </a:extLst>
        </xdr:cNvPr>
        <xdr:cNvSpPr/>
      </xdr:nvSpPr>
      <xdr:spPr>
        <a:xfrm>
          <a:off x="14541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113030</xdr:rowOff>
    </xdr:from>
    <xdr:to>
      <xdr:col>72</xdr:col>
      <xdr:colOff>38100</xdr:colOff>
      <xdr:row>60</xdr:row>
      <xdr:rowOff>43180</xdr:rowOff>
    </xdr:to>
    <xdr:sp macro="" textlink="">
      <xdr:nvSpPr>
        <xdr:cNvPr id="537" name="フローチャート: 判断 536">
          <a:extLst>
            <a:ext uri="{FF2B5EF4-FFF2-40B4-BE49-F238E27FC236}">
              <a16:creationId xmlns:a16="http://schemas.microsoft.com/office/drawing/2014/main" id="{7CEAB6D7-A0D3-4D24-B575-50081C754AC6}"/>
            </a:ext>
          </a:extLst>
        </xdr:cNvPr>
        <xdr:cNvSpPr/>
      </xdr:nvSpPr>
      <xdr:spPr>
        <a:xfrm>
          <a:off x="13652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538" name="フローチャート: 判断 537">
          <a:extLst>
            <a:ext uri="{FF2B5EF4-FFF2-40B4-BE49-F238E27FC236}">
              <a16:creationId xmlns:a16="http://schemas.microsoft.com/office/drawing/2014/main" id="{DE976108-8AC8-4CBA-B2B9-AC6080676BC1}"/>
            </a:ext>
          </a:extLst>
        </xdr:cNvPr>
        <xdr:cNvSpPr/>
      </xdr:nvSpPr>
      <xdr:spPr>
        <a:xfrm>
          <a:off x="1276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6B8B8570-83D6-4282-A5E2-3C724C3E1F6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1802117-1770-4225-B2B5-DA6EE2C15DE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2C41BCA-8958-49AC-ADEA-64C8B639A05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D3B0074-6FA7-4E27-9CA5-B73DBA2D956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5210EF8-CED8-4AC5-A333-224845770B6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25400</xdr:rowOff>
    </xdr:from>
    <xdr:to>
      <xdr:col>85</xdr:col>
      <xdr:colOff>177800</xdr:colOff>
      <xdr:row>58</xdr:row>
      <xdr:rowOff>127000</xdr:rowOff>
    </xdr:to>
    <xdr:sp macro="" textlink="">
      <xdr:nvSpPr>
        <xdr:cNvPr id="544" name="楕円 543">
          <a:extLst>
            <a:ext uri="{FF2B5EF4-FFF2-40B4-BE49-F238E27FC236}">
              <a16:creationId xmlns:a16="http://schemas.microsoft.com/office/drawing/2014/main" id="{457F06D3-2B8A-44BC-ACF8-15023CB584EE}"/>
            </a:ext>
          </a:extLst>
        </xdr:cNvPr>
        <xdr:cNvSpPr/>
      </xdr:nvSpPr>
      <xdr:spPr>
        <a:xfrm>
          <a:off x="162687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48277</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1DB19272-46C2-4FA7-8C14-62A4CF313C39}"/>
            </a:ext>
          </a:extLst>
        </xdr:cNvPr>
        <xdr:cNvSpPr txBox="1"/>
      </xdr:nvSpPr>
      <xdr:spPr>
        <a:xfrm>
          <a:off x="16357600"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147320</xdr:rowOff>
    </xdr:from>
    <xdr:to>
      <xdr:col>81</xdr:col>
      <xdr:colOff>101600</xdr:colOff>
      <xdr:row>59</xdr:row>
      <xdr:rowOff>77470</xdr:rowOff>
    </xdr:to>
    <xdr:sp macro="" textlink="">
      <xdr:nvSpPr>
        <xdr:cNvPr id="546" name="楕円 545">
          <a:extLst>
            <a:ext uri="{FF2B5EF4-FFF2-40B4-BE49-F238E27FC236}">
              <a16:creationId xmlns:a16="http://schemas.microsoft.com/office/drawing/2014/main" id="{859A6C53-FEB5-42F4-8306-DD2275DA6CCF}"/>
            </a:ext>
          </a:extLst>
        </xdr:cNvPr>
        <xdr:cNvSpPr/>
      </xdr:nvSpPr>
      <xdr:spPr>
        <a:xfrm>
          <a:off x="15430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76200</xdr:rowOff>
    </xdr:from>
    <xdr:to>
      <xdr:col>85</xdr:col>
      <xdr:colOff>127000</xdr:colOff>
      <xdr:row>59</xdr:row>
      <xdr:rowOff>26670</xdr:rowOff>
    </xdr:to>
    <xdr:cxnSp macro="">
      <xdr:nvCxnSpPr>
        <xdr:cNvPr id="547" name="直線コネクタ 546">
          <a:extLst>
            <a:ext uri="{FF2B5EF4-FFF2-40B4-BE49-F238E27FC236}">
              <a16:creationId xmlns:a16="http://schemas.microsoft.com/office/drawing/2014/main" id="{6365BB8C-6018-4453-BC05-E0049AF7EBCA}"/>
            </a:ext>
          </a:extLst>
        </xdr:cNvPr>
        <xdr:cNvCxnSpPr/>
      </xdr:nvCxnSpPr>
      <xdr:spPr>
        <a:xfrm flipV="1">
          <a:off x="15481300" y="100203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166370</xdr:rowOff>
    </xdr:from>
    <xdr:to>
      <xdr:col>76</xdr:col>
      <xdr:colOff>165100</xdr:colOff>
      <xdr:row>58</xdr:row>
      <xdr:rowOff>96520</xdr:rowOff>
    </xdr:to>
    <xdr:sp macro="" textlink="">
      <xdr:nvSpPr>
        <xdr:cNvPr id="548" name="楕円 547">
          <a:extLst>
            <a:ext uri="{FF2B5EF4-FFF2-40B4-BE49-F238E27FC236}">
              <a16:creationId xmlns:a16="http://schemas.microsoft.com/office/drawing/2014/main" id="{B0287814-9BD5-4381-90A1-FBA2F01028FA}"/>
            </a:ext>
          </a:extLst>
        </xdr:cNvPr>
        <xdr:cNvSpPr/>
      </xdr:nvSpPr>
      <xdr:spPr>
        <a:xfrm>
          <a:off x="14541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45720</xdr:rowOff>
    </xdr:from>
    <xdr:to>
      <xdr:col>81</xdr:col>
      <xdr:colOff>50800</xdr:colOff>
      <xdr:row>59</xdr:row>
      <xdr:rowOff>26670</xdr:rowOff>
    </xdr:to>
    <xdr:cxnSp macro="">
      <xdr:nvCxnSpPr>
        <xdr:cNvPr id="549" name="直線コネクタ 548">
          <a:extLst>
            <a:ext uri="{FF2B5EF4-FFF2-40B4-BE49-F238E27FC236}">
              <a16:creationId xmlns:a16="http://schemas.microsoft.com/office/drawing/2014/main" id="{0AD1A20A-0BA5-48FD-99D4-697C8BD123E5}"/>
            </a:ext>
          </a:extLst>
        </xdr:cNvPr>
        <xdr:cNvCxnSpPr/>
      </xdr:nvCxnSpPr>
      <xdr:spPr>
        <a:xfrm>
          <a:off x="14592300" y="99898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17780</xdr:rowOff>
    </xdr:from>
    <xdr:to>
      <xdr:col>72</xdr:col>
      <xdr:colOff>38100</xdr:colOff>
      <xdr:row>58</xdr:row>
      <xdr:rowOff>119380</xdr:rowOff>
    </xdr:to>
    <xdr:sp macro="" textlink="">
      <xdr:nvSpPr>
        <xdr:cNvPr id="550" name="楕円 549">
          <a:extLst>
            <a:ext uri="{FF2B5EF4-FFF2-40B4-BE49-F238E27FC236}">
              <a16:creationId xmlns:a16="http://schemas.microsoft.com/office/drawing/2014/main" id="{3CCF34FE-3C42-4979-B600-A490C55A059E}"/>
            </a:ext>
          </a:extLst>
        </xdr:cNvPr>
        <xdr:cNvSpPr/>
      </xdr:nvSpPr>
      <xdr:spPr>
        <a:xfrm>
          <a:off x="13652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45720</xdr:rowOff>
    </xdr:from>
    <xdr:to>
      <xdr:col>76</xdr:col>
      <xdr:colOff>114300</xdr:colOff>
      <xdr:row>58</xdr:row>
      <xdr:rowOff>68580</xdr:rowOff>
    </xdr:to>
    <xdr:cxnSp macro="">
      <xdr:nvCxnSpPr>
        <xdr:cNvPr id="551" name="直線コネクタ 550">
          <a:extLst>
            <a:ext uri="{FF2B5EF4-FFF2-40B4-BE49-F238E27FC236}">
              <a16:creationId xmlns:a16="http://schemas.microsoft.com/office/drawing/2014/main" id="{FD10833C-8143-4290-9FCC-724053295DB3}"/>
            </a:ext>
          </a:extLst>
        </xdr:cNvPr>
        <xdr:cNvCxnSpPr/>
      </xdr:nvCxnSpPr>
      <xdr:spPr>
        <a:xfrm flipV="1">
          <a:off x="13703300" y="9989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151130</xdr:rowOff>
    </xdr:from>
    <xdr:to>
      <xdr:col>67</xdr:col>
      <xdr:colOff>101600</xdr:colOff>
      <xdr:row>58</xdr:row>
      <xdr:rowOff>81280</xdr:rowOff>
    </xdr:to>
    <xdr:sp macro="" textlink="">
      <xdr:nvSpPr>
        <xdr:cNvPr id="552" name="楕円 551">
          <a:extLst>
            <a:ext uri="{FF2B5EF4-FFF2-40B4-BE49-F238E27FC236}">
              <a16:creationId xmlns:a16="http://schemas.microsoft.com/office/drawing/2014/main" id="{7C2A1C2B-A93B-40A8-B97E-805D540CEC70}"/>
            </a:ext>
          </a:extLst>
        </xdr:cNvPr>
        <xdr:cNvSpPr/>
      </xdr:nvSpPr>
      <xdr:spPr>
        <a:xfrm>
          <a:off x="12763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30480</xdr:rowOff>
    </xdr:from>
    <xdr:to>
      <xdr:col>71</xdr:col>
      <xdr:colOff>177800</xdr:colOff>
      <xdr:row>58</xdr:row>
      <xdr:rowOff>68580</xdr:rowOff>
    </xdr:to>
    <xdr:cxnSp macro="">
      <xdr:nvCxnSpPr>
        <xdr:cNvPr id="553" name="直線コネクタ 552">
          <a:extLst>
            <a:ext uri="{FF2B5EF4-FFF2-40B4-BE49-F238E27FC236}">
              <a16:creationId xmlns:a16="http://schemas.microsoft.com/office/drawing/2014/main" id="{EDF51496-6ABA-4F5C-88B1-3267B4222F1D}"/>
            </a:ext>
          </a:extLst>
        </xdr:cNvPr>
        <xdr:cNvCxnSpPr/>
      </xdr:nvCxnSpPr>
      <xdr:spPr>
        <a:xfrm>
          <a:off x="12814300" y="9974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60977</xdr:rowOff>
    </xdr:from>
    <xdr:ext cx="405111" cy="259045"/>
    <xdr:sp macro="" textlink="">
      <xdr:nvSpPr>
        <xdr:cNvPr id="554" name="n_1aveValue【学校施設】&#10;有形固定資産減価償却率">
          <a:extLst>
            <a:ext uri="{FF2B5EF4-FFF2-40B4-BE49-F238E27FC236}">
              <a16:creationId xmlns:a16="http://schemas.microsoft.com/office/drawing/2014/main" id="{BA62C866-4634-42CE-84D6-ACF325CD10DD}"/>
            </a:ext>
          </a:extLst>
        </xdr:cNvPr>
        <xdr:cNvSpPr txBox="1"/>
      </xdr:nvSpPr>
      <xdr:spPr>
        <a:xfrm>
          <a:off x="152660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148607</xdr:rowOff>
    </xdr:from>
    <xdr:ext cx="405111" cy="259045"/>
    <xdr:sp macro="" textlink="">
      <xdr:nvSpPr>
        <xdr:cNvPr id="555" name="n_2aveValue【学校施設】&#10;有形固定資産減価償却率">
          <a:extLst>
            <a:ext uri="{FF2B5EF4-FFF2-40B4-BE49-F238E27FC236}">
              <a16:creationId xmlns:a16="http://schemas.microsoft.com/office/drawing/2014/main" id="{CCD3D791-017B-4A90-B7A8-C2E7FEBE4977}"/>
            </a:ext>
          </a:extLst>
        </xdr:cNvPr>
        <xdr:cNvSpPr txBox="1"/>
      </xdr:nvSpPr>
      <xdr:spPr>
        <a:xfrm>
          <a:off x="14389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34307</xdr:rowOff>
    </xdr:from>
    <xdr:ext cx="405111" cy="259045"/>
    <xdr:sp macro="" textlink="">
      <xdr:nvSpPr>
        <xdr:cNvPr id="556" name="n_3aveValue【学校施設】&#10;有形固定資産減価償却率">
          <a:extLst>
            <a:ext uri="{FF2B5EF4-FFF2-40B4-BE49-F238E27FC236}">
              <a16:creationId xmlns:a16="http://schemas.microsoft.com/office/drawing/2014/main" id="{7E54A2BB-3D39-4D85-B8F8-B14A24AB079C}"/>
            </a:ext>
          </a:extLst>
        </xdr:cNvPr>
        <xdr:cNvSpPr txBox="1"/>
      </xdr:nvSpPr>
      <xdr:spPr>
        <a:xfrm>
          <a:off x="13500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148607</xdr:rowOff>
    </xdr:from>
    <xdr:ext cx="405111" cy="259045"/>
    <xdr:sp macro="" textlink="">
      <xdr:nvSpPr>
        <xdr:cNvPr id="557" name="n_4aveValue【学校施設】&#10;有形固定資産減価償却率">
          <a:extLst>
            <a:ext uri="{FF2B5EF4-FFF2-40B4-BE49-F238E27FC236}">
              <a16:creationId xmlns:a16="http://schemas.microsoft.com/office/drawing/2014/main" id="{F1FAED28-986B-4E5C-A239-BF42A17E2F3F}"/>
            </a:ext>
          </a:extLst>
        </xdr:cNvPr>
        <xdr:cNvSpPr txBox="1"/>
      </xdr:nvSpPr>
      <xdr:spPr>
        <a:xfrm>
          <a:off x="1261174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93997</xdr:rowOff>
    </xdr:from>
    <xdr:ext cx="405111" cy="259045"/>
    <xdr:sp macro="" textlink="">
      <xdr:nvSpPr>
        <xdr:cNvPr id="558" name="n_1mainValue【学校施設】&#10;有形固定資産減価償却率">
          <a:extLst>
            <a:ext uri="{FF2B5EF4-FFF2-40B4-BE49-F238E27FC236}">
              <a16:creationId xmlns:a16="http://schemas.microsoft.com/office/drawing/2014/main" id="{B06BD046-99E4-4879-868E-50FD01F9BC73}"/>
            </a:ext>
          </a:extLst>
        </xdr:cNvPr>
        <xdr:cNvSpPr txBox="1"/>
      </xdr:nvSpPr>
      <xdr:spPr>
        <a:xfrm>
          <a:off x="152660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113047</xdr:rowOff>
    </xdr:from>
    <xdr:ext cx="405111" cy="259045"/>
    <xdr:sp macro="" textlink="">
      <xdr:nvSpPr>
        <xdr:cNvPr id="559" name="n_2mainValue【学校施設】&#10;有形固定資産減価償却率">
          <a:extLst>
            <a:ext uri="{FF2B5EF4-FFF2-40B4-BE49-F238E27FC236}">
              <a16:creationId xmlns:a16="http://schemas.microsoft.com/office/drawing/2014/main" id="{F848FE9E-CB7A-4ABF-A102-198D17321AB6}"/>
            </a:ext>
          </a:extLst>
        </xdr:cNvPr>
        <xdr:cNvSpPr txBox="1"/>
      </xdr:nvSpPr>
      <xdr:spPr>
        <a:xfrm>
          <a:off x="14389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135907</xdr:rowOff>
    </xdr:from>
    <xdr:ext cx="405111" cy="259045"/>
    <xdr:sp macro="" textlink="">
      <xdr:nvSpPr>
        <xdr:cNvPr id="560" name="n_3mainValue【学校施設】&#10;有形固定資産減価償却率">
          <a:extLst>
            <a:ext uri="{FF2B5EF4-FFF2-40B4-BE49-F238E27FC236}">
              <a16:creationId xmlns:a16="http://schemas.microsoft.com/office/drawing/2014/main" id="{03272051-3523-48FB-A27D-8100A4134158}"/>
            </a:ext>
          </a:extLst>
        </xdr:cNvPr>
        <xdr:cNvSpPr txBox="1"/>
      </xdr:nvSpPr>
      <xdr:spPr>
        <a:xfrm>
          <a:off x="135007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97807</xdr:rowOff>
    </xdr:from>
    <xdr:ext cx="405111" cy="259045"/>
    <xdr:sp macro="" textlink="">
      <xdr:nvSpPr>
        <xdr:cNvPr id="561" name="n_4mainValue【学校施設】&#10;有形固定資産減価償却率">
          <a:extLst>
            <a:ext uri="{FF2B5EF4-FFF2-40B4-BE49-F238E27FC236}">
              <a16:creationId xmlns:a16="http://schemas.microsoft.com/office/drawing/2014/main" id="{DBF6436C-DE64-4B5B-BAB7-48C6B566A8D6}"/>
            </a:ext>
          </a:extLst>
        </xdr:cNvPr>
        <xdr:cNvSpPr txBox="1"/>
      </xdr:nvSpPr>
      <xdr:spPr>
        <a:xfrm>
          <a:off x="126117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8B07C421-F071-4CAD-AEA4-1432BDBF91C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D5E33C51-4E9C-45B2-88A8-9BBCECC1FF6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117AA793-E6E7-4050-B9DD-66EE61E408E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7DBD7748-02B5-4C4D-934D-FC22185ECDA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F6A90BBF-FC47-4B04-AD27-4F00FB3B17F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9B5724DF-B974-4A4E-95AE-DACA868D7B0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F453C2D9-B2E9-4FCC-8924-35AD73D554D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0FE808E3-D2FD-4B6D-9F60-DE0701B6551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D227C047-F887-4A91-8A77-6001C08DDFC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23FFE12D-E1BB-49EE-9EFD-6A2B0199E0A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CAC2D23B-24C7-4812-998B-169FF803CA2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B0E4B0B8-6073-47F4-B365-E8825FCFE3F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id="{501D0CF8-B739-45F4-8FEE-1194F15CDC5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3FA0DED1-CC21-48F1-8A79-88139E8C109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id="{C8525AA5-43AB-4DFC-8C93-C52B5C53B5F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84278E70-B24E-4725-AC01-F533D5AED2A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B03BD671-1118-4C45-AE5C-A0F68F633A5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74313348-376F-4A01-962B-109319BCE60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id="{AD3B54AC-0C73-4A73-AA88-E0494C804AB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5272A5CE-A48E-4C3C-8A81-3232E492DC8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id="{8E5797B3-DF0A-4535-8EE2-62749BE8D17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4E78FAFE-79D7-4855-8269-12D1F5AE68B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C8727933-27FC-4F5F-A61A-953DF13C37B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025F47B0-C83C-4D72-9371-B4833E0F86A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152400</xdr:rowOff>
    </xdr:from>
    <xdr:to>
      <xdr:col>116</xdr:col>
      <xdr:colOff>62864</xdr:colOff>
      <xdr:row>63</xdr:row>
      <xdr:rowOff>81280</xdr:rowOff>
    </xdr:to>
    <xdr:cxnSp macro="">
      <xdr:nvCxnSpPr>
        <xdr:cNvPr id="586" name="直線コネクタ 585">
          <a:extLst>
            <a:ext uri="{FF2B5EF4-FFF2-40B4-BE49-F238E27FC236}">
              <a16:creationId xmlns:a16="http://schemas.microsoft.com/office/drawing/2014/main" id="{41EE35DD-D7AA-414A-8FD3-A8591FD22F99}"/>
            </a:ext>
          </a:extLst>
        </xdr:cNvPr>
        <xdr:cNvCxnSpPr/>
      </xdr:nvCxnSpPr>
      <xdr:spPr>
        <a:xfrm flipV="1">
          <a:off x="22160864" y="9582150"/>
          <a:ext cx="0" cy="1300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85107</xdr:rowOff>
    </xdr:from>
    <xdr:ext cx="469744" cy="259045"/>
    <xdr:sp macro="" textlink="">
      <xdr:nvSpPr>
        <xdr:cNvPr id="587" name="【学校施設】&#10;一人当たり面積最小値テキスト">
          <a:extLst>
            <a:ext uri="{FF2B5EF4-FFF2-40B4-BE49-F238E27FC236}">
              <a16:creationId xmlns:a16="http://schemas.microsoft.com/office/drawing/2014/main" id="{B79BEA20-77A1-4670-A23E-BEF830230636}"/>
            </a:ext>
          </a:extLst>
        </xdr:cNvPr>
        <xdr:cNvSpPr txBox="1"/>
      </xdr:nvSpPr>
      <xdr:spPr>
        <a:xfrm>
          <a:off x="22199600" y="1088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81280</xdr:rowOff>
    </xdr:from>
    <xdr:to>
      <xdr:col>116</xdr:col>
      <xdr:colOff>152400</xdr:colOff>
      <xdr:row>63</xdr:row>
      <xdr:rowOff>81280</xdr:rowOff>
    </xdr:to>
    <xdr:cxnSp macro="">
      <xdr:nvCxnSpPr>
        <xdr:cNvPr id="588" name="直線コネクタ 587">
          <a:extLst>
            <a:ext uri="{FF2B5EF4-FFF2-40B4-BE49-F238E27FC236}">
              <a16:creationId xmlns:a16="http://schemas.microsoft.com/office/drawing/2014/main" id="{5058F939-5827-4FBA-928D-FD53867C9770}"/>
            </a:ext>
          </a:extLst>
        </xdr:cNvPr>
        <xdr:cNvCxnSpPr/>
      </xdr:nvCxnSpPr>
      <xdr:spPr>
        <a:xfrm>
          <a:off x="22072600" y="1088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99077</xdr:rowOff>
    </xdr:from>
    <xdr:ext cx="469744" cy="259045"/>
    <xdr:sp macro="" textlink="">
      <xdr:nvSpPr>
        <xdr:cNvPr id="589" name="【学校施設】&#10;一人当たり面積最大値テキスト">
          <a:extLst>
            <a:ext uri="{FF2B5EF4-FFF2-40B4-BE49-F238E27FC236}">
              <a16:creationId xmlns:a16="http://schemas.microsoft.com/office/drawing/2014/main" id="{F5B9EB9B-027C-46B1-ADEA-7E1D2E2C1073}"/>
            </a:ext>
          </a:extLst>
        </xdr:cNvPr>
        <xdr:cNvSpPr txBox="1"/>
      </xdr:nvSpPr>
      <xdr:spPr>
        <a:xfrm>
          <a:off x="22199600" y="935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152400</xdr:rowOff>
    </xdr:from>
    <xdr:to>
      <xdr:col>116</xdr:col>
      <xdr:colOff>152400</xdr:colOff>
      <xdr:row>55</xdr:row>
      <xdr:rowOff>152400</xdr:rowOff>
    </xdr:to>
    <xdr:cxnSp macro="">
      <xdr:nvCxnSpPr>
        <xdr:cNvPr id="590" name="直線コネクタ 589">
          <a:extLst>
            <a:ext uri="{FF2B5EF4-FFF2-40B4-BE49-F238E27FC236}">
              <a16:creationId xmlns:a16="http://schemas.microsoft.com/office/drawing/2014/main" id="{BBBF9192-C0C6-4840-BB0C-089593462E8F}"/>
            </a:ext>
          </a:extLst>
        </xdr:cNvPr>
        <xdr:cNvCxnSpPr/>
      </xdr:nvCxnSpPr>
      <xdr:spPr>
        <a:xfrm>
          <a:off x="22072600" y="958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85107</xdr:rowOff>
    </xdr:from>
    <xdr:ext cx="469744" cy="259045"/>
    <xdr:sp macro="" textlink="">
      <xdr:nvSpPr>
        <xdr:cNvPr id="591" name="【学校施設】&#10;一人当たり面積平均値テキスト">
          <a:extLst>
            <a:ext uri="{FF2B5EF4-FFF2-40B4-BE49-F238E27FC236}">
              <a16:creationId xmlns:a16="http://schemas.microsoft.com/office/drawing/2014/main" id="{3E9306FC-8AA9-4723-A086-656F4B913DC3}"/>
            </a:ext>
          </a:extLst>
        </xdr:cNvPr>
        <xdr:cNvSpPr txBox="1"/>
      </xdr:nvSpPr>
      <xdr:spPr>
        <a:xfrm>
          <a:off x="22199600" y="10029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62230</xdr:rowOff>
    </xdr:from>
    <xdr:to>
      <xdr:col>116</xdr:col>
      <xdr:colOff>114300</xdr:colOff>
      <xdr:row>59</xdr:row>
      <xdr:rowOff>163830</xdr:rowOff>
    </xdr:to>
    <xdr:sp macro="" textlink="">
      <xdr:nvSpPr>
        <xdr:cNvPr id="592" name="フローチャート: 判断 591">
          <a:extLst>
            <a:ext uri="{FF2B5EF4-FFF2-40B4-BE49-F238E27FC236}">
              <a16:creationId xmlns:a16="http://schemas.microsoft.com/office/drawing/2014/main" id="{61EB1A2B-E960-4CE9-87D0-073D5BF7335F}"/>
            </a:ext>
          </a:extLst>
        </xdr:cNvPr>
        <xdr:cNvSpPr/>
      </xdr:nvSpPr>
      <xdr:spPr>
        <a:xfrm>
          <a:off x="22110700" y="1017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53340</xdr:rowOff>
    </xdr:from>
    <xdr:to>
      <xdr:col>112</xdr:col>
      <xdr:colOff>38100</xdr:colOff>
      <xdr:row>59</xdr:row>
      <xdr:rowOff>154940</xdr:rowOff>
    </xdr:to>
    <xdr:sp macro="" textlink="">
      <xdr:nvSpPr>
        <xdr:cNvPr id="593" name="フローチャート: 判断 592">
          <a:extLst>
            <a:ext uri="{FF2B5EF4-FFF2-40B4-BE49-F238E27FC236}">
              <a16:creationId xmlns:a16="http://schemas.microsoft.com/office/drawing/2014/main" id="{551D723B-41CC-43BE-9532-4940723C3D78}"/>
            </a:ext>
          </a:extLst>
        </xdr:cNvPr>
        <xdr:cNvSpPr/>
      </xdr:nvSpPr>
      <xdr:spPr>
        <a:xfrm>
          <a:off x="21272500" y="1016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105410</xdr:rowOff>
    </xdr:from>
    <xdr:to>
      <xdr:col>107</xdr:col>
      <xdr:colOff>101600</xdr:colOff>
      <xdr:row>60</xdr:row>
      <xdr:rowOff>35560</xdr:rowOff>
    </xdr:to>
    <xdr:sp macro="" textlink="">
      <xdr:nvSpPr>
        <xdr:cNvPr id="594" name="フローチャート: 判断 593">
          <a:extLst>
            <a:ext uri="{FF2B5EF4-FFF2-40B4-BE49-F238E27FC236}">
              <a16:creationId xmlns:a16="http://schemas.microsoft.com/office/drawing/2014/main" id="{00ACFA6F-D142-4583-A621-2D7913DB363F}"/>
            </a:ext>
          </a:extLst>
        </xdr:cNvPr>
        <xdr:cNvSpPr/>
      </xdr:nvSpPr>
      <xdr:spPr>
        <a:xfrm>
          <a:off x="2038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157480</xdr:rowOff>
    </xdr:from>
    <xdr:to>
      <xdr:col>102</xdr:col>
      <xdr:colOff>165100</xdr:colOff>
      <xdr:row>60</xdr:row>
      <xdr:rowOff>87630</xdr:rowOff>
    </xdr:to>
    <xdr:sp macro="" textlink="">
      <xdr:nvSpPr>
        <xdr:cNvPr id="595" name="フローチャート: 判断 594">
          <a:extLst>
            <a:ext uri="{FF2B5EF4-FFF2-40B4-BE49-F238E27FC236}">
              <a16:creationId xmlns:a16="http://schemas.microsoft.com/office/drawing/2014/main" id="{E52F944A-B71E-4CC9-B570-7ED0C758626A}"/>
            </a:ext>
          </a:extLst>
        </xdr:cNvPr>
        <xdr:cNvSpPr/>
      </xdr:nvSpPr>
      <xdr:spPr>
        <a:xfrm>
          <a:off x="19494500" y="1027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596" name="フローチャート: 判断 595">
          <a:extLst>
            <a:ext uri="{FF2B5EF4-FFF2-40B4-BE49-F238E27FC236}">
              <a16:creationId xmlns:a16="http://schemas.microsoft.com/office/drawing/2014/main" id="{BA573207-3A3D-4FCC-A1E8-2440B1E57A9E}"/>
            </a:ext>
          </a:extLst>
        </xdr:cNvPr>
        <xdr:cNvSpPr/>
      </xdr:nvSpPr>
      <xdr:spPr>
        <a:xfrm>
          <a:off x="18605500" y="1055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D25AB90-E6CC-4AC8-B539-2EDE1FC2777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C4C2953-E262-44A5-B707-DC3B00459DD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9B47463-3D2B-4A40-BFC7-7472ED899CE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B3C72F5-F973-4A57-85DB-1A5EECF35A2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52DD30B-E470-40C0-83B2-70095B0F04C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41910</xdr:rowOff>
    </xdr:from>
    <xdr:to>
      <xdr:col>116</xdr:col>
      <xdr:colOff>114300</xdr:colOff>
      <xdr:row>60</xdr:row>
      <xdr:rowOff>143510</xdr:rowOff>
    </xdr:to>
    <xdr:sp macro="" textlink="">
      <xdr:nvSpPr>
        <xdr:cNvPr id="602" name="楕円 601">
          <a:extLst>
            <a:ext uri="{FF2B5EF4-FFF2-40B4-BE49-F238E27FC236}">
              <a16:creationId xmlns:a16="http://schemas.microsoft.com/office/drawing/2014/main" id="{679C98C3-0417-4E6C-AE8C-F3898EF70EFB}"/>
            </a:ext>
          </a:extLst>
        </xdr:cNvPr>
        <xdr:cNvSpPr/>
      </xdr:nvSpPr>
      <xdr:spPr>
        <a:xfrm>
          <a:off x="22110700" y="1032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20337</xdr:rowOff>
    </xdr:from>
    <xdr:ext cx="469744" cy="259045"/>
    <xdr:sp macro="" textlink="">
      <xdr:nvSpPr>
        <xdr:cNvPr id="603" name="【学校施設】&#10;一人当たり面積該当値テキスト">
          <a:extLst>
            <a:ext uri="{FF2B5EF4-FFF2-40B4-BE49-F238E27FC236}">
              <a16:creationId xmlns:a16="http://schemas.microsoft.com/office/drawing/2014/main" id="{1206C396-C85F-4260-BA65-1825D72BEBE3}"/>
            </a:ext>
          </a:extLst>
        </xdr:cNvPr>
        <xdr:cNvSpPr txBox="1"/>
      </xdr:nvSpPr>
      <xdr:spPr>
        <a:xfrm>
          <a:off x="22199600" y="1030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48260</xdr:rowOff>
    </xdr:from>
    <xdr:to>
      <xdr:col>112</xdr:col>
      <xdr:colOff>38100</xdr:colOff>
      <xdr:row>60</xdr:row>
      <xdr:rowOff>149860</xdr:rowOff>
    </xdr:to>
    <xdr:sp macro="" textlink="">
      <xdr:nvSpPr>
        <xdr:cNvPr id="604" name="楕円 603">
          <a:extLst>
            <a:ext uri="{FF2B5EF4-FFF2-40B4-BE49-F238E27FC236}">
              <a16:creationId xmlns:a16="http://schemas.microsoft.com/office/drawing/2014/main" id="{55DC6098-8179-40E2-BC74-93A4C6728A7E}"/>
            </a:ext>
          </a:extLst>
        </xdr:cNvPr>
        <xdr:cNvSpPr/>
      </xdr:nvSpPr>
      <xdr:spPr>
        <a:xfrm>
          <a:off x="21272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92710</xdr:rowOff>
    </xdr:from>
    <xdr:to>
      <xdr:col>116</xdr:col>
      <xdr:colOff>63500</xdr:colOff>
      <xdr:row>60</xdr:row>
      <xdr:rowOff>99060</xdr:rowOff>
    </xdr:to>
    <xdr:cxnSp macro="">
      <xdr:nvCxnSpPr>
        <xdr:cNvPr id="605" name="直線コネクタ 604">
          <a:extLst>
            <a:ext uri="{FF2B5EF4-FFF2-40B4-BE49-F238E27FC236}">
              <a16:creationId xmlns:a16="http://schemas.microsoft.com/office/drawing/2014/main" id="{B291E05E-4001-4BF0-B241-BB3C0A6FFBCE}"/>
            </a:ext>
          </a:extLst>
        </xdr:cNvPr>
        <xdr:cNvCxnSpPr/>
      </xdr:nvCxnSpPr>
      <xdr:spPr>
        <a:xfrm flipV="1">
          <a:off x="21323300" y="1037971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59690</xdr:rowOff>
    </xdr:from>
    <xdr:to>
      <xdr:col>107</xdr:col>
      <xdr:colOff>101600</xdr:colOff>
      <xdr:row>60</xdr:row>
      <xdr:rowOff>161290</xdr:rowOff>
    </xdr:to>
    <xdr:sp macro="" textlink="">
      <xdr:nvSpPr>
        <xdr:cNvPr id="606" name="楕円 605">
          <a:extLst>
            <a:ext uri="{FF2B5EF4-FFF2-40B4-BE49-F238E27FC236}">
              <a16:creationId xmlns:a16="http://schemas.microsoft.com/office/drawing/2014/main" id="{0172547D-3846-42F4-9831-E7BC43ADFB50}"/>
            </a:ext>
          </a:extLst>
        </xdr:cNvPr>
        <xdr:cNvSpPr/>
      </xdr:nvSpPr>
      <xdr:spPr>
        <a:xfrm>
          <a:off x="20383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99060</xdr:rowOff>
    </xdr:from>
    <xdr:to>
      <xdr:col>111</xdr:col>
      <xdr:colOff>177800</xdr:colOff>
      <xdr:row>60</xdr:row>
      <xdr:rowOff>110490</xdr:rowOff>
    </xdr:to>
    <xdr:cxnSp macro="">
      <xdr:nvCxnSpPr>
        <xdr:cNvPr id="607" name="直線コネクタ 606">
          <a:extLst>
            <a:ext uri="{FF2B5EF4-FFF2-40B4-BE49-F238E27FC236}">
              <a16:creationId xmlns:a16="http://schemas.microsoft.com/office/drawing/2014/main" id="{B95FD1BC-707F-457D-98F9-4E4349C40CE4}"/>
            </a:ext>
          </a:extLst>
        </xdr:cNvPr>
        <xdr:cNvCxnSpPr/>
      </xdr:nvCxnSpPr>
      <xdr:spPr>
        <a:xfrm flipV="1">
          <a:off x="20434300" y="103860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105410</xdr:rowOff>
    </xdr:from>
    <xdr:to>
      <xdr:col>102</xdr:col>
      <xdr:colOff>165100</xdr:colOff>
      <xdr:row>61</xdr:row>
      <xdr:rowOff>35560</xdr:rowOff>
    </xdr:to>
    <xdr:sp macro="" textlink="">
      <xdr:nvSpPr>
        <xdr:cNvPr id="608" name="楕円 607">
          <a:extLst>
            <a:ext uri="{FF2B5EF4-FFF2-40B4-BE49-F238E27FC236}">
              <a16:creationId xmlns:a16="http://schemas.microsoft.com/office/drawing/2014/main" id="{6C2881F8-9F24-402F-900B-3482D1A66C6B}"/>
            </a:ext>
          </a:extLst>
        </xdr:cNvPr>
        <xdr:cNvSpPr/>
      </xdr:nvSpPr>
      <xdr:spPr>
        <a:xfrm>
          <a:off x="19494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110490</xdr:rowOff>
    </xdr:from>
    <xdr:to>
      <xdr:col>107</xdr:col>
      <xdr:colOff>50800</xdr:colOff>
      <xdr:row>60</xdr:row>
      <xdr:rowOff>156210</xdr:rowOff>
    </xdr:to>
    <xdr:cxnSp macro="">
      <xdr:nvCxnSpPr>
        <xdr:cNvPr id="609" name="直線コネクタ 608">
          <a:extLst>
            <a:ext uri="{FF2B5EF4-FFF2-40B4-BE49-F238E27FC236}">
              <a16:creationId xmlns:a16="http://schemas.microsoft.com/office/drawing/2014/main" id="{5F99BBCB-2DC9-4884-8476-0F675081F935}"/>
            </a:ext>
          </a:extLst>
        </xdr:cNvPr>
        <xdr:cNvCxnSpPr/>
      </xdr:nvCxnSpPr>
      <xdr:spPr>
        <a:xfrm flipV="1">
          <a:off x="19545300" y="103974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125730</xdr:rowOff>
    </xdr:from>
    <xdr:to>
      <xdr:col>98</xdr:col>
      <xdr:colOff>38100</xdr:colOff>
      <xdr:row>61</xdr:row>
      <xdr:rowOff>55880</xdr:rowOff>
    </xdr:to>
    <xdr:sp macro="" textlink="">
      <xdr:nvSpPr>
        <xdr:cNvPr id="610" name="楕円 609">
          <a:extLst>
            <a:ext uri="{FF2B5EF4-FFF2-40B4-BE49-F238E27FC236}">
              <a16:creationId xmlns:a16="http://schemas.microsoft.com/office/drawing/2014/main" id="{4EFD88BF-25BD-4E05-BC4C-FAAA88519CC7}"/>
            </a:ext>
          </a:extLst>
        </xdr:cNvPr>
        <xdr:cNvSpPr/>
      </xdr:nvSpPr>
      <xdr:spPr>
        <a:xfrm>
          <a:off x="18605500" y="1041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156210</xdr:rowOff>
    </xdr:from>
    <xdr:to>
      <xdr:col>102</xdr:col>
      <xdr:colOff>114300</xdr:colOff>
      <xdr:row>61</xdr:row>
      <xdr:rowOff>5080</xdr:rowOff>
    </xdr:to>
    <xdr:cxnSp macro="">
      <xdr:nvCxnSpPr>
        <xdr:cNvPr id="611" name="直線コネクタ 610">
          <a:extLst>
            <a:ext uri="{FF2B5EF4-FFF2-40B4-BE49-F238E27FC236}">
              <a16:creationId xmlns:a16="http://schemas.microsoft.com/office/drawing/2014/main" id="{FC484916-3EED-44BA-86BE-F03AE7F1FF2D}"/>
            </a:ext>
          </a:extLst>
        </xdr:cNvPr>
        <xdr:cNvCxnSpPr/>
      </xdr:nvCxnSpPr>
      <xdr:spPr>
        <a:xfrm flipV="1">
          <a:off x="18656300" y="1044321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17</xdr:rowOff>
    </xdr:from>
    <xdr:ext cx="469744" cy="259045"/>
    <xdr:sp macro="" textlink="">
      <xdr:nvSpPr>
        <xdr:cNvPr id="612" name="n_1aveValue【学校施設】&#10;一人当たり面積">
          <a:extLst>
            <a:ext uri="{FF2B5EF4-FFF2-40B4-BE49-F238E27FC236}">
              <a16:creationId xmlns:a16="http://schemas.microsoft.com/office/drawing/2014/main" id="{9D9B4AFB-79F1-4B5E-8669-F6B6464AA87D}"/>
            </a:ext>
          </a:extLst>
        </xdr:cNvPr>
        <xdr:cNvSpPr txBox="1"/>
      </xdr:nvSpPr>
      <xdr:spPr>
        <a:xfrm>
          <a:off x="21075727" y="994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52087</xdr:rowOff>
    </xdr:from>
    <xdr:ext cx="469744" cy="259045"/>
    <xdr:sp macro="" textlink="">
      <xdr:nvSpPr>
        <xdr:cNvPr id="613" name="n_2aveValue【学校施設】&#10;一人当たり面積">
          <a:extLst>
            <a:ext uri="{FF2B5EF4-FFF2-40B4-BE49-F238E27FC236}">
              <a16:creationId xmlns:a16="http://schemas.microsoft.com/office/drawing/2014/main" id="{B4C96A0E-A167-4C75-A359-21470F00C190}"/>
            </a:ext>
          </a:extLst>
        </xdr:cNvPr>
        <xdr:cNvSpPr txBox="1"/>
      </xdr:nvSpPr>
      <xdr:spPr>
        <a:xfrm>
          <a:off x="20199427" y="999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104157</xdr:rowOff>
    </xdr:from>
    <xdr:ext cx="469744" cy="259045"/>
    <xdr:sp macro="" textlink="">
      <xdr:nvSpPr>
        <xdr:cNvPr id="614" name="n_3aveValue【学校施設】&#10;一人当たり面積">
          <a:extLst>
            <a:ext uri="{FF2B5EF4-FFF2-40B4-BE49-F238E27FC236}">
              <a16:creationId xmlns:a16="http://schemas.microsoft.com/office/drawing/2014/main" id="{C3A6FC1F-A1EC-4926-A813-421BB7AC4D1C}"/>
            </a:ext>
          </a:extLst>
        </xdr:cNvPr>
        <xdr:cNvSpPr txBox="1"/>
      </xdr:nvSpPr>
      <xdr:spPr>
        <a:xfrm>
          <a:off x="19310427" y="1004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16527</xdr:rowOff>
    </xdr:from>
    <xdr:ext cx="469744" cy="259045"/>
    <xdr:sp macro="" textlink="">
      <xdr:nvSpPr>
        <xdr:cNvPr id="615" name="n_4aveValue【学校施設】&#10;一人当たり面積">
          <a:extLst>
            <a:ext uri="{FF2B5EF4-FFF2-40B4-BE49-F238E27FC236}">
              <a16:creationId xmlns:a16="http://schemas.microsoft.com/office/drawing/2014/main" id="{915CC1E2-202B-4294-B9E4-9945A91384CF}"/>
            </a:ext>
          </a:extLst>
        </xdr:cNvPr>
        <xdr:cNvSpPr txBox="1"/>
      </xdr:nvSpPr>
      <xdr:spPr>
        <a:xfrm>
          <a:off x="18421427"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140987</xdr:rowOff>
    </xdr:from>
    <xdr:ext cx="469744" cy="259045"/>
    <xdr:sp macro="" textlink="">
      <xdr:nvSpPr>
        <xdr:cNvPr id="616" name="n_1mainValue【学校施設】&#10;一人当たり面積">
          <a:extLst>
            <a:ext uri="{FF2B5EF4-FFF2-40B4-BE49-F238E27FC236}">
              <a16:creationId xmlns:a16="http://schemas.microsoft.com/office/drawing/2014/main" id="{F7519AEC-9401-4D7C-A4EA-157E0D420E9E}"/>
            </a:ext>
          </a:extLst>
        </xdr:cNvPr>
        <xdr:cNvSpPr txBox="1"/>
      </xdr:nvSpPr>
      <xdr:spPr>
        <a:xfrm>
          <a:off x="21075727" y="104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152417</xdr:rowOff>
    </xdr:from>
    <xdr:ext cx="469744" cy="259045"/>
    <xdr:sp macro="" textlink="">
      <xdr:nvSpPr>
        <xdr:cNvPr id="617" name="n_2mainValue【学校施設】&#10;一人当たり面積">
          <a:extLst>
            <a:ext uri="{FF2B5EF4-FFF2-40B4-BE49-F238E27FC236}">
              <a16:creationId xmlns:a16="http://schemas.microsoft.com/office/drawing/2014/main" id="{2EC98E6F-3DC5-49D9-B5D1-E723FEBAAAA9}"/>
            </a:ext>
          </a:extLst>
        </xdr:cNvPr>
        <xdr:cNvSpPr txBox="1"/>
      </xdr:nvSpPr>
      <xdr:spPr>
        <a:xfrm>
          <a:off x="20199427"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26687</xdr:rowOff>
    </xdr:from>
    <xdr:ext cx="469744" cy="259045"/>
    <xdr:sp macro="" textlink="">
      <xdr:nvSpPr>
        <xdr:cNvPr id="618" name="n_3mainValue【学校施設】&#10;一人当たり面積">
          <a:extLst>
            <a:ext uri="{FF2B5EF4-FFF2-40B4-BE49-F238E27FC236}">
              <a16:creationId xmlns:a16="http://schemas.microsoft.com/office/drawing/2014/main" id="{BD0EA965-6A99-4735-A473-F1E6EDB9A5CE}"/>
            </a:ext>
          </a:extLst>
        </xdr:cNvPr>
        <xdr:cNvSpPr txBox="1"/>
      </xdr:nvSpPr>
      <xdr:spPr>
        <a:xfrm>
          <a:off x="19310427" y="1048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72407</xdr:rowOff>
    </xdr:from>
    <xdr:ext cx="469744" cy="259045"/>
    <xdr:sp macro="" textlink="">
      <xdr:nvSpPr>
        <xdr:cNvPr id="619" name="n_4mainValue【学校施設】&#10;一人当たり面積">
          <a:extLst>
            <a:ext uri="{FF2B5EF4-FFF2-40B4-BE49-F238E27FC236}">
              <a16:creationId xmlns:a16="http://schemas.microsoft.com/office/drawing/2014/main" id="{6196FBE9-5CA8-4E00-9BC1-D84730CB24A4}"/>
            </a:ext>
          </a:extLst>
        </xdr:cNvPr>
        <xdr:cNvSpPr txBox="1"/>
      </xdr:nvSpPr>
      <xdr:spPr>
        <a:xfrm>
          <a:off x="1842142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D5469EB8-8028-434E-B82B-C3124AA782A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4FC81BA0-3CBC-4691-BEB8-3A78AEA3F0A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C9AAF0D6-6481-48F1-BF43-1840F854DB0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25953C55-3ED5-45B5-8EC9-E3B4811134A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B8D84C2E-D5EE-407F-9948-018136E8AC3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7C083991-EC77-493F-AE68-918C44C7CE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5FC80987-57D6-412F-AAA4-EA4DD1F5568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C86814D4-37D4-4EDD-B9AC-02456A61367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7E3FFD08-9DD8-40A1-9738-BF0E5B11E27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AD685682-7795-406B-A867-D89F6923FC4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8C1357DB-008B-4784-9D20-613A78CDE3C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BC172B14-ADAB-42E7-ABA9-806BB8D6DB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BE0E8E00-176B-4442-8F25-AD9C84217D6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1901DBF8-0FAC-4984-8354-1EC53E6166D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619A87AF-BB3B-461D-9F1D-6267AFE2937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7D5ABE3F-2747-4443-B57E-CCFFF669671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67EB6021-34F4-40C5-B9F1-35C0219D053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A6FE8BAB-9E89-4C4D-9DB6-A0F0130A7CD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49B84977-BF3C-46A9-9134-D4E08BF95C1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5ED0DB8D-5BEC-4379-90EF-967DC6FBF13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F9D626DE-28C7-4AE7-8CFF-012A7955A92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34A30FFA-9A9D-4483-ABD0-11470609D22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3EBA95AF-A00B-4B9C-843E-E904AAE7F4F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65F647DA-64DF-4F88-91E2-8D40CDD9062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0074A409-B03D-48C8-99BF-D195F257332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70BA0B54-91AE-4676-856C-DECDE475052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16C21DBB-E5CD-4EEA-AF43-0A2F371BE5E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7" name="直線コネクタ 646">
          <a:extLst>
            <a:ext uri="{FF2B5EF4-FFF2-40B4-BE49-F238E27FC236}">
              <a16:creationId xmlns:a16="http://schemas.microsoft.com/office/drawing/2014/main" id="{99948819-830A-471A-B5E1-536E53093766}"/>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8" name="テキスト ボックス 647">
          <a:extLst>
            <a:ext uri="{FF2B5EF4-FFF2-40B4-BE49-F238E27FC236}">
              <a16:creationId xmlns:a16="http://schemas.microsoft.com/office/drawing/2014/main" id="{2BADB6D2-03BC-45A7-BDD9-658B338A713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9" name="直線コネクタ 648">
          <a:extLst>
            <a:ext uri="{FF2B5EF4-FFF2-40B4-BE49-F238E27FC236}">
              <a16:creationId xmlns:a16="http://schemas.microsoft.com/office/drawing/2014/main" id="{70DF33A7-BD6A-4986-8049-FF352CC55F2B}"/>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0" name="テキスト ボックス 649">
          <a:extLst>
            <a:ext uri="{FF2B5EF4-FFF2-40B4-BE49-F238E27FC236}">
              <a16:creationId xmlns:a16="http://schemas.microsoft.com/office/drawing/2014/main" id="{0EC6B1E3-B803-4818-A9FE-BF4E6FE37A0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1" name="直線コネクタ 650">
          <a:extLst>
            <a:ext uri="{FF2B5EF4-FFF2-40B4-BE49-F238E27FC236}">
              <a16:creationId xmlns:a16="http://schemas.microsoft.com/office/drawing/2014/main" id="{1D6DAE8E-F569-4794-9A26-84468801C80C}"/>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2" name="テキスト ボックス 651">
          <a:extLst>
            <a:ext uri="{FF2B5EF4-FFF2-40B4-BE49-F238E27FC236}">
              <a16:creationId xmlns:a16="http://schemas.microsoft.com/office/drawing/2014/main" id="{C65EA186-8B15-4E3F-B371-45134E24D30C}"/>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3" name="直線コネクタ 652">
          <a:extLst>
            <a:ext uri="{FF2B5EF4-FFF2-40B4-BE49-F238E27FC236}">
              <a16:creationId xmlns:a16="http://schemas.microsoft.com/office/drawing/2014/main" id="{7974F199-06D1-4437-A599-B5C497148E31}"/>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4" name="テキスト ボックス 653">
          <a:extLst>
            <a:ext uri="{FF2B5EF4-FFF2-40B4-BE49-F238E27FC236}">
              <a16:creationId xmlns:a16="http://schemas.microsoft.com/office/drawing/2014/main" id="{A1FA739E-A7CC-4971-81DA-586CC78D725B}"/>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92EF5E96-AD60-4CC6-9AD6-1979EA3E20F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6" name="テキスト ボックス 655">
          <a:extLst>
            <a:ext uri="{FF2B5EF4-FFF2-40B4-BE49-F238E27FC236}">
              <a16:creationId xmlns:a16="http://schemas.microsoft.com/office/drawing/2014/main" id="{77A61BFA-FAD5-4B47-A8D5-5D698B37905D}"/>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4D4B1137-B596-4A25-AA5D-206D3A3CF85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32765</xdr:rowOff>
    </xdr:from>
    <xdr:to>
      <xdr:col>85</xdr:col>
      <xdr:colOff>126364</xdr:colOff>
      <xdr:row>108</xdr:row>
      <xdr:rowOff>64770</xdr:rowOff>
    </xdr:to>
    <xdr:cxnSp macro="">
      <xdr:nvCxnSpPr>
        <xdr:cNvPr id="658" name="直線コネクタ 657">
          <a:extLst>
            <a:ext uri="{FF2B5EF4-FFF2-40B4-BE49-F238E27FC236}">
              <a16:creationId xmlns:a16="http://schemas.microsoft.com/office/drawing/2014/main" id="{29E7F15A-B134-402A-B9BF-743C8B5805FB}"/>
            </a:ext>
          </a:extLst>
        </xdr:cNvPr>
        <xdr:cNvCxnSpPr/>
      </xdr:nvCxnSpPr>
      <xdr:spPr>
        <a:xfrm flipV="1">
          <a:off x="16318864" y="17177765"/>
          <a:ext cx="0" cy="1403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659" name="【公民館】&#10;有形固定資産減価償却率最小値テキスト">
          <a:extLst>
            <a:ext uri="{FF2B5EF4-FFF2-40B4-BE49-F238E27FC236}">
              <a16:creationId xmlns:a16="http://schemas.microsoft.com/office/drawing/2014/main" id="{C1A10432-550C-4A90-BA8E-956CD2F68D03}"/>
            </a:ext>
          </a:extLst>
        </xdr:cNvPr>
        <xdr:cNvSpPr txBox="1"/>
      </xdr:nvSpPr>
      <xdr:spPr>
        <a:xfrm>
          <a:off x="16357600"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660" name="直線コネクタ 659">
          <a:extLst>
            <a:ext uri="{FF2B5EF4-FFF2-40B4-BE49-F238E27FC236}">
              <a16:creationId xmlns:a16="http://schemas.microsoft.com/office/drawing/2014/main" id="{D98A026F-5DFC-4EE5-B8F1-741D2E287354}"/>
            </a:ext>
          </a:extLst>
        </xdr:cNvPr>
        <xdr:cNvCxnSpPr/>
      </xdr:nvCxnSpPr>
      <xdr:spPr>
        <a:xfrm>
          <a:off x="16230600" y="1858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150892</xdr:rowOff>
    </xdr:from>
    <xdr:ext cx="405111" cy="259045"/>
    <xdr:sp macro="" textlink="">
      <xdr:nvSpPr>
        <xdr:cNvPr id="661" name="【公民館】&#10;有形固定資産減価償却率最大値テキスト">
          <a:extLst>
            <a:ext uri="{FF2B5EF4-FFF2-40B4-BE49-F238E27FC236}">
              <a16:creationId xmlns:a16="http://schemas.microsoft.com/office/drawing/2014/main" id="{2AC1A9A0-0315-40C0-B224-7F68E2B29F9B}"/>
            </a:ext>
          </a:extLst>
        </xdr:cNvPr>
        <xdr:cNvSpPr txBox="1"/>
      </xdr:nvSpPr>
      <xdr:spPr>
        <a:xfrm>
          <a:off x="16357600" y="16952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32765</xdr:rowOff>
    </xdr:from>
    <xdr:to>
      <xdr:col>86</xdr:col>
      <xdr:colOff>25400</xdr:colOff>
      <xdr:row>100</xdr:row>
      <xdr:rowOff>32765</xdr:rowOff>
    </xdr:to>
    <xdr:cxnSp macro="">
      <xdr:nvCxnSpPr>
        <xdr:cNvPr id="662" name="直線コネクタ 661">
          <a:extLst>
            <a:ext uri="{FF2B5EF4-FFF2-40B4-BE49-F238E27FC236}">
              <a16:creationId xmlns:a16="http://schemas.microsoft.com/office/drawing/2014/main" id="{41654719-F348-476D-96DC-3002BFE37C1E}"/>
            </a:ext>
          </a:extLst>
        </xdr:cNvPr>
        <xdr:cNvCxnSpPr/>
      </xdr:nvCxnSpPr>
      <xdr:spPr>
        <a:xfrm>
          <a:off x="16230600" y="17177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148862</xdr:rowOff>
    </xdr:from>
    <xdr:ext cx="405111" cy="259045"/>
    <xdr:sp macro="" textlink="">
      <xdr:nvSpPr>
        <xdr:cNvPr id="663" name="【公民館】&#10;有形固定資産減価償却率平均値テキスト">
          <a:extLst>
            <a:ext uri="{FF2B5EF4-FFF2-40B4-BE49-F238E27FC236}">
              <a16:creationId xmlns:a16="http://schemas.microsoft.com/office/drawing/2014/main" id="{C52E5302-92C1-4CE7-B562-2768E165F557}"/>
            </a:ext>
          </a:extLst>
        </xdr:cNvPr>
        <xdr:cNvSpPr txBox="1"/>
      </xdr:nvSpPr>
      <xdr:spPr>
        <a:xfrm>
          <a:off x="16357600" y="17293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125985</xdr:rowOff>
    </xdr:from>
    <xdr:to>
      <xdr:col>85</xdr:col>
      <xdr:colOff>177800</xdr:colOff>
      <xdr:row>102</xdr:row>
      <xdr:rowOff>56135</xdr:rowOff>
    </xdr:to>
    <xdr:sp macro="" textlink="">
      <xdr:nvSpPr>
        <xdr:cNvPr id="664" name="フローチャート: 判断 663">
          <a:extLst>
            <a:ext uri="{FF2B5EF4-FFF2-40B4-BE49-F238E27FC236}">
              <a16:creationId xmlns:a16="http://schemas.microsoft.com/office/drawing/2014/main" id="{E094A368-239A-4195-BC3B-8ED54320ABBD}"/>
            </a:ext>
          </a:extLst>
        </xdr:cNvPr>
        <xdr:cNvSpPr/>
      </xdr:nvSpPr>
      <xdr:spPr>
        <a:xfrm>
          <a:off x="16268700" y="1744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93980</xdr:rowOff>
    </xdr:from>
    <xdr:to>
      <xdr:col>81</xdr:col>
      <xdr:colOff>101600</xdr:colOff>
      <xdr:row>102</xdr:row>
      <xdr:rowOff>24130</xdr:rowOff>
    </xdr:to>
    <xdr:sp macro="" textlink="">
      <xdr:nvSpPr>
        <xdr:cNvPr id="665" name="フローチャート: 判断 664">
          <a:extLst>
            <a:ext uri="{FF2B5EF4-FFF2-40B4-BE49-F238E27FC236}">
              <a16:creationId xmlns:a16="http://schemas.microsoft.com/office/drawing/2014/main" id="{7641834B-6377-46FC-9BDE-E4652167E7F6}"/>
            </a:ext>
          </a:extLst>
        </xdr:cNvPr>
        <xdr:cNvSpPr/>
      </xdr:nvSpPr>
      <xdr:spPr>
        <a:xfrm>
          <a:off x="15430500" y="1741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130556</xdr:rowOff>
    </xdr:from>
    <xdr:to>
      <xdr:col>76</xdr:col>
      <xdr:colOff>165100</xdr:colOff>
      <xdr:row>102</xdr:row>
      <xdr:rowOff>60706</xdr:rowOff>
    </xdr:to>
    <xdr:sp macro="" textlink="">
      <xdr:nvSpPr>
        <xdr:cNvPr id="666" name="フローチャート: 判断 665">
          <a:extLst>
            <a:ext uri="{FF2B5EF4-FFF2-40B4-BE49-F238E27FC236}">
              <a16:creationId xmlns:a16="http://schemas.microsoft.com/office/drawing/2014/main" id="{195528A8-E044-49B4-B520-5F89B2884D83}"/>
            </a:ext>
          </a:extLst>
        </xdr:cNvPr>
        <xdr:cNvSpPr/>
      </xdr:nvSpPr>
      <xdr:spPr>
        <a:xfrm>
          <a:off x="14541500" y="1744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667" name="フローチャート: 判断 666">
          <a:extLst>
            <a:ext uri="{FF2B5EF4-FFF2-40B4-BE49-F238E27FC236}">
              <a16:creationId xmlns:a16="http://schemas.microsoft.com/office/drawing/2014/main" id="{236ACC61-DC3D-4FDA-8AC1-C63FBC09E180}"/>
            </a:ext>
          </a:extLst>
        </xdr:cNvPr>
        <xdr:cNvSpPr/>
      </xdr:nvSpPr>
      <xdr:spPr>
        <a:xfrm>
          <a:off x="1365250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116839</xdr:rowOff>
    </xdr:from>
    <xdr:to>
      <xdr:col>67</xdr:col>
      <xdr:colOff>101600</xdr:colOff>
      <xdr:row>103</xdr:row>
      <xdr:rowOff>46989</xdr:rowOff>
    </xdr:to>
    <xdr:sp macro="" textlink="">
      <xdr:nvSpPr>
        <xdr:cNvPr id="668" name="フローチャート: 判断 667">
          <a:extLst>
            <a:ext uri="{FF2B5EF4-FFF2-40B4-BE49-F238E27FC236}">
              <a16:creationId xmlns:a16="http://schemas.microsoft.com/office/drawing/2014/main" id="{D9EB0886-A9E9-4442-AD91-5F7B107A4DA2}"/>
            </a:ext>
          </a:extLst>
        </xdr:cNvPr>
        <xdr:cNvSpPr/>
      </xdr:nvSpPr>
      <xdr:spPr>
        <a:xfrm>
          <a:off x="12763500" y="1760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D9CDF6C3-0E82-4B67-ABDA-1FA63667A87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BEBCAAC5-228D-488C-8842-7F534B01391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7E278DA1-A885-498E-8C4C-2338B635C6B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CCFA8970-7718-40A8-86AF-B6236070A8B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CA41C0D-5966-4584-B2BE-18C570CAB10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100837</xdr:rowOff>
    </xdr:from>
    <xdr:to>
      <xdr:col>85</xdr:col>
      <xdr:colOff>177800</xdr:colOff>
      <xdr:row>104</xdr:row>
      <xdr:rowOff>30987</xdr:rowOff>
    </xdr:to>
    <xdr:sp macro="" textlink="">
      <xdr:nvSpPr>
        <xdr:cNvPr id="674" name="楕円 673">
          <a:extLst>
            <a:ext uri="{FF2B5EF4-FFF2-40B4-BE49-F238E27FC236}">
              <a16:creationId xmlns:a16="http://schemas.microsoft.com/office/drawing/2014/main" id="{69416D9D-3642-4AF5-BFD9-0270315B046A}"/>
            </a:ext>
          </a:extLst>
        </xdr:cNvPr>
        <xdr:cNvSpPr/>
      </xdr:nvSpPr>
      <xdr:spPr>
        <a:xfrm>
          <a:off x="16268700" y="177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79264</xdr:rowOff>
    </xdr:from>
    <xdr:ext cx="405111" cy="259045"/>
    <xdr:sp macro="" textlink="">
      <xdr:nvSpPr>
        <xdr:cNvPr id="675" name="【公民館】&#10;有形固定資産減価償却率該当値テキスト">
          <a:extLst>
            <a:ext uri="{FF2B5EF4-FFF2-40B4-BE49-F238E27FC236}">
              <a16:creationId xmlns:a16="http://schemas.microsoft.com/office/drawing/2014/main" id="{033E353B-2C9A-46DB-8281-6A362B202669}"/>
            </a:ext>
          </a:extLst>
        </xdr:cNvPr>
        <xdr:cNvSpPr txBox="1"/>
      </xdr:nvSpPr>
      <xdr:spPr>
        <a:xfrm>
          <a:off x="16357600" y="1773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77978</xdr:rowOff>
    </xdr:from>
    <xdr:to>
      <xdr:col>81</xdr:col>
      <xdr:colOff>101600</xdr:colOff>
      <xdr:row>104</xdr:row>
      <xdr:rowOff>8128</xdr:rowOff>
    </xdr:to>
    <xdr:sp macro="" textlink="">
      <xdr:nvSpPr>
        <xdr:cNvPr id="676" name="楕円 675">
          <a:extLst>
            <a:ext uri="{FF2B5EF4-FFF2-40B4-BE49-F238E27FC236}">
              <a16:creationId xmlns:a16="http://schemas.microsoft.com/office/drawing/2014/main" id="{554EDBD0-426F-4EC1-AAF6-9657DCF124B0}"/>
            </a:ext>
          </a:extLst>
        </xdr:cNvPr>
        <xdr:cNvSpPr/>
      </xdr:nvSpPr>
      <xdr:spPr>
        <a:xfrm>
          <a:off x="15430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128778</xdr:rowOff>
    </xdr:from>
    <xdr:to>
      <xdr:col>85</xdr:col>
      <xdr:colOff>127000</xdr:colOff>
      <xdr:row>103</xdr:row>
      <xdr:rowOff>151637</xdr:rowOff>
    </xdr:to>
    <xdr:cxnSp macro="">
      <xdr:nvCxnSpPr>
        <xdr:cNvPr id="677" name="直線コネクタ 676">
          <a:extLst>
            <a:ext uri="{FF2B5EF4-FFF2-40B4-BE49-F238E27FC236}">
              <a16:creationId xmlns:a16="http://schemas.microsoft.com/office/drawing/2014/main" id="{11F1141E-D457-4F2E-9004-D3B52F44E88A}"/>
            </a:ext>
          </a:extLst>
        </xdr:cNvPr>
        <xdr:cNvCxnSpPr/>
      </xdr:nvCxnSpPr>
      <xdr:spPr>
        <a:xfrm>
          <a:off x="15481300" y="1778812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48261</xdr:rowOff>
    </xdr:from>
    <xdr:to>
      <xdr:col>76</xdr:col>
      <xdr:colOff>165100</xdr:colOff>
      <xdr:row>103</xdr:row>
      <xdr:rowOff>149861</xdr:rowOff>
    </xdr:to>
    <xdr:sp macro="" textlink="">
      <xdr:nvSpPr>
        <xdr:cNvPr id="678" name="楕円 677">
          <a:extLst>
            <a:ext uri="{FF2B5EF4-FFF2-40B4-BE49-F238E27FC236}">
              <a16:creationId xmlns:a16="http://schemas.microsoft.com/office/drawing/2014/main" id="{F1345A76-F32A-44E8-B5A6-A7639A25B3FF}"/>
            </a:ext>
          </a:extLst>
        </xdr:cNvPr>
        <xdr:cNvSpPr/>
      </xdr:nvSpPr>
      <xdr:spPr>
        <a:xfrm>
          <a:off x="14541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99061</xdr:rowOff>
    </xdr:from>
    <xdr:to>
      <xdr:col>81</xdr:col>
      <xdr:colOff>50800</xdr:colOff>
      <xdr:row>103</xdr:row>
      <xdr:rowOff>128778</xdr:rowOff>
    </xdr:to>
    <xdr:cxnSp macro="">
      <xdr:nvCxnSpPr>
        <xdr:cNvPr id="679" name="直線コネクタ 678">
          <a:extLst>
            <a:ext uri="{FF2B5EF4-FFF2-40B4-BE49-F238E27FC236}">
              <a16:creationId xmlns:a16="http://schemas.microsoft.com/office/drawing/2014/main" id="{6CA4E0EA-45DD-4E4B-AF9F-8DEC41C932DD}"/>
            </a:ext>
          </a:extLst>
        </xdr:cNvPr>
        <xdr:cNvCxnSpPr/>
      </xdr:nvCxnSpPr>
      <xdr:spPr>
        <a:xfrm>
          <a:off x="14592300" y="17758411"/>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20828</xdr:rowOff>
    </xdr:from>
    <xdr:to>
      <xdr:col>72</xdr:col>
      <xdr:colOff>38100</xdr:colOff>
      <xdr:row>103</xdr:row>
      <xdr:rowOff>122428</xdr:rowOff>
    </xdr:to>
    <xdr:sp macro="" textlink="">
      <xdr:nvSpPr>
        <xdr:cNvPr id="680" name="楕円 679">
          <a:extLst>
            <a:ext uri="{FF2B5EF4-FFF2-40B4-BE49-F238E27FC236}">
              <a16:creationId xmlns:a16="http://schemas.microsoft.com/office/drawing/2014/main" id="{22E8FB75-1648-41DC-A8DD-B2447E725499}"/>
            </a:ext>
          </a:extLst>
        </xdr:cNvPr>
        <xdr:cNvSpPr/>
      </xdr:nvSpPr>
      <xdr:spPr>
        <a:xfrm>
          <a:off x="13652500" y="1768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71628</xdr:rowOff>
    </xdr:from>
    <xdr:to>
      <xdr:col>76</xdr:col>
      <xdr:colOff>114300</xdr:colOff>
      <xdr:row>103</xdr:row>
      <xdr:rowOff>99061</xdr:rowOff>
    </xdr:to>
    <xdr:cxnSp macro="">
      <xdr:nvCxnSpPr>
        <xdr:cNvPr id="681" name="直線コネクタ 680">
          <a:extLst>
            <a:ext uri="{FF2B5EF4-FFF2-40B4-BE49-F238E27FC236}">
              <a16:creationId xmlns:a16="http://schemas.microsoft.com/office/drawing/2014/main" id="{20227B19-7EAA-45D4-A495-CFED3EC2EEC9}"/>
            </a:ext>
          </a:extLst>
        </xdr:cNvPr>
        <xdr:cNvCxnSpPr/>
      </xdr:nvCxnSpPr>
      <xdr:spPr>
        <a:xfrm>
          <a:off x="13703300" y="1773097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27687</xdr:rowOff>
    </xdr:from>
    <xdr:to>
      <xdr:col>67</xdr:col>
      <xdr:colOff>101600</xdr:colOff>
      <xdr:row>103</xdr:row>
      <xdr:rowOff>129287</xdr:rowOff>
    </xdr:to>
    <xdr:sp macro="" textlink="">
      <xdr:nvSpPr>
        <xdr:cNvPr id="682" name="楕円 681">
          <a:extLst>
            <a:ext uri="{FF2B5EF4-FFF2-40B4-BE49-F238E27FC236}">
              <a16:creationId xmlns:a16="http://schemas.microsoft.com/office/drawing/2014/main" id="{755D03DB-6E3B-4DA9-836B-53C680C58FEA}"/>
            </a:ext>
          </a:extLst>
        </xdr:cNvPr>
        <xdr:cNvSpPr/>
      </xdr:nvSpPr>
      <xdr:spPr>
        <a:xfrm>
          <a:off x="12763500" y="1768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71628</xdr:rowOff>
    </xdr:from>
    <xdr:to>
      <xdr:col>71</xdr:col>
      <xdr:colOff>177800</xdr:colOff>
      <xdr:row>103</xdr:row>
      <xdr:rowOff>78487</xdr:rowOff>
    </xdr:to>
    <xdr:cxnSp macro="">
      <xdr:nvCxnSpPr>
        <xdr:cNvPr id="683" name="直線コネクタ 682">
          <a:extLst>
            <a:ext uri="{FF2B5EF4-FFF2-40B4-BE49-F238E27FC236}">
              <a16:creationId xmlns:a16="http://schemas.microsoft.com/office/drawing/2014/main" id="{7D2ABEBC-AE22-4284-894D-18257BACB0BE}"/>
            </a:ext>
          </a:extLst>
        </xdr:cNvPr>
        <xdr:cNvCxnSpPr/>
      </xdr:nvCxnSpPr>
      <xdr:spPr>
        <a:xfrm flipV="1">
          <a:off x="12814300" y="17730978"/>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40657</xdr:rowOff>
    </xdr:from>
    <xdr:ext cx="405111" cy="259045"/>
    <xdr:sp macro="" textlink="">
      <xdr:nvSpPr>
        <xdr:cNvPr id="684" name="n_1aveValue【公民館】&#10;有形固定資産減価償却率">
          <a:extLst>
            <a:ext uri="{FF2B5EF4-FFF2-40B4-BE49-F238E27FC236}">
              <a16:creationId xmlns:a16="http://schemas.microsoft.com/office/drawing/2014/main" id="{B13094DA-8A4D-4829-A457-9D5800F0CC25}"/>
            </a:ext>
          </a:extLst>
        </xdr:cNvPr>
        <xdr:cNvSpPr txBox="1"/>
      </xdr:nvSpPr>
      <xdr:spPr>
        <a:xfrm>
          <a:off x="152660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77233</xdr:rowOff>
    </xdr:from>
    <xdr:ext cx="405111" cy="259045"/>
    <xdr:sp macro="" textlink="">
      <xdr:nvSpPr>
        <xdr:cNvPr id="685" name="n_2aveValue【公民館】&#10;有形固定資産減価償却率">
          <a:extLst>
            <a:ext uri="{FF2B5EF4-FFF2-40B4-BE49-F238E27FC236}">
              <a16:creationId xmlns:a16="http://schemas.microsoft.com/office/drawing/2014/main" id="{51DBD958-3AC2-46DD-98CC-D567D93C07AF}"/>
            </a:ext>
          </a:extLst>
        </xdr:cNvPr>
        <xdr:cNvSpPr txBox="1"/>
      </xdr:nvSpPr>
      <xdr:spPr>
        <a:xfrm>
          <a:off x="14389744" y="1722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74947</xdr:rowOff>
    </xdr:from>
    <xdr:ext cx="405111" cy="259045"/>
    <xdr:sp macro="" textlink="">
      <xdr:nvSpPr>
        <xdr:cNvPr id="686" name="n_3aveValue【公民館】&#10;有形固定資産減価償却率">
          <a:extLst>
            <a:ext uri="{FF2B5EF4-FFF2-40B4-BE49-F238E27FC236}">
              <a16:creationId xmlns:a16="http://schemas.microsoft.com/office/drawing/2014/main" id="{F8946BCE-9E73-444B-979B-E04D44C567B7}"/>
            </a:ext>
          </a:extLst>
        </xdr:cNvPr>
        <xdr:cNvSpPr txBox="1"/>
      </xdr:nvSpPr>
      <xdr:spPr>
        <a:xfrm>
          <a:off x="135007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63516</xdr:rowOff>
    </xdr:from>
    <xdr:ext cx="405111" cy="259045"/>
    <xdr:sp macro="" textlink="">
      <xdr:nvSpPr>
        <xdr:cNvPr id="687" name="n_4aveValue【公民館】&#10;有形固定資産減価償却率">
          <a:extLst>
            <a:ext uri="{FF2B5EF4-FFF2-40B4-BE49-F238E27FC236}">
              <a16:creationId xmlns:a16="http://schemas.microsoft.com/office/drawing/2014/main" id="{34D23936-492A-4B61-B30F-191BAB0C827A}"/>
            </a:ext>
          </a:extLst>
        </xdr:cNvPr>
        <xdr:cNvSpPr txBox="1"/>
      </xdr:nvSpPr>
      <xdr:spPr>
        <a:xfrm>
          <a:off x="12611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170705</xdr:rowOff>
    </xdr:from>
    <xdr:ext cx="405111" cy="259045"/>
    <xdr:sp macro="" textlink="">
      <xdr:nvSpPr>
        <xdr:cNvPr id="688" name="n_1mainValue【公民館】&#10;有形固定資産減価償却率">
          <a:extLst>
            <a:ext uri="{FF2B5EF4-FFF2-40B4-BE49-F238E27FC236}">
              <a16:creationId xmlns:a16="http://schemas.microsoft.com/office/drawing/2014/main" id="{7FA78DE5-03BB-48B9-A6D5-CE1ADE8BD8A3}"/>
            </a:ext>
          </a:extLst>
        </xdr:cNvPr>
        <xdr:cNvSpPr txBox="1"/>
      </xdr:nvSpPr>
      <xdr:spPr>
        <a:xfrm>
          <a:off x="15266044" y="1783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140988</xdr:rowOff>
    </xdr:from>
    <xdr:ext cx="405111" cy="259045"/>
    <xdr:sp macro="" textlink="">
      <xdr:nvSpPr>
        <xdr:cNvPr id="689" name="n_2mainValue【公民館】&#10;有形固定資産減価償却率">
          <a:extLst>
            <a:ext uri="{FF2B5EF4-FFF2-40B4-BE49-F238E27FC236}">
              <a16:creationId xmlns:a16="http://schemas.microsoft.com/office/drawing/2014/main" id="{12FD83B6-1953-4F3E-A464-CB86B471A572}"/>
            </a:ext>
          </a:extLst>
        </xdr:cNvPr>
        <xdr:cNvSpPr txBox="1"/>
      </xdr:nvSpPr>
      <xdr:spPr>
        <a:xfrm>
          <a:off x="14389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113555</xdr:rowOff>
    </xdr:from>
    <xdr:ext cx="405111" cy="259045"/>
    <xdr:sp macro="" textlink="">
      <xdr:nvSpPr>
        <xdr:cNvPr id="690" name="n_3mainValue【公民館】&#10;有形固定資産減価償却率">
          <a:extLst>
            <a:ext uri="{FF2B5EF4-FFF2-40B4-BE49-F238E27FC236}">
              <a16:creationId xmlns:a16="http://schemas.microsoft.com/office/drawing/2014/main" id="{5A537D9D-8983-41D2-B7F0-75EB453C0F94}"/>
            </a:ext>
          </a:extLst>
        </xdr:cNvPr>
        <xdr:cNvSpPr txBox="1"/>
      </xdr:nvSpPr>
      <xdr:spPr>
        <a:xfrm>
          <a:off x="13500744" y="1777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120414</xdr:rowOff>
    </xdr:from>
    <xdr:ext cx="405111" cy="259045"/>
    <xdr:sp macro="" textlink="">
      <xdr:nvSpPr>
        <xdr:cNvPr id="691" name="n_4mainValue【公民館】&#10;有形固定資産減価償却率">
          <a:extLst>
            <a:ext uri="{FF2B5EF4-FFF2-40B4-BE49-F238E27FC236}">
              <a16:creationId xmlns:a16="http://schemas.microsoft.com/office/drawing/2014/main" id="{C6288C9F-F74E-4E5A-9A72-37A0400AA5E1}"/>
            </a:ext>
          </a:extLst>
        </xdr:cNvPr>
        <xdr:cNvSpPr txBox="1"/>
      </xdr:nvSpPr>
      <xdr:spPr>
        <a:xfrm>
          <a:off x="12611744" y="1777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C7F7BFD6-C46E-49BB-8608-DE49758A045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8CCADE26-1BDE-432C-A458-2E380E16E34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76D6DA2F-8A8B-462F-9BFA-C5ED1C4A296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11797C08-BE1B-4848-8CEB-9778D7B5777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CC5FA15D-09F8-4F08-BC70-54F5BE6A957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D6AD3BB2-48CB-45E7-811F-8FA0860E5F9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7F4F5793-D48D-4B4C-9801-0F27AA721AD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BA4DA442-9C28-4DC3-BF3B-9D1AF2CF91E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56C61F74-DA14-4FCA-89D7-1CC1F4666D8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73C7EEE7-01FE-422E-B9A2-3CD24590EF3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2" name="直線コネクタ 701">
          <a:extLst>
            <a:ext uri="{FF2B5EF4-FFF2-40B4-BE49-F238E27FC236}">
              <a16:creationId xmlns:a16="http://schemas.microsoft.com/office/drawing/2014/main" id="{CE75DDB8-F5CE-40E9-9E3D-1B1A1B40950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3" name="テキスト ボックス 702">
          <a:extLst>
            <a:ext uri="{FF2B5EF4-FFF2-40B4-BE49-F238E27FC236}">
              <a16:creationId xmlns:a16="http://schemas.microsoft.com/office/drawing/2014/main" id="{EC6E3878-7847-46BF-908E-0CFB75A586B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4" name="直線コネクタ 703">
          <a:extLst>
            <a:ext uri="{FF2B5EF4-FFF2-40B4-BE49-F238E27FC236}">
              <a16:creationId xmlns:a16="http://schemas.microsoft.com/office/drawing/2014/main" id="{AAF8A542-025B-4072-91AB-148C7B09355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5" name="テキスト ボックス 704">
          <a:extLst>
            <a:ext uri="{FF2B5EF4-FFF2-40B4-BE49-F238E27FC236}">
              <a16:creationId xmlns:a16="http://schemas.microsoft.com/office/drawing/2014/main" id="{953370B2-59C9-4B2C-93B2-12ADFD81A31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6" name="直線コネクタ 705">
          <a:extLst>
            <a:ext uri="{FF2B5EF4-FFF2-40B4-BE49-F238E27FC236}">
              <a16:creationId xmlns:a16="http://schemas.microsoft.com/office/drawing/2014/main" id="{ED9E71B1-F82A-44DB-AFEC-09366D644AF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7" name="テキスト ボックス 706">
          <a:extLst>
            <a:ext uri="{FF2B5EF4-FFF2-40B4-BE49-F238E27FC236}">
              <a16:creationId xmlns:a16="http://schemas.microsoft.com/office/drawing/2014/main" id="{BF627800-9A41-4055-A725-F5FD7686C59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8" name="直線コネクタ 707">
          <a:extLst>
            <a:ext uri="{FF2B5EF4-FFF2-40B4-BE49-F238E27FC236}">
              <a16:creationId xmlns:a16="http://schemas.microsoft.com/office/drawing/2014/main" id="{E41CB4E3-D225-4541-8065-9E012C75663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9" name="テキスト ボックス 708">
          <a:extLst>
            <a:ext uri="{FF2B5EF4-FFF2-40B4-BE49-F238E27FC236}">
              <a16:creationId xmlns:a16="http://schemas.microsoft.com/office/drawing/2014/main" id="{0DFE3C3E-E161-41B2-B010-505B3200559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857F3143-6C99-483C-80B6-08BC5F35292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879E765D-F82C-4E14-AA5B-DA729C27BE7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E8FE1256-3FEB-45B0-92E9-372B2673788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25908</xdr:rowOff>
    </xdr:to>
    <xdr:cxnSp macro="">
      <xdr:nvCxnSpPr>
        <xdr:cNvPr id="713" name="直線コネクタ 712">
          <a:extLst>
            <a:ext uri="{FF2B5EF4-FFF2-40B4-BE49-F238E27FC236}">
              <a16:creationId xmlns:a16="http://schemas.microsoft.com/office/drawing/2014/main" id="{63B088A9-B8A2-4F7B-8E0F-4A7D45B5230E}"/>
            </a:ext>
          </a:extLst>
        </xdr:cNvPr>
        <xdr:cNvCxnSpPr/>
      </xdr:nvCxnSpPr>
      <xdr:spPr>
        <a:xfrm flipV="1">
          <a:off x="22160864" y="1722120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4" name="【公民館】&#10;一人当たり面積最小値テキスト">
          <a:extLst>
            <a:ext uri="{FF2B5EF4-FFF2-40B4-BE49-F238E27FC236}">
              <a16:creationId xmlns:a16="http://schemas.microsoft.com/office/drawing/2014/main" id="{82299E7D-D826-4D68-92C5-07C1B6230222}"/>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5" name="直線コネクタ 714">
          <a:extLst>
            <a:ext uri="{FF2B5EF4-FFF2-40B4-BE49-F238E27FC236}">
              <a16:creationId xmlns:a16="http://schemas.microsoft.com/office/drawing/2014/main" id="{963FA8E0-C322-4586-B2C7-1E7D8B54FF4F}"/>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716" name="【公民館】&#10;一人当たり面積最大値テキスト">
          <a:extLst>
            <a:ext uri="{FF2B5EF4-FFF2-40B4-BE49-F238E27FC236}">
              <a16:creationId xmlns:a16="http://schemas.microsoft.com/office/drawing/2014/main" id="{C1D54DF4-FA06-4D16-84E0-6F0E9B065BDC}"/>
            </a:ext>
          </a:extLst>
        </xdr:cNvPr>
        <xdr:cNvSpPr txBox="1"/>
      </xdr:nvSpPr>
      <xdr:spPr>
        <a:xfrm>
          <a:off x="22199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717" name="直線コネクタ 716">
          <a:extLst>
            <a:ext uri="{FF2B5EF4-FFF2-40B4-BE49-F238E27FC236}">
              <a16:creationId xmlns:a16="http://schemas.microsoft.com/office/drawing/2014/main" id="{0ACD405D-2684-4E10-BB94-B8908CD78E8F}"/>
            </a:ext>
          </a:extLst>
        </xdr:cNvPr>
        <xdr:cNvCxnSpPr/>
      </xdr:nvCxnSpPr>
      <xdr:spPr>
        <a:xfrm>
          <a:off x="22072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104412</xdr:rowOff>
    </xdr:from>
    <xdr:ext cx="469744" cy="259045"/>
    <xdr:sp macro="" textlink="">
      <xdr:nvSpPr>
        <xdr:cNvPr id="718" name="【公民館】&#10;一人当たり面積平均値テキスト">
          <a:extLst>
            <a:ext uri="{FF2B5EF4-FFF2-40B4-BE49-F238E27FC236}">
              <a16:creationId xmlns:a16="http://schemas.microsoft.com/office/drawing/2014/main" id="{E6884773-489D-44D0-ACBE-654A5D10FAD3}"/>
            </a:ext>
          </a:extLst>
        </xdr:cNvPr>
        <xdr:cNvSpPr txBox="1"/>
      </xdr:nvSpPr>
      <xdr:spPr>
        <a:xfrm>
          <a:off x="22199600" y="1793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719" name="フローチャート: 判断 718">
          <a:extLst>
            <a:ext uri="{FF2B5EF4-FFF2-40B4-BE49-F238E27FC236}">
              <a16:creationId xmlns:a16="http://schemas.microsoft.com/office/drawing/2014/main" id="{DFC45ED8-4D3C-44E4-914E-91FFD700E39D}"/>
            </a:ext>
          </a:extLst>
        </xdr:cNvPr>
        <xdr:cNvSpPr/>
      </xdr:nvSpPr>
      <xdr:spPr>
        <a:xfrm>
          <a:off x="22110700" y="1795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112268</xdr:rowOff>
    </xdr:from>
    <xdr:to>
      <xdr:col>112</xdr:col>
      <xdr:colOff>38100</xdr:colOff>
      <xdr:row>105</xdr:row>
      <xdr:rowOff>42418</xdr:rowOff>
    </xdr:to>
    <xdr:sp macro="" textlink="">
      <xdr:nvSpPr>
        <xdr:cNvPr id="720" name="フローチャート: 判断 719">
          <a:extLst>
            <a:ext uri="{FF2B5EF4-FFF2-40B4-BE49-F238E27FC236}">
              <a16:creationId xmlns:a16="http://schemas.microsoft.com/office/drawing/2014/main" id="{944CDE02-CA09-4B1E-82DA-EF2EFD70A41A}"/>
            </a:ext>
          </a:extLst>
        </xdr:cNvPr>
        <xdr:cNvSpPr/>
      </xdr:nvSpPr>
      <xdr:spPr>
        <a:xfrm>
          <a:off x="21272500" y="1794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121413</xdr:rowOff>
    </xdr:from>
    <xdr:to>
      <xdr:col>107</xdr:col>
      <xdr:colOff>101600</xdr:colOff>
      <xdr:row>105</xdr:row>
      <xdr:rowOff>51563</xdr:rowOff>
    </xdr:to>
    <xdr:sp macro="" textlink="">
      <xdr:nvSpPr>
        <xdr:cNvPr id="721" name="フローチャート: 判断 720">
          <a:extLst>
            <a:ext uri="{FF2B5EF4-FFF2-40B4-BE49-F238E27FC236}">
              <a16:creationId xmlns:a16="http://schemas.microsoft.com/office/drawing/2014/main" id="{843DD6E1-EAC8-47C6-A09D-466EF0B99DDC}"/>
            </a:ext>
          </a:extLst>
        </xdr:cNvPr>
        <xdr:cNvSpPr/>
      </xdr:nvSpPr>
      <xdr:spPr>
        <a:xfrm>
          <a:off x="20383500" y="179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144272</xdr:rowOff>
    </xdr:from>
    <xdr:to>
      <xdr:col>102</xdr:col>
      <xdr:colOff>165100</xdr:colOff>
      <xdr:row>105</xdr:row>
      <xdr:rowOff>74422</xdr:rowOff>
    </xdr:to>
    <xdr:sp macro="" textlink="">
      <xdr:nvSpPr>
        <xdr:cNvPr id="722" name="フローチャート: 判断 721">
          <a:extLst>
            <a:ext uri="{FF2B5EF4-FFF2-40B4-BE49-F238E27FC236}">
              <a16:creationId xmlns:a16="http://schemas.microsoft.com/office/drawing/2014/main" id="{E74E7311-148D-4819-BC8B-F1D3CDF652F0}"/>
            </a:ext>
          </a:extLst>
        </xdr:cNvPr>
        <xdr:cNvSpPr/>
      </xdr:nvSpPr>
      <xdr:spPr>
        <a:xfrm>
          <a:off x="19494500" y="1797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723" name="フローチャート: 判断 722">
          <a:extLst>
            <a:ext uri="{FF2B5EF4-FFF2-40B4-BE49-F238E27FC236}">
              <a16:creationId xmlns:a16="http://schemas.microsoft.com/office/drawing/2014/main" id="{2B586E78-EE88-4950-9E12-4BF1A5D1F732}"/>
            </a:ext>
          </a:extLst>
        </xdr:cNvPr>
        <xdr:cNvSpPr/>
      </xdr:nvSpPr>
      <xdr:spPr>
        <a:xfrm>
          <a:off x="18605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6F0F252E-72F6-4BF7-AB01-3D690BA8CFB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44A75452-2D0E-45F1-9D1B-1DFA84C2881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997EF93-7C56-4CA2-A68D-81FCF5F549F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E41D6603-DF13-40AE-A644-2A248AA14BE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B15E2069-AC8F-4991-A742-B0B4F80ECC6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123698</xdr:rowOff>
    </xdr:from>
    <xdr:to>
      <xdr:col>116</xdr:col>
      <xdr:colOff>114300</xdr:colOff>
      <xdr:row>104</xdr:row>
      <xdr:rowOff>53848</xdr:rowOff>
    </xdr:to>
    <xdr:sp macro="" textlink="">
      <xdr:nvSpPr>
        <xdr:cNvPr id="729" name="楕円 728">
          <a:extLst>
            <a:ext uri="{FF2B5EF4-FFF2-40B4-BE49-F238E27FC236}">
              <a16:creationId xmlns:a16="http://schemas.microsoft.com/office/drawing/2014/main" id="{87039658-17E0-481C-9C34-20C921CCE6EA}"/>
            </a:ext>
          </a:extLst>
        </xdr:cNvPr>
        <xdr:cNvSpPr/>
      </xdr:nvSpPr>
      <xdr:spPr>
        <a:xfrm>
          <a:off x="22110700" y="1778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146575</xdr:rowOff>
    </xdr:from>
    <xdr:ext cx="469744" cy="259045"/>
    <xdr:sp macro="" textlink="">
      <xdr:nvSpPr>
        <xdr:cNvPr id="730" name="【公民館】&#10;一人当たり面積該当値テキスト">
          <a:extLst>
            <a:ext uri="{FF2B5EF4-FFF2-40B4-BE49-F238E27FC236}">
              <a16:creationId xmlns:a16="http://schemas.microsoft.com/office/drawing/2014/main" id="{9B3F29CB-E065-4602-A952-7C59552B63CD}"/>
            </a:ext>
          </a:extLst>
        </xdr:cNvPr>
        <xdr:cNvSpPr txBox="1"/>
      </xdr:nvSpPr>
      <xdr:spPr>
        <a:xfrm>
          <a:off x="22199600" y="176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128270</xdr:rowOff>
    </xdr:from>
    <xdr:to>
      <xdr:col>112</xdr:col>
      <xdr:colOff>38100</xdr:colOff>
      <xdr:row>104</xdr:row>
      <xdr:rowOff>58420</xdr:rowOff>
    </xdr:to>
    <xdr:sp macro="" textlink="">
      <xdr:nvSpPr>
        <xdr:cNvPr id="731" name="楕円 730">
          <a:extLst>
            <a:ext uri="{FF2B5EF4-FFF2-40B4-BE49-F238E27FC236}">
              <a16:creationId xmlns:a16="http://schemas.microsoft.com/office/drawing/2014/main" id="{7706B7BA-9A39-4F31-B8D5-10C8E382421A}"/>
            </a:ext>
          </a:extLst>
        </xdr:cNvPr>
        <xdr:cNvSpPr/>
      </xdr:nvSpPr>
      <xdr:spPr>
        <a:xfrm>
          <a:off x="21272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3048</xdr:rowOff>
    </xdr:from>
    <xdr:to>
      <xdr:col>116</xdr:col>
      <xdr:colOff>63500</xdr:colOff>
      <xdr:row>104</xdr:row>
      <xdr:rowOff>7620</xdr:rowOff>
    </xdr:to>
    <xdr:cxnSp macro="">
      <xdr:nvCxnSpPr>
        <xdr:cNvPr id="732" name="直線コネクタ 731">
          <a:extLst>
            <a:ext uri="{FF2B5EF4-FFF2-40B4-BE49-F238E27FC236}">
              <a16:creationId xmlns:a16="http://schemas.microsoft.com/office/drawing/2014/main" id="{7855B82C-7FE6-4BCF-B106-4F73C88137FB}"/>
            </a:ext>
          </a:extLst>
        </xdr:cNvPr>
        <xdr:cNvCxnSpPr/>
      </xdr:nvCxnSpPr>
      <xdr:spPr>
        <a:xfrm flipV="1">
          <a:off x="21323300" y="178338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119126</xdr:rowOff>
    </xdr:from>
    <xdr:to>
      <xdr:col>107</xdr:col>
      <xdr:colOff>101600</xdr:colOff>
      <xdr:row>104</xdr:row>
      <xdr:rowOff>49276</xdr:rowOff>
    </xdr:to>
    <xdr:sp macro="" textlink="">
      <xdr:nvSpPr>
        <xdr:cNvPr id="733" name="楕円 732">
          <a:extLst>
            <a:ext uri="{FF2B5EF4-FFF2-40B4-BE49-F238E27FC236}">
              <a16:creationId xmlns:a16="http://schemas.microsoft.com/office/drawing/2014/main" id="{25EE5EBF-1661-4BF9-BC37-E29BDFEE6BD2}"/>
            </a:ext>
          </a:extLst>
        </xdr:cNvPr>
        <xdr:cNvSpPr/>
      </xdr:nvSpPr>
      <xdr:spPr>
        <a:xfrm>
          <a:off x="203835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169926</xdr:rowOff>
    </xdr:from>
    <xdr:to>
      <xdr:col>111</xdr:col>
      <xdr:colOff>177800</xdr:colOff>
      <xdr:row>104</xdr:row>
      <xdr:rowOff>7620</xdr:rowOff>
    </xdr:to>
    <xdr:cxnSp macro="">
      <xdr:nvCxnSpPr>
        <xdr:cNvPr id="734" name="直線コネクタ 733">
          <a:extLst>
            <a:ext uri="{FF2B5EF4-FFF2-40B4-BE49-F238E27FC236}">
              <a16:creationId xmlns:a16="http://schemas.microsoft.com/office/drawing/2014/main" id="{A4721247-1193-435D-BAB9-96C265B98C2B}"/>
            </a:ext>
          </a:extLst>
        </xdr:cNvPr>
        <xdr:cNvCxnSpPr/>
      </xdr:nvCxnSpPr>
      <xdr:spPr>
        <a:xfrm>
          <a:off x="20434300" y="178292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119126</xdr:rowOff>
    </xdr:from>
    <xdr:to>
      <xdr:col>102</xdr:col>
      <xdr:colOff>165100</xdr:colOff>
      <xdr:row>104</xdr:row>
      <xdr:rowOff>49276</xdr:rowOff>
    </xdr:to>
    <xdr:sp macro="" textlink="">
      <xdr:nvSpPr>
        <xdr:cNvPr id="735" name="楕円 734">
          <a:extLst>
            <a:ext uri="{FF2B5EF4-FFF2-40B4-BE49-F238E27FC236}">
              <a16:creationId xmlns:a16="http://schemas.microsoft.com/office/drawing/2014/main" id="{43E68EDC-5305-4045-A46D-69837FCAAC54}"/>
            </a:ext>
          </a:extLst>
        </xdr:cNvPr>
        <xdr:cNvSpPr/>
      </xdr:nvSpPr>
      <xdr:spPr>
        <a:xfrm>
          <a:off x="194945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169926</xdr:rowOff>
    </xdr:from>
    <xdr:to>
      <xdr:col>107</xdr:col>
      <xdr:colOff>50800</xdr:colOff>
      <xdr:row>103</xdr:row>
      <xdr:rowOff>169926</xdr:rowOff>
    </xdr:to>
    <xdr:cxnSp macro="">
      <xdr:nvCxnSpPr>
        <xdr:cNvPr id="736" name="直線コネクタ 735">
          <a:extLst>
            <a:ext uri="{FF2B5EF4-FFF2-40B4-BE49-F238E27FC236}">
              <a16:creationId xmlns:a16="http://schemas.microsoft.com/office/drawing/2014/main" id="{6F25296A-72CB-459A-B75C-1784D55F618A}"/>
            </a:ext>
          </a:extLst>
        </xdr:cNvPr>
        <xdr:cNvCxnSpPr/>
      </xdr:nvCxnSpPr>
      <xdr:spPr>
        <a:xfrm>
          <a:off x="19545300" y="178292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123698</xdr:rowOff>
    </xdr:from>
    <xdr:to>
      <xdr:col>98</xdr:col>
      <xdr:colOff>38100</xdr:colOff>
      <xdr:row>104</xdr:row>
      <xdr:rowOff>53848</xdr:rowOff>
    </xdr:to>
    <xdr:sp macro="" textlink="">
      <xdr:nvSpPr>
        <xdr:cNvPr id="737" name="楕円 736">
          <a:extLst>
            <a:ext uri="{FF2B5EF4-FFF2-40B4-BE49-F238E27FC236}">
              <a16:creationId xmlns:a16="http://schemas.microsoft.com/office/drawing/2014/main" id="{27380AA1-A2E1-4622-B0FC-5AF70558A100}"/>
            </a:ext>
          </a:extLst>
        </xdr:cNvPr>
        <xdr:cNvSpPr/>
      </xdr:nvSpPr>
      <xdr:spPr>
        <a:xfrm>
          <a:off x="18605500" y="1778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169926</xdr:rowOff>
    </xdr:from>
    <xdr:to>
      <xdr:col>102</xdr:col>
      <xdr:colOff>114300</xdr:colOff>
      <xdr:row>104</xdr:row>
      <xdr:rowOff>3048</xdr:rowOff>
    </xdr:to>
    <xdr:cxnSp macro="">
      <xdr:nvCxnSpPr>
        <xdr:cNvPr id="738" name="直線コネクタ 737">
          <a:extLst>
            <a:ext uri="{FF2B5EF4-FFF2-40B4-BE49-F238E27FC236}">
              <a16:creationId xmlns:a16="http://schemas.microsoft.com/office/drawing/2014/main" id="{418A05C5-C61E-4D75-9864-0A0FDEF9B94C}"/>
            </a:ext>
          </a:extLst>
        </xdr:cNvPr>
        <xdr:cNvCxnSpPr/>
      </xdr:nvCxnSpPr>
      <xdr:spPr>
        <a:xfrm flipV="1">
          <a:off x="18656300" y="178292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33545</xdr:rowOff>
    </xdr:from>
    <xdr:ext cx="469744" cy="259045"/>
    <xdr:sp macro="" textlink="">
      <xdr:nvSpPr>
        <xdr:cNvPr id="739" name="n_1aveValue【公民館】&#10;一人当たり面積">
          <a:extLst>
            <a:ext uri="{FF2B5EF4-FFF2-40B4-BE49-F238E27FC236}">
              <a16:creationId xmlns:a16="http://schemas.microsoft.com/office/drawing/2014/main" id="{196CDF5D-8000-4936-A388-DD164FD7CD38}"/>
            </a:ext>
          </a:extLst>
        </xdr:cNvPr>
        <xdr:cNvSpPr txBox="1"/>
      </xdr:nvSpPr>
      <xdr:spPr>
        <a:xfrm>
          <a:off x="21075727" y="1803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42690</xdr:rowOff>
    </xdr:from>
    <xdr:ext cx="469744" cy="259045"/>
    <xdr:sp macro="" textlink="">
      <xdr:nvSpPr>
        <xdr:cNvPr id="740" name="n_2aveValue【公民館】&#10;一人当たり面積">
          <a:extLst>
            <a:ext uri="{FF2B5EF4-FFF2-40B4-BE49-F238E27FC236}">
              <a16:creationId xmlns:a16="http://schemas.microsoft.com/office/drawing/2014/main" id="{2D570211-2095-4B46-8596-00D1E588095D}"/>
            </a:ext>
          </a:extLst>
        </xdr:cNvPr>
        <xdr:cNvSpPr txBox="1"/>
      </xdr:nvSpPr>
      <xdr:spPr>
        <a:xfrm>
          <a:off x="20199427" y="1804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65549</xdr:rowOff>
    </xdr:from>
    <xdr:ext cx="469744" cy="259045"/>
    <xdr:sp macro="" textlink="">
      <xdr:nvSpPr>
        <xdr:cNvPr id="741" name="n_3aveValue【公民館】&#10;一人当たり面積">
          <a:extLst>
            <a:ext uri="{FF2B5EF4-FFF2-40B4-BE49-F238E27FC236}">
              <a16:creationId xmlns:a16="http://schemas.microsoft.com/office/drawing/2014/main" id="{94F372D5-0119-45AA-BF49-FBB3DD97719C}"/>
            </a:ext>
          </a:extLst>
        </xdr:cNvPr>
        <xdr:cNvSpPr txBox="1"/>
      </xdr:nvSpPr>
      <xdr:spPr>
        <a:xfrm>
          <a:off x="19310427" y="1806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742" name="n_4aveValue【公民館】&#10;一人当たり面積">
          <a:extLst>
            <a:ext uri="{FF2B5EF4-FFF2-40B4-BE49-F238E27FC236}">
              <a16:creationId xmlns:a16="http://schemas.microsoft.com/office/drawing/2014/main" id="{E5BC847C-D9EC-49C8-8D86-2B777F7E145F}"/>
            </a:ext>
          </a:extLst>
        </xdr:cNvPr>
        <xdr:cNvSpPr txBox="1"/>
      </xdr:nvSpPr>
      <xdr:spPr>
        <a:xfrm>
          <a:off x="18421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74947</xdr:rowOff>
    </xdr:from>
    <xdr:ext cx="469744" cy="259045"/>
    <xdr:sp macro="" textlink="">
      <xdr:nvSpPr>
        <xdr:cNvPr id="743" name="n_1mainValue【公民館】&#10;一人当たり面積">
          <a:extLst>
            <a:ext uri="{FF2B5EF4-FFF2-40B4-BE49-F238E27FC236}">
              <a16:creationId xmlns:a16="http://schemas.microsoft.com/office/drawing/2014/main" id="{6A429B23-5A23-4DBB-A992-4CF9599997E0}"/>
            </a:ext>
          </a:extLst>
        </xdr:cNvPr>
        <xdr:cNvSpPr txBox="1"/>
      </xdr:nvSpPr>
      <xdr:spPr>
        <a:xfrm>
          <a:off x="21075727"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65803</xdr:rowOff>
    </xdr:from>
    <xdr:ext cx="469744" cy="259045"/>
    <xdr:sp macro="" textlink="">
      <xdr:nvSpPr>
        <xdr:cNvPr id="744" name="n_2mainValue【公民館】&#10;一人当たり面積">
          <a:extLst>
            <a:ext uri="{FF2B5EF4-FFF2-40B4-BE49-F238E27FC236}">
              <a16:creationId xmlns:a16="http://schemas.microsoft.com/office/drawing/2014/main" id="{6C239904-318B-47C6-AFD6-E611493B39F9}"/>
            </a:ext>
          </a:extLst>
        </xdr:cNvPr>
        <xdr:cNvSpPr txBox="1"/>
      </xdr:nvSpPr>
      <xdr:spPr>
        <a:xfrm>
          <a:off x="2019942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65803</xdr:rowOff>
    </xdr:from>
    <xdr:ext cx="469744" cy="259045"/>
    <xdr:sp macro="" textlink="">
      <xdr:nvSpPr>
        <xdr:cNvPr id="745" name="n_3mainValue【公民館】&#10;一人当たり面積">
          <a:extLst>
            <a:ext uri="{FF2B5EF4-FFF2-40B4-BE49-F238E27FC236}">
              <a16:creationId xmlns:a16="http://schemas.microsoft.com/office/drawing/2014/main" id="{E8450574-4D54-4DBF-9F6D-AD890086EEBC}"/>
            </a:ext>
          </a:extLst>
        </xdr:cNvPr>
        <xdr:cNvSpPr txBox="1"/>
      </xdr:nvSpPr>
      <xdr:spPr>
        <a:xfrm>
          <a:off x="1931042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70375</xdr:rowOff>
    </xdr:from>
    <xdr:ext cx="469744" cy="259045"/>
    <xdr:sp macro="" textlink="">
      <xdr:nvSpPr>
        <xdr:cNvPr id="746" name="n_4mainValue【公民館】&#10;一人当たり面積">
          <a:extLst>
            <a:ext uri="{FF2B5EF4-FFF2-40B4-BE49-F238E27FC236}">
              <a16:creationId xmlns:a16="http://schemas.microsoft.com/office/drawing/2014/main" id="{644728C3-8BD4-4E2D-B365-0340539B9559}"/>
            </a:ext>
          </a:extLst>
        </xdr:cNvPr>
        <xdr:cNvSpPr txBox="1"/>
      </xdr:nvSpPr>
      <xdr:spPr>
        <a:xfrm>
          <a:off x="18421427" y="1755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D3227CF0-7F3D-4F1E-953F-E4783BF0094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DC41A7E0-04A3-4D71-B005-E131ABD8D92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79356FD8-57A3-4014-9487-A64F7544AD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インフラ資産である道路や橋りょう・トンネルについては、類似団体平均と比較し老朽化の度合は低いものの、道路と橋梁・トンネルいずれも償却率が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を超えたため、令和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月に改定した道路施設長寿命化修繕計画に基づき、定期的な点検を行い、計画的な改修工事を引き続き進めていく必要がある。</a:t>
          </a:r>
          <a:b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営住宅と保育所は老朽化の度合が高い状態にある。そのため、公営住宅については、市営住宅長寿命化計画に基づき、防災・安全交付金等を活用しながら順次改修を進めている。また、公立保育園について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年度に中間見直しを行った第</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期保育園整備計画に基づき、公立保育園の整備や民営化の推進など、適切な保育、施設運営に取り組んでいく。</a:t>
          </a:r>
          <a:b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学校施設と公民館については、一人当たりの面積が、全国、県いずれの平均も上回っている状況である。今後については、令和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月に策定した教育施設長寿命化計画に基づき、改修や維持管理に係るコストを縮減しながら長寿命化を図っていく。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A1EEFD-F60A-4F2B-B814-62EA8F98297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83949B3-34CB-4FFF-ABA0-A189835835C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2385F5D-0302-4DF3-A6B4-76550AD03A8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A6BCD6-13C0-4E26-BC5E-2163D80492F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7EFF06F-CA05-4E22-9174-AB29E195648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15E970-E83C-42B7-8EA2-6CFCF50D5B4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9F60CA3-97BB-4715-9DCA-3A42319D36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1ADB3BD-65AC-4533-B280-46E81D3D5D5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AC2F87-EC78-4E47-B8E8-7749FA4EE92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073908F-7E4D-438E-B081-454A514E3FB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26875AA-C9A0-476F-B71E-2B0D2FF8499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89CE08-3F24-4204-B2C1-5F8B5D711BF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2356B16-CA82-4BE8-BA93-581A48A34EC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758B35-D587-4F8A-BEF5-37411023C29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21EC7E3-064C-4025-AAD9-7AD891E8B8B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4528357-7261-403E-BFB2-DF7F454589E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E81FB02-A7C4-4238-A21C-6E90011EF06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C5DF4A2-5446-404B-A28E-7F661C2B706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99977D8-231D-4E54-A5F8-72000D51FB5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E7E670-9803-4D09-9F6D-04F05CF73D2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846F26-EE09-45A4-81A9-70DE9EE8C2C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DED9A79-5316-47B3-BCA9-FDE85E3794E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F415EAA-B18C-4359-BA78-EDFA24EDD64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726F1E-64F7-4545-BEAE-CC377BF4AD4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22B30F7-C582-4224-B9A1-6375AEF23E3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144466-4D20-440A-AD12-035FB75C6DC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B5AED54-D8DB-443E-8835-9B8DF17F73E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7A197A1-3C0E-4AD7-ACCC-98AFCF2ECF3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E15292-29C8-44BE-8FBA-0850541C10E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1D1F027-A0DC-48B6-BC54-4AA099F1CFC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3FC0D5C-3A3B-45A0-86EE-1C16B23DC9C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20E52D-C62B-48E6-A1BC-78CE4208643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6BF870-98F5-421C-9629-729593C9B10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EEC9E82-EEAC-40AD-8BC0-E03D01D35C1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46B6597-7E8C-452D-BB36-C5D104FE4AE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4998BF1-8B3D-44AE-B582-75ECAA7837D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C0667F-E543-49D3-AC6A-CA7DCB41A44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97E674C-02E9-4A83-B723-1F1A96075D0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A9D42C8-3FEA-4E93-9B2D-16E16A2467E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C60C73-2620-41E3-A6FF-EA5D0504162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DA4E29F-61EA-4240-BCCE-A69FEAABC01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C18AEAB-8FCF-4B54-B9EE-0F19522A891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DB1C482-0799-4BF9-BDAB-5D196E16AA8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484A38D-64EA-4A3A-AD1F-F80E5DB976E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FF264FD-F34E-4E70-B3E2-25485F0713D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09EFDC3-E2C3-422D-84AE-2B878C420B1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3E80EC0-3869-4B8D-A4A0-E68C3E05564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8F76C27-54FC-45EE-BCF5-D0E5AB27955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5BE2251-C06B-452F-A831-AEDA0D675C7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FDDD5DF-25C8-422C-92C3-5B329346516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E4B62C7-F345-42E6-9DD6-EDE8E600658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82A98F7-2B93-4C73-9997-7D36E85556D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32DE1B0-CAB4-47CB-8857-54BE250D862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3FA2044-3FDA-442A-ABBF-CA875EDDF7A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FF20019-CEDB-43EC-8EF1-258981D6A2F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C936E20-B88A-4FA5-B99C-A847200C9D5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156210</xdr:rowOff>
    </xdr:from>
    <xdr:to>
      <xdr:col>24</xdr:col>
      <xdr:colOff>62865</xdr:colOff>
      <xdr:row>42</xdr:row>
      <xdr:rowOff>12519</xdr:rowOff>
    </xdr:to>
    <xdr:cxnSp macro="">
      <xdr:nvCxnSpPr>
        <xdr:cNvPr id="58" name="直線コネクタ 57">
          <a:extLst>
            <a:ext uri="{FF2B5EF4-FFF2-40B4-BE49-F238E27FC236}">
              <a16:creationId xmlns:a16="http://schemas.microsoft.com/office/drawing/2014/main" id="{52084313-5E6D-483C-8DA2-4F061724CAB2}"/>
            </a:ext>
          </a:extLst>
        </xdr:cNvPr>
        <xdr:cNvCxnSpPr/>
      </xdr:nvCxnSpPr>
      <xdr:spPr>
        <a:xfrm flipV="1">
          <a:off x="4634865" y="5985510"/>
          <a:ext cx="0" cy="1227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16346</xdr:rowOff>
    </xdr:from>
    <xdr:ext cx="405111" cy="259045"/>
    <xdr:sp macro="" textlink="">
      <xdr:nvSpPr>
        <xdr:cNvPr id="59" name="【図書館】&#10;有形固定資産減価償却率最小値テキスト">
          <a:extLst>
            <a:ext uri="{FF2B5EF4-FFF2-40B4-BE49-F238E27FC236}">
              <a16:creationId xmlns:a16="http://schemas.microsoft.com/office/drawing/2014/main" id="{95D3B66F-02B4-4A64-9C06-666175FF6614}"/>
            </a:ext>
          </a:extLst>
        </xdr:cNvPr>
        <xdr:cNvSpPr txBox="1"/>
      </xdr:nvSpPr>
      <xdr:spPr>
        <a:xfrm>
          <a:off x="4673600" y="721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12519</xdr:rowOff>
    </xdr:from>
    <xdr:to>
      <xdr:col>24</xdr:col>
      <xdr:colOff>152400</xdr:colOff>
      <xdr:row>42</xdr:row>
      <xdr:rowOff>12519</xdr:rowOff>
    </xdr:to>
    <xdr:cxnSp macro="">
      <xdr:nvCxnSpPr>
        <xdr:cNvPr id="60" name="直線コネクタ 59">
          <a:extLst>
            <a:ext uri="{FF2B5EF4-FFF2-40B4-BE49-F238E27FC236}">
              <a16:creationId xmlns:a16="http://schemas.microsoft.com/office/drawing/2014/main" id="{50917767-2642-4634-8AD1-2C107EA33AC9}"/>
            </a:ext>
          </a:extLst>
        </xdr:cNvPr>
        <xdr:cNvCxnSpPr/>
      </xdr:nvCxnSpPr>
      <xdr:spPr>
        <a:xfrm>
          <a:off x="4546600" y="721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102887</xdr:rowOff>
    </xdr:from>
    <xdr:ext cx="405111" cy="259045"/>
    <xdr:sp macro="" textlink="">
      <xdr:nvSpPr>
        <xdr:cNvPr id="61" name="【図書館】&#10;有形固定資産減価償却率最大値テキスト">
          <a:extLst>
            <a:ext uri="{FF2B5EF4-FFF2-40B4-BE49-F238E27FC236}">
              <a16:creationId xmlns:a16="http://schemas.microsoft.com/office/drawing/2014/main" id="{4EADB7FB-E97F-4594-8077-DC5578AAF408}"/>
            </a:ext>
          </a:extLst>
        </xdr:cNvPr>
        <xdr:cNvSpPr txBox="1"/>
      </xdr:nvSpPr>
      <xdr:spPr>
        <a:xfrm>
          <a:off x="4673600" y="576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156210</xdr:rowOff>
    </xdr:from>
    <xdr:to>
      <xdr:col>24</xdr:col>
      <xdr:colOff>152400</xdr:colOff>
      <xdr:row>34</xdr:row>
      <xdr:rowOff>156210</xdr:rowOff>
    </xdr:to>
    <xdr:cxnSp macro="">
      <xdr:nvCxnSpPr>
        <xdr:cNvPr id="62" name="直線コネクタ 61">
          <a:extLst>
            <a:ext uri="{FF2B5EF4-FFF2-40B4-BE49-F238E27FC236}">
              <a16:creationId xmlns:a16="http://schemas.microsoft.com/office/drawing/2014/main" id="{A52CE34C-4B8A-4F99-AC0B-CB58113B6D2D}"/>
            </a:ext>
          </a:extLst>
        </xdr:cNvPr>
        <xdr:cNvCxnSpPr/>
      </xdr:nvCxnSpPr>
      <xdr:spPr>
        <a:xfrm>
          <a:off x="4546600" y="598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95267</xdr:rowOff>
    </xdr:from>
    <xdr:ext cx="405111" cy="259045"/>
    <xdr:sp macro="" textlink="">
      <xdr:nvSpPr>
        <xdr:cNvPr id="63" name="【図書館】&#10;有形固定資産減価償却率平均値テキスト">
          <a:extLst>
            <a:ext uri="{FF2B5EF4-FFF2-40B4-BE49-F238E27FC236}">
              <a16:creationId xmlns:a16="http://schemas.microsoft.com/office/drawing/2014/main" id="{9456A0C2-E50B-4362-9DDF-08ADED6B5A21}"/>
            </a:ext>
          </a:extLst>
        </xdr:cNvPr>
        <xdr:cNvSpPr txBox="1"/>
      </xdr:nvSpPr>
      <xdr:spPr>
        <a:xfrm>
          <a:off x="4673600" y="6267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116840</xdr:rowOff>
    </xdr:from>
    <xdr:to>
      <xdr:col>24</xdr:col>
      <xdr:colOff>114300</xdr:colOff>
      <xdr:row>37</xdr:row>
      <xdr:rowOff>46990</xdr:rowOff>
    </xdr:to>
    <xdr:sp macro="" textlink="">
      <xdr:nvSpPr>
        <xdr:cNvPr id="64" name="フローチャート: 判断 63">
          <a:extLst>
            <a:ext uri="{FF2B5EF4-FFF2-40B4-BE49-F238E27FC236}">
              <a16:creationId xmlns:a16="http://schemas.microsoft.com/office/drawing/2014/main" id="{3C1490DE-942F-46AF-9CFB-99DC903766F0}"/>
            </a:ext>
          </a:extLst>
        </xdr:cNvPr>
        <xdr:cNvSpPr/>
      </xdr:nvSpPr>
      <xdr:spPr>
        <a:xfrm>
          <a:off x="45847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72753</xdr:rowOff>
    </xdr:from>
    <xdr:to>
      <xdr:col>20</xdr:col>
      <xdr:colOff>38100</xdr:colOff>
      <xdr:row>37</xdr:row>
      <xdr:rowOff>2903</xdr:rowOff>
    </xdr:to>
    <xdr:sp macro="" textlink="">
      <xdr:nvSpPr>
        <xdr:cNvPr id="65" name="フローチャート: 判断 64">
          <a:extLst>
            <a:ext uri="{FF2B5EF4-FFF2-40B4-BE49-F238E27FC236}">
              <a16:creationId xmlns:a16="http://schemas.microsoft.com/office/drawing/2014/main" id="{0686387E-A5A7-46D5-A966-10D6E74F3728}"/>
            </a:ext>
          </a:extLst>
        </xdr:cNvPr>
        <xdr:cNvSpPr/>
      </xdr:nvSpPr>
      <xdr:spPr>
        <a:xfrm>
          <a:off x="3746500" y="624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165480</xdr:rowOff>
    </xdr:from>
    <xdr:ext cx="405111" cy="259045"/>
    <xdr:sp macro="" textlink="">
      <xdr:nvSpPr>
        <xdr:cNvPr id="66" name="n_1aveValue【図書館】&#10;有形固定資産減価償却率">
          <a:extLst>
            <a:ext uri="{FF2B5EF4-FFF2-40B4-BE49-F238E27FC236}">
              <a16:creationId xmlns:a16="http://schemas.microsoft.com/office/drawing/2014/main" id="{37BE570D-D1F4-423C-A482-BA559452DE74}"/>
            </a:ext>
          </a:extLst>
        </xdr:cNvPr>
        <xdr:cNvSpPr txBox="1"/>
      </xdr:nvSpPr>
      <xdr:spPr>
        <a:xfrm>
          <a:off x="3582044" y="633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35197</xdr:rowOff>
    </xdr:from>
    <xdr:to>
      <xdr:col>15</xdr:col>
      <xdr:colOff>101600</xdr:colOff>
      <xdr:row>36</xdr:row>
      <xdr:rowOff>136797</xdr:rowOff>
    </xdr:to>
    <xdr:sp macro="" textlink="">
      <xdr:nvSpPr>
        <xdr:cNvPr id="67" name="フローチャート: 判断 66">
          <a:extLst>
            <a:ext uri="{FF2B5EF4-FFF2-40B4-BE49-F238E27FC236}">
              <a16:creationId xmlns:a16="http://schemas.microsoft.com/office/drawing/2014/main" id="{04D6FBDA-7609-45CA-88B6-C0937A1F21F4}"/>
            </a:ext>
          </a:extLst>
        </xdr:cNvPr>
        <xdr:cNvSpPr/>
      </xdr:nvSpPr>
      <xdr:spPr>
        <a:xfrm>
          <a:off x="2857500" y="620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36</xdr:row>
      <xdr:rowOff>127924</xdr:rowOff>
    </xdr:from>
    <xdr:ext cx="405111" cy="259045"/>
    <xdr:sp macro="" textlink="">
      <xdr:nvSpPr>
        <xdr:cNvPr id="68" name="n_2aveValue【図書館】&#10;有形固定資産減価償却率">
          <a:extLst>
            <a:ext uri="{FF2B5EF4-FFF2-40B4-BE49-F238E27FC236}">
              <a16:creationId xmlns:a16="http://schemas.microsoft.com/office/drawing/2014/main" id="{12782AB3-4AE5-48A2-A772-9186798C7373}"/>
            </a:ext>
          </a:extLst>
        </xdr:cNvPr>
        <xdr:cNvSpPr txBox="1"/>
      </xdr:nvSpPr>
      <xdr:spPr>
        <a:xfrm>
          <a:off x="2705744" y="630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167458</xdr:rowOff>
    </xdr:from>
    <xdr:to>
      <xdr:col>10</xdr:col>
      <xdr:colOff>165100</xdr:colOff>
      <xdr:row>36</xdr:row>
      <xdr:rowOff>97608</xdr:rowOff>
    </xdr:to>
    <xdr:sp macro="" textlink="">
      <xdr:nvSpPr>
        <xdr:cNvPr id="69" name="フローチャート: 判断 68">
          <a:extLst>
            <a:ext uri="{FF2B5EF4-FFF2-40B4-BE49-F238E27FC236}">
              <a16:creationId xmlns:a16="http://schemas.microsoft.com/office/drawing/2014/main" id="{C729FA45-5669-4D52-829A-7FBE5A765532}"/>
            </a:ext>
          </a:extLst>
        </xdr:cNvPr>
        <xdr:cNvSpPr/>
      </xdr:nvSpPr>
      <xdr:spPr>
        <a:xfrm>
          <a:off x="1968500" y="616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36</xdr:row>
      <xdr:rowOff>88735</xdr:rowOff>
    </xdr:from>
    <xdr:ext cx="405111" cy="259045"/>
    <xdr:sp macro="" textlink="">
      <xdr:nvSpPr>
        <xdr:cNvPr id="70" name="n_3aveValue【図書館】&#10;有形固定資産減価償却率">
          <a:extLst>
            <a:ext uri="{FF2B5EF4-FFF2-40B4-BE49-F238E27FC236}">
              <a16:creationId xmlns:a16="http://schemas.microsoft.com/office/drawing/2014/main" id="{39790A64-406D-4803-B48E-0554D69B868C}"/>
            </a:ext>
          </a:extLst>
        </xdr:cNvPr>
        <xdr:cNvSpPr txBox="1"/>
      </xdr:nvSpPr>
      <xdr:spPr>
        <a:xfrm>
          <a:off x="1816744" y="626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129903</xdr:rowOff>
    </xdr:from>
    <xdr:to>
      <xdr:col>6</xdr:col>
      <xdr:colOff>38100</xdr:colOff>
      <xdr:row>37</xdr:row>
      <xdr:rowOff>60053</xdr:rowOff>
    </xdr:to>
    <xdr:sp macro="" textlink="">
      <xdr:nvSpPr>
        <xdr:cNvPr id="71" name="フローチャート: 判断 70">
          <a:extLst>
            <a:ext uri="{FF2B5EF4-FFF2-40B4-BE49-F238E27FC236}">
              <a16:creationId xmlns:a16="http://schemas.microsoft.com/office/drawing/2014/main" id="{232A86C2-694D-4AB0-8E84-5AF19878635D}"/>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37</xdr:row>
      <xdr:rowOff>51180</xdr:rowOff>
    </xdr:from>
    <xdr:ext cx="405111" cy="259045"/>
    <xdr:sp macro="" textlink="">
      <xdr:nvSpPr>
        <xdr:cNvPr id="72" name="n_4aveValue【図書館】&#10;有形固定資産減価償却率">
          <a:extLst>
            <a:ext uri="{FF2B5EF4-FFF2-40B4-BE49-F238E27FC236}">
              <a16:creationId xmlns:a16="http://schemas.microsoft.com/office/drawing/2014/main" id="{960E32A1-BA6E-49E2-9001-9397CFE94F12}"/>
            </a:ext>
          </a:extLst>
        </xdr:cNvPr>
        <xdr:cNvSpPr txBox="1"/>
      </xdr:nvSpPr>
      <xdr:spPr>
        <a:xfrm>
          <a:off x="927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DD2E0C0-C998-42B2-B72B-4B8E82EA07D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5E2A0DDF-097F-4F74-8051-D9EA70A536C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7E20F9B1-0CAC-4747-84E3-611D8AAE877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CB981FAE-D1F6-4EE3-856B-031E2029B72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1366387E-9FE0-4BD3-9360-0B7F6D47DB2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105410</xdr:rowOff>
    </xdr:from>
    <xdr:to>
      <xdr:col>24</xdr:col>
      <xdr:colOff>114300</xdr:colOff>
      <xdr:row>35</xdr:row>
      <xdr:rowOff>35560</xdr:rowOff>
    </xdr:to>
    <xdr:sp macro="" textlink="">
      <xdr:nvSpPr>
        <xdr:cNvPr id="78" name="楕円 77">
          <a:extLst>
            <a:ext uri="{FF2B5EF4-FFF2-40B4-BE49-F238E27FC236}">
              <a16:creationId xmlns:a16="http://schemas.microsoft.com/office/drawing/2014/main" id="{B28F8AAD-26FF-427F-8B4E-7A20C708768A}"/>
            </a:ext>
          </a:extLst>
        </xdr:cNvPr>
        <xdr:cNvSpPr/>
      </xdr:nvSpPr>
      <xdr:spPr>
        <a:xfrm>
          <a:off x="45847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58437</xdr:rowOff>
    </xdr:from>
    <xdr:ext cx="405111" cy="259045"/>
    <xdr:sp macro="" textlink="">
      <xdr:nvSpPr>
        <xdr:cNvPr id="79" name="【図書館】&#10;有形固定資産減価償却率該当値テキスト">
          <a:extLst>
            <a:ext uri="{FF2B5EF4-FFF2-40B4-BE49-F238E27FC236}">
              <a16:creationId xmlns:a16="http://schemas.microsoft.com/office/drawing/2014/main" id="{8262E42B-BA26-4FB9-9E73-AB02BEDC2DC9}"/>
            </a:ext>
          </a:extLst>
        </xdr:cNvPr>
        <xdr:cNvSpPr txBox="1"/>
      </xdr:nvSpPr>
      <xdr:spPr>
        <a:xfrm>
          <a:off x="4673600" y="5887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54792</xdr:rowOff>
    </xdr:from>
    <xdr:to>
      <xdr:col>20</xdr:col>
      <xdr:colOff>38100</xdr:colOff>
      <xdr:row>34</xdr:row>
      <xdr:rowOff>156392</xdr:rowOff>
    </xdr:to>
    <xdr:sp macro="" textlink="">
      <xdr:nvSpPr>
        <xdr:cNvPr id="80" name="楕円 79">
          <a:extLst>
            <a:ext uri="{FF2B5EF4-FFF2-40B4-BE49-F238E27FC236}">
              <a16:creationId xmlns:a16="http://schemas.microsoft.com/office/drawing/2014/main" id="{3DCAB089-C0F2-470D-9286-65B44F8D6099}"/>
            </a:ext>
          </a:extLst>
        </xdr:cNvPr>
        <xdr:cNvSpPr/>
      </xdr:nvSpPr>
      <xdr:spPr>
        <a:xfrm>
          <a:off x="3746500" y="588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105592</xdr:rowOff>
    </xdr:from>
    <xdr:to>
      <xdr:col>24</xdr:col>
      <xdr:colOff>63500</xdr:colOff>
      <xdr:row>34</xdr:row>
      <xdr:rowOff>156210</xdr:rowOff>
    </xdr:to>
    <xdr:cxnSp macro="">
      <xdr:nvCxnSpPr>
        <xdr:cNvPr id="81" name="直線コネクタ 80">
          <a:extLst>
            <a:ext uri="{FF2B5EF4-FFF2-40B4-BE49-F238E27FC236}">
              <a16:creationId xmlns:a16="http://schemas.microsoft.com/office/drawing/2014/main" id="{01264EC8-8722-4191-A404-EBA346CD5B43}"/>
            </a:ext>
          </a:extLst>
        </xdr:cNvPr>
        <xdr:cNvCxnSpPr/>
      </xdr:nvCxnSpPr>
      <xdr:spPr>
        <a:xfrm>
          <a:off x="3797300" y="5934892"/>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2540</xdr:rowOff>
    </xdr:from>
    <xdr:to>
      <xdr:col>15</xdr:col>
      <xdr:colOff>101600</xdr:colOff>
      <xdr:row>34</xdr:row>
      <xdr:rowOff>104140</xdr:rowOff>
    </xdr:to>
    <xdr:sp macro="" textlink="">
      <xdr:nvSpPr>
        <xdr:cNvPr id="82" name="楕円 81">
          <a:extLst>
            <a:ext uri="{FF2B5EF4-FFF2-40B4-BE49-F238E27FC236}">
              <a16:creationId xmlns:a16="http://schemas.microsoft.com/office/drawing/2014/main" id="{675FBDEB-5E8D-4B39-AF0B-6EB2430E64BF}"/>
            </a:ext>
          </a:extLst>
        </xdr:cNvPr>
        <xdr:cNvSpPr/>
      </xdr:nvSpPr>
      <xdr:spPr>
        <a:xfrm>
          <a:off x="28575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53340</xdr:rowOff>
    </xdr:from>
    <xdr:to>
      <xdr:col>19</xdr:col>
      <xdr:colOff>177800</xdr:colOff>
      <xdr:row>34</xdr:row>
      <xdr:rowOff>105592</xdr:rowOff>
    </xdr:to>
    <xdr:cxnSp macro="">
      <xdr:nvCxnSpPr>
        <xdr:cNvPr id="83" name="直線コネクタ 82">
          <a:extLst>
            <a:ext uri="{FF2B5EF4-FFF2-40B4-BE49-F238E27FC236}">
              <a16:creationId xmlns:a16="http://schemas.microsoft.com/office/drawing/2014/main" id="{31495F31-BD94-4658-9F14-C4F57193BCFB}"/>
            </a:ext>
          </a:extLst>
        </xdr:cNvPr>
        <xdr:cNvCxnSpPr/>
      </xdr:nvCxnSpPr>
      <xdr:spPr>
        <a:xfrm>
          <a:off x="2908300" y="5882640"/>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121739</xdr:rowOff>
    </xdr:from>
    <xdr:to>
      <xdr:col>10</xdr:col>
      <xdr:colOff>165100</xdr:colOff>
      <xdr:row>34</xdr:row>
      <xdr:rowOff>51889</xdr:rowOff>
    </xdr:to>
    <xdr:sp macro="" textlink="">
      <xdr:nvSpPr>
        <xdr:cNvPr id="84" name="楕円 83">
          <a:extLst>
            <a:ext uri="{FF2B5EF4-FFF2-40B4-BE49-F238E27FC236}">
              <a16:creationId xmlns:a16="http://schemas.microsoft.com/office/drawing/2014/main" id="{5B6391FE-7E0C-445E-A82D-F58E0705098D}"/>
            </a:ext>
          </a:extLst>
        </xdr:cNvPr>
        <xdr:cNvSpPr/>
      </xdr:nvSpPr>
      <xdr:spPr>
        <a:xfrm>
          <a:off x="1968500" y="57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1089</xdr:rowOff>
    </xdr:from>
    <xdr:to>
      <xdr:col>15</xdr:col>
      <xdr:colOff>50800</xdr:colOff>
      <xdr:row>34</xdr:row>
      <xdr:rowOff>53340</xdr:rowOff>
    </xdr:to>
    <xdr:cxnSp macro="">
      <xdr:nvCxnSpPr>
        <xdr:cNvPr id="85" name="直線コネクタ 84">
          <a:extLst>
            <a:ext uri="{FF2B5EF4-FFF2-40B4-BE49-F238E27FC236}">
              <a16:creationId xmlns:a16="http://schemas.microsoft.com/office/drawing/2014/main" id="{65671973-9986-4C59-AA0B-C0A86CB4AF5D}"/>
            </a:ext>
          </a:extLst>
        </xdr:cNvPr>
        <xdr:cNvCxnSpPr/>
      </xdr:nvCxnSpPr>
      <xdr:spPr>
        <a:xfrm>
          <a:off x="2019300" y="583038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76019</xdr:rowOff>
    </xdr:from>
    <xdr:to>
      <xdr:col>6</xdr:col>
      <xdr:colOff>38100</xdr:colOff>
      <xdr:row>35</xdr:row>
      <xdr:rowOff>6169</xdr:rowOff>
    </xdr:to>
    <xdr:sp macro="" textlink="">
      <xdr:nvSpPr>
        <xdr:cNvPr id="86" name="楕円 85">
          <a:extLst>
            <a:ext uri="{FF2B5EF4-FFF2-40B4-BE49-F238E27FC236}">
              <a16:creationId xmlns:a16="http://schemas.microsoft.com/office/drawing/2014/main" id="{9F86A4B9-FAD9-48C8-92B5-4DAA195F7301}"/>
            </a:ext>
          </a:extLst>
        </xdr:cNvPr>
        <xdr:cNvSpPr/>
      </xdr:nvSpPr>
      <xdr:spPr>
        <a:xfrm>
          <a:off x="10795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1089</xdr:rowOff>
    </xdr:from>
    <xdr:to>
      <xdr:col>10</xdr:col>
      <xdr:colOff>114300</xdr:colOff>
      <xdr:row>34</xdr:row>
      <xdr:rowOff>126819</xdr:rowOff>
    </xdr:to>
    <xdr:cxnSp macro="">
      <xdr:nvCxnSpPr>
        <xdr:cNvPr id="87" name="直線コネクタ 86">
          <a:extLst>
            <a:ext uri="{FF2B5EF4-FFF2-40B4-BE49-F238E27FC236}">
              <a16:creationId xmlns:a16="http://schemas.microsoft.com/office/drawing/2014/main" id="{D857152B-44D4-4A85-8BD6-DA5EC5B8D510}"/>
            </a:ext>
          </a:extLst>
        </xdr:cNvPr>
        <xdr:cNvCxnSpPr/>
      </xdr:nvCxnSpPr>
      <xdr:spPr>
        <a:xfrm flipV="1">
          <a:off x="1130300" y="5830389"/>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1469</xdr:rowOff>
    </xdr:from>
    <xdr:ext cx="405111" cy="259045"/>
    <xdr:sp macro="" textlink="">
      <xdr:nvSpPr>
        <xdr:cNvPr id="88" name="n_1mainValue【図書館】&#10;有形固定資産減価償却率">
          <a:extLst>
            <a:ext uri="{FF2B5EF4-FFF2-40B4-BE49-F238E27FC236}">
              <a16:creationId xmlns:a16="http://schemas.microsoft.com/office/drawing/2014/main" id="{D62D38BA-97A9-441E-94A1-207345427FB1}"/>
            </a:ext>
          </a:extLst>
        </xdr:cNvPr>
        <xdr:cNvSpPr txBox="1"/>
      </xdr:nvSpPr>
      <xdr:spPr>
        <a:xfrm>
          <a:off x="3582044" y="565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120667</xdr:rowOff>
    </xdr:from>
    <xdr:ext cx="405111" cy="259045"/>
    <xdr:sp macro="" textlink="">
      <xdr:nvSpPr>
        <xdr:cNvPr id="89" name="n_2mainValue【図書館】&#10;有形固定資産減価償却率">
          <a:extLst>
            <a:ext uri="{FF2B5EF4-FFF2-40B4-BE49-F238E27FC236}">
              <a16:creationId xmlns:a16="http://schemas.microsoft.com/office/drawing/2014/main" id="{A8E5778C-BCF2-4CD0-B1E9-4D63D5B18199}"/>
            </a:ext>
          </a:extLst>
        </xdr:cNvPr>
        <xdr:cNvSpPr txBox="1"/>
      </xdr:nvSpPr>
      <xdr:spPr>
        <a:xfrm>
          <a:off x="2705744"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68416</xdr:rowOff>
    </xdr:from>
    <xdr:ext cx="405111" cy="259045"/>
    <xdr:sp macro="" textlink="">
      <xdr:nvSpPr>
        <xdr:cNvPr id="90" name="n_3mainValue【図書館】&#10;有形固定資産減価償却率">
          <a:extLst>
            <a:ext uri="{FF2B5EF4-FFF2-40B4-BE49-F238E27FC236}">
              <a16:creationId xmlns:a16="http://schemas.microsoft.com/office/drawing/2014/main" id="{80A62BA3-34D2-46A6-9227-6BDBB4687D41}"/>
            </a:ext>
          </a:extLst>
        </xdr:cNvPr>
        <xdr:cNvSpPr txBox="1"/>
      </xdr:nvSpPr>
      <xdr:spPr>
        <a:xfrm>
          <a:off x="1816744" y="555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22696</xdr:rowOff>
    </xdr:from>
    <xdr:ext cx="405111" cy="259045"/>
    <xdr:sp macro="" textlink="">
      <xdr:nvSpPr>
        <xdr:cNvPr id="91" name="n_4mainValue【図書館】&#10;有形固定資産減価償却率">
          <a:extLst>
            <a:ext uri="{FF2B5EF4-FFF2-40B4-BE49-F238E27FC236}">
              <a16:creationId xmlns:a16="http://schemas.microsoft.com/office/drawing/2014/main" id="{138841C3-EB55-4D04-965D-70BE31634755}"/>
            </a:ext>
          </a:extLst>
        </xdr:cNvPr>
        <xdr:cNvSpPr txBox="1"/>
      </xdr:nvSpPr>
      <xdr:spPr>
        <a:xfrm>
          <a:off x="927744" y="568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9636308-26FC-4322-A4A8-F3254447E6D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886B94A-1A22-4FA2-A367-1BB95FAE07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65BD9F4-B141-4AFF-8555-CD9FD09BF06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FC7965C-FAA9-437F-A8BB-217029AF434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3CD6450-3A10-4292-9A8E-66345BA4C5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1EC8723-666C-4127-9234-0A7B5B0E445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E6E81D5-688C-4D6C-B425-57E842C2ED7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FCE730E-F062-4537-80F7-FDCD4409E2E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0B5B41D-3592-415F-8772-08A848660E4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45D7066-6192-463C-832F-204C7F58331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9BCA74D-3982-46D9-A2D4-0595612740D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D1E02A9-97B5-455E-A9CF-FDBC4A7891D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C578F0D-400E-4262-ABDD-86D13AE2173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C54E77D-8083-4C14-97A7-F3C29F2391F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7DF0285-DF19-4880-B401-EE86DFE51C2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389E61C-5880-4C0E-9F7E-12D8E9BBE05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4B27317-9E3B-49D4-88F9-667CE3758C1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F490C61-5F8E-4AAA-BC69-0F0DA4313AB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7E06463-8824-4E90-B711-1CBAC07A7AC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A2EA825-D76A-4E55-A516-7228EF43ACB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1AFB266-E7AD-4FF6-97FF-25E72B65B1E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54EA29C-D44E-4250-BF9C-DC4FF8457E5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543C0B2-B26B-4E7D-B2CB-64824AED460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101600</xdr:rowOff>
    </xdr:to>
    <xdr:cxnSp macro="">
      <xdr:nvCxnSpPr>
        <xdr:cNvPr id="115" name="直線コネクタ 114">
          <a:extLst>
            <a:ext uri="{FF2B5EF4-FFF2-40B4-BE49-F238E27FC236}">
              <a16:creationId xmlns:a16="http://schemas.microsoft.com/office/drawing/2014/main" id="{F7E79FFA-CDA3-41F5-AD71-4D5D5CA12B45}"/>
            </a:ext>
          </a:extLst>
        </xdr:cNvPr>
        <xdr:cNvCxnSpPr/>
      </xdr:nvCxnSpPr>
      <xdr:spPr>
        <a:xfrm flipV="1">
          <a:off x="10476865" y="56769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105427</xdr:rowOff>
    </xdr:from>
    <xdr:ext cx="469744" cy="259045"/>
    <xdr:sp macro="" textlink="">
      <xdr:nvSpPr>
        <xdr:cNvPr id="116" name="【図書館】&#10;一人当たり面積最小値テキスト">
          <a:extLst>
            <a:ext uri="{FF2B5EF4-FFF2-40B4-BE49-F238E27FC236}">
              <a16:creationId xmlns:a16="http://schemas.microsoft.com/office/drawing/2014/main" id="{2DDEA52C-3DB6-431B-941D-5024990D624A}"/>
            </a:ext>
          </a:extLst>
        </xdr:cNvPr>
        <xdr:cNvSpPr txBox="1"/>
      </xdr:nvSpPr>
      <xdr:spPr>
        <a:xfrm>
          <a:off x="10515600"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101600</xdr:rowOff>
    </xdr:from>
    <xdr:to>
      <xdr:col>55</xdr:col>
      <xdr:colOff>88900</xdr:colOff>
      <xdr:row>40</xdr:row>
      <xdr:rowOff>101600</xdr:rowOff>
    </xdr:to>
    <xdr:cxnSp macro="">
      <xdr:nvCxnSpPr>
        <xdr:cNvPr id="117" name="直線コネクタ 116">
          <a:extLst>
            <a:ext uri="{FF2B5EF4-FFF2-40B4-BE49-F238E27FC236}">
              <a16:creationId xmlns:a16="http://schemas.microsoft.com/office/drawing/2014/main" id="{89447DF3-7A35-46BF-8136-8AE0E1AD8A90}"/>
            </a:ext>
          </a:extLst>
        </xdr:cNvPr>
        <xdr:cNvCxnSpPr/>
      </xdr:nvCxnSpPr>
      <xdr:spPr>
        <a:xfrm>
          <a:off x="10388600" y="695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5DC66448-9C2C-4AF2-A0B7-0F6FF561C207}"/>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9F8C7A98-536A-42E2-8E96-868149A96E35}"/>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124477</xdr:rowOff>
    </xdr:from>
    <xdr:ext cx="469744" cy="259045"/>
    <xdr:sp macro="" textlink="">
      <xdr:nvSpPr>
        <xdr:cNvPr id="120" name="【図書館】&#10;一人当たり面積平均値テキスト">
          <a:extLst>
            <a:ext uri="{FF2B5EF4-FFF2-40B4-BE49-F238E27FC236}">
              <a16:creationId xmlns:a16="http://schemas.microsoft.com/office/drawing/2014/main" id="{0A31572A-326D-4976-9F90-0CDA0858489A}"/>
            </a:ext>
          </a:extLst>
        </xdr:cNvPr>
        <xdr:cNvSpPr txBox="1"/>
      </xdr:nvSpPr>
      <xdr:spPr>
        <a:xfrm>
          <a:off x="10515600" y="6468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121" name="フローチャート: 判断 120">
          <a:extLst>
            <a:ext uri="{FF2B5EF4-FFF2-40B4-BE49-F238E27FC236}">
              <a16:creationId xmlns:a16="http://schemas.microsoft.com/office/drawing/2014/main" id="{15545100-93F4-44EB-8296-71E756C8EC84}"/>
            </a:ext>
          </a:extLst>
        </xdr:cNvPr>
        <xdr:cNvSpPr/>
      </xdr:nvSpPr>
      <xdr:spPr>
        <a:xfrm>
          <a:off x="104267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0</xdr:rowOff>
    </xdr:from>
    <xdr:to>
      <xdr:col>50</xdr:col>
      <xdr:colOff>165100</xdr:colOff>
      <xdr:row>38</xdr:row>
      <xdr:rowOff>101600</xdr:rowOff>
    </xdr:to>
    <xdr:sp macro="" textlink="">
      <xdr:nvSpPr>
        <xdr:cNvPr id="122" name="フローチャート: 判断 121">
          <a:extLst>
            <a:ext uri="{FF2B5EF4-FFF2-40B4-BE49-F238E27FC236}">
              <a16:creationId xmlns:a16="http://schemas.microsoft.com/office/drawing/2014/main" id="{96606933-C533-4689-9C38-0D42B2EAD23B}"/>
            </a:ext>
          </a:extLst>
        </xdr:cNvPr>
        <xdr:cNvSpPr/>
      </xdr:nvSpPr>
      <xdr:spPr>
        <a:xfrm>
          <a:off x="9588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92727</xdr:rowOff>
    </xdr:from>
    <xdr:ext cx="469744" cy="259045"/>
    <xdr:sp macro="" textlink="">
      <xdr:nvSpPr>
        <xdr:cNvPr id="123" name="n_1aveValue【図書館】&#10;一人当たり面積">
          <a:extLst>
            <a:ext uri="{FF2B5EF4-FFF2-40B4-BE49-F238E27FC236}">
              <a16:creationId xmlns:a16="http://schemas.microsoft.com/office/drawing/2014/main" id="{FEF86A1E-4C2F-41C6-AC4B-D1A6098C36D8}"/>
            </a:ext>
          </a:extLst>
        </xdr:cNvPr>
        <xdr:cNvSpPr txBox="1"/>
      </xdr:nvSpPr>
      <xdr:spPr>
        <a:xfrm>
          <a:off x="93917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0</xdr:rowOff>
    </xdr:from>
    <xdr:to>
      <xdr:col>46</xdr:col>
      <xdr:colOff>38100</xdr:colOff>
      <xdr:row>38</xdr:row>
      <xdr:rowOff>101600</xdr:rowOff>
    </xdr:to>
    <xdr:sp macro="" textlink="">
      <xdr:nvSpPr>
        <xdr:cNvPr id="124" name="フローチャート: 判断 123">
          <a:extLst>
            <a:ext uri="{FF2B5EF4-FFF2-40B4-BE49-F238E27FC236}">
              <a16:creationId xmlns:a16="http://schemas.microsoft.com/office/drawing/2014/main" id="{5708DF71-CA41-4978-916C-4FD624665B9D}"/>
            </a:ext>
          </a:extLst>
        </xdr:cNvPr>
        <xdr:cNvSpPr/>
      </xdr:nvSpPr>
      <xdr:spPr>
        <a:xfrm>
          <a:off x="8699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92727</xdr:rowOff>
    </xdr:from>
    <xdr:ext cx="469744" cy="259045"/>
    <xdr:sp macro="" textlink="">
      <xdr:nvSpPr>
        <xdr:cNvPr id="125" name="n_2aveValue【図書館】&#10;一人当たり面積">
          <a:extLst>
            <a:ext uri="{FF2B5EF4-FFF2-40B4-BE49-F238E27FC236}">
              <a16:creationId xmlns:a16="http://schemas.microsoft.com/office/drawing/2014/main" id="{E1977A38-C573-4B61-AD54-633F07612AC2}"/>
            </a:ext>
          </a:extLst>
        </xdr:cNvPr>
        <xdr:cNvSpPr txBox="1"/>
      </xdr:nvSpPr>
      <xdr:spPr>
        <a:xfrm>
          <a:off x="85154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0</xdr:rowOff>
    </xdr:from>
    <xdr:to>
      <xdr:col>41</xdr:col>
      <xdr:colOff>101600</xdr:colOff>
      <xdr:row>38</xdr:row>
      <xdr:rowOff>101600</xdr:rowOff>
    </xdr:to>
    <xdr:sp macro="" textlink="">
      <xdr:nvSpPr>
        <xdr:cNvPr id="126" name="フローチャート: 判断 125">
          <a:extLst>
            <a:ext uri="{FF2B5EF4-FFF2-40B4-BE49-F238E27FC236}">
              <a16:creationId xmlns:a16="http://schemas.microsoft.com/office/drawing/2014/main" id="{834E654E-A282-4FF1-A0E1-D3F5D7C8B78A}"/>
            </a:ext>
          </a:extLst>
        </xdr:cNvPr>
        <xdr:cNvSpPr/>
      </xdr:nvSpPr>
      <xdr:spPr>
        <a:xfrm>
          <a:off x="7810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38</xdr:row>
      <xdr:rowOff>92727</xdr:rowOff>
    </xdr:from>
    <xdr:ext cx="469744" cy="259045"/>
    <xdr:sp macro="" textlink="">
      <xdr:nvSpPr>
        <xdr:cNvPr id="127" name="n_3aveValue【図書館】&#10;一人当たり面積">
          <a:extLst>
            <a:ext uri="{FF2B5EF4-FFF2-40B4-BE49-F238E27FC236}">
              <a16:creationId xmlns:a16="http://schemas.microsoft.com/office/drawing/2014/main" id="{3B1EC598-1261-4935-93DC-12D0BF0052CC}"/>
            </a:ext>
          </a:extLst>
        </xdr:cNvPr>
        <xdr:cNvSpPr txBox="1"/>
      </xdr:nvSpPr>
      <xdr:spPr>
        <a:xfrm>
          <a:off x="76264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38100</xdr:rowOff>
    </xdr:from>
    <xdr:to>
      <xdr:col>36</xdr:col>
      <xdr:colOff>165100</xdr:colOff>
      <xdr:row>38</xdr:row>
      <xdr:rowOff>139700</xdr:rowOff>
    </xdr:to>
    <xdr:sp macro="" textlink="">
      <xdr:nvSpPr>
        <xdr:cNvPr id="128" name="フローチャート: 判断 127">
          <a:extLst>
            <a:ext uri="{FF2B5EF4-FFF2-40B4-BE49-F238E27FC236}">
              <a16:creationId xmlns:a16="http://schemas.microsoft.com/office/drawing/2014/main" id="{1F3E099E-0E34-4677-A053-C1840E4F8C3B}"/>
            </a:ext>
          </a:extLst>
        </xdr:cNvPr>
        <xdr:cNvSpPr/>
      </xdr:nvSpPr>
      <xdr:spPr>
        <a:xfrm>
          <a:off x="69215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38</xdr:row>
      <xdr:rowOff>130827</xdr:rowOff>
    </xdr:from>
    <xdr:ext cx="469744" cy="259045"/>
    <xdr:sp macro="" textlink="">
      <xdr:nvSpPr>
        <xdr:cNvPr id="129" name="n_4aveValue【図書館】&#10;一人当たり面積">
          <a:extLst>
            <a:ext uri="{FF2B5EF4-FFF2-40B4-BE49-F238E27FC236}">
              <a16:creationId xmlns:a16="http://schemas.microsoft.com/office/drawing/2014/main" id="{2314FE45-450A-47B8-A4CB-A5CCCD278CB0}"/>
            </a:ext>
          </a:extLst>
        </xdr:cNvPr>
        <xdr:cNvSpPr txBox="1"/>
      </xdr:nvSpPr>
      <xdr:spPr>
        <a:xfrm>
          <a:off x="67374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56E92D3-7138-4713-8922-F0D1CC03013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5E6E818-A955-4D17-B56A-7454B924B7B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DFF79FE-E90A-4846-82BE-97CF4750BC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F17A14C0-A133-4BBA-8749-4D507FC539B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A245149E-0DCA-4C91-9337-5C3EFDFBFCF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50800</xdr:rowOff>
    </xdr:from>
    <xdr:to>
      <xdr:col>55</xdr:col>
      <xdr:colOff>50800</xdr:colOff>
      <xdr:row>34</xdr:row>
      <xdr:rowOff>152400</xdr:rowOff>
    </xdr:to>
    <xdr:sp macro="" textlink="">
      <xdr:nvSpPr>
        <xdr:cNvPr id="135" name="楕円 134">
          <a:extLst>
            <a:ext uri="{FF2B5EF4-FFF2-40B4-BE49-F238E27FC236}">
              <a16:creationId xmlns:a16="http://schemas.microsoft.com/office/drawing/2014/main" id="{85B07916-0CB7-46BB-9F34-5386B231C97C}"/>
            </a:ext>
          </a:extLst>
        </xdr:cNvPr>
        <xdr:cNvSpPr/>
      </xdr:nvSpPr>
      <xdr:spPr>
        <a:xfrm>
          <a:off x="104267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73677</xdr:rowOff>
    </xdr:from>
    <xdr:ext cx="469744" cy="259045"/>
    <xdr:sp macro="" textlink="">
      <xdr:nvSpPr>
        <xdr:cNvPr id="136" name="【図書館】&#10;一人当たり面積該当値テキスト">
          <a:extLst>
            <a:ext uri="{FF2B5EF4-FFF2-40B4-BE49-F238E27FC236}">
              <a16:creationId xmlns:a16="http://schemas.microsoft.com/office/drawing/2014/main" id="{E13269D9-4423-43F4-A6E0-74B826F67CD9}"/>
            </a:ext>
          </a:extLst>
        </xdr:cNvPr>
        <xdr:cNvSpPr txBox="1"/>
      </xdr:nvSpPr>
      <xdr:spPr>
        <a:xfrm>
          <a:off x="10515600" y="57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50800</xdr:rowOff>
    </xdr:from>
    <xdr:to>
      <xdr:col>50</xdr:col>
      <xdr:colOff>165100</xdr:colOff>
      <xdr:row>34</xdr:row>
      <xdr:rowOff>152400</xdr:rowOff>
    </xdr:to>
    <xdr:sp macro="" textlink="">
      <xdr:nvSpPr>
        <xdr:cNvPr id="137" name="楕円 136">
          <a:extLst>
            <a:ext uri="{FF2B5EF4-FFF2-40B4-BE49-F238E27FC236}">
              <a16:creationId xmlns:a16="http://schemas.microsoft.com/office/drawing/2014/main" id="{B54BC691-64FE-41E7-BC65-18F7EE39BF03}"/>
            </a:ext>
          </a:extLst>
        </xdr:cNvPr>
        <xdr:cNvSpPr/>
      </xdr:nvSpPr>
      <xdr:spPr>
        <a:xfrm>
          <a:off x="95885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101600</xdr:rowOff>
    </xdr:from>
    <xdr:to>
      <xdr:col>55</xdr:col>
      <xdr:colOff>0</xdr:colOff>
      <xdr:row>34</xdr:row>
      <xdr:rowOff>101600</xdr:rowOff>
    </xdr:to>
    <xdr:cxnSp macro="">
      <xdr:nvCxnSpPr>
        <xdr:cNvPr id="138" name="直線コネクタ 137">
          <a:extLst>
            <a:ext uri="{FF2B5EF4-FFF2-40B4-BE49-F238E27FC236}">
              <a16:creationId xmlns:a16="http://schemas.microsoft.com/office/drawing/2014/main" id="{074A985B-F0E5-40EC-A207-0A2D0197F95F}"/>
            </a:ext>
          </a:extLst>
        </xdr:cNvPr>
        <xdr:cNvCxnSpPr/>
      </xdr:nvCxnSpPr>
      <xdr:spPr>
        <a:xfrm>
          <a:off x="9639300" y="5930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63500</xdr:rowOff>
    </xdr:from>
    <xdr:to>
      <xdr:col>46</xdr:col>
      <xdr:colOff>38100</xdr:colOff>
      <xdr:row>34</xdr:row>
      <xdr:rowOff>165100</xdr:rowOff>
    </xdr:to>
    <xdr:sp macro="" textlink="">
      <xdr:nvSpPr>
        <xdr:cNvPr id="139" name="楕円 138">
          <a:extLst>
            <a:ext uri="{FF2B5EF4-FFF2-40B4-BE49-F238E27FC236}">
              <a16:creationId xmlns:a16="http://schemas.microsoft.com/office/drawing/2014/main" id="{D2D38019-98F4-4369-9E95-D6AB49D151B6}"/>
            </a:ext>
          </a:extLst>
        </xdr:cNvPr>
        <xdr:cNvSpPr/>
      </xdr:nvSpPr>
      <xdr:spPr>
        <a:xfrm>
          <a:off x="86995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101600</xdr:rowOff>
    </xdr:from>
    <xdr:to>
      <xdr:col>50</xdr:col>
      <xdr:colOff>114300</xdr:colOff>
      <xdr:row>34</xdr:row>
      <xdr:rowOff>114300</xdr:rowOff>
    </xdr:to>
    <xdr:cxnSp macro="">
      <xdr:nvCxnSpPr>
        <xdr:cNvPr id="140" name="直線コネクタ 139">
          <a:extLst>
            <a:ext uri="{FF2B5EF4-FFF2-40B4-BE49-F238E27FC236}">
              <a16:creationId xmlns:a16="http://schemas.microsoft.com/office/drawing/2014/main" id="{ED866FB9-676D-4812-8A84-C5C16884B364}"/>
            </a:ext>
          </a:extLst>
        </xdr:cNvPr>
        <xdr:cNvCxnSpPr/>
      </xdr:nvCxnSpPr>
      <xdr:spPr>
        <a:xfrm flipV="1">
          <a:off x="8750300" y="5930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63500</xdr:rowOff>
    </xdr:from>
    <xdr:to>
      <xdr:col>41</xdr:col>
      <xdr:colOff>101600</xdr:colOff>
      <xdr:row>34</xdr:row>
      <xdr:rowOff>165100</xdr:rowOff>
    </xdr:to>
    <xdr:sp macro="" textlink="">
      <xdr:nvSpPr>
        <xdr:cNvPr id="141" name="楕円 140">
          <a:extLst>
            <a:ext uri="{FF2B5EF4-FFF2-40B4-BE49-F238E27FC236}">
              <a16:creationId xmlns:a16="http://schemas.microsoft.com/office/drawing/2014/main" id="{1009C8D9-D43B-4FB5-95C6-1DD6A6D06642}"/>
            </a:ext>
          </a:extLst>
        </xdr:cNvPr>
        <xdr:cNvSpPr/>
      </xdr:nvSpPr>
      <xdr:spPr>
        <a:xfrm>
          <a:off x="78105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114300</xdr:rowOff>
    </xdr:from>
    <xdr:to>
      <xdr:col>45</xdr:col>
      <xdr:colOff>177800</xdr:colOff>
      <xdr:row>34</xdr:row>
      <xdr:rowOff>114300</xdr:rowOff>
    </xdr:to>
    <xdr:cxnSp macro="">
      <xdr:nvCxnSpPr>
        <xdr:cNvPr id="142" name="直線コネクタ 141">
          <a:extLst>
            <a:ext uri="{FF2B5EF4-FFF2-40B4-BE49-F238E27FC236}">
              <a16:creationId xmlns:a16="http://schemas.microsoft.com/office/drawing/2014/main" id="{C3B40E8D-5A26-477C-BAC9-955F796133A4}"/>
            </a:ext>
          </a:extLst>
        </xdr:cNvPr>
        <xdr:cNvCxnSpPr/>
      </xdr:nvCxnSpPr>
      <xdr:spPr>
        <a:xfrm>
          <a:off x="7861300" y="5943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76200</xdr:rowOff>
    </xdr:from>
    <xdr:to>
      <xdr:col>36</xdr:col>
      <xdr:colOff>165100</xdr:colOff>
      <xdr:row>37</xdr:row>
      <xdr:rowOff>6350</xdr:rowOff>
    </xdr:to>
    <xdr:sp macro="" textlink="">
      <xdr:nvSpPr>
        <xdr:cNvPr id="143" name="楕円 142">
          <a:extLst>
            <a:ext uri="{FF2B5EF4-FFF2-40B4-BE49-F238E27FC236}">
              <a16:creationId xmlns:a16="http://schemas.microsoft.com/office/drawing/2014/main" id="{A5FA454D-9CB8-41CD-A7B2-5E54A63EABE2}"/>
            </a:ext>
          </a:extLst>
        </xdr:cNvPr>
        <xdr:cNvSpPr/>
      </xdr:nvSpPr>
      <xdr:spPr>
        <a:xfrm>
          <a:off x="69215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114300</xdr:rowOff>
    </xdr:from>
    <xdr:to>
      <xdr:col>41</xdr:col>
      <xdr:colOff>50800</xdr:colOff>
      <xdr:row>36</xdr:row>
      <xdr:rowOff>127000</xdr:rowOff>
    </xdr:to>
    <xdr:cxnSp macro="">
      <xdr:nvCxnSpPr>
        <xdr:cNvPr id="144" name="直線コネクタ 143">
          <a:extLst>
            <a:ext uri="{FF2B5EF4-FFF2-40B4-BE49-F238E27FC236}">
              <a16:creationId xmlns:a16="http://schemas.microsoft.com/office/drawing/2014/main" id="{C003FB1A-16CC-4B1E-8429-7CD5624A002F}"/>
            </a:ext>
          </a:extLst>
        </xdr:cNvPr>
        <xdr:cNvCxnSpPr/>
      </xdr:nvCxnSpPr>
      <xdr:spPr>
        <a:xfrm flipV="1">
          <a:off x="6972300" y="5943600"/>
          <a:ext cx="889000"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32</xdr:row>
      <xdr:rowOff>168927</xdr:rowOff>
    </xdr:from>
    <xdr:ext cx="469744" cy="259045"/>
    <xdr:sp macro="" textlink="">
      <xdr:nvSpPr>
        <xdr:cNvPr id="145" name="n_1mainValue【図書館】&#10;一人当たり面積">
          <a:extLst>
            <a:ext uri="{FF2B5EF4-FFF2-40B4-BE49-F238E27FC236}">
              <a16:creationId xmlns:a16="http://schemas.microsoft.com/office/drawing/2014/main" id="{82AFF91E-87F8-4D9A-BD97-CFCF78B92CDA}"/>
            </a:ext>
          </a:extLst>
        </xdr:cNvPr>
        <xdr:cNvSpPr txBox="1"/>
      </xdr:nvSpPr>
      <xdr:spPr>
        <a:xfrm>
          <a:off x="9391727" y="565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10177</xdr:rowOff>
    </xdr:from>
    <xdr:ext cx="469744" cy="259045"/>
    <xdr:sp macro="" textlink="">
      <xdr:nvSpPr>
        <xdr:cNvPr id="146" name="n_2mainValue【図書館】&#10;一人当たり面積">
          <a:extLst>
            <a:ext uri="{FF2B5EF4-FFF2-40B4-BE49-F238E27FC236}">
              <a16:creationId xmlns:a16="http://schemas.microsoft.com/office/drawing/2014/main" id="{63A03B45-4013-4E4E-9A3E-F6BCF8D9B549}"/>
            </a:ext>
          </a:extLst>
        </xdr:cNvPr>
        <xdr:cNvSpPr txBox="1"/>
      </xdr:nvSpPr>
      <xdr:spPr>
        <a:xfrm>
          <a:off x="8515427" y="56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10177</xdr:rowOff>
    </xdr:from>
    <xdr:ext cx="469744" cy="259045"/>
    <xdr:sp macro="" textlink="">
      <xdr:nvSpPr>
        <xdr:cNvPr id="147" name="n_3mainValue【図書館】&#10;一人当たり面積">
          <a:extLst>
            <a:ext uri="{FF2B5EF4-FFF2-40B4-BE49-F238E27FC236}">
              <a16:creationId xmlns:a16="http://schemas.microsoft.com/office/drawing/2014/main" id="{612734D8-9524-40A7-9682-17206F17F8C0}"/>
            </a:ext>
          </a:extLst>
        </xdr:cNvPr>
        <xdr:cNvSpPr txBox="1"/>
      </xdr:nvSpPr>
      <xdr:spPr>
        <a:xfrm>
          <a:off x="7626427" y="56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22877</xdr:rowOff>
    </xdr:from>
    <xdr:ext cx="469744" cy="259045"/>
    <xdr:sp macro="" textlink="">
      <xdr:nvSpPr>
        <xdr:cNvPr id="148" name="n_4mainValue【図書館】&#10;一人当たり面積">
          <a:extLst>
            <a:ext uri="{FF2B5EF4-FFF2-40B4-BE49-F238E27FC236}">
              <a16:creationId xmlns:a16="http://schemas.microsoft.com/office/drawing/2014/main" id="{729089C2-494A-43BB-A1EF-8ACEA4BC04B0}"/>
            </a:ext>
          </a:extLst>
        </xdr:cNvPr>
        <xdr:cNvSpPr txBox="1"/>
      </xdr:nvSpPr>
      <xdr:spPr>
        <a:xfrm>
          <a:off x="6737427" y="602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B05DE5E-B5D7-411E-8619-890EEB2975C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089A4E7-07F7-428C-9E3D-6D1912FB5FB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7BB7E9C-12D7-46B9-805E-CF39E5C1973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A4B610B-B7E9-46D6-8048-3DBD0A409FF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B8FB56E-8170-4ECB-8775-BE6DC46D853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734803F-205A-4D64-B7CB-A3F8DA4BE33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D34E80D-4E18-473E-9E5E-A21AF7A35CD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86DC7FA-D331-439D-9BEF-355FB0A94FC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5D7C31E-6B0C-48B0-A4E3-D67EE9CFCC4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926A04F-78BC-474B-9213-32A4AC04A9F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3976C9BB-0499-444D-B7F0-BBF0212AAB22}"/>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A5B8859A-43D3-4E3A-92EF-BEABDA8AFEE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EB603CA0-39A2-4486-B22E-FDE3D92B70F6}"/>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79BFA17-628D-4E2F-85BC-92BF02A576B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F79FC5F-F314-4CD5-B100-25384856EBF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E203DD6-F14F-4215-BF44-72487A82379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DF9DB99-F58E-4E91-8FAE-B2AD0680751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287B12D-76C9-4055-A413-0922250ED97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7EAE1BEB-2A8E-4CA2-AFDF-8A7231FFFCC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C8107D6-D746-449D-8756-B19EDBC34C1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EFCF0E70-6A3F-4C8A-8A3B-94CB94793AC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D0E677B-D41B-4D27-BA0C-40FE02162F9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757A5063-CD8E-424A-ACEA-296DD53C7125}"/>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3C39C1F4-E269-4792-9DC8-B09D372AE60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34290</xdr:rowOff>
    </xdr:from>
    <xdr:to>
      <xdr:col>24</xdr:col>
      <xdr:colOff>62865</xdr:colOff>
      <xdr:row>64</xdr:row>
      <xdr:rowOff>144780</xdr:rowOff>
    </xdr:to>
    <xdr:cxnSp macro="">
      <xdr:nvCxnSpPr>
        <xdr:cNvPr id="173" name="直線コネクタ 172">
          <a:extLst>
            <a:ext uri="{FF2B5EF4-FFF2-40B4-BE49-F238E27FC236}">
              <a16:creationId xmlns:a16="http://schemas.microsoft.com/office/drawing/2014/main" id="{494051E2-9F75-48AE-B8AC-12B6520C8790}"/>
            </a:ext>
          </a:extLst>
        </xdr:cNvPr>
        <xdr:cNvCxnSpPr/>
      </xdr:nvCxnSpPr>
      <xdr:spPr>
        <a:xfrm flipV="1">
          <a:off x="4634865" y="980694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148607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FA0B4F8-D77B-4DFB-B686-EA73E3C4D658}"/>
            </a:ext>
          </a:extLst>
        </xdr:cNvPr>
        <xdr:cNvSpPr txBox="1"/>
      </xdr:nvSpPr>
      <xdr:spPr>
        <a:xfrm>
          <a:off x="4673600" y="1112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144780</xdr:rowOff>
    </xdr:from>
    <xdr:to>
      <xdr:col>24</xdr:col>
      <xdr:colOff>152400</xdr:colOff>
      <xdr:row>64</xdr:row>
      <xdr:rowOff>144780</xdr:rowOff>
    </xdr:to>
    <xdr:cxnSp macro="">
      <xdr:nvCxnSpPr>
        <xdr:cNvPr id="175" name="直線コネクタ 174">
          <a:extLst>
            <a:ext uri="{FF2B5EF4-FFF2-40B4-BE49-F238E27FC236}">
              <a16:creationId xmlns:a16="http://schemas.microsoft.com/office/drawing/2014/main" id="{6071185A-10CF-445B-AB7B-F75DC6264623}"/>
            </a:ext>
          </a:extLst>
        </xdr:cNvPr>
        <xdr:cNvCxnSpPr/>
      </xdr:nvCxnSpPr>
      <xdr:spPr>
        <a:xfrm>
          <a:off x="4546600" y="1111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152417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1200810-9B19-4134-88B2-8116C9ADC32B}"/>
            </a:ext>
          </a:extLst>
        </xdr:cNvPr>
        <xdr:cNvSpPr txBox="1"/>
      </xdr:nvSpPr>
      <xdr:spPr>
        <a:xfrm>
          <a:off x="4673600"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34290</xdr:rowOff>
    </xdr:from>
    <xdr:to>
      <xdr:col>24</xdr:col>
      <xdr:colOff>152400</xdr:colOff>
      <xdr:row>57</xdr:row>
      <xdr:rowOff>34290</xdr:rowOff>
    </xdr:to>
    <xdr:cxnSp macro="">
      <xdr:nvCxnSpPr>
        <xdr:cNvPr id="177" name="直線コネクタ 176">
          <a:extLst>
            <a:ext uri="{FF2B5EF4-FFF2-40B4-BE49-F238E27FC236}">
              <a16:creationId xmlns:a16="http://schemas.microsoft.com/office/drawing/2014/main" id="{E12F48A7-DD3A-4C6C-B1C9-2D075663810C}"/>
            </a:ext>
          </a:extLst>
        </xdr:cNvPr>
        <xdr:cNvCxnSpPr/>
      </xdr:nvCxnSpPr>
      <xdr:spPr>
        <a:xfrm>
          <a:off x="4546600" y="9806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110507</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4D31BC8-AF7C-45CD-A728-FE782B6EEB31}"/>
            </a:ext>
          </a:extLst>
        </xdr:cNvPr>
        <xdr:cNvSpPr txBox="1"/>
      </xdr:nvSpPr>
      <xdr:spPr>
        <a:xfrm>
          <a:off x="46736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79" name="フローチャート: 判断 178">
          <a:extLst>
            <a:ext uri="{FF2B5EF4-FFF2-40B4-BE49-F238E27FC236}">
              <a16:creationId xmlns:a16="http://schemas.microsoft.com/office/drawing/2014/main" id="{A57E0227-4AE5-46A7-9417-C304A5F07A88}"/>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36830</xdr:rowOff>
    </xdr:from>
    <xdr:to>
      <xdr:col>20</xdr:col>
      <xdr:colOff>38100</xdr:colOff>
      <xdr:row>59</xdr:row>
      <xdr:rowOff>138430</xdr:rowOff>
    </xdr:to>
    <xdr:sp macro="" textlink="">
      <xdr:nvSpPr>
        <xdr:cNvPr id="180" name="フローチャート: 判断 179">
          <a:extLst>
            <a:ext uri="{FF2B5EF4-FFF2-40B4-BE49-F238E27FC236}">
              <a16:creationId xmlns:a16="http://schemas.microsoft.com/office/drawing/2014/main" id="{B4568A70-9B36-4A58-AE07-9E2AC3DCD430}"/>
            </a:ext>
          </a:extLst>
        </xdr:cNvPr>
        <xdr:cNvSpPr/>
      </xdr:nvSpPr>
      <xdr:spPr>
        <a:xfrm>
          <a:off x="3746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129557</xdr:rowOff>
    </xdr:from>
    <xdr:ext cx="405111" cy="259045"/>
    <xdr:sp macro="" textlink="">
      <xdr:nvSpPr>
        <xdr:cNvPr id="181" name="n_1aveValue【体育館・プール】&#10;有形固定資産減価償却率">
          <a:extLst>
            <a:ext uri="{FF2B5EF4-FFF2-40B4-BE49-F238E27FC236}">
              <a16:creationId xmlns:a16="http://schemas.microsoft.com/office/drawing/2014/main" id="{E5820E8C-9689-4F5D-856F-768D76AC5329}"/>
            </a:ext>
          </a:extLst>
        </xdr:cNvPr>
        <xdr:cNvSpPr txBox="1"/>
      </xdr:nvSpPr>
      <xdr:spPr>
        <a:xfrm>
          <a:off x="3582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93980</xdr:rowOff>
    </xdr:from>
    <xdr:to>
      <xdr:col>15</xdr:col>
      <xdr:colOff>101600</xdr:colOff>
      <xdr:row>59</xdr:row>
      <xdr:rowOff>24130</xdr:rowOff>
    </xdr:to>
    <xdr:sp macro="" textlink="">
      <xdr:nvSpPr>
        <xdr:cNvPr id="182" name="フローチャート: 判断 181">
          <a:extLst>
            <a:ext uri="{FF2B5EF4-FFF2-40B4-BE49-F238E27FC236}">
              <a16:creationId xmlns:a16="http://schemas.microsoft.com/office/drawing/2014/main" id="{E85E05B8-AD9F-49B5-BFD2-348083DB16E8}"/>
            </a:ext>
          </a:extLst>
        </xdr:cNvPr>
        <xdr:cNvSpPr/>
      </xdr:nvSpPr>
      <xdr:spPr>
        <a:xfrm>
          <a:off x="2857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15257</xdr:rowOff>
    </xdr:from>
    <xdr:ext cx="405111" cy="259045"/>
    <xdr:sp macro="" textlink="">
      <xdr:nvSpPr>
        <xdr:cNvPr id="183" name="n_2aveValue【体育館・プール】&#10;有形固定資産減価償却率">
          <a:extLst>
            <a:ext uri="{FF2B5EF4-FFF2-40B4-BE49-F238E27FC236}">
              <a16:creationId xmlns:a16="http://schemas.microsoft.com/office/drawing/2014/main" id="{D4806F94-4B62-476A-932A-0F8BD0B63149}"/>
            </a:ext>
          </a:extLst>
        </xdr:cNvPr>
        <xdr:cNvSpPr txBox="1"/>
      </xdr:nvSpPr>
      <xdr:spPr>
        <a:xfrm>
          <a:off x="27057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105410</xdr:rowOff>
    </xdr:from>
    <xdr:to>
      <xdr:col>10</xdr:col>
      <xdr:colOff>165100</xdr:colOff>
      <xdr:row>58</xdr:row>
      <xdr:rowOff>35560</xdr:rowOff>
    </xdr:to>
    <xdr:sp macro="" textlink="">
      <xdr:nvSpPr>
        <xdr:cNvPr id="184" name="フローチャート: 判断 183">
          <a:extLst>
            <a:ext uri="{FF2B5EF4-FFF2-40B4-BE49-F238E27FC236}">
              <a16:creationId xmlns:a16="http://schemas.microsoft.com/office/drawing/2014/main" id="{568AF2A2-9C20-45C3-BAB5-086884049EDE}"/>
            </a:ext>
          </a:extLst>
        </xdr:cNvPr>
        <xdr:cNvSpPr/>
      </xdr:nvSpPr>
      <xdr:spPr>
        <a:xfrm>
          <a:off x="1968500" y="987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26687</xdr:rowOff>
    </xdr:from>
    <xdr:ext cx="405111" cy="259045"/>
    <xdr:sp macro="" textlink="">
      <xdr:nvSpPr>
        <xdr:cNvPr id="185" name="n_3aveValue【体育館・プール】&#10;有形固定資産減価償却率">
          <a:extLst>
            <a:ext uri="{FF2B5EF4-FFF2-40B4-BE49-F238E27FC236}">
              <a16:creationId xmlns:a16="http://schemas.microsoft.com/office/drawing/2014/main" id="{C25CE2C6-BAFA-49EC-A614-19A59153FF5D}"/>
            </a:ext>
          </a:extLst>
        </xdr:cNvPr>
        <xdr:cNvSpPr txBox="1"/>
      </xdr:nvSpPr>
      <xdr:spPr>
        <a:xfrm>
          <a:off x="1816744" y="997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139700</xdr:rowOff>
    </xdr:from>
    <xdr:to>
      <xdr:col>6</xdr:col>
      <xdr:colOff>38100</xdr:colOff>
      <xdr:row>57</xdr:row>
      <xdr:rowOff>69850</xdr:rowOff>
    </xdr:to>
    <xdr:sp macro="" textlink="">
      <xdr:nvSpPr>
        <xdr:cNvPr id="186" name="フローチャート: 判断 185">
          <a:extLst>
            <a:ext uri="{FF2B5EF4-FFF2-40B4-BE49-F238E27FC236}">
              <a16:creationId xmlns:a16="http://schemas.microsoft.com/office/drawing/2014/main" id="{DAADDB8A-3008-4CF2-AF13-29248E7024D0}"/>
            </a:ext>
          </a:extLst>
        </xdr:cNvPr>
        <xdr:cNvSpPr/>
      </xdr:nvSpPr>
      <xdr:spPr>
        <a:xfrm>
          <a:off x="10795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57</xdr:row>
      <xdr:rowOff>60977</xdr:rowOff>
    </xdr:from>
    <xdr:ext cx="405111" cy="259045"/>
    <xdr:sp macro="" textlink="">
      <xdr:nvSpPr>
        <xdr:cNvPr id="187" name="n_4aveValue【体育館・プール】&#10;有形固定資産減価償却率">
          <a:extLst>
            <a:ext uri="{FF2B5EF4-FFF2-40B4-BE49-F238E27FC236}">
              <a16:creationId xmlns:a16="http://schemas.microsoft.com/office/drawing/2014/main" id="{41DCC320-E157-4F76-AAC9-62F80E2D29B2}"/>
            </a:ext>
          </a:extLst>
        </xdr:cNvPr>
        <xdr:cNvSpPr txBox="1"/>
      </xdr:nvSpPr>
      <xdr:spPr>
        <a:xfrm>
          <a:off x="927744" y="983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F1F741E-316D-4511-93E1-ECD62FFFC6A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8717F08-F317-42D4-8971-6A246D1931D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854047C-CEF0-4C08-BDD2-CAE5AF48925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DB804E10-D4E2-4A11-A2F6-E4E1D9B929B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922D83E0-7308-4B98-BE2F-EB07BCB239F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97790</xdr:rowOff>
    </xdr:from>
    <xdr:to>
      <xdr:col>24</xdr:col>
      <xdr:colOff>114300</xdr:colOff>
      <xdr:row>60</xdr:row>
      <xdr:rowOff>27940</xdr:rowOff>
    </xdr:to>
    <xdr:sp macro="" textlink="">
      <xdr:nvSpPr>
        <xdr:cNvPr id="193" name="楕円 192">
          <a:extLst>
            <a:ext uri="{FF2B5EF4-FFF2-40B4-BE49-F238E27FC236}">
              <a16:creationId xmlns:a16="http://schemas.microsoft.com/office/drawing/2014/main" id="{5DA76C81-10FB-47A8-8028-B281D53A8C68}"/>
            </a:ext>
          </a:extLst>
        </xdr:cNvPr>
        <xdr:cNvSpPr/>
      </xdr:nvSpPr>
      <xdr:spPr>
        <a:xfrm>
          <a:off x="45847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120667</xdr:rowOff>
    </xdr:from>
    <xdr:ext cx="405111" cy="259045"/>
    <xdr:sp macro="" textlink="">
      <xdr:nvSpPr>
        <xdr:cNvPr id="194" name="【体育館・プール】&#10;有形固定資産減価償却率該当値テキスト">
          <a:extLst>
            <a:ext uri="{FF2B5EF4-FFF2-40B4-BE49-F238E27FC236}">
              <a16:creationId xmlns:a16="http://schemas.microsoft.com/office/drawing/2014/main" id="{C9C89812-2B7A-47E1-BE58-D4BEDF401A7D}"/>
            </a:ext>
          </a:extLst>
        </xdr:cNvPr>
        <xdr:cNvSpPr txBox="1"/>
      </xdr:nvSpPr>
      <xdr:spPr>
        <a:xfrm>
          <a:off x="4673600"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139700</xdr:rowOff>
    </xdr:from>
    <xdr:to>
      <xdr:col>20</xdr:col>
      <xdr:colOff>38100</xdr:colOff>
      <xdr:row>59</xdr:row>
      <xdr:rowOff>69850</xdr:rowOff>
    </xdr:to>
    <xdr:sp macro="" textlink="">
      <xdr:nvSpPr>
        <xdr:cNvPr id="195" name="楕円 194">
          <a:extLst>
            <a:ext uri="{FF2B5EF4-FFF2-40B4-BE49-F238E27FC236}">
              <a16:creationId xmlns:a16="http://schemas.microsoft.com/office/drawing/2014/main" id="{55D904CF-2CBA-4A3F-9E65-DED9213AB004}"/>
            </a:ext>
          </a:extLst>
        </xdr:cNvPr>
        <xdr:cNvSpPr/>
      </xdr:nvSpPr>
      <xdr:spPr>
        <a:xfrm>
          <a:off x="3746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19050</xdr:rowOff>
    </xdr:from>
    <xdr:to>
      <xdr:col>24</xdr:col>
      <xdr:colOff>63500</xdr:colOff>
      <xdr:row>59</xdr:row>
      <xdr:rowOff>148590</xdr:rowOff>
    </xdr:to>
    <xdr:cxnSp macro="">
      <xdr:nvCxnSpPr>
        <xdr:cNvPr id="196" name="直線コネクタ 195">
          <a:extLst>
            <a:ext uri="{FF2B5EF4-FFF2-40B4-BE49-F238E27FC236}">
              <a16:creationId xmlns:a16="http://schemas.microsoft.com/office/drawing/2014/main" id="{34DDB211-CCB0-459B-BCF3-5904C6BC756D}"/>
            </a:ext>
          </a:extLst>
        </xdr:cNvPr>
        <xdr:cNvCxnSpPr/>
      </xdr:nvCxnSpPr>
      <xdr:spPr>
        <a:xfrm>
          <a:off x="3797300" y="1013460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2540</xdr:rowOff>
    </xdr:from>
    <xdr:to>
      <xdr:col>15</xdr:col>
      <xdr:colOff>101600</xdr:colOff>
      <xdr:row>58</xdr:row>
      <xdr:rowOff>104140</xdr:rowOff>
    </xdr:to>
    <xdr:sp macro="" textlink="">
      <xdr:nvSpPr>
        <xdr:cNvPr id="197" name="楕円 196">
          <a:extLst>
            <a:ext uri="{FF2B5EF4-FFF2-40B4-BE49-F238E27FC236}">
              <a16:creationId xmlns:a16="http://schemas.microsoft.com/office/drawing/2014/main" id="{BCDFE803-6728-4C04-BC61-EDCEE0833A34}"/>
            </a:ext>
          </a:extLst>
        </xdr:cNvPr>
        <xdr:cNvSpPr/>
      </xdr:nvSpPr>
      <xdr:spPr>
        <a:xfrm>
          <a:off x="2857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53340</xdr:rowOff>
    </xdr:from>
    <xdr:to>
      <xdr:col>19</xdr:col>
      <xdr:colOff>177800</xdr:colOff>
      <xdr:row>59</xdr:row>
      <xdr:rowOff>19050</xdr:rowOff>
    </xdr:to>
    <xdr:cxnSp macro="">
      <xdr:nvCxnSpPr>
        <xdr:cNvPr id="198" name="直線コネクタ 197">
          <a:extLst>
            <a:ext uri="{FF2B5EF4-FFF2-40B4-BE49-F238E27FC236}">
              <a16:creationId xmlns:a16="http://schemas.microsoft.com/office/drawing/2014/main" id="{2369688E-C97C-4EAF-BBC1-1E1570BEC099}"/>
            </a:ext>
          </a:extLst>
        </xdr:cNvPr>
        <xdr:cNvCxnSpPr/>
      </xdr:nvCxnSpPr>
      <xdr:spPr>
        <a:xfrm>
          <a:off x="2908300" y="99974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29210</xdr:rowOff>
    </xdr:from>
    <xdr:to>
      <xdr:col>10</xdr:col>
      <xdr:colOff>165100</xdr:colOff>
      <xdr:row>57</xdr:row>
      <xdr:rowOff>130810</xdr:rowOff>
    </xdr:to>
    <xdr:sp macro="" textlink="">
      <xdr:nvSpPr>
        <xdr:cNvPr id="199" name="楕円 198">
          <a:extLst>
            <a:ext uri="{FF2B5EF4-FFF2-40B4-BE49-F238E27FC236}">
              <a16:creationId xmlns:a16="http://schemas.microsoft.com/office/drawing/2014/main" id="{63C08522-BFFD-4411-BC01-40839564C2F8}"/>
            </a:ext>
          </a:extLst>
        </xdr:cNvPr>
        <xdr:cNvSpPr/>
      </xdr:nvSpPr>
      <xdr:spPr>
        <a:xfrm>
          <a:off x="1968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80010</xdr:rowOff>
    </xdr:from>
    <xdr:to>
      <xdr:col>15</xdr:col>
      <xdr:colOff>50800</xdr:colOff>
      <xdr:row>58</xdr:row>
      <xdr:rowOff>53340</xdr:rowOff>
    </xdr:to>
    <xdr:cxnSp macro="">
      <xdr:nvCxnSpPr>
        <xdr:cNvPr id="200" name="直線コネクタ 199">
          <a:extLst>
            <a:ext uri="{FF2B5EF4-FFF2-40B4-BE49-F238E27FC236}">
              <a16:creationId xmlns:a16="http://schemas.microsoft.com/office/drawing/2014/main" id="{3DB33DCD-1381-4FF0-85FD-D19C9D153418}"/>
            </a:ext>
          </a:extLst>
        </xdr:cNvPr>
        <xdr:cNvCxnSpPr/>
      </xdr:nvCxnSpPr>
      <xdr:spPr>
        <a:xfrm>
          <a:off x="2019300" y="98526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78740</xdr:rowOff>
    </xdr:from>
    <xdr:to>
      <xdr:col>6</xdr:col>
      <xdr:colOff>38100</xdr:colOff>
      <xdr:row>57</xdr:row>
      <xdr:rowOff>8890</xdr:rowOff>
    </xdr:to>
    <xdr:sp macro="" textlink="">
      <xdr:nvSpPr>
        <xdr:cNvPr id="201" name="楕円 200">
          <a:extLst>
            <a:ext uri="{FF2B5EF4-FFF2-40B4-BE49-F238E27FC236}">
              <a16:creationId xmlns:a16="http://schemas.microsoft.com/office/drawing/2014/main" id="{DA2895E9-838B-4059-A600-6B72D2AD2FF0}"/>
            </a:ext>
          </a:extLst>
        </xdr:cNvPr>
        <xdr:cNvSpPr/>
      </xdr:nvSpPr>
      <xdr:spPr>
        <a:xfrm>
          <a:off x="1079500" y="96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129540</xdr:rowOff>
    </xdr:from>
    <xdr:to>
      <xdr:col>10</xdr:col>
      <xdr:colOff>114300</xdr:colOff>
      <xdr:row>57</xdr:row>
      <xdr:rowOff>80010</xdr:rowOff>
    </xdr:to>
    <xdr:cxnSp macro="">
      <xdr:nvCxnSpPr>
        <xdr:cNvPr id="202" name="直線コネクタ 201">
          <a:extLst>
            <a:ext uri="{FF2B5EF4-FFF2-40B4-BE49-F238E27FC236}">
              <a16:creationId xmlns:a16="http://schemas.microsoft.com/office/drawing/2014/main" id="{B9AF11BF-454D-4A98-B20F-78AA3286AE02}"/>
            </a:ext>
          </a:extLst>
        </xdr:cNvPr>
        <xdr:cNvCxnSpPr/>
      </xdr:nvCxnSpPr>
      <xdr:spPr>
        <a:xfrm>
          <a:off x="1130300" y="97307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86377</xdr:rowOff>
    </xdr:from>
    <xdr:ext cx="405111" cy="259045"/>
    <xdr:sp macro="" textlink="">
      <xdr:nvSpPr>
        <xdr:cNvPr id="203" name="n_1mainValue【体育館・プール】&#10;有形固定資産減価償却率">
          <a:extLst>
            <a:ext uri="{FF2B5EF4-FFF2-40B4-BE49-F238E27FC236}">
              <a16:creationId xmlns:a16="http://schemas.microsoft.com/office/drawing/2014/main" id="{6C1487CB-B40C-4595-B404-B3EF4E01830B}"/>
            </a:ext>
          </a:extLst>
        </xdr:cNvPr>
        <xdr:cNvSpPr txBox="1"/>
      </xdr:nvSpPr>
      <xdr:spPr>
        <a:xfrm>
          <a:off x="35820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120667</xdr:rowOff>
    </xdr:from>
    <xdr:ext cx="405111" cy="259045"/>
    <xdr:sp macro="" textlink="">
      <xdr:nvSpPr>
        <xdr:cNvPr id="204" name="n_2mainValue【体育館・プール】&#10;有形固定資産減価償却率">
          <a:extLst>
            <a:ext uri="{FF2B5EF4-FFF2-40B4-BE49-F238E27FC236}">
              <a16:creationId xmlns:a16="http://schemas.microsoft.com/office/drawing/2014/main" id="{80632148-22AB-4743-BB73-1EFB39C74956}"/>
            </a:ext>
          </a:extLst>
        </xdr:cNvPr>
        <xdr:cNvSpPr txBox="1"/>
      </xdr:nvSpPr>
      <xdr:spPr>
        <a:xfrm>
          <a:off x="27057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147337</xdr:rowOff>
    </xdr:from>
    <xdr:ext cx="405111" cy="259045"/>
    <xdr:sp macro="" textlink="">
      <xdr:nvSpPr>
        <xdr:cNvPr id="205" name="n_3mainValue【体育館・プール】&#10;有形固定資産減価償却率">
          <a:extLst>
            <a:ext uri="{FF2B5EF4-FFF2-40B4-BE49-F238E27FC236}">
              <a16:creationId xmlns:a16="http://schemas.microsoft.com/office/drawing/2014/main" id="{D8FC3E19-9E4A-4826-917B-3BCDB4729883}"/>
            </a:ext>
          </a:extLst>
        </xdr:cNvPr>
        <xdr:cNvSpPr txBox="1"/>
      </xdr:nvSpPr>
      <xdr:spPr>
        <a:xfrm>
          <a:off x="1816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25417</xdr:rowOff>
    </xdr:from>
    <xdr:ext cx="405111" cy="259045"/>
    <xdr:sp macro="" textlink="">
      <xdr:nvSpPr>
        <xdr:cNvPr id="206" name="n_4mainValue【体育館・プール】&#10;有形固定資産減価償却率">
          <a:extLst>
            <a:ext uri="{FF2B5EF4-FFF2-40B4-BE49-F238E27FC236}">
              <a16:creationId xmlns:a16="http://schemas.microsoft.com/office/drawing/2014/main" id="{5520403B-4038-4A58-B55C-129FAB133027}"/>
            </a:ext>
          </a:extLst>
        </xdr:cNvPr>
        <xdr:cNvSpPr txBox="1"/>
      </xdr:nvSpPr>
      <xdr:spPr>
        <a:xfrm>
          <a:off x="92774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47649B6-3900-4744-A1F1-100BB248D05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1009E97-1B91-4273-9AAD-CA740DB0EFB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2303BA5-6C7A-4418-B618-00F54B16A6A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F6AA639-46C3-4EAC-B422-C4910AC4AF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7E9CFBB-BAEF-4283-8062-BF9EC88C85E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9C14A0A-FDF8-4A9E-A722-C693A070400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92C7B09-33AA-4E82-A065-CC7D92481F2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CB40309-09AB-433C-B288-D81C308B05D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8B6E573-7C08-4F30-874B-9A4C0424C6D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4423ADC-5BD1-4743-9B49-A0600FC9E67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7" name="テキスト ボックス 216">
          <a:extLst>
            <a:ext uri="{FF2B5EF4-FFF2-40B4-BE49-F238E27FC236}">
              <a16:creationId xmlns:a16="http://schemas.microsoft.com/office/drawing/2014/main" id="{97F2CB83-85BE-4406-8C2C-692B9343F2FC}"/>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1A947B8B-0815-4CFE-90C4-2E59095A3CCE}"/>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8C436D53-1B42-4C78-B3D9-3177F7A54C75}"/>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0D268902-B899-4AC9-98F5-C8B287C9681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009BB21E-6993-422F-AEDB-DB3F8ACDC15E}"/>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5B545561-F488-4B74-A71B-DBD04BBCADC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8A473651-BAB4-4563-AE40-488211BFC3E1}"/>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6BD8B45E-C566-499C-B60B-0368CA305C2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EDC8E0DE-4C2E-4C9B-AB18-FCE7D6621C48}"/>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C11680FA-E1E4-4249-AD3E-90B7C56514C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D530FB81-02DD-45E4-BD11-8E9636E59D9D}"/>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4AE23C0E-5835-4564-8903-CB0ECD67F5E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9" name="テキスト ボックス 228">
          <a:extLst>
            <a:ext uri="{FF2B5EF4-FFF2-40B4-BE49-F238E27FC236}">
              <a16:creationId xmlns:a16="http://schemas.microsoft.com/office/drawing/2014/main" id="{762D8D02-5D22-4E53-9160-105815D46681}"/>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DC1C2AF6-AF12-451C-9DC8-F06570BBE23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1B0D315B-3D6E-460E-9008-89EDFB823E8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94D40D22-8131-4348-8F8B-D00BBB39C9B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166551</xdr:rowOff>
    </xdr:from>
    <xdr:to>
      <xdr:col>54</xdr:col>
      <xdr:colOff>189865</xdr:colOff>
      <xdr:row>64</xdr:row>
      <xdr:rowOff>68580</xdr:rowOff>
    </xdr:to>
    <xdr:cxnSp macro="">
      <xdr:nvCxnSpPr>
        <xdr:cNvPr id="233" name="直線コネクタ 232">
          <a:extLst>
            <a:ext uri="{FF2B5EF4-FFF2-40B4-BE49-F238E27FC236}">
              <a16:creationId xmlns:a16="http://schemas.microsoft.com/office/drawing/2014/main" id="{AE49D413-E5F6-40ED-AEA8-02318D288D1F}"/>
            </a:ext>
          </a:extLst>
        </xdr:cNvPr>
        <xdr:cNvCxnSpPr/>
      </xdr:nvCxnSpPr>
      <xdr:spPr>
        <a:xfrm flipV="1">
          <a:off x="10476865" y="9424851"/>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72407</xdr:rowOff>
    </xdr:from>
    <xdr:ext cx="469744" cy="259045"/>
    <xdr:sp macro="" textlink="">
      <xdr:nvSpPr>
        <xdr:cNvPr id="234" name="【体育館・プール】&#10;一人当たり面積最小値テキスト">
          <a:extLst>
            <a:ext uri="{FF2B5EF4-FFF2-40B4-BE49-F238E27FC236}">
              <a16:creationId xmlns:a16="http://schemas.microsoft.com/office/drawing/2014/main" id="{0A1E38EA-4F57-4826-9281-31FB2206E592}"/>
            </a:ext>
          </a:extLst>
        </xdr:cNvPr>
        <xdr:cNvSpPr txBox="1"/>
      </xdr:nvSpPr>
      <xdr:spPr>
        <a:xfrm>
          <a:off x="10515600"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68580</xdr:rowOff>
    </xdr:from>
    <xdr:to>
      <xdr:col>55</xdr:col>
      <xdr:colOff>88900</xdr:colOff>
      <xdr:row>64</xdr:row>
      <xdr:rowOff>68580</xdr:rowOff>
    </xdr:to>
    <xdr:cxnSp macro="">
      <xdr:nvCxnSpPr>
        <xdr:cNvPr id="235" name="直線コネクタ 234">
          <a:extLst>
            <a:ext uri="{FF2B5EF4-FFF2-40B4-BE49-F238E27FC236}">
              <a16:creationId xmlns:a16="http://schemas.microsoft.com/office/drawing/2014/main" id="{6A3B9091-EB4D-4A3D-8690-6A11F7CC2AC5}"/>
            </a:ext>
          </a:extLst>
        </xdr:cNvPr>
        <xdr:cNvCxnSpPr/>
      </xdr:nvCxnSpPr>
      <xdr:spPr>
        <a:xfrm>
          <a:off x="10388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113228</xdr:rowOff>
    </xdr:from>
    <xdr:ext cx="469744" cy="259045"/>
    <xdr:sp macro="" textlink="">
      <xdr:nvSpPr>
        <xdr:cNvPr id="236" name="【体育館・プール】&#10;一人当たり面積最大値テキスト">
          <a:extLst>
            <a:ext uri="{FF2B5EF4-FFF2-40B4-BE49-F238E27FC236}">
              <a16:creationId xmlns:a16="http://schemas.microsoft.com/office/drawing/2014/main" id="{139CA383-6FFE-4D65-AF74-64373CF826A4}"/>
            </a:ext>
          </a:extLst>
        </xdr:cNvPr>
        <xdr:cNvSpPr txBox="1"/>
      </xdr:nvSpPr>
      <xdr:spPr>
        <a:xfrm>
          <a:off x="10515600" y="920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166551</xdr:rowOff>
    </xdr:from>
    <xdr:to>
      <xdr:col>55</xdr:col>
      <xdr:colOff>88900</xdr:colOff>
      <xdr:row>54</xdr:row>
      <xdr:rowOff>166551</xdr:rowOff>
    </xdr:to>
    <xdr:cxnSp macro="">
      <xdr:nvCxnSpPr>
        <xdr:cNvPr id="237" name="直線コネクタ 236">
          <a:extLst>
            <a:ext uri="{FF2B5EF4-FFF2-40B4-BE49-F238E27FC236}">
              <a16:creationId xmlns:a16="http://schemas.microsoft.com/office/drawing/2014/main" id="{51648048-90C3-477A-81AD-FECC416FF34B}"/>
            </a:ext>
          </a:extLst>
        </xdr:cNvPr>
        <xdr:cNvCxnSpPr/>
      </xdr:nvCxnSpPr>
      <xdr:spPr>
        <a:xfrm>
          <a:off x="10388600" y="942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58618</xdr:rowOff>
    </xdr:from>
    <xdr:ext cx="469744" cy="259045"/>
    <xdr:sp macro="" textlink="">
      <xdr:nvSpPr>
        <xdr:cNvPr id="238" name="【体育館・プール】&#10;一人当たり面積平均値テキスト">
          <a:extLst>
            <a:ext uri="{FF2B5EF4-FFF2-40B4-BE49-F238E27FC236}">
              <a16:creationId xmlns:a16="http://schemas.microsoft.com/office/drawing/2014/main" id="{B91C2289-5C96-431C-A462-91AD03DC1BFB}"/>
            </a:ext>
          </a:extLst>
        </xdr:cNvPr>
        <xdr:cNvSpPr txBox="1"/>
      </xdr:nvSpPr>
      <xdr:spPr>
        <a:xfrm>
          <a:off x="10515600" y="103456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35741</xdr:rowOff>
    </xdr:from>
    <xdr:to>
      <xdr:col>55</xdr:col>
      <xdr:colOff>50800</xdr:colOff>
      <xdr:row>61</xdr:row>
      <xdr:rowOff>137341</xdr:rowOff>
    </xdr:to>
    <xdr:sp macro="" textlink="">
      <xdr:nvSpPr>
        <xdr:cNvPr id="239" name="フローチャート: 判断 238">
          <a:extLst>
            <a:ext uri="{FF2B5EF4-FFF2-40B4-BE49-F238E27FC236}">
              <a16:creationId xmlns:a16="http://schemas.microsoft.com/office/drawing/2014/main" id="{247C254D-3B4A-4DF3-9B4C-D5A50DF42899}"/>
            </a:ext>
          </a:extLst>
        </xdr:cNvPr>
        <xdr:cNvSpPr/>
      </xdr:nvSpPr>
      <xdr:spPr>
        <a:xfrm>
          <a:off x="104267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35741</xdr:rowOff>
    </xdr:from>
    <xdr:to>
      <xdr:col>50</xdr:col>
      <xdr:colOff>165100</xdr:colOff>
      <xdr:row>61</xdr:row>
      <xdr:rowOff>137341</xdr:rowOff>
    </xdr:to>
    <xdr:sp macro="" textlink="">
      <xdr:nvSpPr>
        <xdr:cNvPr id="240" name="フローチャート: 判断 239">
          <a:extLst>
            <a:ext uri="{FF2B5EF4-FFF2-40B4-BE49-F238E27FC236}">
              <a16:creationId xmlns:a16="http://schemas.microsoft.com/office/drawing/2014/main" id="{0395B58B-3B7C-4C5F-A018-A6ADAB56ED23}"/>
            </a:ext>
          </a:extLst>
        </xdr:cNvPr>
        <xdr:cNvSpPr/>
      </xdr:nvSpPr>
      <xdr:spPr>
        <a:xfrm>
          <a:off x="95885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153868</xdr:rowOff>
    </xdr:from>
    <xdr:ext cx="469744" cy="259045"/>
    <xdr:sp macro="" textlink="">
      <xdr:nvSpPr>
        <xdr:cNvPr id="241" name="n_1aveValue【体育館・プール】&#10;一人当たり面積">
          <a:extLst>
            <a:ext uri="{FF2B5EF4-FFF2-40B4-BE49-F238E27FC236}">
              <a16:creationId xmlns:a16="http://schemas.microsoft.com/office/drawing/2014/main" id="{6B95EF7D-9C31-47FA-8BC8-72226C9640CC}"/>
            </a:ext>
          </a:extLst>
        </xdr:cNvPr>
        <xdr:cNvSpPr txBox="1"/>
      </xdr:nvSpPr>
      <xdr:spPr>
        <a:xfrm>
          <a:off x="9391727" y="1026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58601</xdr:rowOff>
    </xdr:from>
    <xdr:to>
      <xdr:col>46</xdr:col>
      <xdr:colOff>38100</xdr:colOff>
      <xdr:row>61</xdr:row>
      <xdr:rowOff>160201</xdr:rowOff>
    </xdr:to>
    <xdr:sp macro="" textlink="">
      <xdr:nvSpPr>
        <xdr:cNvPr id="242" name="フローチャート: 判断 241">
          <a:extLst>
            <a:ext uri="{FF2B5EF4-FFF2-40B4-BE49-F238E27FC236}">
              <a16:creationId xmlns:a16="http://schemas.microsoft.com/office/drawing/2014/main" id="{C8FB0BAA-968F-452B-9334-5753E939C990}"/>
            </a:ext>
          </a:extLst>
        </xdr:cNvPr>
        <xdr:cNvSpPr/>
      </xdr:nvSpPr>
      <xdr:spPr>
        <a:xfrm>
          <a:off x="869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5278</xdr:rowOff>
    </xdr:from>
    <xdr:ext cx="469744" cy="259045"/>
    <xdr:sp macro="" textlink="">
      <xdr:nvSpPr>
        <xdr:cNvPr id="243" name="n_2aveValue【体育館・プール】&#10;一人当たり面積">
          <a:extLst>
            <a:ext uri="{FF2B5EF4-FFF2-40B4-BE49-F238E27FC236}">
              <a16:creationId xmlns:a16="http://schemas.microsoft.com/office/drawing/2014/main" id="{8E7F2BB3-A59E-4545-A74F-1F96FF305208}"/>
            </a:ext>
          </a:extLst>
        </xdr:cNvPr>
        <xdr:cNvSpPr txBox="1"/>
      </xdr:nvSpPr>
      <xdr:spPr>
        <a:xfrm>
          <a:off x="8515427" y="1029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68399</xdr:rowOff>
    </xdr:from>
    <xdr:to>
      <xdr:col>41</xdr:col>
      <xdr:colOff>101600</xdr:colOff>
      <xdr:row>61</xdr:row>
      <xdr:rowOff>169999</xdr:rowOff>
    </xdr:to>
    <xdr:sp macro="" textlink="">
      <xdr:nvSpPr>
        <xdr:cNvPr id="244" name="フローチャート: 判断 243">
          <a:extLst>
            <a:ext uri="{FF2B5EF4-FFF2-40B4-BE49-F238E27FC236}">
              <a16:creationId xmlns:a16="http://schemas.microsoft.com/office/drawing/2014/main" id="{BD3D8906-9D3B-4290-90B4-9A4A6EB1AB2B}"/>
            </a:ext>
          </a:extLst>
        </xdr:cNvPr>
        <xdr:cNvSpPr/>
      </xdr:nvSpPr>
      <xdr:spPr>
        <a:xfrm>
          <a:off x="7810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15076</xdr:rowOff>
    </xdr:from>
    <xdr:ext cx="469744" cy="259045"/>
    <xdr:sp macro="" textlink="">
      <xdr:nvSpPr>
        <xdr:cNvPr id="245" name="n_3aveValue【体育館・プール】&#10;一人当たり面積">
          <a:extLst>
            <a:ext uri="{FF2B5EF4-FFF2-40B4-BE49-F238E27FC236}">
              <a16:creationId xmlns:a16="http://schemas.microsoft.com/office/drawing/2014/main" id="{EFDCB880-ACD4-4AA1-96A0-11C32183A993}"/>
            </a:ext>
          </a:extLst>
        </xdr:cNvPr>
        <xdr:cNvSpPr txBox="1"/>
      </xdr:nvSpPr>
      <xdr:spPr>
        <a:xfrm>
          <a:off x="7626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62</xdr:row>
      <xdr:rowOff>125549</xdr:rowOff>
    </xdr:from>
    <xdr:to>
      <xdr:col>36</xdr:col>
      <xdr:colOff>165100</xdr:colOff>
      <xdr:row>63</xdr:row>
      <xdr:rowOff>55699</xdr:rowOff>
    </xdr:to>
    <xdr:sp macro="" textlink="">
      <xdr:nvSpPr>
        <xdr:cNvPr id="246" name="フローチャート: 判断 245">
          <a:extLst>
            <a:ext uri="{FF2B5EF4-FFF2-40B4-BE49-F238E27FC236}">
              <a16:creationId xmlns:a16="http://schemas.microsoft.com/office/drawing/2014/main" id="{149517D5-2CAD-4870-82A8-12335B755731}"/>
            </a:ext>
          </a:extLst>
        </xdr:cNvPr>
        <xdr:cNvSpPr/>
      </xdr:nvSpPr>
      <xdr:spPr>
        <a:xfrm>
          <a:off x="69215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61</xdr:row>
      <xdr:rowOff>72226</xdr:rowOff>
    </xdr:from>
    <xdr:ext cx="469744" cy="259045"/>
    <xdr:sp macro="" textlink="">
      <xdr:nvSpPr>
        <xdr:cNvPr id="247" name="n_4aveValue【体育館・プール】&#10;一人当たり面積">
          <a:extLst>
            <a:ext uri="{FF2B5EF4-FFF2-40B4-BE49-F238E27FC236}">
              <a16:creationId xmlns:a16="http://schemas.microsoft.com/office/drawing/2014/main" id="{D4CF4460-79B4-4B10-8F44-94E0404F9303}"/>
            </a:ext>
          </a:extLst>
        </xdr:cNvPr>
        <xdr:cNvSpPr txBox="1"/>
      </xdr:nvSpPr>
      <xdr:spPr>
        <a:xfrm>
          <a:off x="67374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FE13E3A2-96FA-4149-848F-327E3989EB1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67D36D50-DA05-48B1-9336-0DF136DA30B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BFB94B5F-8D81-47C0-86F1-EBE7F4B8B47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B6D72B86-651B-4B7F-A4CC-EAC344F44E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7740D0B4-327C-4E48-AFDE-29AEE0D86C5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84727</xdr:rowOff>
    </xdr:from>
    <xdr:to>
      <xdr:col>55</xdr:col>
      <xdr:colOff>50800</xdr:colOff>
      <xdr:row>64</xdr:row>
      <xdr:rowOff>14877</xdr:rowOff>
    </xdr:to>
    <xdr:sp macro="" textlink="">
      <xdr:nvSpPr>
        <xdr:cNvPr id="253" name="楕円 252">
          <a:extLst>
            <a:ext uri="{FF2B5EF4-FFF2-40B4-BE49-F238E27FC236}">
              <a16:creationId xmlns:a16="http://schemas.microsoft.com/office/drawing/2014/main" id="{96A7DC7C-83F1-4767-B365-F46EC24A6B2F}"/>
            </a:ext>
          </a:extLst>
        </xdr:cNvPr>
        <xdr:cNvSpPr/>
      </xdr:nvSpPr>
      <xdr:spPr>
        <a:xfrm>
          <a:off x="104267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171104</xdr:rowOff>
    </xdr:from>
    <xdr:ext cx="469744" cy="259045"/>
    <xdr:sp macro="" textlink="">
      <xdr:nvSpPr>
        <xdr:cNvPr id="254" name="【体育館・プール】&#10;一人当たり面積該当値テキスト">
          <a:extLst>
            <a:ext uri="{FF2B5EF4-FFF2-40B4-BE49-F238E27FC236}">
              <a16:creationId xmlns:a16="http://schemas.microsoft.com/office/drawing/2014/main" id="{3DBC2C18-35B6-4D9A-9B15-B603E596D2C3}"/>
            </a:ext>
          </a:extLst>
        </xdr:cNvPr>
        <xdr:cNvSpPr txBox="1"/>
      </xdr:nvSpPr>
      <xdr:spPr>
        <a:xfrm>
          <a:off x="10515600" y="1080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84727</xdr:rowOff>
    </xdr:from>
    <xdr:to>
      <xdr:col>50</xdr:col>
      <xdr:colOff>165100</xdr:colOff>
      <xdr:row>64</xdr:row>
      <xdr:rowOff>14877</xdr:rowOff>
    </xdr:to>
    <xdr:sp macro="" textlink="">
      <xdr:nvSpPr>
        <xdr:cNvPr id="255" name="楕円 254">
          <a:extLst>
            <a:ext uri="{FF2B5EF4-FFF2-40B4-BE49-F238E27FC236}">
              <a16:creationId xmlns:a16="http://schemas.microsoft.com/office/drawing/2014/main" id="{5450E1B6-9E5D-4D11-A3B8-9AF5BE63C975}"/>
            </a:ext>
          </a:extLst>
        </xdr:cNvPr>
        <xdr:cNvSpPr/>
      </xdr:nvSpPr>
      <xdr:spPr>
        <a:xfrm>
          <a:off x="9588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135527</xdr:rowOff>
    </xdr:from>
    <xdr:to>
      <xdr:col>55</xdr:col>
      <xdr:colOff>0</xdr:colOff>
      <xdr:row>63</xdr:row>
      <xdr:rowOff>135527</xdr:rowOff>
    </xdr:to>
    <xdr:cxnSp macro="">
      <xdr:nvCxnSpPr>
        <xdr:cNvPr id="256" name="直線コネクタ 255">
          <a:extLst>
            <a:ext uri="{FF2B5EF4-FFF2-40B4-BE49-F238E27FC236}">
              <a16:creationId xmlns:a16="http://schemas.microsoft.com/office/drawing/2014/main" id="{670E897F-54DF-41A9-9E19-D064F763C507}"/>
            </a:ext>
          </a:extLst>
        </xdr:cNvPr>
        <xdr:cNvCxnSpPr/>
      </xdr:nvCxnSpPr>
      <xdr:spPr>
        <a:xfrm>
          <a:off x="9639300" y="109368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87993</xdr:rowOff>
    </xdr:from>
    <xdr:to>
      <xdr:col>46</xdr:col>
      <xdr:colOff>38100</xdr:colOff>
      <xdr:row>64</xdr:row>
      <xdr:rowOff>18143</xdr:rowOff>
    </xdr:to>
    <xdr:sp macro="" textlink="">
      <xdr:nvSpPr>
        <xdr:cNvPr id="257" name="楕円 256">
          <a:extLst>
            <a:ext uri="{FF2B5EF4-FFF2-40B4-BE49-F238E27FC236}">
              <a16:creationId xmlns:a16="http://schemas.microsoft.com/office/drawing/2014/main" id="{9A13EF69-17C1-43A2-AFC8-D388819C4DA8}"/>
            </a:ext>
          </a:extLst>
        </xdr:cNvPr>
        <xdr:cNvSpPr/>
      </xdr:nvSpPr>
      <xdr:spPr>
        <a:xfrm>
          <a:off x="8699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135527</xdr:rowOff>
    </xdr:from>
    <xdr:to>
      <xdr:col>50</xdr:col>
      <xdr:colOff>114300</xdr:colOff>
      <xdr:row>63</xdr:row>
      <xdr:rowOff>138793</xdr:rowOff>
    </xdr:to>
    <xdr:cxnSp macro="">
      <xdr:nvCxnSpPr>
        <xdr:cNvPr id="258" name="直線コネクタ 257">
          <a:extLst>
            <a:ext uri="{FF2B5EF4-FFF2-40B4-BE49-F238E27FC236}">
              <a16:creationId xmlns:a16="http://schemas.microsoft.com/office/drawing/2014/main" id="{2B058A7F-05DB-484A-AC26-91ACC2400632}"/>
            </a:ext>
          </a:extLst>
        </xdr:cNvPr>
        <xdr:cNvCxnSpPr/>
      </xdr:nvCxnSpPr>
      <xdr:spPr>
        <a:xfrm flipV="1">
          <a:off x="8750300" y="1093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87993</xdr:rowOff>
    </xdr:from>
    <xdr:to>
      <xdr:col>41</xdr:col>
      <xdr:colOff>101600</xdr:colOff>
      <xdr:row>64</xdr:row>
      <xdr:rowOff>18143</xdr:rowOff>
    </xdr:to>
    <xdr:sp macro="" textlink="">
      <xdr:nvSpPr>
        <xdr:cNvPr id="259" name="楕円 258">
          <a:extLst>
            <a:ext uri="{FF2B5EF4-FFF2-40B4-BE49-F238E27FC236}">
              <a16:creationId xmlns:a16="http://schemas.microsoft.com/office/drawing/2014/main" id="{EB63ABA0-AA1F-498A-BF76-D06F74AF3138}"/>
            </a:ext>
          </a:extLst>
        </xdr:cNvPr>
        <xdr:cNvSpPr/>
      </xdr:nvSpPr>
      <xdr:spPr>
        <a:xfrm>
          <a:off x="7810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138793</xdr:rowOff>
    </xdr:from>
    <xdr:to>
      <xdr:col>45</xdr:col>
      <xdr:colOff>177800</xdr:colOff>
      <xdr:row>63</xdr:row>
      <xdr:rowOff>138793</xdr:rowOff>
    </xdr:to>
    <xdr:cxnSp macro="">
      <xdr:nvCxnSpPr>
        <xdr:cNvPr id="260" name="直線コネクタ 259">
          <a:extLst>
            <a:ext uri="{FF2B5EF4-FFF2-40B4-BE49-F238E27FC236}">
              <a16:creationId xmlns:a16="http://schemas.microsoft.com/office/drawing/2014/main" id="{CCA274A7-0A58-420B-B915-4A46752C6560}"/>
            </a:ext>
          </a:extLst>
        </xdr:cNvPr>
        <xdr:cNvCxnSpPr/>
      </xdr:nvCxnSpPr>
      <xdr:spPr>
        <a:xfrm>
          <a:off x="7861300" y="1094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91259</xdr:rowOff>
    </xdr:from>
    <xdr:to>
      <xdr:col>36</xdr:col>
      <xdr:colOff>165100</xdr:colOff>
      <xdr:row>64</xdr:row>
      <xdr:rowOff>21409</xdr:rowOff>
    </xdr:to>
    <xdr:sp macro="" textlink="">
      <xdr:nvSpPr>
        <xdr:cNvPr id="261" name="楕円 260">
          <a:extLst>
            <a:ext uri="{FF2B5EF4-FFF2-40B4-BE49-F238E27FC236}">
              <a16:creationId xmlns:a16="http://schemas.microsoft.com/office/drawing/2014/main" id="{60B37311-4AC7-43AC-BF21-70CB6D94A4A3}"/>
            </a:ext>
          </a:extLst>
        </xdr:cNvPr>
        <xdr:cNvSpPr/>
      </xdr:nvSpPr>
      <xdr:spPr>
        <a:xfrm>
          <a:off x="6921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138793</xdr:rowOff>
    </xdr:from>
    <xdr:to>
      <xdr:col>41</xdr:col>
      <xdr:colOff>50800</xdr:colOff>
      <xdr:row>63</xdr:row>
      <xdr:rowOff>142059</xdr:rowOff>
    </xdr:to>
    <xdr:cxnSp macro="">
      <xdr:nvCxnSpPr>
        <xdr:cNvPr id="262" name="直線コネクタ 261">
          <a:extLst>
            <a:ext uri="{FF2B5EF4-FFF2-40B4-BE49-F238E27FC236}">
              <a16:creationId xmlns:a16="http://schemas.microsoft.com/office/drawing/2014/main" id="{E1DCCCFC-B673-46F4-A16C-06D2B1F23103}"/>
            </a:ext>
          </a:extLst>
        </xdr:cNvPr>
        <xdr:cNvCxnSpPr/>
      </xdr:nvCxnSpPr>
      <xdr:spPr>
        <a:xfrm flipV="1">
          <a:off x="6972300" y="1094014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64</xdr:row>
      <xdr:rowOff>6004</xdr:rowOff>
    </xdr:from>
    <xdr:ext cx="469744" cy="259045"/>
    <xdr:sp macro="" textlink="">
      <xdr:nvSpPr>
        <xdr:cNvPr id="263" name="n_1mainValue【体育館・プール】&#10;一人当たり面積">
          <a:extLst>
            <a:ext uri="{FF2B5EF4-FFF2-40B4-BE49-F238E27FC236}">
              <a16:creationId xmlns:a16="http://schemas.microsoft.com/office/drawing/2014/main" id="{052F6FAD-597A-4318-A01A-B948AF04EDB7}"/>
            </a:ext>
          </a:extLst>
        </xdr:cNvPr>
        <xdr:cNvSpPr txBox="1"/>
      </xdr:nvSpPr>
      <xdr:spPr>
        <a:xfrm>
          <a:off x="9391727" y="1097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9270</xdr:rowOff>
    </xdr:from>
    <xdr:ext cx="469744" cy="259045"/>
    <xdr:sp macro="" textlink="">
      <xdr:nvSpPr>
        <xdr:cNvPr id="264" name="n_2mainValue【体育館・プール】&#10;一人当たり面積">
          <a:extLst>
            <a:ext uri="{FF2B5EF4-FFF2-40B4-BE49-F238E27FC236}">
              <a16:creationId xmlns:a16="http://schemas.microsoft.com/office/drawing/2014/main" id="{5E8189D9-3D24-466F-B534-F4C74519CA93}"/>
            </a:ext>
          </a:extLst>
        </xdr:cNvPr>
        <xdr:cNvSpPr txBox="1"/>
      </xdr:nvSpPr>
      <xdr:spPr>
        <a:xfrm>
          <a:off x="85154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9270</xdr:rowOff>
    </xdr:from>
    <xdr:ext cx="469744" cy="259045"/>
    <xdr:sp macro="" textlink="">
      <xdr:nvSpPr>
        <xdr:cNvPr id="265" name="n_3mainValue【体育館・プール】&#10;一人当たり面積">
          <a:extLst>
            <a:ext uri="{FF2B5EF4-FFF2-40B4-BE49-F238E27FC236}">
              <a16:creationId xmlns:a16="http://schemas.microsoft.com/office/drawing/2014/main" id="{2F2ED21D-7942-4214-B7F0-A6D0B5F3CE59}"/>
            </a:ext>
          </a:extLst>
        </xdr:cNvPr>
        <xdr:cNvSpPr txBox="1"/>
      </xdr:nvSpPr>
      <xdr:spPr>
        <a:xfrm>
          <a:off x="76264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12536</xdr:rowOff>
    </xdr:from>
    <xdr:ext cx="469744" cy="259045"/>
    <xdr:sp macro="" textlink="">
      <xdr:nvSpPr>
        <xdr:cNvPr id="266" name="n_4mainValue【体育館・プール】&#10;一人当たり面積">
          <a:extLst>
            <a:ext uri="{FF2B5EF4-FFF2-40B4-BE49-F238E27FC236}">
              <a16:creationId xmlns:a16="http://schemas.microsoft.com/office/drawing/2014/main" id="{69062413-15ED-40A2-8D10-932C8D3EA49C}"/>
            </a:ext>
          </a:extLst>
        </xdr:cNvPr>
        <xdr:cNvSpPr txBox="1"/>
      </xdr:nvSpPr>
      <xdr:spPr>
        <a:xfrm>
          <a:off x="6737427" y="1098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476247CC-0FB4-49E1-A9C2-1EA01B4ACDA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5B1D77CD-3A27-4047-A586-55409DB2101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630E9AAC-A28B-4B51-9A99-E55DD8FD95C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4BA03FA7-B747-49DB-9F75-EBF6B62E1DE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F55B82BB-6830-4B72-8B08-D416C72892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D506EE9E-4AED-4CBD-82F9-6F3C011952F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2CB3A69C-CE3E-47A8-A5A6-DB78184399D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C05CF827-EADB-4C23-91EC-B6214EF65D9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5CFD80FE-3BF1-46F2-8E89-B2781B2D197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96A7E33D-B46C-44ED-8AC7-DF9432FE637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7" name="テキスト ボックス 276">
          <a:extLst>
            <a:ext uri="{FF2B5EF4-FFF2-40B4-BE49-F238E27FC236}">
              <a16:creationId xmlns:a16="http://schemas.microsoft.com/office/drawing/2014/main" id="{6AED2E61-92C7-43C9-947D-8CA65FEF8CAA}"/>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18323C92-68CB-4CC1-8F71-083C3AD687F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9" name="テキスト ボックス 278">
          <a:extLst>
            <a:ext uri="{FF2B5EF4-FFF2-40B4-BE49-F238E27FC236}">
              <a16:creationId xmlns:a16="http://schemas.microsoft.com/office/drawing/2014/main" id="{D2ADE318-72D8-463C-A0F9-6BEE140437C2}"/>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24EA5349-7ADD-457A-B34C-0CAAD579F1D6}"/>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AFA9AEF6-9B84-4EDA-963F-7F3470FAE26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AD127CCC-7F00-4E09-94DC-27CDF401346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7D5E09C8-1F7A-418B-909D-3E74DC4D730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71512AB4-2A44-4CB8-ACD3-C21FF648B838}"/>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E64A5BB1-F494-464B-B1EC-E31CA67F4303}"/>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2960B9D-E253-4B7E-B401-F8BFF0E8B8E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A2BB5723-0F7B-4488-976C-316176D58CF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5F2A9D5-9E6E-4A1A-A843-96080BFE634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129539</xdr:rowOff>
    </xdr:from>
    <xdr:to>
      <xdr:col>24</xdr:col>
      <xdr:colOff>62865</xdr:colOff>
      <xdr:row>86</xdr:row>
      <xdr:rowOff>65532</xdr:rowOff>
    </xdr:to>
    <xdr:cxnSp macro="">
      <xdr:nvCxnSpPr>
        <xdr:cNvPr id="289" name="直線コネクタ 288">
          <a:extLst>
            <a:ext uri="{FF2B5EF4-FFF2-40B4-BE49-F238E27FC236}">
              <a16:creationId xmlns:a16="http://schemas.microsoft.com/office/drawing/2014/main" id="{520E3B51-EE2C-4B66-8A1C-B2766B5C1512}"/>
            </a:ext>
          </a:extLst>
        </xdr:cNvPr>
        <xdr:cNvCxnSpPr/>
      </xdr:nvCxnSpPr>
      <xdr:spPr>
        <a:xfrm flipV="1">
          <a:off x="4634865" y="13502639"/>
          <a:ext cx="0" cy="1307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69359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E623FBDE-8A70-4C23-863B-F393F8C9DA64}"/>
            </a:ext>
          </a:extLst>
        </xdr:cNvPr>
        <xdr:cNvSpPr txBox="1"/>
      </xdr:nvSpPr>
      <xdr:spPr>
        <a:xfrm>
          <a:off x="4673600" y="1481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65532</xdr:rowOff>
    </xdr:from>
    <xdr:to>
      <xdr:col>24</xdr:col>
      <xdr:colOff>152400</xdr:colOff>
      <xdr:row>86</xdr:row>
      <xdr:rowOff>65532</xdr:rowOff>
    </xdr:to>
    <xdr:cxnSp macro="">
      <xdr:nvCxnSpPr>
        <xdr:cNvPr id="291" name="直線コネクタ 290">
          <a:extLst>
            <a:ext uri="{FF2B5EF4-FFF2-40B4-BE49-F238E27FC236}">
              <a16:creationId xmlns:a16="http://schemas.microsoft.com/office/drawing/2014/main" id="{17D9B6DA-DE72-4FBA-826A-3197E1130B86}"/>
            </a:ext>
          </a:extLst>
        </xdr:cNvPr>
        <xdr:cNvCxnSpPr/>
      </xdr:nvCxnSpPr>
      <xdr:spPr>
        <a:xfrm>
          <a:off x="4546600" y="14810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76216</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4A00C576-F6A1-4A84-99F7-EDC492A91E7C}"/>
            </a:ext>
          </a:extLst>
        </xdr:cNvPr>
        <xdr:cNvSpPr txBox="1"/>
      </xdr:nvSpPr>
      <xdr:spPr>
        <a:xfrm>
          <a:off x="4673600" y="1327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129539</xdr:rowOff>
    </xdr:from>
    <xdr:to>
      <xdr:col>24</xdr:col>
      <xdr:colOff>152400</xdr:colOff>
      <xdr:row>78</xdr:row>
      <xdr:rowOff>129539</xdr:rowOff>
    </xdr:to>
    <xdr:cxnSp macro="">
      <xdr:nvCxnSpPr>
        <xdr:cNvPr id="293" name="直線コネクタ 292">
          <a:extLst>
            <a:ext uri="{FF2B5EF4-FFF2-40B4-BE49-F238E27FC236}">
              <a16:creationId xmlns:a16="http://schemas.microsoft.com/office/drawing/2014/main" id="{41A9962D-7375-4AE6-80D0-2DB0F3E28000}"/>
            </a:ext>
          </a:extLst>
        </xdr:cNvPr>
        <xdr:cNvCxnSpPr/>
      </xdr:nvCxnSpPr>
      <xdr:spPr>
        <a:xfrm>
          <a:off x="4546600" y="1350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44466</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B846F1A5-E636-4696-B832-E507EA1E3A52}"/>
            </a:ext>
          </a:extLst>
        </xdr:cNvPr>
        <xdr:cNvSpPr txBox="1"/>
      </xdr:nvSpPr>
      <xdr:spPr>
        <a:xfrm>
          <a:off x="4673600" y="13760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21589</xdr:rowOff>
    </xdr:from>
    <xdr:to>
      <xdr:col>24</xdr:col>
      <xdr:colOff>114300</xdr:colOff>
      <xdr:row>81</xdr:row>
      <xdr:rowOff>123189</xdr:rowOff>
    </xdr:to>
    <xdr:sp macro="" textlink="">
      <xdr:nvSpPr>
        <xdr:cNvPr id="295" name="フローチャート: 判断 294">
          <a:extLst>
            <a:ext uri="{FF2B5EF4-FFF2-40B4-BE49-F238E27FC236}">
              <a16:creationId xmlns:a16="http://schemas.microsoft.com/office/drawing/2014/main" id="{E48D9EF2-7B48-4BAD-A2AB-2724718BAF3D}"/>
            </a:ext>
          </a:extLst>
        </xdr:cNvPr>
        <xdr:cNvSpPr/>
      </xdr:nvSpPr>
      <xdr:spPr>
        <a:xfrm>
          <a:off x="45847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108458</xdr:rowOff>
    </xdr:from>
    <xdr:to>
      <xdr:col>20</xdr:col>
      <xdr:colOff>38100</xdr:colOff>
      <xdr:row>80</xdr:row>
      <xdr:rowOff>38608</xdr:rowOff>
    </xdr:to>
    <xdr:sp macro="" textlink="">
      <xdr:nvSpPr>
        <xdr:cNvPr id="296" name="フローチャート: 判断 295">
          <a:extLst>
            <a:ext uri="{FF2B5EF4-FFF2-40B4-BE49-F238E27FC236}">
              <a16:creationId xmlns:a16="http://schemas.microsoft.com/office/drawing/2014/main" id="{E740E43A-60C8-477F-82AB-5E6EA05DA61B}"/>
            </a:ext>
          </a:extLst>
        </xdr:cNvPr>
        <xdr:cNvSpPr/>
      </xdr:nvSpPr>
      <xdr:spPr>
        <a:xfrm>
          <a:off x="3746500" y="1365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78</xdr:row>
      <xdr:rowOff>55135</xdr:rowOff>
    </xdr:from>
    <xdr:ext cx="405111" cy="259045"/>
    <xdr:sp macro="" textlink="">
      <xdr:nvSpPr>
        <xdr:cNvPr id="297" name="n_1aveValue【福祉施設】&#10;有形固定資産減価償却率">
          <a:extLst>
            <a:ext uri="{FF2B5EF4-FFF2-40B4-BE49-F238E27FC236}">
              <a16:creationId xmlns:a16="http://schemas.microsoft.com/office/drawing/2014/main" id="{4001C981-431D-41B1-9DAD-3EBDB1DC9FAD}"/>
            </a:ext>
          </a:extLst>
        </xdr:cNvPr>
        <xdr:cNvSpPr txBox="1"/>
      </xdr:nvSpPr>
      <xdr:spPr>
        <a:xfrm>
          <a:off x="3582044" y="1342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161037</xdr:rowOff>
    </xdr:from>
    <xdr:to>
      <xdr:col>15</xdr:col>
      <xdr:colOff>101600</xdr:colOff>
      <xdr:row>79</xdr:row>
      <xdr:rowOff>91187</xdr:rowOff>
    </xdr:to>
    <xdr:sp macro="" textlink="">
      <xdr:nvSpPr>
        <xdr:cNvPr id="298" name="フローチャート: 判断 297">
          <a:extLst>
            <a:ext uri="{FF2B5EF4-FFF2-40B4-BE49-F238E27FC236}">
              <a16:creationId xmlns:a16="http://schemas.microsoft.com/office/drawing/2014/main" id="{D79F17F4-1D9F-415C-9520-9A9F1FE6204C}"/>
            </a:ext>
          </a:extLst>
        </xdr:cNvPr>
        <xdr:cNvSpPr/>
      </xdr:nvSpPr>
      <xdr:spPr>
        <a:xfrm>
          <a:off x="2857500" y="13534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77</xdr:row>
      <xdr:rowOff>107714</xdr:rowOff>
    </xdr:from>
    <xdr:ext cx="405111" cy="259045"/>
    <xdr:sp macro="" textlink="">
      <xdr:nvSpPr>
        <xdr:cNvPr id="299" name="n_2aveValue【福祉施設】&#10;有形固定資産減価償却率">
          <a:extLst>
            <a:ext uri="{FF2B5EF4-FFF2-40B4-BE49-F238E27FC236}">
              <a16:creationId xmlns:a16="http://schemas.microsoft.com/office/drawing/2014/main" id="{698AD9EE-EB46-4CC0-B8E5-59241CAE8D64}"/>
            </a:ext>
          </a:extLst>
        </xdr:cNvPr>
        <xdr:cNvSpPr txBox="1"/>
      </xdr:nvSpPr>
      <xdr:spPr>
        <a:xfrm>
          <a:off x="2705744" y="1330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42163</xdr:rowOff>
    </xdr:from>
    <xdr:to>
      <xdr:col>10</xdr:col>
      <xdr:colOff>165100</xdr:colOff>
      <xdr:row>78</xdr:row>
      <xdr:rowOff>143763</xdr:rowOff>
    </xdr:to>
    <xdr:sp macro="" textlink="">
      <xdr:nvSpPr>
        <xdr:cNvPr id="300" name="フローチャート: 判断 299">
          <a:extLst>
            <a:ext uri="{FF2B5EF4-FFF2-40B4-BE49-F238E27FC236}">
              <a16:creationId xmlns:a16="http://schemas.microsoft.com/office/drawing/2014/main" id="{97E662C7-795A-4AC1-9616-0DF41D27DA91}"/>
            </a:ext>
          </a:extLst>
        </xdr:cNvPr>
        <xdr:cNvSpPr/>
      </xdr:nvSpPr>
      <xdr:spPr>
        <a:xfrm>
          <a:off x="1968500" y="1341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76</xdr:row>
      <xdr:rowOff>160290</xdr:rowOff>
    </xdr:from>
    <xdr:ext cx="405111" cy="259045"/>
    <xdr:sp macro="" textlink="">
      <xdr:nvSpPr>
        <xdr:cNvPr id="301" name="n_3aveValue【福祉施設】&#10;有形固定資産減価償却率">
          <a:extLst>
            <a:ext uri="{FF2B5EF4-FFF2-40B4-BE49-F238E27FC236}">
              <a16:creationId xmlns:a16="http://schemas.microsoft.com/office/drawing/2014/main" id="{E4B05877-DB46-4DFC-BFBC-CB349CC6CE94}"/>
            </a:ext>
          </a:extLst>
        </xdr:cNvPr>
        <xdr:cNvSpPr txBox="1"/>
      </xdr:nvSpPr>
      <xdr:spPr>
        <a:xfrm>
          <a:off x="1816744" y="1319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158750</xdr:rowOff>
    </xdr:from>
    <xdr:to>
      <xdr:col>6</xdr:col>
      <xdr:colOff>38100</xdr:colOff>
      <xdr:row>78</xdr:row>
      <xdr:rowOff>88900</xdr:rowOff>
    </xdr:to>
    <xdr:sp macro="" textlink="">
      <xdr:nvSpPr>
        <xdr:cNvPr id="302" name="フローチャート: 判断 301">
          <a:extLst>
            <a:ext uri="{FF2B5EF4-FFF2-40B4-BE49-F238E27FC236}">
              <a16:creationId xmlns:a16="http://schemas.microsoft.com/office/drawing/2014/main" id="{E07112F8-9BE0-4615-ACFE-BA2752B4F9E7}"/>
            </a:ext>
          </a:extLst>
        </xdr:cNvPr>
        <xdr:cNvSpPr/>
      </xdr:nvSpPr>
      <xdr:spPr>
        <a:xfrm>
          <a:off x="1079500" y="1336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78</xdr:row>
      <xdr:rowOff>80027</xdr:rowOff>
    </xdr:from>
    <xdr:ext cx="405111" cy="259045"/>
    <xdr:sp macro="" textlink="">
      <xdr:nvSpPr>
        <xdr:cNvPr id="303" name="n_4aveValue【福祉施設】&#10;有形固定資産減価償却率">
          <a:extLst>
            <a:ext uri="{FF2B5EF4-FFF2-40B4-BE49-F238E27FC236}">
              <a16:creationId xmlns:a16="http://schemas.microsoft.com/office/drawing/2014/main" id="{C2C45C99-0F56-43F9-A873-341348CBBA42}"/>
            </a:ext>
          </a:extLst>
        </xdr:cNvPr>
        <xdr:cNvSpPr txBox="1"/>
      </xdr:nvSpPr>
      <xdr:spPr>
        <a:xfrm>
          <a:off x="927744" y="1345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16F1082-96D8-4AF5-91EB-4461F948C93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5E31102-EC1B-4D22-886E-1B21D0EF5AB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9598100A-9CB5-4ABB-B12B-826ADB49413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E60A7E28-BDA8-4911-869D-828D2DBBEE5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297DE263-BA91-43A4-9F31-2D46183B893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90170</xdr:rowOff>
    </xdr:from>
    <xdr:to>
      <xdr:col>24</xdr:col>
      <xdr:colOff>114300</xdr:colOff>
      <xdr:row>84</xdr:row>
      <xdr:rowOff>20320</xdr:rowOff>
    </xdr:to>
    <xdr:sp macro="" textlink="">
      <xdr:nvSpPr>
        <xdr:cNvPr id="309" name="楕円 308">
          <a:extLst>
            <a:ext uri="{FF2B5EF4-FFF2-40B4-BE49-F238E27FC236}">
              <a16:creationId xmlns:a16="http://schemas.microsoft.com/office/drawing/2014/main" id="{93953EBC-6004-484D-B01C-8561C09FB73D}"/>
            </a:ext>
          </a:extLst>
        </xdr:cNvPr>
        <xdr:cNvSpPr/>
      </xdr:nvSpPr>
      <xdr:spPr>
        <a:xfrm>
          <a:off x="4584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68597</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6F9AACFE-6EDF-4166-9719-553DFC596D8D}"/>
            </a:ext>
          </a:extLst>
        </xdr:cNvPr>
        <xdr:cNvSpPr txBox="1"/>
      </xdr:nvSpPr>
      <xdr:spPr>
        <a:xfrm>
          <a:off x="4673600"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158750</xdr:rowOff>
    </xdr:from>
    <xdr:to>
      <xdr:col>20</xdr:col>
      <xdr:colOff>38100</xdr:colOff>
      <xdr:row>82</xdr:row>
      <xdr:rowOff>88900</xdr:rowOff>
    </xdr:to>
    <xdr:sp macro="" textlink="">
      <xdr:nvSpPr>
        <xdr:cNvPr id="311" name="楕円 310">
          <a:extLst>
            <a:ext uri="{FF2B5EF4-FFF2-40B4-BE49-F238E27FC236}">
              <a16:creationId xmlns:a16="http://schemas.microsoft.com/office/drawing/2014/main" id="{6812CE47-7AB4-42BC-B57D-0AA5789776C4}"/>
            </a:ext>
          </a:extLst>
        </xdr:cNvPr>
        <xdr:cNvSpPr/>
      </xdr:nvSpPr>
      <xdr:spPr>
        <a:xfrm>
          <a:off x="3746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38100</xdr:rowOff>
    </xdr:from>
    <xdr:to>
      <xdr:col>24</xdr:col>
      <xdr:colOff>63500</xdr:colOff>
      <xdr:row>83</xdr:row>
      <xdr:rowOff>140970</xdr:rowOff>
    </xdr:to>
    <xdr:cxnSp macro="">
      <xdr:nvCxnSpPr>
        <xdr:cNvPr id="312" name="直線コネクタ 311">
          <a:extLst>
            <a:ext uri="{FF2B5EF4-FFF2-40B4-BE49-F238E27FC236}">
              <a16:creationId xmlns:a16="http://schemas.microsoft.com/office/drawing/2014/main" id="{A89018B5-726C-4C74-8747-10298A4FE577}"/>
            </a:ext>
          </a:extLst>
        </xdr:cNvPr>
        <xdr:cNvCxnSpPr/>
      </xdr:nvCxnSpPr>
      <xdr:spPr>
        <a:xfrm>
          <a:off x="3797300" y="14097000"/>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55880</xdr:rowOff>
    </xdr:from>
    <xdr:to>
      <xdr:col>15</xdr:col>
      <xdr:colOff>101600</xdr:colOff>
      <xdr:row>80</xdr:row>
      <xdr:rowOff>157480</xdr:rowOff>
    </xdr:to>
    <xdr:sp macro="" textlink="">
      <xdr:nvSpPr>
        <xdr:cNvPr id="313" name="楕円 312">
          <a:extLst>
            <a:ext uri="{FF2B5EF4-FFF2-40B4-BE49-F238E27FC236}">
              <a16:creationId xmlns:a16="http://schemas.microsoft.com/office/drawing/2014/main" id="{353754D0-18E6-4F97-86B8-0CF2B15C4EB7}"/>
            </a:ext>
          </a:extLst>
        </xdr:cNvPr>
        <xdr:cNvSpPr/>
      </xdr:nvSpPr>
      <xdr:spPr>
        <a:xfrm>
          <a:off x="2857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106680</xdr:rowOff>
    </xdr:from>
    <xdr:to>
      <xdr:col>19</xdr:col>
      <xdr:colOff>177800</xdr:colOff>
      <xdr:row>82</xdr:row>
      <xdr:rowOff>38100</xdr:rowOff>
    </xdr:to>
    <xdr:cxnSp macro="">
      <xdr:nvCxnSpPr>
        <xdr:cNvPr id="314" name="直線コネクタ 313">
          <a:extLst>
            <a:ext uri="{FF2B5EF4-FFF2-40B4-BE49-F238E27FC236}">
              <a16:creationId xmlns:a16="http://schemas.microsoft.com/office/drawing/2014/main" id="{C962E0CC-07BA-4B70-A293-0D755308BD26}"/>
            </a:ext>
          </a:extLst>
        </xdr:cNvPr>
        <xdr:cNvCxnSpPr/>
      </xdr:nvCxnSpPr>
      <xdr:spPr>
        <a:xfrm>
          <a:off x="2908300" y="1382268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124461</xdr:rowOff>
    </xdr:from>
    <xdr:to>
      <xdr:col>10</xdr:col>
      <xdr:colOff>165100</xdr:colOff>
      <xdr:row>79</xdr:row>
      <xdr:rowOff>54611</xdr:rowOff>
    </xdr:to>
    <xdr:sp macro="" textlink="">
      <xdr:nvSpPr>
        <xdr:cNvPr id="315" name="楕円 314">
          <a:extLst>
            <a:ext uri="{FF2B5EF4-FFF2-40B4-BE49-F238E27FC236}">
              <a16:creationId xmlns:a16="http://schemas.microsoft.com/office/drawing/2014/main" id="{58BA152F-4405-4D84-BEF6-8ADEEA21D64F}"/>
            </a:ext>
          </a:extLst>
        </xdr:cNvPr>
        <xdr:cNvSpPr/>
      </xdr:nvSpPr>
      <xdr:spPr>
        <a:xfrm>
          <a:off x="1968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3811</xdr:rowOff>
    </xdr:from>
    <xdr:to>
      <xdr:col>15</xdr:col>
      <xdr:colOff>50800</xdr:colOff>
      <xdr:row>80</xdr:row>
      <xdr:rowOff>106680</xdr:rowOff>
    </xdr:to>
    <xdr:cxnSp macro="">
      <xdr:nvCxnSpPr>
        <xdr:cNvPr id="316" name="直線コネクタ 315">
          <a:extLst>
            <a:ext uri="{FF2B5EF4-FFF2-40B4-BE49-F238E27FC236}">
              <a16:creationId xmlns:a16="http://schemas.microsoft.com/office/drawing/2014/main" id="{0978F160-F009-4128-BDB6-8AB679343F77}"/>
            </a:ext>
          </a:extLst>
        </xdr:cNvPr>
        <xdr:cNvCxnSpPr/>
      </xdr:nvCxnSpPr>
      <xdr:spPr>
        <a:xfrm>
          <a:off x="2019300" y="13548361"/>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67311</xdr:rowOff>
    </xdr:from>
    <xdr:to>
      <xdr:col>6</xdr:col>
      <xdr:colOff>38100</xdr:colOff>
      <xdr:row>77</xdr:row>
      <xdr:rowOff>168911</xdr:rowOff>
    </xdr:to>
    <xdr:sp macro="" textlink="">
      <xdr:nvSpPr>
        <xdr:cNvPr id="317" name="楕円 316">
          <a:extLst>
            <a:ext uri="{FF2B5EF4-FFF2-40B4-BE49-F238E27FC236}">
              <a16:creationId xmlns:a16="http://schemas.microsoft.com/office/drawing/2014/main" id="{7CB6A691-5E9C-4051-AA19-E0DA9223D8D6}"/>
            </a:ext>
          </a:extLst>
        </xdr:cNvPr>
        <xdr:cNvSpPr/>
      </xdr:nvSpPr>
      <xdr:spPr>
        <a:xfrm>
          <a:off x="1079500" y="1326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118111</xdr:rowOff>
    </xdr:from>
    <xdr:to>
      <xdr:col>10</xdr:col>
      <xdr:colOff>114300</xdr:colOff>
      <xdr:row>79</xdr:row>
      <xdr:rowOff>3811</xdr:rowOff>
    </xdr:to>
    <xdr:cxnSp macro="">
      <xdr:nvCxnSpPr>
        <xdr:cNvPr id="318" name="直線コネクタ 317">
          <a:extLst>
            <a:ext uri="{FF2B5EF4-FFF2-40B4-BE49-F238E27FC236}">
              <a16:creationId xmlns:a16="http://schemas.microsoft.com/office/drawing/2014/main" id="{149CADAB-7253-4125-B3B9-C4F8605C924C}"/>
            </a:ext>
          </a:extLst>
        </xdr:cNvPr>
        <xdr:cNvCxnSpPr/>
      </xdr:nvCxnSpPr>
      <xdr:spPr>
        <a:xfrm>
          <a:off x="1130300" y="13319761"/>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80027</xdr:rowOff>
    </xdr:from>
    <xdr:ext cx="405111" cy="259045"/>
    <xdr:sp macro="" textlink="">
      <xdr:nvSpPr>
        <xdr:cNvPr id="319" name="n_1mainValue【福祉施設】&#10;有形固定資産減価償却率">
          <a:extLst>
            <a:ext uri="{FF2B5EF4-FFF2-40B4-BE49-F238E27FC236}">
              <a16:creationId xmlns:a16="http://schemas.microsoft.com/office/drawing/2014/main" id="{83418930-B41F-493B-B311-462EC4723291}"/>
            </a:ext>
          </a:extLst>
        </xdr:cNvPr>
        <xdr:cNvSpPr txBox="1"/>
      </xdr:nvSpPr>
      <xdr:spPr>
        <a:xfrm>
          <a:off x="35820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148607</xdr:rowOff>
    </xdr:from>
    <xdr:ext cx="405111" cy="259045"/>
    <xdr:sp macro="" textlink="">
      <xdr:nvSpPr>
        <xdr:cNvPr id="320" name="n_2mainValue【福祉施設】&#10;有形固定資産減価償却率">
          <a:extLst>
            <a:ext uri="{FF2B5EF4-FFF2-40B4-BE49-F238E27FC236}">
              <a16:creationId xmlns:a16="http://schemas.microsoft.com/office/drawing/2014/main" id="{B2CD1651-5807-4082-B19A-D1B9ACDEACB2}"/>
            </a:ext>
          </a:extLst>
        </xdr:cNvPr>
        <xdr:cNvSpPr txBox="1"/>
      </xdr:nvSpPr>
      <xdr:spPr>
        <a:xfrm>
          <a:off x="27057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45738</xdr:rowOff>
    </xdr:from>
    <xdr:ext cx="405111" cy="259045"/>
    <xdr:sp macro="" textlink="">
      <xdr:nvSpPr>
        <xdr:cNvPr id="321" name="n_3mainValue【福祉施設】&#10;有形固定資産減価償却率">
          <a:extLst>
            <a:ext uri="{FF2B5EF4-FFF2-40B4-BE49-F238E27FC236}">
              <a16:creationId xmlns:a16="http://schemas.microsoft.com/office/drawing/2014/main" id="{02547A22-D979-45DC-AD07-F39BBE5CB8F3}"/>
            </a:ext>
          </a:extLst>
        </xdr:cNvPr>
        <xdr:cNvSpPr txBox="1"/>
      </xdr:nvSpPr>
      <xdr:spPr>
        <a:xfrm>
          <a:off x="1816744" y="1359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13988</xdr:rowOff>
    </xdr:from>
    <xdr:ext cx="405111" cy="259045"/>
    <xdr:sp macro="" textlink="">
      <xdr:nvSpPr>
        <xdr:cNvPr id="322" name="n_4mainValue【福祉施設】&#10;有形固定資産減価償却率">
          <a:extLst>
            <a:ext uri="{FF2B5EF4-FFF2-40B4-BE49-F238E27FC236}">
              <a16:creationId xmlns:a16="http://schemas.microsoft.com/office/drawing/2014/main" id="{670BA33E-9FB2-4547-85F7-464AF8EC726C}"/>
            </a:ext>
          </a:extLst>
        </xdr:cNvPr>
        <xdr:cNvSpPr txBox="1"/>
      </xdr:nvSpPr>
      <xdr:spPr>
        <a:xfrm>
          <a:off x="927744" y="1304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DCBACE94-15D3-4837-9DDA-BF41F001E2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302124B-2C1F-4E5E-A195-DEF58E74818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8BE31084-47F9-448E-990E-F8D21B00444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CF2C68AB-08C3-49F1-ACB6-ECF0CC84E4E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BD5A213-D978-4C11-9323-FF92E82E3E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68F4AACA-0B9E-4894-9E31-8E1E86C12B1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C4940EB6-761F-489E-871D-7E5B52F1720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EFD92A7-7518-4895-9D2D-4557F2CF6F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8665F6D1-1518-483A-91C7-D994AA289B7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B207B2C6-DCFC-459C-955D-5B96AB430F4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9BD223E1-131B-4593-ABE1-D4C8BA8BC42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BC0A240E-3CC0-4CDE-B919-907ACCF1563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BB025C25-7BD0-4A67-9342-53D4609F327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A5FA4B7D-8465-4C91-9D9C-FAF02BD70EC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9300C339-A8A4-458E-A0A0-F8C435C3EC2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A217696C-FA4E-4CB2-A8C5-E945E31A079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A152D061-C704-4891-9BDD-CCC050BF758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D32B00F0-B8AD-42ED-9CCF-20B8180218B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F1E493A-48EC-4D21-BA6E-EC885FFB487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11357E4A-6A74-482B-A54F-BC631ED6A96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D3913880-A706-4A0E-8C0A-F860CD72A81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10668</xdr:rowOff>
    </xdr:to>
    <xdr:cxnSp macro="">
      <xdr:nvCxnSpPr>
        <xdr:cNvPr id="344" name="直線コネクタ 343">
          <a:extLst>
            <a:ext uri="{FF2B5EF4-FFF2-40B4-BE49-F238E27FC236}">
              <a16:creationId xmlns:a16="http://schemas.microsoft.com/office/drawing/2014/main" id="{77F10754-CDF9-49DC-A48A-17D3F3871BBC}"/>
            </a:ext>
          </a:extLst>
        </xdr:cNvPr>
        <xdr:cNvCxnSpPr/>
      </xdr:nvCxnSpPr>
      <xdr:spPr>
        <a:xfrm flipV="1">
          <a:off x="10476865" y="13347192"/>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45" name="【福祉施設】&#10;一人当たり面積最小値テキスト">
          <a:extLst>
            <a:ext uri="{FF2B5EF4-FFF2-40B4-BE49-F238E27FC236}">
              <a16:creationId xmlns:a16="http://schemas.microsoft.com/office/drawing/2014/main" id="{E2302691-59DB-4F84-BF85-7DCE9FC0106D}"/>
            </a:ext>
          </a:extLst>
        </xdr:cNvPr>
        <xdr:cNvSpPr txBox="1"/>
      </xdr:nvSpPr>
      <xdr:spPr>
        <a:xfrm>
          <a:off x="10515600"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46" name="直線コネクタ 345">
          <a:extLst>
            <a:ext uri="{FF2B5EF4-FFF2-40B4-BE49-F238E27FC236}">
              <a16:creationId xmlns:a16="http://schemas.microsoft.com/office/drawing/2014/main" id="{07B18EC2-2837-4F26-B01A-0A7338D60348}"/>
            </a:ext>
          </a:extLst>
        </xdr:cNvPr>
        <xdr:cNvCxnSpPr/>
      </xdr:nvCxnSpPr>
      <xdr:spPr>
        <a:xfrm>
          <a:off x="10388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47" name="【福祉施設】&#10;一人当たり面積最大値テキスト">
          <a:extLst>
            <a:ext uri="{FF2B5EF4-FFF2-40B4-BE49-F238E27FC236}">
              <a16:creationId xmlns:a16="http://schemas.microsoft.com/office/drawing/2014/main" id="{D46B8EBE-9C80-4793-8B97-416E44A7E7BA}"/>
            </a:ext>
          </a:extLst>
        </xdr:cNvPr>
        <xdr:cNvSpPr txBox="1"/>
      </xdr:nvSpPr>
      <xdr:spPr>
        <a:xfrm>
          <a:off x="10515600" y="1312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48" name="直線コネクタ 347">
          <a:extLst>
            <a:ext uri="{FF2B5EF4-FFF2-40B4-BE49-F238E27FC236}">
              <a16:creationId xmlns:a16="http://schemas.microsoft.com/office/drawing/2014/main" id="{6AFADAE5-DE1F-4FEB-95FD-2CE120EFCF43}"/>
            </a:ext>
          </a:extLst>
        </xdr:cNvPr>
        <xdr:cNvCxnSpPr/>
      </xdr:nvCxnSpPr>
      <xdr:spPr>
        <a:xfrm>
          <a:off x="10388600" y="1334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154195</xdr:rowOff>
    </xdr:from>
    <xdr:ext cx="469744" cy="259045"/>
    <xdr:sp macro="" textlink="">
      <xdr:nvSpPr>
        <xdr:cNvPr id="349" name="【福祉施設】&#10;一人当たり面積平均値テキスト">
          <a:extLst>
            <a:ext uri="{FF2B5EF4-FFF2-40B4-BE49-F238E27FC236}">
              <a16:creationId xmlns:a16="http://schemas.microsoft.com/office/drawing/2014/main" id="{D10700EE-94A5-4F07-B234-44600CF738B9}"/>
            </a:ext>
          </a:extLst>
        </xdr:cNvPr>
        <xdr:cNvSpPr txBox="1"/>
      </xdr:nvSpPr>
      <xdr:spPr>
        <a:xfrm>
          <a:off x="10515600" y="138701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131318</xdr:rowOff>
    </xdr:from>
    <xdr:to>
      <xdr:col>55</xdr:col>
      <xdr:colOff>50800</xdr:colOff>
      <xdr:row>82</xdr:row>
      <xdr:rowOff>61468</xdr:rowOff>
    </xdr:to>
    <xdr:sp macro="" textlink="">
      <xdr:nvSpPr>
        <xdr:cNvPr id="350" name="フローチャート: 判断 349">
          <a:extLst>
            <a:ext uri="{FF2B5EF4-FFF2-40B4-BE49-F238E27FC236}">
              <a16:creationId xmlns:a16="http://schemas.microsoft.com/office/drawing/2014/main" id="{8DEB2F0B-3820-450E-BFD4-15BE56413A3B}"/>
            </a:ext>
          </a:extLst>
        </xdr:cNvPr>
        <xdr:cNvSpPr/>
      </xdr:nvSpPr>
      <xdr:spPr>
        <a:xfrm>
          <a:off x="10426700" y="1401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140463</xdr:rowOff>
    </xdr:from>
    <xdr:to>
      <xdr:col>50</xdr:col>
      <xdr:colOff>165100</xdr:colOff>
      <xdr:row>82</xdr:row>
      <xdr:rowOff>70613</xdr:rowOff>
    </xdr:to>
    <xdr:sp macro="" textlink="">
      <xdr:nvSpPr>
        <xdr:cNvPr id="351" name="フローチャート: 判断 350">
          <a:extLst>
            <a:ext uri="{FF2B5EF4-FFF2-40B4-BE49-F238E27FC236}">
              <a16:creationId xmlns:a16="http://schemas.microsoft.com/office/drawing/2014/main" id="{EE06F616-3764-47ED-AF39-2626E0FB5ED5}"/>
            </a:ext>
          </a:extLst>
        </xdr:cNvPr>
        <xdr:cNvSpPr/>
      </xdr:nvSpPr>
      <xdr:spPr>
        <a:xfrm>
          <a:off x="9588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80</xdr:row>
      <xdr:rowOff>87140</xdr:rowOff>
    </xdr:from>
    <xdr:ext cx="469744" cy="259045"/>
    <xdr:sp macro="" textlink="">
      <xdr:nvSpPr>
        <xdr:cNvPr id="352" name="n_1aveValue【福祉施設】&#10;一人当たり面積">
          <a:extLst>
            <a:ext uri="{FF2B5EF4-FFF2-40B4-BE49-F238E27FC236}">
              <a16:creationId xmlns:a16="http://schemas.microsoft.com/office/drawing/2014/main" id="{FBB4EBCD-F9E0-41D4-BB23-B88D88B0D5AE}"/>
            </a:ext>
          </a:extLst>
        </xdr:cNvPr>
        <xdr:cNvSpPr txBox="1"/>
      </xdr:nvSpPr>
      <xdr:spPr>
        <a:xfrm>
          <a:off x="9391727" y="1380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81</xdr:row>
      <xdr:rowOff>113030</xdr:rowOff>
    </xdr:from>
    <xdr:to>
      <xdr:col>46</xdr:col>
      <xdr:colOff>38100</xdr:colOff>
      <xdr:row>82</xdr:row>
      <xdr:rowOff>43180</xdr:rowOff>
    </xdr:to>
    <xdr:sp macro="" textlink="">
      <xdr:nvSpPr>
        <xdr:cNvPr id="353" name="フローチャート: 判断 352">
          <a:extLst>
            <a:ext uri="{FF2B5EF4-FFF2-40B4-BE49-F238E27FC236}">
              <a16:creationId xmlns:a16="http://schemas.microsoft.com/office/drawing/2014/main" id="{55AB3EE3-69DF-408F-856E-891F31260C57}"/>
            </a:ext>
          </a:extLst>
        </xdr:cNvPr>
        <xdr:cNvSpPr/>
      </xdr:nvSpPr>
      <xdr:spPr>
        <a:xfrm>
          <a:off x="8699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80</xdr:row>
      <xdr:rowOff>59707</xdr:rowOff>
    </xdr:from>
    <xdr:ext cx="469744" cy="259045"/>
    <xdr:sp macro="" textlink="">
      <xdr:nvSpPr>
        <xdr:cNvPr id="354" name="n_2aveValue【福祉施設】&#10;一人当たり面積">
          <a:extLst>
            <a:ext uri="{FF2B5EF4-FFF2-40B4-BE49-F238E27FC236}">
              <a16:creationId xmlns:a16="http://schemas.microsoft.com/office/drawing/2014/main" id="{9DF055C6-3CC7-43C6-908E-F2B441CC48D9}"/>
            </a:ext>
          </a:extLst>
        </xdr:cNvPr>
        <xdr:cNvSpPr txBox="1"/>
      </xdr:nvSpPr>
      <xdr:spPr>
        <a:xfrm>
          <a:off x="8515427" y="137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81</xdr:row>
      <xdr:rowOff>85598</xdr:rowOff>
    </xdr:from>
    <xdr:to>
      <xdr:col>41</xdr:col>
      <xdr:colOff>101600</xdr:colOff>
      <xdr:row>82</xdr:row>
      <xdr:rowOff>15748</xdr:rowOff>
    </xdr:to>
    <xdr:sp macro="" textlink="">
      <xdr:nvSpPr>
        <xdr:cNvPr id="355" name="フローチャート: 判断 354">
          <a:extLst>
            <a:ext uri="{FF2B5EF4-FFF2-40B4-BE49-F238E27FC236}">
              <a16:creationId xmlns:a16="http://schemas.microsoft.com/office/drawing/2014/main" id="{B56A7C12-E4A8-4CD0-B30C-7CEEAE2022CE}"/>
            </a:ext>
          </a:extLst>
        </xdr:cNvPr>
        <xdr:cNvSpPr/>
      </xdr:nvSpPr>
      <xdr:spPr>
        <a:xfrm>
          <a:off x="7810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80</xdr:row>
      <xdr:rowOff>32275</xdr:rowOff>
    </xdr:from>
    <xdr:ext cx="469744" cy="259045"/>
    <xdr:sp macro="" textlink="">
      <xdr:nvSpPr>
        <xdr:cNvPr id="356" name="n_3aveValue【福祉施設】&#10;一人当たり面積">
          <a:extLst>
            <a:ext uri="{FF2B5EF4-FFF2-40B4-BE49-F238E27FC236}">
              <a16:creationId xmlns:a16="http://schemas.microsoft.com/office/drawing/2014/main" id="{A613291C-D5D7-47D5-B812-884C23EEF66D}"/>
            </a:ext>
          </a:extLst>
        </xdr:cNvPr>
        <xdr:cNvSpPr txBox="1"/>
      </xdr:nvSpPr>
      <xdr:spPr>
        <a:xfrm>
          <a:off x="7626427" y="1374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83</xdr:row>
      <xdr:rowOff>53594</xdr:rowOff>
    </xdr:from>
    <xdr:to>
      <xdr:col>36</xdr:col>
      <xdr:colOff>165100</xdr:colOff>
      <xdr:row>83</xdr:row>
      <xdr:rowOff>155194</xdr:rowOff>
    </xdr:to>
    <xdr:sp macro="" textlink="">
      <xdr:nvSpPr>
        <xdr:cNvPr id="357" name="フローチャート: 判断 356">
          <a:extLst>
            <a:ext uri="{FF2B5EF4-FFF2-40B4-BE49-F238E27FC236}">
              <a16:creationId xmlns:a16="http://schemas.microsoft.com/office/drawing/2014/main" id="{8AE701B3-FC4B-4E93-9500-D839682ABB8E}"/>
            </a:ext>
          </a:extLst>
        </xdr:cNvPr>
        <xdr:cNvSpPr/>
      </xdr:nvSpPr>
      <xdr:spPr>
        <a:xfrm>
          <a:off x="6921500" y="1428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82</xdr:row>
      <xdr:rowOff>271</xdr:rowOff>
    </xdr:from>
    <xdr:ext cx="469744" cy="259045"/>
    <xdr:sp macro="" textlink="">
      <xdr:nvSpPr>
        <xdr:cNvPr id="358" name="n_4aveValue【福祉施設】&#10;一人当たり面積">
          <a:extLst>
            <a:ext uri="{FF2B5EF4-FFF2-40B4-BE49-F238E27FC236}">
              <a16:creationId xmlns:a16="http://schemas.microsoft.com/office/drawing/2014/main" id="{8E654FC3-241F-432A-815E-28F183AA18E7}"/>
            </a:ext>
          </a:extLst>
        </xdr:cNvPr>
        <xdr:cNvSpPr txBox="1"/>
      </xdr:nvSpPr>
      <xdr:spPr>
        <a:xfrm>
          <a:off x="6737427" y="140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22B0EEA-91EA-467E-B43D-DC9A7FC81BF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62418E5-C9B8-4DC4-8A69-9B0888CE478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61E72D5-1F01-41E5-B169-C14B1E7AEA3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4FC9BDD-B708-4685-8BEF-9FFEAA28BA7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2CE6B15-A2FF-49D4-8982-274AE066453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131318</xdr:rowOff>
    </xdr:from>
    <xdr:to>
      <xdr:col>55</xdr:col>
      <xdr:colOff>50800</xdr:colOff>
      <xdr:row>86</xdr:row>
      <xdr:rowOff>61468</xdr:rowOff>
    </xdr:to>
    <xdr:sp macro="" textlink="">
      <xdr:nvSpPr>
        <xdr:cNvPr id="364" name="楕円 363">
          <a:extLst>
            <a:ext uri="{FF2B5EF4-FFF2-40B4-BE49-F238E27FC236}">
              <a16:creationId xmlns:a16="http://schemas.microsoft.com/office/drawing/2014/main" id="{F08730C7-0215-4C77-BB9A-FC88B5F38E4C}"/>
            </a:ext>
          </a:extLst>
        </xdr:cNvPr>
        <xdr:cNvSpPr/>
      </xdr:nvSpPr>
      <xdr:spPr>
        <a:xfrm>
          <a:off x="104267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46245</xdr:rowOff>
    </xdr:from>
    <xdr:ext cx="469744" cy="259045"/>
    <xdr:sp macro="" textlink="">
      <xdr:nvSpPr>
        <xdr:cNvPr id="365" name="【福祉施設】&#10;一人当たり面積該当値テキスト">
          <a:extLst>
            <a:ext uri="{FF2B5EF4-FFF2-40B4-BE49-F238E27FC236}">
              <a16:creationId xmlns:a16="http://schemas.microsoft.com/office/drawing/2014/main" id="{FD96E1B1-9916-4BA9-A41F-9503F302DF93}"/>
            </a:ext>
          </a:extLst>
        </xdr:cNvPr>
        <xdr:cNvSpPr txBox="1"/>
      </xdr:nvSpPr>
      <xdr:spPr>
        <a:xfrm>
          <a:off x="10515600" y="1461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131318</xdr:rowOff>
    </xdr:from>
    <xdr:to>
      <xdr:col>50</xdr:col>
      <xdr:colOff>165100</xdr:colOff>
      <xdr:row>86</xdr:row>
      <xdr:rowOff>61468</xdr:rowOff>
    </xdr:to>
    <xdr:sp macro="" textlink="">
      <xdr:nvSpPr>
        <xdr:cNvPr id="366" name="楕円 365">
          <a:extLst>
            <a:ext uri="{FF2B5EF4-FFF2-40B4-BE49-F238E27FC236}">
              <a16:creationId xmlns:a16="http://schemas.microsoft.com/office/drawing/2014/main" id="{235C36F0-750F-47F3-B641-3141371AF2BD}"/>
            </a:ext>
          </a:extLst>
        </xdr:cNvPr>
        <xdr:cNvSpPr/>
      </xdr:nvSpPr>
      <xdr:spPr>
        <a:xfrm>
          <a:off x="9588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10668</xdr:rowOff>
    </xdr:from>
    <xdr:to>
      <xdr:col>55</xdr:col>
      <xdr:colOff>0</xdr:colOff>
      <xdr:row>86</xdr:row>
      <xdr:rowOff>10668</xdr:rowOff>
    </xdr:to>
    <xdr:cxnSp macro="">
      <xdr:nvCxnSpPr>
        <xdr:cNvPr id="367" name="直線コネクタ 366">
          <a:extLst>
            <a:ext uri="{FF2B5EF4-FFF2-40B4-BE49-F238E27FC236}">
              <a16:creationId xmlns:a16="http://schemas.microsoft.com/office/drawing/2014/main" id="{016C95A0-4FD8-49AA-B5CD-7DAE84A2DC97}"/>
            </a:ext>
          </a:extLst>
        </xdr:cNvPr>
        <xdr:cNvCxnSpPr/>
      </xdr:nvCxnSpPr>
      <xdr:spPr>
        <a:xfrm>
          <a:off x="9639300" y="1475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131318</xdr:rowOff>
    </xdr:from>
    <xdr:to>
      <xdr:col>46</xdr:col>
      <xdr:colOff>38100</xdr:colOff>
      <xdr:row>86</xdr:row>
      <xdr:rowOff>61468</xdr:rowOff>
    </xdr:to>
    <xdr:sp macro="" textlink="">
      <xdr:nvSpPr>
        <xdr:cNvPr id="368" name="楕円 367">
          <a:extLst>
            <a:ext uri="{FF2B5EF4-FFF2-40B4-BE49-F238E27FC236}">
              <a16:creationId xmlns:a16="http://schemas.microsoft.com/office/drawing/2014/main" id="{F2E71EB9-58BB-4A3A-932F-F81E8B5527C8}"/>
            </a:ext>
          </a:extLst>
        </xdr:cNvPr>
        <xdr:cNvSpPr/>
      </xdr:nvSpPr>
      <xdr:spPr>
        <a:xfrm>
          <a:off x="8699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10668</xdr:rowOff>
    </xdr:from>
    <xdr:to>
      <xdr:col>50</xdr:col>
      <xdr:colOff>114300</xdr:colOff>
      <xdr:row>86</xdr:row>
      <xdr:rowOff>10668</xdr:rowOff>
    </xdr:to>
    <xdr:cxnSp macro="">
      <xdr:nvCxnSpPr>
        <xdr:cNvPr id="369" name="直線コネクタ 368">
          <a:extLst>
            <a:ext uri="{FF2B5EF4-FFF2-40B4-BE49-F238E27FC236}">
              <a16:creationId xmlns:a16="http://schemas.microsoft.com/office/drawing/2014/main" id="{3264C465-F58D-46D6-88AB-A21FADA5289D}"/>
            </a:ext>
          </a:extLst>
        </xdr:cNvPr>
        <xdr:cNvCxnSpPr/>
      </xdr:nvCxnSpPr>
      <xdr:spPr>
        <a:xfrm>
          <a:off x="8750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131318</xdr:rowOff>
    </xdr:from>
    <xdr:to>
      <xdr:col>41</xdr:col>
      <xdr:colOff>101600</xdr:colOff>
      <xdr:row>86</xdr:row>
      <xdr:rowOff>61468</xdr:rowOff>
    </xdr:to>
    <xdr:sp macro="" textlink="">
      <xdr:nvSpPr>
        <xdr:cNvPr id="370" name="楕円 369">
          <a:extLst>
            <a:ext uri="{FF2B5EF4-FFF2-40B4-BE49-F238E27FC236}">
              <a16:creationId xmlns:a16="http://schemas.microsoft.com/office/drawing/2014/main" id="{7EFE2A92-50E4-4F9E-9688-54075DE67A7A}"/>
            </a:ext>
          </a:extLst>
        </xdr:cNvPr>
        <xdr:cNvSpPr/>
      </xdr:nvSpPr>
      <xdr:spPr>
        <a:xfrm>
          <a:off x="7810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10668</xdr:rowOff>
    </xdr:from>
    <xdr:to>
      <xdr:col>45</xdr:col>
      <xdr:colOff>177800</xdr:colOff>
      <xdr:row>86</xdr:row>
      <xdr:rowOff>10668</xdr:rowOff>
    </xdr:to>
    <xdr:cxnSp macro="">
      <xdr:nvCxnSpPr>
        <xdr:cNvPr id="371" name="直線コネクタ 370">
          <a:extLst>
            <a:ext uri="{FF2B5EF4-FFF2-40B4-BE49-F238E27FC236}">
              <a16:creationId xmlns:a16="http://schemas.microsoft.com/office/drawing/2014/main" id="{BDDCECE6-D429-4092-8454-27B214B59A94}"/>
            </a:ext>
          </a:extLst>
        </xdr:cNvPr>
        <xdr:cNvCxnSpPr/>
      </xdr:nvCxnSpPr>
      <xdr:spPr>
        <a:xfrm>
          <a:off x="7861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131318</xdr:rowOff>
    </xdr:from>
    <xdr:to>
      <xdr:col>36</xdr:col>
      <xdr:colOff>165100</xdr:colOff>
      <xdr:row>86</xdr:row>
      <xdr:rowOff>61468</xdr:rowOff>
    </xdr:to>
    <xdr:sp macro="" textlink="">
      <xdr:nvSpPr>
        <xdr:cNvPr id="372" name="楕円 371">
          <a:extLst>
            <a:ext uri="{FF2B5EF4-FFF2-40B4-BE49-F238E27FC236}">
              <a16:creationId xmlns:a16="http://schemas.microsoft.com/office/drawing/2014/main" id="{9736B7D0-F515-4FC5-BEF0-74D51BFCEE6E}"/>
            </a:ext>
          </a:extLst>
        </xdr:cNvPr>
        <xdr:cNvSpPr/>
      </xdr:nvSpPr>
      <xdr:spPr>
        <a:xfrm>
          <a:off x="6921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10668</xdr:rowOff>
    </xdr:from>
    <xdr:to>
      <xdr:col>41</xdr:col>
      <xdr:colOff>50800</xdr:colOff>
      <xdr:row>86</xdr:row>
      <xdr:rowOff>10668</xdr:rowOff>
    </xdr:to>
    <xdr:cxnSp macro="">
      <xdr:nvCxnSpPr>
        <xdr:cNvPr id="373" name="直線コネクタ 372">
          <a:extLst>
            <a:ext uri="{FF2B5EF4-FFF2-40B4-BE49-F238E27FC236}">
              <a16:creationId xmlns:a16="http://schemas.microsoft.com/office/drawing/2014/main" id="{59A281AF-593F-48FD-8E62-44D0C6AE43B4}"/>
            </a:ext>
          </a:extLst>
        </xdr:cNvPr>
        <xdr:cNvCxnSpPr/>
      </xdr:nvCxnSpPr>
      <xdr:spPr>
        <a:xfrm>
          <a:off x="6972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52595</xdr:rowOff>
    </xdr:from>
    <xdr:ext cx="469744" cy="259045"/>
    <xdr:sp macro="" textlink="">
      <xdr:nvSpPr>
        <xdr:cNvPr id="374" name="n_1mainValue【福祉施設】&#10;一人当たり面積">
          <a:extLst>
            <a:ext uri="{FF2B5EF4-FFF2-40B4-BE49-F238E27FC236}">
              <a16:creationId xmlns:a16="http://schemas.microsoft.com/office/drawing/2014/main" id="{F2F6AF1C-0078-44A1-A7DF-F8EAE5F44EB0}"/>
            </a:ext>
          </a:extLst>
        </xdr:cNvPr>
        <xdr:cNvSpPr txBox="1"/>
      </xdr:nvSpPr>
      <xdr:spPr>
        <a:xfrm>
          <a:off x="93917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52595</xdr:rowOff>
    </xdr:from>
    <xdr:ext cx="469744" cy="259045"/>
    <xdr:sp macro="" textlink="">
      <xdr:nvSpPr>
        <xdr:cNvPr id="375" name="n_2mainValue【福祉施設】&#10;一人当たり面積">
          <a:extLst>
            <a:ext uri="{FF2B5EF4-FFF2-40B4-BE49-F238E27FC236}">
              <a16:creationId xmlns:a16="http://schemas.microsoft.com/office/drawing/2014/main" id="{0A0B874B-C949-436B-B592-8F56139EC72A}"/>
            </a:ext>
          </a:extLst>
        </xdr:cNvPr>
        <xdr:cNvSpPr txBox="1"/>
      </xdr:nvSpPr>
      <xdr:spPr>
        <a:xfrm>
          <a:off x="8515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52595</xdr:rowOff>
    </xdr:from>
    <xdr:ext cx="469744" cy="259045"/>
    <xdr:sp macro="" textlink="">
      <xdr:nvSpPr>
        <xdr:cNvPr id="376" name="n_3mainValue【福祉施設】&#10;一人当たり面積">
          <a:extLst>
            <a:ext uri="{FF2B5EF4-FFF2-40B4-BE49-F238E27FC236}">
              <a16:creationId xmlns:a16="http://schemas.microsoft.com/office/drawing/2014/main" id="{3BFAC0F1-888B-411C-B870-BBBE459CA825}"/>
            </a:ext>
          </a:extLst>
        </xdr:cNvPr>
        <xdr:cNvSpPr txBox="1"/>
      </xdr:nvSpPr>
      <xdr:spPr>
        <a:xfrm>
          <a:off x="7626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52595</xdr:rowOff>
    </xdr:from>
    <xdr:ext cx="469744" cy="259045"/>
    <xdr:sp macro="" textlink="">
      <xdr:nvSpPr>
        <xdr:cNvPr id="377" name="n_4mainValue【福祉施設】&#10;一人当たり面積">
          <a:extLst>
            <a:ext uri="{FF2B5EF4-FFF2-40B4-BE49-F238E27FC236}">
              <a16:creationId xmlns:a16="http://schemas.microsoft.com/office/drawing/2014/main" id="{685A4C86-520A-4349-89CF-57F2E54EA395}"/>
            </a:ext>
          </a:extLst>
        </xdr:cNvPr>
        <xdr:cNvSpPr txBox="1"/>
      </xdr:nvSpPr>
      <xdr:spPr>
        <a:xfrm>
          <a:off x="6737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FC05584E-2D25-4CC5-BA6A-165F9629703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9B23D45-35D5-458D-AD15-43B6C6C082C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D625B22-FBCE-4783-82C6-E0DF65826FA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CAEFB43-B481-4ECF-AEAE-EE368E8A5C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EB7C320-B65C-4EEA-A5FA-67EE805D1DE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4BEA778-C06A-4556-A1CB-7E652A731FD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FDC80BD-DBCF-43DF-BA45-69E2B5F6CFC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5CEF4E1-AC35-49FF-A29F-B2EE34529EE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3D12BD1F-C47E-4124-AD47-D83D3D0EDCC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41FE0E2D-A82B-4C6C-946C-3654F1C5F11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960E6463-FD91-434E-A72E-252E62B2861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F22C36EB-FC92-42DB-ABDA-26887398FA72}"/>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90" name="テキスト ボックス 389">
          <a:extLst>
            <a:ext uri="{FF2B5EF4-FFF2-40B4-BE49-F238E27FC236}">
              <a16:creationId xmlns:a16="http://schemas.microsoft.com/office/drawing/2014/main" id="{7439F283-BCA6-4CF0-888B-BCE390B9151E}"/>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3E7501C1-3FA8-4CF2-878F-DAF3659EE9D8}"/>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E561A3F9-9318-4FBC-8DA5-183050D69FCD}"/>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14C0AEB1-E1FF-4A05-AC63-67626E0B45CE}"/>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46967FCE-5986-46BB-85B8-C30677E6888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C4D1320E-58FF-4552-A9DD-CEFFDD5FE6B9}"/>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AB8D961E-E1AF-4C8A-98B3-CF733DBDF60D}"/>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30164276-675B-465C-8C1C-B46EAA17410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8" name="テキスト ボックス 397">
          <a:extLst>
            <a:ext uri="{FF2B5EF4-FFF2-40B4-BE49-F238E27FC236}">
              <a16:creationId xmlns:a16="http://schemas.microsoft.com/office/drawing/2014/main" id="{2273B2B2-7EB4-4550-9E2B-E1CAA44EE0B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E3ACAD71-801F-4510-9F18-14E42C05031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124206</xdr:rowOff>
    </xdr:from>
    <xdr:to>
      <xdr:col>24</xdr:col>
      <xdr:colOff>62865</xdr:colOff>
      <xdr:row>108</xdr:row>
      <xdr:rowOff>80772</xdr:rowOff>
    </xdr:to>
    <xdr:cxnSp macro="">
      <xdr:nvCxnSpPr>
        <xdr:cNvPr id="400" name="直線コネクタ 399">
          <a:extLst>
            <a:ext uri="{FF2B5EF4-FFF2-40B4-BE49-F238E27FC236}">
              <a16:creationId xmlns:a16="http://schemas.microsoft.com/office/drawing/2014/main" id="{42371728-8EBC-4960-906E-B63812B21835}"/>
            </a:ext>
          </a:extLst>
        </xdr:cNvPr>
        <xdr:cNvCxnSpPr/>
      </xdr:nvCxnSpPr>
      <xdr:spPr>
        <a:xfrm flipV="1">
          <a:off x="4634865" y="17269206"/>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84599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5F3957E2-DD51-4715-B71E-5EF53F9F8DAF}"/>
            </a:ext>
          </a:extLst>
        </xdr:cNvPr>
        <xdr:cNvSpPr txBox="1"/>
      </xdr:nvSpPr>
      <xdr:spPr>
        <a:xfrm>
          <a:off x="4673600" y="1860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80772</xdr:rowOff>
    </xdr:from>
    <xdr:to>
      <xdr:col>24</xdr:col>
      <xdr:colOff>152400</xdr:colOff>
      <xdr:row>108</xdr:row>
      <xdr:rowOff>80772</xdr:rowOff>
    </xdr:to>
    <xdr:cxnSp macro="">
      <xdr:nvCxnSpPr>
        <xdr:cNvPr id="402" name="直線コネクタ 401">
          <a:extLst>
            <a:ext uri="{FF2B5EF4-FFF2-40B4-BE49-F238E27FC236}">
              <a16:creationId xmlns:a16="http://schemas.microsoft.com/office/drawing/2014/main" id="{E03D0357-3D26-4131-9620-EC5A386CFB0B}"/>
            </a:ext>
          </a:extLst>
        </xdr:cNvPr>
        <xdr:cNvCxnSpPr/>
      </xdr:nvCxnSpPr>
      <xdr:spPr>
        <a:xfrm>
          <a:off x="4546600" y="1859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70883</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3740B831-C16A-4F0E-9A74-B1EA1B4112B6}"/>
            </a:ext>
          </a:extLst>
        </xdr:cNvPr>
        <xdr:cNvSpPr txBox="1"/>
      </xdr:nvSpPr>
      <xdr:spPr>
        <a:xfrm>
          <a:off x="4673600" y="1704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124206</xdr:rowOff>
    </xdr:from>
    <xdr:to>
      <xdr:col>24</xdr:col>
      <xdr:colOff>152400</xdr:colOff>
      <xdr:row>100</xdr:row>
      <xdr:rowOff>124206</xdr:rowOff>
    </xdr:to>
    <xdr:cxnSp macro="">
      <xdr:nvCxnSpPr>
        <xdr:cNvPr id="404" name="直線コネクタ 403">
          <a:extLst>
            <a:ext uri="{FF2B5EF4-FFF2-40B4-BE49-F238E27FC236}">
              <a16:creationId xmlns:a16="http://schemas.microsoft.com/office/drawing/2014/main" id="{AF064349-D5A1-47CE-8EB3-CCBC2102C73D}"/>
            </a:ext>
          </a:extLst>
        </xdr:cNvPr>
        <xdr:cNvCxnSpPr/>
      </xdr:nvCxnSpPr>
      <xdr:spPr>
        <a:xfrm>
          <a:off x="4546600" y="1726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128288</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54B01F98-6534-40C9-A2AB-C13EF103D9B9}"/>
            </a:ext>
          </a:extLst>
        </xdr:cNvPr>
        <xdr:cNvSpPr txBox="1"/>
      </xdr:nvSpPr>
      <xdr:spPr>
        <a:xfrm>
          <a:off x="4673600" y="17959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105411</xdr:rowOff>
    </xdr:from>
    <xdr:to>
      <xdr:col>24</xdr:col>
      <xdr:colOff>114300</xdr:colOff>
      <xdr:row>106</xdr:row>
      <xdr:rowOff>35561</xdr:rowOff>
    </xdr:to>
    <xdr:sp macro="" textlink="">
      <xdr:nvSpPr>
        <xdr:cNvPr id="406" name="フローチャート: 判断 405">
          <a:extLst>
            <a:ext uri="{FF2B5EF4-FFF2-40B4-BE49-F238E27FC236}">
              <a16:creationId xmlns:a16="http://schemas.microsoft.com/office/drawing/2014/main" id="{E7FB5FC7-2444-40C2-BF0C-8AA1F28A525B}"/>
            </a:ext>
          </a:extLst>
        </xdr:cNvPr>
        <xdr:cNvSpPr/>
      </xdr:nvSpPr>
      <xdr:spPr>
        <a:xfrm>
          <a:off x="45847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7" name="フローチャート: 判断 406">
          <a:extLst>
            <a:ext uri="{FF2B5EF4-FFF2-40B4-BE49-F238E27FC236}">
              <a16:creationId xmlns:a16="http://schemas.microsoft.com/office/drawing/2014/main" id="{5F20779A-1174-4DA7-A95E-EDC448589783}"/>
            </a:ext>
          </a:extLst>
        </xdr:cNvPr>
        <xdr:cNvSpPr/>
      </xdr:nvSpPr>
      <xdr:spPr>
        <a:xfrm>
          <a:off x="3746500" y="1802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136669</xdr:rowOff>
    </xdr:from>
    <xdr:ext cx="405111" cy="259045"/>
    <xdr:sp macro="" textlink="">
      <xdr:nvSpPr>
        <xdr:cNvPr id="408" name="n_1aveValue【市民会館】&#10;有形固定資産減価償却率">
          <a:extLst>
            <a:ext uri="{FF2B5EF4-FFF2-40B4-BE49-F238E27FC236}">
              <a16:creationId xmlns:a16="http://schemas.microsoft.com/office/drawing/2014/main" id="{5657CAC8-701B-4FF9-B3E7-C43BB19A1C10}"/>
            </a:ext>
          </a:extLst>
        </xdr:cNvPr>
        <xdr:cNvSpPr txBox="1"/>
      </xdr:nvSpPr>
      <xdr:spPr>
        <a:xfrm>
          <a:off x="3582044" y="1779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153415</xdr:rowOff>
    </xdr:from>
    <xdr:to>
      <xdr:col>15</xdr:col>
      <xdr:colOff>101600</xdr:colOff>
      <xdr:row>105</xdr:row>
      <xdr:rowOff>83565</xdr:rowOff>
    </xdr:to>
    <xdr:sp macro="" textlink="">
      <xdr:nvSpPr>
        <xdr:cNvPr id="409" name="フローチャート: 判断 408">
          <a:extLst>
            <a:ext uri="{FF2B5EF4-FFF2-40B4-BE49-F238E27FC236}">
              <a16:creationId xmlns:a16="http://schemas.microsoft.com/office/drawing/2014/main" id="{1A9839D2-F96E-40B9-B230-0D8FB9D6A2A2}"/>
            </a:ext>
          </a:extLst>
        </xdr:cNvPr>
        <xdr:cNvSpPr/>
      </xdr:nvSpPr>
      <xdr:spPr>
        <a:xfrm>
          <a:off x="2857500" y="1798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100092</xdr:rowOff>
    </xdr:from>
    <xdr:ext cx="405111" cy="259045"/>
    <xdr:sp macro="" textlink="">
      <xdr:nvSpPr>
        <xdr:cNvPr id="410" name="n_2aveValue【市民会館】&#10;有形固定資産減価償却率">
          <a:extLst>
            <a:ext uri="{FF2B5EF4-FFF2-40B4-BE49-F238E27FC236}">
              <a16:creationId xmlns:a16="http://schemas.microsoft.com/office/drawing/2014/main" id="{7BE64260-76F7-45A2-930A-05B39E46AD27}"/>
            </a:ext>
          </a:extLst>
        </xdr:cNvPr>
        <xdr:cNvSpPr txBox="1"/>
      </xdr:nvSpPr>
      <xdr:spPr>
        <a:xfrm>
          <a:off x="2705744" y="1775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103124</xdr:rowOff>
    </xdr:from>
    <xdr:to>
      <xdr:col>10</xdr:col>
      <xdr:colOff>165100</xdr:colOff>
      <xdr:row>105</xdr:row>
      <xdr:rowOff>33274</xdr:rowOff>
    </xdr:to>
    <xdr:sp macro="" textlink="">
      <xdr:nvSpPr>
        <xdr:cNvPr id="411" name="フローチャート: 判断 410">
          <a:extLst>
            <a:ext uri="{FF2B5EF4-FFF2-40B4-BE49-F238E27FC236}">
              <a16:creationId xmlns:a16="http://schemas.microsoft.com/office/drawing/2014/main" id="{B1DB7359-7A48-4682-A3F9-09EAE40920C7}"/>
            </a:ext>
          </a:extLst>
        </xdr:cNvPr>
        <xdr:cNvSpPr/>
      </xdr:nvSpPr>
      <xdr:spPr>
        <a:xfrm>
          <a:off x="1968500" y="179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103</xdr:row>
      <xdr:rowOff>49801</xdr:rowOff>
    </xdr:from>
    <xdr:ext cx="405111" cy="259045"/>
    <xdr:sp macro="" textlink="">
      <xdr:nvSpPr>
        <xdr:cNvPr id="412" name="n_3aveValue【市民会館】&#10;有形固定資産減価償却率">
          <a:extLst>
            <a:ext uri="{FF2B5EF4-FFF2-40B4-BE49-F238E27FC236}">
              <a16:creationId xmlns:a16="http://schemas.microsoft.com/office/drawing/2014/main" id="{EB01B315-7BB9-4EE2-BAB8-D9FA509CDD38}"/>
            </a:ext>
          </a:extLst>
        </xdr:cNvPr>
        <xdr:cNvSpPr txBox="1"/>
      </xdr:nvSpPr>
      <xdr:spPr>
        <a:xfrm>
          <a:off x="1816744" y="17709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71120</xdr:rowOff>
    </xdr:from>
    <xdr:to>
      <xdr:col>6</xdr:col>
      <xdr:colOff>38100</xdr:colOff>
      <xdr:row>105</xdr:row>
      <xdr:rowOff>1270</xdr:rowOff>
    </xdr:to>
    <xdr:sp macro="" textlink="">
      <xdr:nvSpPr>
        <xdr:cNvPr id="413" name="フローチャート: 判断 412">
          <a:extLst>
            <a:ext uri="{FF2B5EF4-FFF2-40B4-BE49-F238E27FC236}">
              <a16:creationId xmlns:a16="http://schemas.microsoft.com/office/drawing/2014/main" id="{84F76520-2CCB-40E6-8EE4-0843A5A86309}"/>
            </a:ext>
          </a:extLst>
        </xdr:cNvPr>
        <xdr:cNvSpPr/>
      </xdr:nvSpPr>
      <xdr:spPr>
        <a:xfrm>
          <a:off x="1079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17797</xdr:rowOff>
    </xdr:from>
    <xdr:ext cx="405111" cy="259045"/>
    <xdr:sp macro="" textlink="">
      <xdr:nvSpPr>
        <xdr:cNvPr id="414" name="n_4aveValue【市民会館】&#10;有形固定資産減価償却率">
          <a:extLst>
            <a:ext uri="{FF2B5EF4-FFF2-40B4-BE49-F238E27FC236}">
              <a16:creationId xmlns:a16="http://schemas.microsoft.com/office/drawing/2014/main" id="{D3B9ED76-AFFD-4935-8D5D-DCBB84E01927}"/>
            </a:ext>
          </a:extLst>
        </xdr:cNvPr>
        <xdr:cNvSpPr txBox="1"/>
      </xdr:nvSpPr>
      <xdr:spPr>
        <a:xfrm>
          <a:off x="927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4587E7B-676A-4FD6-A703-EC85CABA534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70031FF-3294-4427-A6CA-363B44EF3D8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8BE543E-98FD-4549-84A4-66300FBA11C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E37F210-2FE5-45A8-8B1C-9FCA90A512E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DE634AF-043B-4578-907A-5317197C2C8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68835</xdr:rowOff>
    </xdr:from>
    <xdr:to>
      <xdr:col>24</xdr:col>
      <xdr:colOff>114300</xdr:colOff>
      <xdr:row>106</xdr:row>
      <xdr:rowOff>170435</xdr:rowOff>
    </xdr:to>
    <xdr:sp macro="" textlink="">
      <xdr:nvSpPr>
        <xdr:cNvPr id="420" name="楕円 419">
          <a:extLst>
            <a:ext uri="{FF2B5EF4-FFF2-40B4-BE49-F238E27FC236}">
              <a16:creationId xmlns:a16="http://schemas.microsoft.com/office/drawing/2014/main" id="{7E6D7BCC-5C69-4AD2-87EA-6D76D424EF46}"/>
            </a:ext>
          </a:extLst>
        </xdr:cNvPr>
        <xdr:cNvSpPr/>
      </xdr:nvSpPr>
      <xdr:spPr>
        <a:xfrm>
          <a:off x="4584700" y="1824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47262</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A770FE54-15EF-4C6C-AFA6-4936BD70B503}"/>
            </a:ext>
          </a:extLst>
        </xdr:cNvPr>
        <xdr:cNvSpPr txBox="1"/>
      </xdr:nvSpPr>
      <xdr:spPr>
        <a:xfrm>
          <a:off x="4673600" y="1822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18542</xdr:rowOff>
    </xdr:from>
    <xdr:to>
      <xdr:col>20</xdr:col>
      <xdr:colOff>38100</xdr:colOff>
      <xdr:row>106</xdr:row>
      <xdr:rowOff>120142</xdr:rowOff>
    </xdr:to>
    <xdr:sp macro="" textlink="">
      <xdr:nvSpPr>
        <xdr:cNvPr id="422" name="楕円 421">
          <a:extLst>
            <a:ext uri="{FF2B5EF4-FFF2-40B4-BE49-F238E27FC236}">
              <a16:creationId xmlns:a16="http://schemas.microsoft.com/office/drawing/2014/main" id="{F5C3713C-3727-4DB5-BCB4-F16D170CEB98}"/>
            </a:ext>
          </a:extLst>
        </xdr:cNvPr>
        <xdr:cNvSpPr/>
      </xdr:nvSpPr>
      <xdr:spPr>
        <a:xfrm>
          <a:off x="3746500" y="1819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69342</xdr:rowOff>
    </xdr:from>
    <xdr:to>
      <xdr:col>24</xdr:col>
      <xdr:colOff>63500</xdr:colOff>
      <xdr:row>106</xdr:row>
      <xdr:rowOff>119635</xdr:rowOff>
    </xdr:to>
    <xdr:cxnSp macro="">
      <xdr:nvCxnSpPr>
        <xdr:cNvPr id="423" name="直線コネクタ 422">
          <a:extLst>
            <a:ext uri="{FF2B5EF4-FFF2-40B4-BE49-F238E27FC236}">
              <a16:creationId xmlns:a16="http://schemas.microsoft.com/office/drawing/2014/main" id="{B433FBC2-52B3-4F8B-941E-8E38C9856FC4}"/>
            </a:ext>
          </a:extLst>
        </xdr:cNvPr>
        <xdr:cNvCxnSpPr/>
      </xdr:nvCxnSpPr>
      <xdr:spPr>
        <a:xfrm>
          <a:off x="3797300" y="18243042"/>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34544</xdr:rowOff>
    </xdr:from>
    <xdr:to>
      <xdr:col>15</xdr:col>
      <xdr:colOff>101600</xdr:colOff>
      <xdr:row>106</xdr:row>
      <xdr:rowOff>136144</xdr:rowOff>
    </xdr:to>
    <xdr:sp macro="" textlink="">
      <xdr:nvSpPr>
        <xdr:cNvPr id="424" name="楕円 423">
          <a:extLst>
            <a:ext uri="{FF2B5EF4-FFF2-40B4-BE49-F238E27FC236}">
              <a16:creationId xmlns:a16="http://schemas.microsoft.com/office/drawing/2014/main" id="{7BE4065B-B348-448A-9B63-BBAD843D4C47}"/>
            </a:ext>
          </a:extLst>
        </xdr:cNvPr>
        <xdr:cNvSpPr/>
      </xdr:nvSpPr>
      <xdr:spPr>
        <a:xfrm>
          <a:off x="2857500" y="1820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69342</xdr:rowOff>
    </xdr:from>
    <xdr:to>
      <xdr:col>19</xdr:col>
      <xdr:colOff>177800</xdr:colOff>
      <xdr:row>106</xdr:row>
      <xdr:rowOff>85344</xdr:rowOff>
    </xdr:to>
    <xdr:cxnSp macro="">
      <xdr:nvCxnSpPr>
        <xdr:cNvPr id="425" name="直線コネクタ 424">
          <a:extLst>
            <a:ext uri="{FF2B5EF4-FFF2-40B4-BE49-F238E27FC236}">
              <a16:creationId xmlns:a16="http://schemas.microsoft.com/office/drawing/2014/main" id="{76E59A50-6031-4F54-9565-17FC8AFD804C}"/>
            </a:ext>
          </a:extLst>
        </xdr:cNvPr>
        <xdr:cNvCxnSpPr/>
      </xdr:nvCxnSpPr>
      <xdr:spPr>
        <a:xfrm flipV="1">
          <a:off x="2908300" y="1824304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164846</xdr:rowOff>
    </xdr:from>
    <xdr:to>
      <xdr:col>10</xdr:col>
      <xdr:colOff>165100</xdr:colOff>
      <xdr:row>106</xdr:row>
      <xdr:rowOff>94996</xdr:rowOff>
    </xdr:to>
    <xdr:sp macro="" textlink="">
      <xdr:nvSpPr>
        <xdr:cNvPr id="426" name="楕円 425">
          <a:extLst>
            <a:ext uri="{FF2B5EF4-FFF2-40B4-BE49-F238E27FC236}">
              <a16:creationId xmlns:a16="http://schemas.microsoft.com/office/drawing/2014/main" id="{4B6B399D-5D5B-45A6-AC9E-BB1CD0719F25}"/>
            </a:ext>
          </a:extLst>
        </xdr:cNvPr>
        <xdr:cNvSpPr/>
      </xdr:nvSpPr>
      <xdr:spPr>
        <a:xfrm>
          <a:off x="19685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44196</xdr:rowOff>
    </xdr:from>
    <xdr:to>
      <xdr:col>15</xdr:col>
      <xdr:colOff>50800</xdr:colOff>
      <xdr:row>106</xdr:row>
      <xdr:rowOff>85344</xdr:rowOff>
    </xdr:to>
    <xdr:cxnSp macro="">
      <xdr:nvCxnSpPr>
        <xdr:cNvPr id="427" name="直線コネクタ 426">
          <a:extLst>
            <a:ext uri="{FF2B5EF4-FFF2-40B4-BE49-F238E27FC236}">
              <a16:creationId xmlns:a16="http://schemas.microsoft.com/office/drawing/2014/main" id="{62D6F1A4-8026-4C77-8527-EB8C230E6416}"/>
            </a:ext>
          </a:extLst>
        </xdr:cNvPr>
        <xdr:cNvCxnSpPr/>
      </xdr:nvCxnSpPr>
      <xdr:spPr>
        <a:xfrm>
          <a:off x="2019300" y="182178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121413</xdr:rowOff>
    </xdr:from>
    <xdr:to>
      <xdr:col>6</xdr:col>
      <xdr:colOff>38100</xdr:colOff>
      <xdr:row>106</xdr:row>
      <xdr:rowOff>51563</xdr:rowOff>
    </xdr:to>
    <xdr:sp macro="" textlink="">
      <xdr:nvSpPr>
        <xdr:cNvPr id="428" name="楕円 427">
          <a:extLst>
            <a:ext uri="{FF2B5EF4-FFF2-40B4-BE49-F238E27FC236}">
              <a16:creationId xmlns:a16="http://schemas.microsoft.com/office/drawing/2014/main" id="{F6DCE029-6443-41B5-8F53-27EA92173A5A}"/>
            </a:ext>
          </a:extLst>
        </xdr:cNvPr>
        <xdr:cNvSpPr/>
      </xdr:nvSpPr>
      <xdr:spPr>
        <a:xfrm>
          <a:off x="1079500" y="1812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763</xdr:rowOff>
    </xdr:from>
    <xdr:to>
      <xdr:col>10</xdr:col>
      <xdr:colOff>114300</xdr:colOff>
      <xdr:row>106</xdr:row>
      <xdr:rowOff>44196</xdr:rowOff>
    </xdr:to>
    <xdr:cxnSp macro="">
      <xdr:nvCxnSpPr>
        <xdr:cNvPr id="429" name="直線コネクタ 428">
          <a:extLst>
            <a:ext uri="{FF2B5EF4-FFF2-40B4-BE49-F238E27FC236}">
              <a16:creationId xmlns:a16="http://schemas.microsoft.com/office/drawing/2014/main" id="{6AEE0AC8-6879-45C2-B67E-8B57902D734D}"/>
            </a:ext>
          </a:extLst>
        </xdr:cNvPr>
        <xdr:cNvCxnSpPr/>
      </xdr:nvCxnSpPr>
      <xdr:spPr>
        <a:xfrm>
          <a:off x="1130300" y="18174463"/>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111269</xdr:rowOff>
    </xdr:from>
    <xdr:ext cx="405111" cy="259045"/>
    <xdr:sp macro="" textlink="">
      <xdr:nvSpPr>
        <xdr:cNvPr id="430" name="n_1mainValue【市民会館】&#10;有形固定資産減価償却率">
          <a:extLst>
            <a:ext uri="{FF2B5EF4-FFF2-40B4-BE49-F238E27FC236}">
              <a16:creationId xmlns:a16="http://schemas.microsoft.com/office/drawing/2014/main" id="{8B9E05BC-2FAA-4B99-9D1D-4111DC14C6CC}"/>
            </a:ext>
          </a:extLst>
        </xdr:cNvPr>
        <xdr:cNvSpPr txBox="1"/>
      </xdr:nvSpPr>
      <xdr:spPr>
        <a:xfrm>
          <a:off x="3582044" y="1828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127271</xdr:rowOff>
    </xdr:from>
    <xdr:ext cx="405111" cy="259045"/>
    <xdr:sp macro="" textlink="">
      <xdr:nvSpPr>
        <xdr:cNvPr id="431" name="n_2mainValue【市民会館】&#10;有形固定資産減価償却率">
          <a:extLst>
            <a:ext uri="{FF2B5EF4-FFF2-40B4-BE49-F238E27FC236}">
              <a16:creationId xmlns:a16="http://schemas.microsoft.com/office/drawing/2014/main" id="{FE11F6F1-5312-4DF0-A71F-3822F2A047C3}"/>
            </a:ext>
          </a:extLst>
        </xdr:cNvPr>
        <xdr:cNvSpPr txBox="1"/>
      </xdr:nvSpPr>
      <xdr:spPr>
        <a:xfrm>
          <a:off x="2705744" y="1830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86123</xdr:rowOff>
    </xdr:from>
    <xdr:ext cx="405111" cy="259045"/>
    <xdr:sp macro="" textlink="">
      <xdr:nvSpPr>
        <xdr:cNvPr id="432" name="n_3mainValue【市民会館】&#10;有形固定資産減価償却率">
          <a:extLst>
            <a:ext uri="{FF2B5EF4-FFF2-40B4-BE49-F238E27FC236}">
              <a16:creationId xmlns:a16="http://schemas.microsoft.com/office/drawing/2014/main" id="{F7FFDEC6-5D86-4B21-9FF0-49C95EA9C26D}"/>
            </a:ext>
          </a:extLst>
        </xdr:cNvPr>
        <xdr:cNvSpPr txBox="1"/>
      </xdr:nvSpPr>
      <xdr:spPr>
        <a:xfrm>
          <a:off x="1816744" y="1825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42690</xdr:rowOff>
    </xdr:from>
    <xdr:ext cx="405111" cy="259045"/>
    <xdr:sp macro="" textlink="">
      <xdr:nvSpPr>
        <xdr:cNvPr id="433" name="n_4mainValue【市民会館】&#10;有形固定資産減価償却率">
          <a:extLst>
            <a:ext uri="{FF2B5EF4-FFF2-40B4-BE49-F238E27FC236}">
              <a16:creationId xmlns:a16="http://schemas.microsoft.com/office/drawing/2014/main" id="{9DB5FEC7-0C23-4560-B2AD-AA5E8F4BD75A}"/>
            </a:ext>
          </a:extLst>
        </xdr:cNvPr>
        <xdr:cNvSpPr txBox="1"/>
      </xdr:nvSpPr>
      <xdr:spPr>
        <a:xfrm>
          <a:off x="927744" y="1821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84AC19BD-EA24-4DE3-9D37-14F942F9065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CAF22DFB-0169-4E08-800B-ED6A68A933D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9B3E63FF-4664-4449-9F62-5ED64CDD49E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A38B8D10-B1C3-4366-B210-6C37B75D08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BAD422DB-962E-4B5C-93B7-48F3FA91DFD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9483BD89-6FA0-4E45-BF65-86F22DCC1E7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F12E228-9D6E-45FA-AF82-5DCF3F0F1A6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EB1ADB99-3591-43CD-B71D-3D7792E2DB1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322F5B0E-3B2B-4845-9DB1-2023782147F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5FAE374C-1727-41F9-A211-29887081093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229C4C7E-0F1B-4011-B2F5-92E464EDF15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C7957D3B-4366-4F35-AE2D-9087EAF4249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153A7BE0-17FC-46FF-A87B-843CF08AEC0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F2EA0AAB-70A3-428D-8D1C-1FFE33B9456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E896ABCD-F0AF-4223-AA91-08129DEBB69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1D26B26D-2DB5-4B7D-9987-32578465727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57E3D47C-D33C-449B-BC03-D254A12F557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AEE27D27-C106-41E3-B8FD-3682B68C355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5CD9DB2C-DB8F-4D56-93A2-9338C797D95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AB7DB706-C955-4907-8BD7-660FD998C8D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4181E4FB-691A-4C33-8505-FFA03D3633A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AB91DDA7-C630-4A53-899A-C2F045DE1AC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0133BE26-29F7-45C6-BEC8-ADBFE3E4360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118111</xdr:rowOff>
    </xdr:from>
    <xdr:to>
      <xdr:col>54</xdr:col>
      <xdr:colOff>189865</xdr:colOff>
      <xdr:row>107</xdr:row>
      <xdr:rowOff>95250</xdr:rowOff>
    </xdr:to>
    <xdr:cxnSp macro="">
      <xdr:nvCxnSpPr>
        <xdr:cNvPr id="457" name="直線コネクタ 456">
          <a:extLst>
            <a:ext uri="{FF2B5EF4-FFF2-40B4-BE49-F238E27FC236}">
              <a16:creationId xmlns:a16="http://schemas.microsoft.com/office/drawing/2014/main" id="{82858FB3-EC47-40DD-8451-D37CDF875CFE}"/>
            </a:ext>
          </a:extLst>
        </xdr:cNvPr>
        <xdr:cNvCxnSpPr/>
      </xdr:nvCxnSpPr>
      <xdr:spPr>
        <a:xfrm flipV="1">
          <a:off x="10476865" y="17091661"/>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458" name="【市民会館】&#10;一人当たり面積最小値テキスト">
          <a:extLst>
            <a:ext uri="{FF2B5EF4-FFF2-40B4-BE49-F238E27FC236}">
              <a16:creationId xmlns:a16="http://schemas.microsoft.com/office/drawing/2014/main" id="{BB32872A-D248-461C-821B-01514B7FCF83}"/>
            </a:ext>
          </a:extLst>
        </xdr:cNvPr>
        <xdr:cNvSpPr txBox="1"/>
      </xdr:nvSpPr>
      <xdr:spPr>
        <a:xfrm>
          <a:off x="10515600"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59" name="直線コネクタ 458">
          <a:extLst>
            <a:ext uri="{FF2B5EF4-FFF2-40B4-BE49-F238E27FC236}">
              <a16:creationId xmlns:a16="http://schemas.microsoft.com/office/drawing/2014/main" id="{577F7694-AE26-40BE-8E6B-1BE0056FA5C7}"/>
            </a:ext>
          </a:extLst>
        </xdr:cNvPr>
        <xdr:cNvCxnSpPr/>
      </xdr:nvCxnSpPr>
      <xdr:spPr>
        <a:xfrm>
          <a:off x="10388600" y="1844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64788</xdr:rowOff>
    </xdr:from>
    <xdr:ext cx="469744" cy="259045"/>
    <xdr:sp macro="" textlink="">
      <xdr:nvSpPr>
        <xdr:cNvPr id="460" name="【市民会館】&#10;一人当たり面積最大値テキスト">
          <a:extLst>
            <a:ext uri="{FF2B5EF4-FFF2-40B4-BE49-F238E27FC236}">
              <a16:creationId xmlns:a16="http://schemas.microsoft.com/office/drawing/2014/main" id="{DBD4036B-9CF3-4D6A-B1F3-D12AD3A8BBC5}"/>
            </a:ext>
          </a:extLst>
        </xdr:cNvPr>
        <xdr:cNvSpPr txBox="1"/>
      </xdr:nvSpPr>
      <xdr:spPr>
        <a:xfrm>
          <a:off x="10515600" y="1686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118111</xdr:rowOff>
    </xdr:from>
    <xdr:to>
      <xdr:col>55</xdr:col>
      <xdr:colOff>88900</xdr:colOff>
      <xdr:row>99</xdr:row>
      <xdr:rowOff>118111</xdr:rowOff>
    </xdr:to>
    <xdr:cxnSp macro="">
      <xdr:nvCxnSpPr>
        <xdr:cNvPr id="461" name="直線コネクタ 460">
          <a:extLst>
            <a:ext uri="{FF2B5EF4-FFF2-40B4-BE49-F238E27FC236}">
              <a16:creationId xmlns:a16="http://schemas.microsoft.com/office/drawing/2014/main" id="{6DEEE0AD-736F-4B42-9507-5761A4E8D71C}"/>
            </a:ext>
          </a:extLst>
        </xdr:cNvPr>
        <xdr:cNvCxnSpPr/>
      </xdr:nvCxnSpPr>
      <xdr:spPr>
        <a:xfrm>
          <a:off x="10388600" y="1709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151147</xdr:rowOff>
    </xdr:from>
    <xdr:ext cx="469744" cy="259045"/>
    <xdr:sp macro="" textlink="">
      <xdr:nvSpPr>
        <xdr:cNvPr id="462" name="【市民会館】&#10;一人当たり面積平均値テキスト">
          <a:extLst>
            <a:ext uri="{FF2B5EF4-FFF2-40B4-BE49-F238E27FC236}">
              <a16:creationId xmlns:a16="http://schemas.microsoft.com/office/drawing/2014/main" id="{1E83423C-79CB-4447-AD3A-F5FF787D0D0F}"/>
            </a:ext>
          </a:extLst>
        </xdr:cNvPr>
        <xdr:cNvSpPr txBox="1"/>
      </xdr:nvSpPr>
      <xdr:spPr>
        <a:xfrm>
          <a:off x="10515600" y="17639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128270</xdr:rowOff>
    </xdr:from>
    <xdr:to>
      <xdr:col>55</xdr:col>
      <xdr:colOff>50800</xdr:colOff>
      <xdr:row>104</xdr:row>
      <xdr:rowOff>58420</xdr:rowOff>
    </xdr:to>
    <xdr:sp macro="" textlink="">
      <xdr:nvSpPr>
        <xdr:cNvPr id="463" name="フローチャート: 判断 462">
          <a:extLst>
            <a:ext uri="{FF2B5EF4-FFF2-40B4-BE49-F238E27FC236}">
              <a16:creationId xmlns:a16="http://schemas.microsoft.com/office/drawing/2014/main" id="{94347F0E-98BE-41FC-A04F-E338A0B3518D}"/>
            </a:ext>
          </a:extLst>
        </xdr:cNvPr>
        <xdr:cNvSpPr/>
      </xdr:nvSpPr>
      <xdr:spPr>
        <a:xfrm>
          <a:off x="104267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120650</xdr:rowOff>
    </xdr:from>
    <xdr:to>
      <xdr:col>50</xdr:col>
      <xdr:colOff>165100</xdr:colOff>
      <xdr:row>104</xdr:row>
      <xdr:rowOff>50800</xdr:rowOff>
    </xdr:to>
    <xdr:sp macro="" textlink="">
      <xdr:nvSpPr>
        <xdr:cNvPr id="464" name="フローチャート: 判断 463">
          <a:extLst>
            <a:ext uri="{FF2B5EF4-FFF2-40B4-BE49-F238E27FC236}">
              <a16:creationId xmlns:a16="http://schemas.microsoft.com/office/drawing/2014/main" id="{B683F32E-003C-4B98-A8C7-C1620F58A3BC}"/>
            </a:ext>
          </a:extLst>
        </xdr:cNvPr>
        <xdr:cNvSpPr/>
      </xdr:nvSpPr>
      <xdr:spPr>
        <a:xfrm>
          <a:off x="9588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102</xdr:row>
      <xdr:rowOff>67327</xdr:rowOff>
    </xdr:from>
    <xdr:ext cx="469744" cy="259045"/>
    <xdr:sp macro="" textlink="">
      <xdr:nvSpPr>
        <xdr:cNvPr id="465" name="n_1aveValue【市民会館】&#10;一人当たり面積">
          <a:extLst>
            <a:ext uri="{FF2B5EF4-FFF2-40B4-BE49-F238E27FC236}">
              <a16:creationId xmlns:a16="http://schemas.microsoft.com/office/drawing/2014/main" id="{70953E78-56B9-4EEB-8C3F-A9166B2F4548}"/>
            </a:ext>
          </a:extLst>
        </xdr:cNvPr>
        <xdr:cNvSpPr txBox="1"/>
      </xdr:nvSpPr>
      <xdr:spPr>
        <a:xfrm>
          <a:off x="93917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103</xdr:row>
      <xdr:rowOff>128270</xdr:rowOff>
    </xdr:from>
    <xdr:to>
      <xdr:col>46</xdr:col>
      <xdr:colOff>38100</xdr:colOff>
      <xdr:row>104</xdr:row>
      <xdr:rowOff>58420</xdr:rowOff>
    </xdr:to>
    <xdr:sp macro="" textlink="">
      <xdr:nvSpPr>
        <xdr:cNvPr id="466" name="フローチャート: 判断 465">
          <a:extLst>
            <a:ext uri="{FF2B5EF4-FFF2-40B4-BE49-F238E27FC236}">
              <a16:creationId xmlns:a16="http://schemas.microsoft.com/office/drawing/2014/main" id="{1992A30A-BDD4-418D-ABF9-296F89CD9ADB}"/>
            </a:ext>
          </a:extLst>
        </xdr:cNvPr>
        <xdr:cNvSpPr/>
      </xdr:nvSpPr>
      <xdr:spPr>
        <a:xfrm>
          <a:off x="8699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102</xdr:row>
      <xdr:rowOff>74947</xdr:rowOff>
    </xdr:from>
    <xdr:ext cx="469744" cy="259045"/>
    <xdr:sp macro="" textlink="">
      <xdr:nvSpPr>
        <xdr:cNvPr id="467" name="n_2aveValue【市民会館】&#10;一人当たり面積">
          <a:extLst>
            <a:ext uri="{FF2B5EF4-FFF2-40B4-BE49-F238E27FC236}">
              <a16:creationId xmlns:a16="http://schemas.microsoft.com/office/drawing/2014/main" id="{E6049F77-6308-4D54-8464-22D9E20DCA5D}"/>
            </a:ext>
          </a:extLst>
        </xdr:cNvPr>
        <xdr:cNvSpPr txBox="1"/>
      </xdr:nvSpPr>
      <xdr:spPr>
        <a:xfrm>
          <a:off x="8515427"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103</xdr:row>
      <xdr:rowOff>82550</xdr:rowOff>
    </xdr:from>
    <xdr:to>
      <xdr:col>41</xdr:col>
      <xdr:colOff>101600</xdr:colOff>
      <xdr:row>104</xdr:row>
      <xdr:rowOff>12700</xdr:rowOff>
    </xdr:to>
    <xdr:sp macro="" textlink="">
      <xdr:nvSpPr>
        <xdr:cNvPr id="468" name="フローチャート: 判断 467">
          <a:extLst>
            <a:ext uri="{FF2B5EF4-FFF2-40B4-BE49-F238E27FC236}">
              <a16:creationId xmlns:a16="http://schemas.microsoft.com/office/drawing/2014/main" id="{A935A96C-7033-485B-84B0-BAF4E6C5062B}"/>
            </a:ext>
          </a:extLst>
        </xdr:cNvPr>
        <xdr:cNvSpPr/>
      </xdr:nvSpPr>
      <xdr:spPr>
        <a:xfrm>
          <a:off x="7810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102</xdr:row>
      <xdr:rowOff>29227</xdr:rowOff>
    </xdr:from>
    <xdr:ext cx="469744" cy="259045"/>
    <xdr:sp macro="" textlink="">
      <xdr:nvSpPr>
        <xdr:cNvPr id="469" name="n_3aveValue【市民会館】&#10;一人当たり面積">
          <a:extLst>
            <a:ext uri="{FF2B5EF4-FFF2-40B4-BE49-F238E27FC236}">
              <a16:creationId xmlns:a16="http://schemas.microsoft.com/office/drawing/2014/main" id="{687965FD-0579-471B-92B2-1F8DA0D05676}"/>
            </a:ext>
          </a:extLst>
        </xdr:cNvPr>
        <xdr:cNvSpPr txBox="1"/>
      </xdr:nvSpPr>
      <xdr:spPr>
        <a:xfrm>
          <a:off x="7626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104</xdr:row>
      <xdr:rowOff>33020</xdr:rowOff>
    </xdr:from>
    <xdr:to>
      <xdr:col>36</xdr:col>
      <xdr:colOff>165100</xdr:colOff>
      <xdr:row>104</xdr:row>
      <xdr:rowOff>134620</xdr:rowOff>
    </xdr:to>
    <xdr:sp macro="" textlink="">
      <xdr:nvSpPr>
        <xdr:cNvPr id="470" name="フローチャート: 判断 469">
          <a:extLst>
            <a:ext uri="{FF2B5EF4-FFF2-40B4-BE49-F238E27FC236}">
              <a16:creationId xmlns:a16="http://schemas.microsoft.com/office/drawing/2014/main" id="{941C0153-126D-47B0-B71A-46275D2B9AC8}"/>
            </a:ext>
          </a:extLst>
        </xdr:cNvPr>
        <xdr:cNvSpPr/>
      </xdr:nvSpPr>
      <xdr:spPr>
        <a:xfrm>
          <a:off x="69215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102</xdr:row>
      <xdr:rowOff>151147</xdr:rowOff>
    </xdr:from>
    <xdr:ext cx="469744" cy="259045"/>
    <xdr:sp macro="" textlink="">
      <xdr:nvSpPr>
        <xdr:cNvPr id="471" name="n_4aveValue【市民会館】&#10;一人当たり面積">
          <a:extLst>
            <a:ext uri="{FF2B5EF4-FFF2-40B4-BE49-F238E27FC236}">
              <a16:creationId xmlns:a16="http://schemas.microsoft.com/office/drawing/2014/main" id="{2D0DBB12-50B1-473D-9348-2A0C78C09A3D}"/>
            </a:ext>
          </a:extLst>
        </xdr:cNvPr>
        <xdr:cNvSpPr txBox="1"/>
      </xdr:nvSpPr>
      <xdr:spPr>
        <a:xfrm>
          <a:off x="6737427"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BE6E4D5-6C70-45F5-953C-7E9211BC8A0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FDF21E7-A608-46B3-88AA-658ADF995E2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E144D8A-EB3E-4FB5-B222-20C35726C9F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BFDCB50-9B76-4EC2-8569-C8A0A45474C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AE85582-5128-4A4B-9404-1950DCC1E1F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78739</xdr:rowOff>
    </xdr:from>
    <xdr:to>
      <xdr:col>55</xdr:col>
      <xdr:colOff>50800</xdr:colOff>
      <xdr:row>105</xdr:row>
      <xdr:rowOff>8889</xdr:rowOff>
    </xdr:to>
    <xdr:sp macro="" textlink="">
      <xdr:nvSpPr>
        <xdr:cNvPr id="477" name="楕円 476">
          <a:extLst>
            <a:ext uri="{FF2B5EF4-FFF2-40B4-BE49-F238E27FC236}">
              <a16:creationId xmlns:a16="http://schemas.microsoft.com/office/drawing/2014/main" id="{611F92C9-960B-4E32-8F2C-92A3452FF1F6}"/>
            </a:ext>
          </a:extLst>
        </xdr:cNvPr>
        <xdr:cNvSpPr/>
      </xdr:nvSpPr>
      <xdr:spPr>
        <a:xfrm>
          <a:off x="104267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57166</xdr:rowOff>
    </xdr:from>
    <xdr:ext cx="469744" cy="259045"/>
    <xdr:sp macro="" textlink="">
      <xdr:nvSpPr>
        <xdr:cNvPr id="478" name="【市民会館】&#10;一人当たり面積該当値テキスト">
          <a:extLst>
            <a:ext uri="{FF2B5EF4-FFF2-40B4-BE49-F238E27FC236}">
              <a16:creationId xmlns:a16="http://schemas.microsoft.com/office/drawing/2014/main" id="{2F514332-8A5E-4BCA-8DFF-F764FAF300F5}"/>
            </a:ext>
          </a:extLst>
        </xdr:cNvPr>
        <xdr:cNvSpPr txBox="1"/>
      </xdr:nvSpPr>
      <xdr:spPr>
        <a:xfrm>
          <a:off x="10515600" y="1788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78739</xdr:rowOff>
    </xdr:from>
    <xdr:to>
      <xdr:col>50</xdr:col>
      <xdr:colOff>165100</xdr:colOff>
      <xdr:row>105</xdr:row>
      <xdr:rowOff>8889</xdr:rowOff>
    </xdr:to>
    <xdr:sp macro="" textlink="">
      <xdr:nvSpPr>
        <xdr:cNvPr id="479" name="楕円 478">
          <a:extLst>
            <a:ext uri="{FF2B5EF4-FFF2-40B4-BE49-F238E27FC236}">
              <a16:creationId xmlns:a16="http://schemas.microsoft.com/office/drawing/2014/main" id="{7A023F2F-2D36-4A9F-96EC-6BB944F442F1}"/>
            </a:ext>
          </a:extLst>
        </xdr:cNvPr>
        <xdr:cNvSpPr/>
      </xdr:nvSpPr>
      <xdr:spPr>
        <a:xfrm>
          <a:off x="9588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129539</xdr:rowOff>
    </xdr:from>
    <xdr:to>
      <xdr:col>55</xdr:col>
      <xdr:colOff>0</xdr:colOff>
      <xdr:row>104</xdr:row>
      <xdr:rowOff>129539</xdr:rowOff>
    </xdr:to>
    <xdr:cxnSp macro="">
      <xdr:nvCxnSpPr>
        <xdr:cNvPr id="480" name="直線コネクタ 479">
          <a:extLst>
            <a:ext uri="{FF2B5EF4-FFF2-40B4-BE49-F238E27FC236}">
              <a16:creationId xmlns:a16="http://schemas.microsoft.com/office/drawing/2014/main" id="{2D203E65-C1DB-4E24-9FD8-6D4791A9D02C}"/>
            </a:ext>
          </a:extLst>
        </xdr:cNvPr>
        <xdr:cNvCxnSpPr/>
      </xdr:nvCxnSpPr>
      <xdr:spPr>
        <a:xfrm>
          <a:off x="9639300" y="17960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86361</xdr:rowOff>
    </xdr:from>
    <xdr:to>
      <xdr:col>46</xdr:col>
      <xdr:colOff>38100</xdr:colOff>
      <xdr:row>105</xdr:row>
      <xdr:rowOff>16511</xdr:rowOff>
    </xdr:to>
    <xdr:sp macro="" textlink="">
      <xdr:nvSpPr>
        <xdr:cNvPr id="481" name="楕円 480">
          <a:extLst>
            <a:ext uri="{FF2B5EF4-FFF2-40B4-BE49-F238E27FC236}">
              <a16:creationId xmlns:a16="http://schemas.microsoft.com/office/drawing/2014/main" id="{67B01CFE-CA32-4DC7-BD2E-F6B4ADE933CF}"/>
            </a:ext>
          </a:extLst>
        </xdr:cNvPr>
        <xdr:cNvSpPr/>
      </xdr:nvSpPr>
      <xdr:spPr>
        <a:xfrm>
          <a:off x="8699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129539</xdr:rowOff>
    </xdr:from>
    <xdr:to>
      <xdr:col>50</xdr:col>
      <xdr:colOff>114300</xdr:colOff>
      <xdr:row>104</xdr:row>
      <xdr:rowOff>137161</xdr:rowOff>
    </xdr:to>
    <xdr:cxnSp macro="">
      <xdr:nvCxnSpPr>
        <xdr:cNvPr id="482" name="直線コネクタ 481">
          <a:extLst>
            <a:ext uri="{FF2B5EF4-FFF2-40B4-BE49-F238E27FC236}">
              <a16:creationId xmlns:a16="http://schemas.microsoft.com/office/drawing/2014/main" id="{2FA8015A-1C9B-4874-AA45-628E49E91580}"/>
            </a:ext>
          </a:extLst>
        </xdr:cNvPr>
        <xdr:cNvCxnSpPr/>
      </xdr:nvCxnSpPr>
      <xdr:spPr>
        <a:xfrm flipV="1">
          <a:off x="8750300" y="179603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86361</xdr:rowOff>
    </xdr:from>
    <xdr:to>
      <xdr:col>41</xdr:col>
      <xdr:colOff>101600</xdr:colOff>
      <xdr:row>105</xdr:row>
      <xdr:rowOff>16511</xdr:rowOff>
    </xdr:to>
    <xdr:sp macro="" textlink="">
      <xdr:nvSpPr>
        <xdr:cNvPr id="483" name="楕円 482">
          <a:extLst>
            <a:ext uri="{FF2B5EF4-FFF2-40B4-BE49-F238E27FC236}">
              <a16:creationId xmlns:a16="http://schemas.microsoft.com/office/drawing/2014/main" id="{D4392204-10E9-45A2-878C-8631CB039CE4}"/>
            </a:ext>
          </a:extLst>
        </xdr:cNvPr>
        <xdr:cNvSpPr/>
      </xdr:nvSpPr>
      <xdr:spPr>
        <a:xfrm>
          <a:off x="7810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137161</xdr:rowOff>
    </xdr:from>
    <xdr:to>
      <xdr:col>45</xdr:col>
      <xdr:colOff>177800</xdr:colOff>
      <xdr:row>104</xdr:row>
      <xdr:rowOff>137161</xdr:rowOff>
    </xdr:to>
    <xdr:cxnSp macro="">
      <xdr:nvCxnSpPr>
        <xdr:cNvPr id="484" name="直線コネクタ 483">
          <a:extLst>
            <a:ext uri="{FF2B5EF4-FFF2-40B4-BE49-F238E27FC236}">
              <a16:creationId xmlns:a16="http://schemas.microsoft.com/office/drawing/2014/main" id="{422F3B1E-D8F3-4311-A824-C9B69FF67A2A}"/>
            </a:ext>
          </a:extLst>
        </xdr:cNvPr>
        <xdr:cNvCxnSpPr/>
      </xdr:nvCxnSpPr>
      <xdr:spPr>
        <a:xfrm>
          <a:off x="7861300" y="17967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86361</xdr:rowOff>
    </xdr:from>
    <xdr:to>
      <xdr:col>36</xdr:col>
      <xdr:colOff>165100</xdr:colOff>
      <xdr:row>105</xdr:row>
      <xdr:rowOff>16511</xdr:rowOff>
    </xdr:to>
    <xdr:sp macro="" textlink="">
      <xdr:nvSpPr>
        <xdr:cNvPr id="485" name="楕円 484">
          <a:extLst>
            <a:ext uri="{FF2B5EF4-FFF2-40B4-BE49-F238E27FC236}">
              <a16:creationId xmlns:a16="http://schemas.microsoft.com/office/drawing/2014/main" id="{FC408E86-7EC9-4944-ACFE-334A8C93A614}"/>
            </a:ext>
          </a:extLst>
        </xdr:cNvPr>
        <xdr:cNvSpPr/>
      </xdr:nvSpPr>
      <xdr:spPr>
        <a:xfrm>
          <a:off x="6921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137161</xdr:rowOff>
    </xdr:from>
    <xdr:to>
      <xdr:col>41</xdr:col>
      <xdr:colOff>50800</xdr:colOff>
      <xdr:row>104</xdr:row>
      <xdr:rowOff>137161</xdr:rowOff>
    </xdr:to>
    <xdr:cxnSp macro="">
      <xdr:nvCxnSpPr>
        <xdr:cNvPr id="486" name="直線コネクタ 485">
          <a:extLst>
            <a:ext uri="{FF2B5EF4-FFF2-40B4-BE49-F238E27FC236}">
              <a16:creationId xmlns:a16="http://schemas.microsoft.com/office/drawing/2014/main" id="{B6F63B26-5764-4CC3-A099-70B2ECD5ABF6}"/>
            </a:ext>
          </a:extLst>
        </xdr:cNvPr>
        <xdr:cNvCxnSpPr/>
      </xdr:nvCxnSpPr>
      <xdr:spPr>
        <a:xfrm>
          <a:off x="6972300" y="17967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xdr:rowOff>
    </xdr:from>
    <xdr:ext cx="469744" cy="259045"/>
    <xdr:sp macro="" textlink="">
      <xdr:nvSpPr>
        <xdr:cNvPr id="487" name="n_1mainValue【市民会館】&#10;一人当たり面積">
          <a:extLst>
            <a:ext uri="{FF2B5EF4-FFF2-40B4-BE49-F238E27FC236}">
              <a16:creationId xmlns:a16="http://schemas.microsoft.com/office/drawing/2014/main" id="{19C6603A-CAE9-4301-A3CC-5506841464A8}"/>
            </a:ext>
          </a:extLst>
        </xdr:cNvPr>
        <xdr:cNvSpPr txBox="1"/>
      </xdr:nvSpPr>
      <xdr:spPr>
        <a:xfrm>
          <a:off x="9391727" y="1800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7638</xdr:rowOff>
    </xdr:from>
    <xdr:ext cx="469744" cy="259045"/>
    <xdr:sp macro="" textlink="">
      <xdr:nvSpPr>
        <xdr:cNvPr id="488" name="n_2mainValue【市民会館】&#10;一人当たり面積">
          <a:extLst>
            <a:ext uri="{FF2B5EF4-FFF2-40B4-BE49-F238E27FC236}">
              <a16:creationId xmlns:a16="http://schemas.microsoft.com/office/drawing/2014/main" id="{69E0AE6C-93FC-4E8D-A73D-280088A5279E}"/>
            </a:ext>
          </a:extLst>
        </xdr:cNvPr>
        <xdr:cNvSpPr txBox="1"/>
      </xdr:nvSpPr>
      <xdr:spPr>
        <a:xfrm>
          <a:off x="8515427" y="1800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7638</xdr:rowOff>
    </xdr:from>
    <xdr:ext cx="469744" cy="259045"/>
    <xdr:sp macro="" textlink="">
      <xdr:nvSpPr>
        <xdr:cNvPr id="489" name="n_3mainValue【市民会館】&#10;一人当たり面積">
          <a:extLst>
            <a:ext uri="{FF2B5EF4-FFF2-40B4-BE49-F238E27FC236}">
              <a16:creationId xmlns:a16="http://schemas.microsoft.com/office/drawing/2014/main" id="{822EBD0E-391C-4B43-AB41-CA24834440F4}"/>
            </a:ext>
          </a:extLst>
        </xdr:cNvPr>
        <xdr:cNvSpPr txBox="1"/>
      </xdr:nvSpPr>
      <xdr:spPr>
        <a:xfrm>
          <a:off x="7626427" y="1800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7638</xdr:rowOff>
    </xdr:from>
    <xdr:ext cx="469744" cy="259045"/>
    <xdr:sp macro="" textlink="">
      <xdr:nvSpPr>
        <xdr:cNvPr id="490" name="n_4mainValue【市民会館】&#10;一人当たり面積">
          <a:extLst>
            <a:ext uri="{FF2B5EF4-FFF2-40B4-BE49-F238E27FC236}">
              <a16:creationId xmlns:a16="http://schemas.microsoft.com/office/drawing/2014/main" id="{89ED8211-E11A-4D22-A50A-8DF8EEE97F39}"/>
            </a:ext>
          </a:extLst>
        </xdr:cNvPr>
        <xdr:cNvSpPr txBox="1"/>
      </xdr:nvSpPr>
      <xdr:spPr>
        <a:xfrm>
          <a:off x="6737427" y="1800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D10D35AC-C5E9-4252-A8DA-1B87409E3CE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564B3BBD-8EF1-484D-8DA9-1AE0B88AF68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DA192F83-B885-4EA1-BECD-C8EE58E015A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C0FA4043-D09F-4E3F-9ADC-DD1E227A563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64357126-E216-46C4-A521-9F6A1903F7D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9F6AA040-6B4B-4EC6-B596-43A176EE9B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B75DE48A-21A5-4A73-B4F1-CE5EB6D1BB0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9CCD64C7-103F-4DFB-BA5E-D9F1879D794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3C7D0B45-68B7-4612-92F9-A366EE63A99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1EB786A4-7F76-402B-9A1E-DE12AE9D578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D9824F87-DC61-49C6-91EE-5ACE8B2F98D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EA548352-BA6F-4D46-AB22-65BBE5B80E8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DAC6574D-3D0E-45B1-AD8B-21FC3CAE1BC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67F8CEAC-F632-4F1F-9CFE-E962D087957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CDC3160B-1C1A-4802-B1CE-34BAD936777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38EAE470-92E8-4DE4-8BB1-AF644E891D4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C229C4A0-7CDF-4D4C-8728-92E3183EB82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30E12F97-86E0-49E8-9E79-5AE44BAD313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E222562C-3D4C-480E-9CCB-E094080B6D5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A6138720-9CAF-4FAE-84F6-9E38E067A7D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CCE23F29-C02B-4554-9756-F5D5693CAA9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F06F751-7E4F-4724-8269-E99E475F616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9BB1C8A8-3D27-47A1-894C-ED7C83C9D72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8A6A641-BB7B-4880-B6C2-8CDB886809D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42</xdr:row>
      <xdr:rowOff>32385</xdr:rowOff>
    </xdr:to>
    <xdr:cxnSp macro="">
      <xdr:nvCxnSpPr>
        <xdr:cNvPr id="515" name="直線コネクタ 514">
          <a:extLst>
            <a:ext uri="{FF2B5EF4-FFF2-40B4-BE49-F238E27FC236}">
              <a16:creationId xmlns:a16="http://schemas.microsoft.com/office/drawing/2014/main" id="{94118E58-CB96-4202-BCAC-E369F451376A}"/>
            </a:ext>
          </a:extLst>
        </xdr:cNvPr>
        <xdr:cNvCxnSpPr/>
      </xdr:nvCxnSpPr>
      <xdr:spPr>
        <a:xfrm flipV="1">
          <a:off x="16318864" y="5857875"/>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5DF340A1-365F-4913-9B24-10ACEBB04989}"/>
            </a:ext>
          </a:extLst>
        </xdr:cNvPr>
        <xdr:cNvSpPr txBox="1"/>
      </xdr:nvSpPr>
      <xdr:spPr>
        <a:xfrm>
          <a:off x="16357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517" name="直線コネクタ 516">
          <a:extLst>
            <a:ext uri="{FF2B5EF4-FFF2-40B4-BE49-F238E27FC236}">
              <a16:creationId xmlns:a16="http://schemas.microsoft.com/office/drawing/2014/main" id="{8FDD151A-55A1-4EFC-976F-F16B95310000}"/>
            </a:ext>
          </a:extLst>
        </xdr:cNvPr>
        <xdr:cNvCxnSpPr/>
      </xdr:nvCxnSpPr>
      <xdr:spPr>
        <a:xfrm>
          <a:off x="16230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79FF62F9-C905-4025-879D-EB72D8B2378D}"/>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19" name="直線コネクタ 518">
          <a:extLst>
            <a:ext uri="{FF2B5EF4-FFF2-40B4-BE49-F238E27FC236}">
              <a16:creationId xmlns:a16="http://schemas.microsoft.com/office/drawing/2014/main" id="{D4BA0B64-779E-4243-B699-3B35B3C63A86}"/>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84472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C2E86AB6-8EAD-42CA-BAE1-C2ED2F57CC73}"/>
            </a:ext>
          </a:extLst>
        </xdr:cNvPr>
        <xdr:cNvSpPr txBox="1"/>
      </xdr:nvSpPr>
      <xdr:spPr>
        <a:xfrm>
          <a:off x="16357600"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521" name="フローチャート: 判断 520">
          <a:extLst>
            <a:ext uri="{FF2B5EF4-FFF2-40B4-BE49-F238E27FC236}">
              <a16:creationId xmlns:a16="http://schemas.microsoft.com/office/drawing/2014/main" id="{5FA77B04-5549-4CF4-987B-CC3D9F292545}"/>
            </a:ext>
          </a:extLst>
        </xdr:cNvPr>
        <xdr:cNvSpPr/>
      </xdr:nvSpPr>
      <xdr:spPr>
        <a:xfrm>
          <a:off x="162687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95885</xdr:rowOff>
    </xdr:from>
    <xdr:to>
      <xdr:col>81</xdr:col>
      <xdr:colOff>101600</xdr:colOff>
      <xdr:row>37</xdr:row>
      <xdr:rowOff>26035</xdr:rowOff>
    </xdr:to>
    <xdr:sp macro="" textlink="">
      <xdr:nvSpPr>
        <xdr:cNvPr id="522" name="フローチャート: 判断 521">
          <a:extLst>
            <a:ext uri="{FF2B5EF4-FFF2-40B4-BE49-F238E27FC236}">
              <a16:creationId xmlns:a16="http://schemas.microsoft.com/office/drawing/2014/main" id="{7FA338BE-E4A1-4389-9C69-986FCF69FAC1}"/>
            </a:ext>
          </a:extLst>
        </xdr:cNvPr>
        <xdr:cNvSpPr/>
      </xdr:nvSpPr>
      <xdr:spPr>
        <a:xfrm>
          <a:off x="15430500" y="62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42562</xdr:rowOff>
    </xdr:from>
    <xdr:ext cx="405111" cy="259045"/>
    <xdr:sp macro="" textlink="">
      <xdr:nvSpPr>
        <xdr:cNvPr id="523" name="n_1aveValue【一般廃棄物処理施設】&#10;有形固定資産減価償却率">
          <a:extLst>
            <a:ext uri="{FF2B5EF4-FFF2-40B4-BE49-F238E27FC236}">
              <a16:creationId xmlns:a16="http://schemas.microsoft.com/office/drawing/2014/main" id="{72B90756-FD31-4989-AC63-446C5D7DB20C}"/>
            </a:ext>
          </a:extLst>
        </xdr:cNvPr>
        <xdr:cNvSpPr txBox="1"/>
      </xdr:nvSpPr>
      <xdr:spPr>
        <a:xfrm>
          <a:off x="152660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44450</xdr:rowOff>
    </xdr:from>
    <xdr:to>
      <xdr:col>76</xdr:col>
      <xdr:colOff>165100</xdr:colOff>
      <xdr:row>36</xdr:row>
      <xdr:rowOff>146050</xdr:rowOff>
    </xdr:to>
    <xdr:sp macro="" textlink="">
      <xdr:nvSpPr>
        <xdr:cNvPr id="524" name="フローチャート: 判断 523">
          <a:extLst>
            <a:ext uri="{FF2B5EF4-FFF2-40B4-BE49-F238E27FC236}">
              <a16:creationId xmlns:a16="http://schemas.microsoft.com/office/drawing/2014/main" id="{065BF698-4A96-43B4-8A8E-5CA2F6CDC4B0}"/>
            </a:ext>
          </a:extLst>
        </xdr:cNvPr>
        <xdr:cNvSpPr/>
      </xdr:nvSpPr>
      <xdr:spPr>
        <a:xfrm>
          <a:off x="14541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34</xdr:row>
      <xdr:rowOff>162577</xdr:rowOff>
    </xdr:from>
    <xdr:ext cx="405111" cy="259045"/>
    <xdr:sp macro="" textlink="">
      <xdr:nvSpPr>
        <xdr:cNvPr id="525" name="n_2aveValue【一般廃棄物処理施設】&#10;有形固定資産減価償却率">
          <a:extLst>
            <a:ext uri="{FF2B5EF4-FFF2-40B4-BE49-F238E27FC236}">
              <a16:creationId xmlns:a16="http://schemas.microsoft.com/office/drawing/2014/main" id="{B2470303-CDDE-4D48-91B0-E262841CCC47}"/>
            </a:ext>
          </a:extLst>
        </xdr:cNvPr>
        <xdr:cNvSpPr txBox="1"/>
      </xdr:nvSpPr>
      <xdr:spPr>
        <a:xfrm>
          <a:off x="14389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162560</xdr:rowOff>
    </xdr:from>
    <xdr:to>
      <xdr:col>72</xdr:col>
      <xdr:colOff>38100</xdr:colOff>
      <xdr:row>36</xdr:row>
      <xdr:rowOff>92710</xdr:rowOff>
    </xdr:to>
    <xdr:sp macro="" textlink="">
      <xdr:nvSpPr>
        <xdr:cNvPr id="526" name="フローチャート: 判断 525">
          <a:extLst>
            <a:ext uri="{FF2B5EF4-FFF2-40B4-BE49-F238E27FC236}">
              <a16:creationId xmlns:a16="http://schemas.microsoft.com/office/drawing/2014/main" id="{A01DA321-46C4-4530-8412-3051FE549C00}"/>
            </a:ext>
          </a:extLst>
        </xdr:cNvPr>
        <xdr:cNvSpPr/>
      </xdr:nvSpPr>
      <xdr:spPr>
        <a:xfrm>
          <a:off x="13652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34</xdr:row>
      <xdr:rowOff>109237</xdr:rowOff>
    </xdr:from>
    <xdr:ext cx="405111" cy="259045"/>
    <xdr:sp macro="" textlink="">
      <xdr:nvSpPr>
        <xdr:cNvPr id="527" name="n_3aveValue【一般廃棄物処理施設】&#10;有形固定資産減価償却率">
          <a:extLst>
            <a:ext uri="{FF2B5EF4-FFF2-40B4-BE49-F238E27FC236}">
              <a16:creationId xmlns:a16="http://schemas.microsoft.com/office/drawing/2014/main" id="{297F9C3A-D6A2-418B-BA72-F51D940B1331}"/>
            </a:ext>
          </a:extLst>
        </xdr:cNvPr>
        <xdr:cNvSpPr txBox="1"/>
      </xdr:nvSpPr>
      <xdr:spPr>
        <a:xfrm>
          <a:off x="13500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92075</xdr:rowOff>
    </xdr:from>
    <xdr:to>
      <xdr:col>67</xdr:col>
      <xdr:colOff>101600</xdr:colOff>
      <xdr:row>37</xdr:row>
      <xdr:rowOff>22225</xdr:rowOff>
    </xdr:to>
    <xdr:sp macro="" textlink="">
      <xdr:nvSpPr>
        <xdr:cNvPr id="528" name="フローチャート: 判断 527">
          <a:extLst>
            <a:ext uri="{FF2B5EF4-FFF2-40B4-BE49-F238E27FC236}">
              <a16:creationId xmlns:a16="http://schemas.microsoft.com/office/drawing/2014/main" id="{5B526392-229F-4776-B8C3-018339ED38EE}"/>
            </a:ext>
          </a:extLst>
        </xdr:cNvPr>
        <xdr:cNvSpPr/>
      </xdr:nvSpPr>
      <xdr:spPr>
        <a:xfrm>
          <a:off x="12763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35</xdr:row>
      <xdr:rowOff>38752</xdr:rowOff>
    </xdr:from>
    <xdr:ext cx="405111" cy="259045"/>
    <xdr:sp macro="" textlink="">
      <xdr:nvSpPr>
        <xdr:cNvPr id="529" name="n_4aveValue【一般廃棄物処理施設】&#10;有形固定資産減価償却率">
          <a:extLst>
            <a:ext uri="{FF2B5EF4-FFF2-40B4-BE49-F238E27FC236}">
              <a16:creationId xmlns:a16="http://schemas.microsoft.com/office/drawing/2014/main" id="{77E673B9-2208-424C-A935-9FCD93067727}"/>
            </a:ext>
          </a:extLst>
        </xdr:cNvPr>
        <xdr:cNvSpPr txBox="1"/>
      </xdr:nvSpPr>
      <xdr:spPr>
        <a:xfrm>
          <a:off x="12611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F700441-D42C-4837-A056-80DC3FAC9B7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BEF8663-833D-40A2-9BD9-C98209F9FB8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9EE1229-86F8-49B0-9205-49B1135D94E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BAF9ACE-E6B3-40DD-AB58-A5192B1B2B1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7B0D950-7ABB-40F0-A6F6-4299150ECB8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120650</xdr:rowOff>
    </xdr:from>
    <xdr:to>
      <xdr:col>85</xdr:col>
      <xdr:colOff>177800</xdr:colOff>
      <xdr:row>37</xdr:row>
      <xdr:rowOff>50800</xdr:rowOff>
    </xdr:to>
    <xdr:sp macro="" textlink="">
      <xdr:nvSpPr>
        <xdr:cNvPr id="535" name="楕円 534">
          <a:extLst>
            <a:ext uri="{FF2B5EF4-FFF2-40B4-BE49-F238E27FC236}">
              <a16:creationId xmlns:a16="http://schemas.microsoft.com/office/drawing/2014/main" id="{654190D9-76C5-4625-BF9C-90715C10B265}"/>
            </a:ext>
          </a:extLst>
        </xdr:cNvPr>
        <xdr:cNvSpPr/>
      </xdr:nvSpPr>
      <xdr:spPr>
        <a:xfrm>
          <a:off x="162687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99077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4D5E4893-3918-4AED-AD1E-6B99BB43F947}"/>
            </a:ext>
          </a:extLst>
        </xdr:cNvPr>
        <xdr:cNvSpPr txBox="1"/>
      </xdr:nvSpPr>
      <xdr:spPr>
        <a:xfrm>
          <a:off x="16357600" y="627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50165</xdr:rowOff>
    </xdr:from>
    <xdr:to>
      <xdr:col>81</xdr:col>
      <xdr:colOff>101600</xdr:colOff>
      <xdr:row>38</xdr:row>
      <xdr:rowOff>151765</xdr:rowOff>
    </xdr:to>
    <xdr:sp macro="" textlink="">
      <xdr:nvSpPr>
        <xdr:cNvPr id="537" name="楕円 536">
          <a:extLst>
            <a:ext uri="{FF2B5EF4-FFF2-40B4-BE49-F238E27FC236}">
              <a16:creationId xmlns:a16="http://schemas.microsoft.com/office/drawing/2014/main" id="{D13B9BCA-D2F9-4107-9954-99DF277C9718}"/>
            </a:ext>
          </a:extLst>
        </xdr:cNvPr>
        <xdr:cNvSpPr/>
      </xdr:nvSpPr>
      <xdr:spPr>
        <a:xfrm>
          <a:off x="15430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0</xdr:rowOff>
    </xdr:from>
    <xdr:to>
      <xdr:col>85</xdr:col>
      <xdr:colOff>127000</xdr:colOff>
      <xdr:row>38</xdr:row>
      <xdr:rowOff>100965</xdr:rowOff>
    </xdr:to>
    <xdr:cxnSp macro="">
      <xdr:nvCxnSpPr>
        <xdr:cNvPr id="538" name="直線コネクタ 537">
          <a:extLst>
            <a:ext uri="{FF2B5EF4-FFF2-40B4-BE49-F238E27FC236}">
              <a16:creationId xmlns:a16="http://schemas.microsoft.com/office/drawing/2014/main" id="{AFDAE67F-EA54-4A55-9EAF-9B519B4B3920}"/>
            </a:ext>
          </a:extLst>
        </xdr:cNvPr>
        <xdr:cNvCxnSpPr/>
      </xdr:nvCxnSpPr>
      <xdr:spPr>
        <a:xfrm flipV="1">
          <a:off x="15481300" y="6343650"/>
          <a:ext cx="838200" cy="27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635</xdr:rowOff>
    </xdr:from>
    <xdr:to>
      <xdr:col>76</xdr:col>
      <xdr:colOff>165100</xdr:colOff>
      <xdr:row>38</xdr:row>
      <xdr:rowOff>102235</xdr:rowOff>
    </xdr:to>
    <xdr:sp macro="" textlink="">
      <xdr:nvSpPr>
        <xdr:cNvPr id="539" name="楕円 538">
          <a:extLst>
            <a:ext uri="{FF2B5EF4-FFF2-40B4-BE49-F238E27FC236}">
              <a16:creationId xmlns:a16="http://schemas.microsoft.com/office/drawing/2014/main" id="{01979F55-E1E8-42DD-9A19-34C28A41E61C}"/>
            </a:ext>
          </a:extLst>
        </xdr:cNvPr>
        <xdr:cNvSpPr/>
      </xdr:nvSpPr>
      <xdr:spPr>
        <a:xfrm>
          <a:off x="14541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51435</xdr:rowOff>
    </xdr:from>
    <xdr:to>
      <xdr:col>81</xdr:col>
      <xdr:colOff>50800</xdr:colOff>
      <xdr:row>38</xdr:row>
      <xdr:rowOff>100965</xdr:rowOff>
    </xdr:to>
    <xdr:cxnSp macro="">
      <xdr:nvCxnSpPr>
        <xdr:cNvPr id="540" name="直線コネクタ 539">
          <a:extLst>
            <a:ext uri="{FF2B5EF4-FFF2-40B4-BE49-F238E27FC236}">
              <a16:creationId xmlns:a16="http://schemas.microsoft.com/office/drawing/2014/main" id="{A30348F0-FEC0-4033-82DD-30ABE386798C}"/>
            </a:ext>
          </a:extLst>
        </xdr:cNvPr>
        <xdr:cNvCxnSpPr/>
      </xdr:nvCxnSpPr>
      <xdr:spPr>
        <a:xfrm>
          <a:off x="14592300" y="656653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82550</xdr:rowOff>
    </xdr:from>
    <xdr:to>
      <xdr:col>72</xdr:col>
      <xdr:colOff>38100</xdr:colOff>
      <xdr:row>38</xdr:row>
      <xdr:rowOff>12700</xdr:rowOff>
    </xdr:to>
    <xdr:sp macro="" textlink="">
      <xdr:nvSpPr>
        <xdr:cNvPr id="541" name="楕円 540">
          <a:extLst>
            <a:ext uri="{FF2B5EF4-FFF2-40B4-BE49-F238E27FC236}">
              <a16:creationId xmlns:a16="http://schemas.microsoft.com/office/drawing/2014/main" id="{CDE827D4-C8D4-41FD-9296-65DAC1C22BF9}"/>
            </a:ext>
          </a:extLst>
        </xdr:cNvPr>
        <xdr:cNvSpPr/>
      </xdr:nvSpPr>
      <xdr:spPr>
        <a:xfrm>
          <a:off x="13652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133350</xdr:rowOff>
    </xdr:from>
    <xdr:to>
      <xdr:col>76</xdr:col>
      <xdr:colOff>114300</xdr:colOff>
      <xdr:row>38</xdr:row>
      <xdr:rowOff>51435</xdr:rowOff>
    </xdr:to>
    <xdr:cxnSp macro="">
      <xdr:nvCxnSpPr>
        <xdr:cNvPr id="542" name="直線コネクタ 541">
          <a:extLst>
            <a:ext uri="{FF2B5EF4-FFF2-40B4-BE49-F238E27FC236}">
              <a16:creationId xmlns:a16="http://schemas.microsoft.com/office/drawing/2014/main" id="{16462C59-7D47-4C8A-8ACD-1594B06F1002}"/>
            </a:ext>
          </a:extLst>
        </xdr:cNvPr>
        <xdr:cNvCxnSpPr/>
      </xdr:nvCxnSpPr>
      <xdr:spPr>
        <a:xfrm>
          <a:off x="13703300" y="647700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38735</xdr:rowOff>
    </xdr:from>
    <xdr:to>
      <xdr:col>67</xdr:col>
      <xdr:colOff>101600</xdr:colOff>
      <xdr:row>37</xdr:row>
      <xdr:rowOff>140335</xdr:rowOff>
    </xdr:to>
    <xdr:sp macro="" textlink="">
      <xdr:nvSpPr>
        <xdr:cNvPr id="543" name="楕円 542">
          <a:extLst>
            <a:ext uri="{FF2B5EF4-FFF2-40B4-BE49-F238E27FC236}">
              <a16:creationId xmlns:a16="http://schemas.microsoft.com/office/drawing/2014/main" id="{93089BDC-8B8C-4EA7-AC3D-F822AF9A042B}"/>
            </a:ext>
          </a:extLst>
        </xdr:cNvPr>
        <xdr:cNvSpPr/>
      </xdr:nvSpPr>
      <xdr:spPr>
        <a:xfrm>
          <a:off x="12763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89535</xdr:rowOff>
    </xdr:from>
    <xdr:to>
      <xdr:col>71</xdr:col>
      <xdr:colOff>177800</xdr:colOff>
      <xdr:row>37</xdr:row>
      <xdr:rowOff>133350</xdr:rowOff>
    </xdr:to>
    <xdr:cxnSp macro="">
      <xdr:nvCxnSpPr>
        <xdr:cNvPr id="544" name="直線コネクタ 543">
          <a:extLst>
            <a:ext uri="{FF2B5EF4-FFF2-40B4-BE49-F238E27FC236}">
              <a16:creationId xmlns:a16="http://schemas.microsoft.com/office/drawing/2014/main" id="{9FC63897-766F-47ED-85A0-5C34CAD3423F}"/>
            </a:ext>
          </a:extLst>
        </xdr:cNvPr>
        <xdr:cNvCxnSpPr/>
      </xdr:nvCxnSpPr>
      <xdr:spPr>
        <a:xfrm>
          <a:off x="12814300" y="643318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8FA1C5F0-A045-4BFB-87DF-FF44D06A0A6A}"/>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93362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CDE43341-2800-4C76-A425-36A47F6FB31E}"/>
            </a:ext>
          </a:extLst>
        </xdr:cNvPr>
        <xdr:cNvSpPr txBox="1"/>
      </xdr:nvSpPr>
      <xdr:spPr>
        <a:xfrm>
          <a:off x="14389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3827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9E14BCDD-5493-49BB-823E-D1BDD0F9C65E}"/>
            </a:ext>
          </a:extLst>
        </xdr:cNvPr>
        <xdr:cNvSpPr txBox="1"/>
      </xdr:nvSpPr>
      <xdr:spPr>
        <a:xfrm>
          <a:off x="13500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131462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671F3593-07EC-4370-B691-3C729E7CC60B}"/>
            </a:ext>
          </a:extLst>
        </xdr:cNvPr>
        <xdr:cNvSpPr txBox="1"/>
      </xdr:nvSpPr>
      <xdr:spPr>
        <a:xfrm>
          <a:off x="126117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14AB5D20-F1FF-4B3D-A2D7-DACA57CB507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0B0F754-A0E1-4D39-9DBB-A5F8D69D9B7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329F5B20-9086-43C3-A80E-A9FE2EB7BB3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D9B40EE-600F-44F8-95AC-11226B267A5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DEB4E4C-2826-4811-B31E-775D2006144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41211B1-FBC8-46D2-A787-8F95DF9DD96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110B11DF-AD2C-459A-B2D2-E8DADA82912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E729E1BD-7A54-46EE-B441-8EAF505C04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EACA6FFF-859B-40B1-B042-14F6DC92B35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611423EC-EEF2-46FA-93BD-333B01A7062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F96796CA-5F4A-4B30-8EBD-1C9CF80D7B5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EB86E18C-B11E-436C-8844-BCF453C197B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4BE421F1-7840-44D5-B2C9-B6EBC11BBE4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2" name="テキスト ボックス 561">
          <a:extLst>
            <a:ext uri="{FF2B5EF4-FFF2-40B4-BE49-F238E27FC236}">
              <a16:creationId xmlns:a16="http://schemas.microsoft.com/office/drawing/2014/main" id="{00D25461-A89D-46FF-A108-CE8FC5C3B93C}"/>
            </a:ext>
          </a:extLst>
        </xdr:cNvPr>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E462B024-2FD2-4A99-98A8-6241450C680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4" name="テキスト ボックス 563">
          <a:extLst>
            <a:ext uri="{FF2B5EF4-FFF2-40B4-BE49-F238E27FC236}">
              <a16:creationId xmlns:a16="http://schemas.microsoft.com/office/drawing/2014/main" id="{C3C24993-1801-40EA-B5C4-AE21110F524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3D844C29-EAC6-42D8-91BF-2F893BE3C14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6" name="テキスト ボックス 565">
          <a:extLst>
            <a:ext uri="{FF2B5EF4-FFF2-40B4-BE49-F238E27FC236}">
              <a16:creationId xmlns:a16="http://schemas.microsoft.com/office/drawing/2014/main" id="{9E9103ED-CDE3-430E-82CF-40AC3122C5EA}"/>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363EBC7F-8D83-423B-B936-E677E4ABF7D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8" name="テキスト ボックス 567">
          <a:extLst>
            <a:ext uri="{FF2B5EF4-FFF2-40B4-BE49-F238E27FC236}">
              <a16:creationId xmlns:a16="http://schemas.microsoft.com/office/drawing/2014/main" id="{59622825-ED50-4D2E-8B72-D95C68499ADF}"/>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74067A3C-C6CB-4FA4-BC03-DB1AEF72403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C366CDFD-549D-4C8F-8B88-3B822213EA0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96C25A29-E74B-4517-AFC2-1E1C795A231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59291</xdr:rowOff>
    </xdr:from>
    <xdr:to>
      <xdr:col>116</xdr:col>
      <xdr:colOff>62864</xdr:colOff>
      <xdr:row>41</xdr:row>
      <xdr:rowOff>95425</xdr:rowOff>
    </xdr:to>
    <xdr:cxnSp macro="">
      <xdr:nvCxnSpPr>
        <xdr:cNvPr id="572" name="直線コネクタ 571">
          <a:extLst>
            <a:ext uri="{FF2B5EF4-FFF2-40B4-BE49-F238E27FC236}">
              <a16:creationId xmlns:a16="http://schemas.microsoft.com/office/drawing/2014/main" id="{54FB601C-FA29-40B3-8295-4A561FBFB5F9}"/>
            </a:ext>
          </a:extLst>
        </xdr:cNvPr>
        <xdr:cNvCxnSpPr/>
      </xdr:nvCxnSpPr>
      <xdr:spPr>
        <a:xfrm flipV="1">
          <a:off x="22160864" y="5717141"/>
          <a:ext cx="0" cy="1407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99252</xdr:rowOff>
    </xdr:from>
    <xdr:ext cx="534377" cy="259045"/>
    <xdr:sp macro="" textlink="">
      <xdr:nvSpPr>
        <xdr:cNvPr id="573" name="【一般廃棄物処理施設】&#10;一人当たり有形固定資産（償却資産）額最小値テキスト">
          <a:extLst>
            <a:ext uri="{FF2B5EF4-FFF2-40B4-BE49-F238E27FC236}">
              <a16:creationId xmlns:a16="http://schemas.microsoft.com/office/drawing/2014/main" id="{4ACD37EB-4BF7-4EA7-BA31-7CF283FA3FEA}"/>
            </a:ext>
          </a:extLst>
        </xdr:cNvPr>
        <xdr:cNvSpPr txBox="1"/>
      </xdr:nvSpPr>
      <xdr:spPr>
        <a:xfrm>
          <a:off x="22199600" y="712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95425</xdr:rowOff>
    </xdr:from>
    <xdr:to>
      <xdr:col>116</xdr:col>
      <xdr:colOff>152400</xdr:colOff>
      <xdr:row>41</xdr:row>
      <xdr:rowOff>95425</xdr:rowOff>
    </xdr:to>
    <xdr:cxnSp macro="">
      <xdr:nvCxnSpPr>
        <xdr:cNvPr id="574" name="直線コネクタ 573">
          <a:extLst>
            <a:ext uri="{FF2B5EF4-FFF2-40B4-BE49-F238E27FC236}">
              <a16:creationId xmlns:a16="http://schemas.microsoft.com/office/drawing/2014/main" id="{0EB887D0-BC3B-466A-A5D1-E1B227AD136F}"/>
            </a:ext>
          </a:extLst>
        </xdr:cNvPr>
        <xdr:cNvCxnSpPr/>
      </xdr:nvCxnSpPr>
      <xdr:spPr>
        <a:xfrm>
          <a:off x="22072600" y="7124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5968</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50D5B64B-D9C1-4A43-8638-504C5D302C9B}"/>
            </a:ext>
          </a:extLst>
        </xdr:cNvPr>
        <xdr:cNvSpPr txBox="1"/>
      </xdr:nvSpPr>
      <xdr:spPr>
        <a:xfrm>
          <a:off x="22199600" y="549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59291</xdr:rowOff>
    </xdr:from>
    <xdr:to>
      <xdr:col>116</xdr:col>
      <xdr:colOff>152400</xdr:colOff>
      <xdr:row>33</xdr:row>
      <xdr:rowOff>59291</xdr:rowOff>
    </xdr:to>
    <xdr:cxnSp macro="">
      <xdr:nvCxnSpPr>
        <xdr:cNvPr id="576" name="直線コネクタ 575">
          <a:extLst>
            <a:ext uri="{FF2B5EF4-FFF2-40B4-BE49-F238E27FC236}">
              <a16:creationId xmlns:a16="http://schemas.microsoft.com/office/drawing/2014/main" id="{C1818773-56ED-46EC-8E62-137FCC02E151}"/>
            </a:ext>
          </a:extLst>
        </xdr:cNvPr>
        <xdr:cNvCxnSpPr/>
      </xdr:nvCxnSpPr>
      <xdr:spPr>
        <a:xfrm>
          <a:off x="22072600" y="5717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109585</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AB4E88CC-95D4-4A1D-9FC0-34A8F3619BA4}"/>
            </a:ext>
          </a:extLst>
        </xdr:cNvPr>
        <xdr:cNvSpPr txBox="1"/>
      </xdr:nvSpPr>
      <xdr:spPr>
        <a:xfrm>
          <a:off x="22199600" y="6453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131158</xdr:rowOff>
    </xdr:from>
    <xdr:to>
      <xdr:col>116</xdr:col>
      <xdr:colOff>114300</xdr:colOff>
      <xdr:row>38</xdr:row>
      <xdr:rowOff>61308</xdr:rowOff>
    </xdr:to>
    <xdr:sp macro="" textlink="">
      <xdr:nvSpPr>
        <xdr:cNvPr id="578" name="フローチャート: 判断 577">
          <a:extLst>
            <a:ext uri="{FF2B5EF4-FFF2-40B4-BE49-F238E27FC236}">
              <a16:creationId xmlns:a16="http://schemas.microsoft.com/office/drawing/2014/main" id="{050DAB3E-6921-47A8-9461-BF232BA5C034}"/>
            </a:ext>
          </a:extLst>
        </xdr:cNvPr>
        <xdr:cNvSpPr/>
      </xdr:nvSpPr>
      <xdr:spPr>
        <a:xfrm>
          <a:off x="22110700" y="6474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160640</xdr:rowOff>
    </xdr:from>
    <xdr:to>
      <xdr:col>112</xdr:col>
      <xdr:colOff>38100</xdr:colOff>
      <xdr:row>38</xdr:row>
      <xdr:rowOff>90790</xdr:rowOff>
    </xdr:to>
    <xdr:sp macro="" textlink="">
      <xdr:nvSpPr>
        <xdr:cNvPr id="579" name="フローチャート: 判断 578">
          <a:extLst>
            <a:ext uri="{FF2B5EF4-FFF2-40B4-BE49-F238E27FC236}">
              <a16:creationId xmlns:a16="http://schemas.microsoft.com/office/drawing/2014/main" id="{ECC88282-F713-42FE-9132-ED9C2CAD76C7}"/>
            </a:ext>
          </a:extLst>
        </xdr:cNvPr>
        <xdr:cNvSpPr/>
      </xdr:nvSpPr>
      <xdr:spPr>
        <a:xfrm>
          <a:off x="21272500" y="65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36</xdr:row>
      <xdr:rowOff>107317</xdr:rowOff>
    </xdr:from>
    <xdr:ext cx="534377" cy="259045"/>
    <xdr:sp macro="" textlink="">
      <xdr:nvSpPr>
        <xdr:cNvPr id="580" name="n_1aveValue【一般廃棄物処理施設】&#10;一人当たり有形固定資産（償却資産）額">
          <a:extLst>
            <a:ext uri="{FF2B5EF4-FFF2-40B4-BE49-F238E27FC236}">
              <a16:creationId xmlns:a16="http://schemas.microsoft.com/office/drawing/2014/main" id="{FC63BA04-E2C9-4624-8432-8B68060CC939}"/>
            </a:ext>
          </a:extLst>
        </xdr:cNvPr>
        <xdr:cNvSpPr txBox="1"/>
      </xdr:nvSpPr>
      <xdr:spPr>
        <a:xfrm>
          <a:off x="21043411" y="627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159398</xdr:rowOff>
    </xdr:from>
    <xdr:to>
      <xdr:col>107</xdr:col>
      <xdr:colOff>101600</xdr:colOff>
      <xdr:row>38</xdr:row>
      <xdr:rowOff>89548</xdr:rowOff>
    </xdr:to>
    <xdr:sp macro="" textlink="">
      <xdr:nvSpPr>
        <xdr:cNvPr id="581" name="フローチャート: 判断 580">
          <a:extLst>
            <a:ext uri="{FF2B5EF4-FFF2-40B4-BE49-F238E27FC236}">
              <a16:creationId xmlns:a16="http://schemas.microsoft.com/office/drawing/2014/main" id="{E62B19A8-7C1C-4952-92E6-AAF7D7451514}"/>
            </a:ext>
          </a:extLst>
        </xdr:cNvPr>
        <xdr:cNvSpPr/>
      </xdr:nvSpPr>
      <xdr:spPr>
        <a:xfrm>
          <a:off x="20383500" y="650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106075</xdr:rowOff>
    </xdr:from>
    <xdr:ext cx="534377" cy="259045"/>
    <xdr:sp macro="" textlink="">
      <xdr:nvSpPr>
        <xdr:cNvPr id="582" name="n_2aveValue【一般廃棄物処理施設】&#10;一人当たり有形固定資産（償却資産）額">
          <a:extLst>
            <a:ext uri="{FF2B5EF4-FFF2-40B4-BE49-F238E27FC236}">
              <a16:creationId xmlns:a16="http://schemas.microsoft.com/office/drawing/2014/main" id="{3AE65A5E-B648-4BDE-9D9E-DC910280A991}"/>
            </a:ext>
          </a:extLst>
        </xdr:cNvPr>
        <xdr:cNvSpPr txBox="1"/>
      </xdr:nvSpPr>
      <xdr:spPr>
        <a:xfrm>
          <a:off x="20167111" y="627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168717</xdr:rowOff>
    </xdr:from>
    <xdr:to>
      <xdr:col>102</xdr:col>
      <xdr:colOff>165100</xdr:colOff>
      <xdr:row>38</xdr:row>
      <xdr:rowOff>98867</xdr:rowOff>
    </xdr:to>
    <xdr:sp macro="" textlink="">
      <xdr:nvSpPr>
        <xdr:cNvPr id="583" name="フローチャート: 判断 582">
          <a:extLst>
            <a:ext uri="{FF2B5EF4-FFF2-40B4-BE49-F238E27FC236}">
              <a16:creationId xmlns:a16="http://schemas.microsoft.com/office/drawing/2014/main" id="{0BCF5BD8-F2C9-40C6-BEF2-B93E4FE8DDB3}"/>
            </a:ext>
          </a:extLst>
        </xdr:cNvPr>
        <xdr:cNvSpPr/>
      </xdr:nvSpPr>
      <xdr:spPr>
        <a:xfrm>
          <a:off x="19494500" y="6512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115394</xdr:rowOff>
    </xdr:from>
    <xdr:ext cx="534377" cy="259045"/>
    <xdr:sp macro="" textlink="">
      <xdr:nvSpPr>
        <xdr:cNvPr id="584" name="n_3aveValue【一般廃棄物処理施設】&#10;一人当たり有形固定資産（償却資産）額">
          <a:extLst>
            <a:ext uri="{FF2B5EF4-FFF2-40B4-BE49-F238E27FC236}">
              <a16:creationId xmlns:a16="http://schemas.microsoft.com/office/drawing/2014/main" id="{446A62D2-317A-4A7A-8E6B-55D093C0EB31}"/>
            </a:ext>
          </a:extLst>
        </xdr:cNvPr>
        <xdr:cNvSpPr txBox="1"/>
      </xdr:nvSpPr>
      <xdr:spPr>
        <a:xfrm>
          <a:off x="19278111" y="628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117495</xdr:rowOff>
    </xdr:from>
    <xdr:to>
      <xdr:col>98</xdr:col>
      <xdr:colOff>38100</xdr:colOff>
      <xdr:row>39</xdr:row>
      <xdr:rowOff>47645</xdr:rowOff>
    </xdr:to>
    <xdr:sp macro="" textlink="">
      <xdr:nvSpPr>
        <xdr:cNvPr id="585" name="フローチャート: 判断 584">
          <a:extLst>
            <a:ext uri="{FF2B5EF4-FFF2-40B4-BE49-F238E27FC236}">
              <a16:creationId xmlns:a16="http://schemas.microsoft.com/office/drawing/2014/main" id="{21A8922C-F78E-4785-9BF9-4F5A48D55995}"/>
            </a:ext>
          </a:extLst>
        </xdr:cNvPr>
        <xdr:cNvSpPr/>
      </xdr:nvSpPr>
      <xdr:spPr>
        <a:xfrm>
          <a:off x="18605500" y="663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37</xdr:row>
      <xdr:rowOff>64172</xdr:rowOff>
    </xdr:from>
    <xdr:ext cx="534377" cy="259045"/>
    <xdr:sp macro="" textlink="">
      <xdr:nvSpPr>
        <xdr:cNvPr id="586" name="n_4aveValue【一般廃棄物処理施設】&#10;一人当たり有形固定資産（償却資産）額">
          <a:extLst>
            <a:ext uri="{FF2B5EF4-FFF2-40B4-BE49-F238E27FC236}">
              <a16:creationId xmlns:a16="http://schemas.microsoft.com/office/drawing/2014/main" id="{D73D7366-DC3A-4FB3-A16D-CAF18B88BC3D}"/>
            </a:ext>
          </a:extLst>
        </xdr:cNvPr>
        <xdr:cNvSpPr txBox="1"/>
      </xdr:nvSpPr>
      <xdr:spPr>
        <a:xfrm>
          <a:off x="18389111" y="640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6ECE387-67EF-4D2D-AD2A-042BA0553CA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438FED6-5AAF-4EB0-A25E-B2940FDD18B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47B45DCA-ABCF-48A7-A663-C5CC371EF9B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A795747B-8473-49B8-8850-F6E1846BAB9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110397D-39D8-4EA1-A289-B7BE3FCE3C5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138770</xdr:rowOff>
    </xdr:from>
    <xdr:to>
      <xdr:col>116</xdr:col>
      <xdr:colOff>114300</xdr:colOff>
      <xdr:row>37</xdr:row>
      <xdr:rowOff>68920</xdr:rowOff>
    </xdr:to>
    <xdr:sp macro="" textlink="">
      <xdr:nvSpPr>
        <xdr:cNvPr id="592" name="楕円 591">
          <a:extLst>
            <a:ext uri="{FF2B5EF4-FFF2-40B4-BE49-F238E27FC236}">
              <a16:creationId xmlns:a16="http://schemas.microsoft.com/office/drawing/2014/main" id="{B7CF1C83-BFB4-4E3D-B432-DF594DC46AC5}"/>
            </a:ext>
          </a:extLst>
        </xdr:cNvPr>
        <xdr:cNvSpPr/>
      </xdr:nvSpPr>
      <xdr:spPr>
        <a:xfrm>
          <a:off x="22110700" y="63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161647</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9B23442D-BB20-4274-9798-53843658E533}"/>
            </a:ext>
          </a:extLst>
        </xdr:cNvPr>
        <xdr:cNvSpPr txBox="1"/>
      </xdr:nvSpPr>
      <xdr:spPr>
        <a:xfrm>
          <a:off x="22199600" y="616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104184</xdr:rowOff>
    </xdr:from>
    <xdr:to>
      <xdr:col>112</xdr:col>
      <xdr:colOff>38100</xdr:colOff>
      <xdr:row>39</xdr:row>
      <xdr:rowOff>34334</xdr:rowOff>
    </xdr:to>
    <xdr:sp macro="" textlink="">
      <xdr:nvSpPr>
        <xdr:cNvPr id="594" name="楕円 593">
          <a:extLst>
            <a:ext uri="{FF2B5EF4-FFF2-40B4-BE49-F238E27FC236}">
              <a16:creationId xmlns:a16="http://schemas.microsoft.com/office/drawing/2014/main" id="{16898117-3605-4D2D-B5BF-FB4940EAF3F4}"/>
            </a:ext>
          </a:extLst>
        </xdr:cNvPr>
        <xdr:cNvSpPr/>
      </xdr:nvSpPr>
      <xdr:spPr>
        <a:xfrm>
          <a:off x="21272500" y="661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18120</xdr:rowOff>
    </xdr:from>
    <xdr:to>
      <xdr:col>116</xdr:col>
      <xdr:colOff>63500</xdr:colOff>
      <xdr:row>38</xdr:row>
      <xdr:rowOff>154984</xdr:rowOff>
    </xdr:to>
    <xdr:cxnSp macro="">
      <xdr:nvCxnSpPr>
        <xdr:cNvPr id="595" name="直線コネクタ 594">
          <a:extLst>
            <a:ext uri="{FF2B5EF4-FFF2-40B4-BE49-F238E27FC236}">
              <a16:creationId xmlns:a16="http://schemas.microsoft.com/office/drawing/2014/main" id="{3C811A78-E894-4123-8057-4E963C9E51BC}"/>
            </a:ext>
          </a:extLst>
        </xdr:cNvPr>
        <xdr:cNvCxnSpPr/>
      </xdr:nvCxnSpPr>
      <xdr:spPr>
        <a:xfrm flipV="1">
          <a:off x="21323300" y="6361770"/>
          <a:ext cx="838200" cy="30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116596</xdr:rowOff>
    </xdr:from>
    <xdr:to>
      <xdr:col>107</xdr:col>
      <xdr:colOff>101600</xdr:colOff>
      <xdr:row>39</xdr:row>
      <xdr:rowOff>46746</xdr:rowOff>
    </xdr:to>
    <xdr:sp macro="" textlink="">
      <xdr:nvSpPr>
        <xdr:cNvPr id="596" name="楕円 595">
          <a:extLst>
            <a:ext uri="{FF2B5EF4-FFF2-40B4-BE49-F238E27FC236}">
              <a16:creationId xmlns:a16="http://schemas.microsoft.com/office/drawing/2014/main" id="{7C831AFB-EAB7-4EF2-B0C7-F037505D65D8}"/>
            </a:ext>
          </a:extLst>
        </xdr:cNvPr>
        <xdr:cNvSpPr/>
      </xdr:nvSpPr>
      <xdr:spPr>
        <a:xfrm>
          <a:off x="20383500" y="663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154984</xdr:rowOff>
    </xdr:from>
    <xdr:to>
      <xdr:col>111</xdr:col>
      <xdr:colOff>177800</xdr:colOff>
      <xdr:row>38</xdr:row>
      <xdr:rowOff>167396</xdr:rowOff>
    </xdr:to>
    <xdr:cxnSp macro="">
      <xdr:nvCxnSpPr>
        <xdr:cNvPr id="597" name="直線コネクタ 596">
          <a:extLst>
            <a:ext uri="{FF2B5EF4-FFF2-40B4-BE49-F238E27FC236}">
              <a16:creationId xmlns:a16="http://schemas.microsoft.com/office/drawing/2014/main" id="{6CFF6160-C7F5-4405-9F17-2ACDE5012354}"/>
            </a:ext>
          </a:extLst>
        </xdr:cNvPr>
        <xdr:cNvCxnSpPr/>
      </xdr:nvCxnSpPr>
      <xdr:spPr>
        <a:xfrm flipV="1">
          <a:off x="20434300" y="6670084"/>
          <a:ext cx="889000" cy="1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138130</xdr:rowOff>
    </xdr:from>
    <xdr:to>
      <xdr:col>102</xdr:col>
      <xdr:colOff>165100</xdr:colOff>
      <xdr:row>39</xdr:row>
      <xdr:rowOff>68280</xdr:rowOff>
    </xdr:to>
    <xdr:sp macro="" textlink="">
      <xdr:nvSpPr>
        <xdr:cNvPr id="598" name="楕円 597">
          <a:extLst>
            <a:ext uri="{FF2B5EF4-FFF2-40B4-BE49-F238E27FC236}">
              <a16:creationId xmlns:a16="http://schemas.microsoft.com/office/drawing/2014/main" id="{78A12DE8-A0CD-45D7-BEA2-F79AF3F839B8}"/>
            </a:ext>
          </a:extLst>
        </xdr:cNvPr>
        <xdr:cNvSpPr/>
      </xdr:nvSpPr>
      <xdr:spPr>
        <a:xfrm>
          <a:off x="19494500" y="665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167396</xdr:rowOff>
    </xdr:from>
    <xdr:to>
      <xdr:col>107</xdr:col>
      <xdr:colOff>50800</xdr:colOff>
      <xdr:row>39</xdr:row>
      <xdr:rowOff>17480</xdr:rowOff>
    </xdr:to>
    <xdr:cxnSp macro="">
      <xdr:nvCxnSpPr>
        <xdr:cNvPr id="599" name="直線コネクタ 598">
          <a:extLst>
            <a:ext uri="{FF2B5EF4-FFF2-40B4-BE49-F238E27FC236}">
              <a16:creationId xmlns:a16="http://schemas.microsoft.com/office/drawing/2014/main" id="{6673BD54-9713-4A12-82D2-03F123E6629D}"/>
            </a:ext>
          </a:extLst>
        </xdr:cNvPr>
        <xdr:cNvCxnSpPr/>
      </xdr:nvCxnSpPr>
      <xdr:spPr>
        <a:xfrm flipV="1">
          <a:off x="19545300" y="6682496"/>
          <a:ext cx="8890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120833</xdr:rowOff>
    </xdr:from>
    <xdr:to>
      <xdr:col>98</xdr:col>
      <xdr:colOff>38100</xdr:colOff>
      <xdr:row>39</xdr:row>
      <xdr:rowOff>50983</xdr:rowOff>
    </xdr:to>
    <xdr:sp macro="" textlink="">
      <xdr:nvSpPr>
        <xdr:cNvPr id="600" name="楕円 599">
          <a:extLst>
            <a:ext uri="{FF2B5EF4-FFF2-40B4-BE49-F238E27FC236}">
              <a16:creationId xmlns:a16="http://schemas.microsoft.com/office/drawing/2014/main" id="{504F82CC-1B0A-4684-B98A-5CB29F718616}"/>
            </a:ext>
          </a:extLst>
        </xdr:cNvPr>
        <xdr:cNvSpPr/>
      </xdr:nvSpPr>
      <xdr:spPr>
        <a:xfrm>
          <a:off x="18605500" y="663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183</xdr:rowOff>
    </xdr:from>
    <xdr:to>
      <xdr:col>102</xdr:col>
      <xdr:colOff>114300</xdr:colOff>
      <xdr:row>39</xdr:row>
      <xdr:rowOff>17480</xdr:rowOff>
    </xdr:to>
    <xdr:cxnSp macro="">
      <xdr:nvCxnSpPr>
        <xdr:cNvPr id="601" name="直線コネクタ 600">
          <a:extLst>
            <a:ext uri="{FF2B5EF4-FFF2-40B4-BE49-F238E27FC236}">
              <a16:creationId xmlns:a16="http://schemas.microsoft.com/office/drawing/2014/main" id="{1481BFB7-F1A3-452A-8026-0CF83650F1DB}"/>
            </a:ext>
          </a:extLst>
        </xdr:cNvPr>
        <xdr:cNvCxnSpPr/>
      </xdr:nvCxnSpPr>
      <xdr:spPr>
        <a:xfrm>
          <a:off x="18656300" y="6686733"/>
          <a:ext cx="889000" cy="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25461</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55C1EFB7-EF80-4A72-ADD7-DF89DCE3F466}"/>
            </a:ext>
          </a:extLst>
        </xdr:cNvPr>
        <xdr:cNvSpPr txBox="1"/>
      </xdr:nvSpPr>
      <xdr:spPr>
        <a:xfrm>
          <a:off x="21043411" y="671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37873</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B13BD08B-0143-4D0F-A845-DFD7CC1FBB81}"/>
            </a:ext>
          </a:extLst>
        </xdr:cNvPr>
        <xdr:cNvSpPr txBox="1"/>
      </xdr:nvSpPr>
      <xdr:spPr>
        <a:xfrm>
          <a:off x="20167111" y="672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59407</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33357024-8A8E-47BE-ADA5-7A2A643F2029}"/>
            </a:ext>
          </a:extLst>
        </xdr:cNvPr>
        <xdr:cNvSpPr txBox="1"/>
      </xdr:nvSpPr>
      <xdr:spPr>
        <a:xfrm>
          <a:off x="19278111" y="674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42110</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912DA144-9FE0-40CF-85F7-FC562812AE9A}"/>
            </a:ext>
          </a:extLst>
        </xdr:cNvPr>
        <xdr:cNvSpPr txBox="1"/>
      </xdr:nvSpPr>
      <xdr:spPr>
        <a:xfrm>
          <a:off x="18389111" y="672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7DE2CDE4-734E-444B-9561-173E003844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7F258565-639A-481F-8905-4808F8E00E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7B8F1273-B0EC-4412-ABF4-6DA3A0E0C6F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3EC92A3E-49AC-42E5-8DFD-F810891516C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7766C63E-5CCF-41A9-BD50-ABF8C9DA155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4F7D96EA-24FD-40BC-B52D-91BB9655E2A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C586D89A-09EC-48BB-8890-4DA0D5EAD89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1AE9711A-1CB3-44F8-953A-753F94B4D45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219235A7-87BD-47D0-A582-EA847A7C375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B871DF98-D281-4DFE-B1A3-6B67712DD6B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A041391F-8750-477D-B91D-D600E48596F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7" name="直線コネクタ 616">
          <a:extLst>
            <a:ext uri="{FF2B5EF4-FFF2-40B4-BE49-F238E27FC236}">
              <a16:creationId xmlns:a16="http://schemas.microsoft.com/office/drawing/2014/main" id="{585C85B5-91D6-432D-A9C2-DBC7FC103CB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8" name="テキスト ボックス 617">
          <a:extLst>
            <a:ext uri="{FF2B5EF4-FFF2-40B4-BE49-F238E27FC236}">
              <a16:creationId xmlns:a16="http://schemas.microsoft.com/office/drawing/2014/main" id="{65B30B69-F478-4F2E-AD32-2109F0858A0A}"/>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9" name="直線コネクタ 618">
          <a:extLst>
            <a:ext uri="{FF2B5EF4-FFF2-40B4-BE49-F238E27FC236}">
              <a16:creationId xmlns:a16="http://schemas.microsoft.com/office/drawing/2014/main" id="{22DA0297-AC43-4154-A8B0-75AA8C19ED8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0" name="テキスト ボックス 619">
          <a:extLst>
            <a:ext uri="{FF2B5EF4-FFF2-40B4-BE49-F238E27FC236}">
              <a16:creationId xmlns:a16="http://schemas.microsoft.com/office/drawing/2014/main" id="{076D893F-DD14-4FE7-B0AA-9F82C8B3D56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1" name="直線コネクタ 620">
          <a:extLst>
            <a:ext uri="{FF2B5EF4-FFF2-40B4-BE49-F238E27FC236}">
              <a16:creationId xmlns:a16="http://schemas.microsoft.com/office/drawing/2014/main" id="{7F1DBD4A-5233-4556-8269-91BD9162182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2" name="テキスト ボックス 621">
          <a:extLst>
            <a:ext uri="{FF2B5EF4-FFF2-40B4-BE49-F238E27FC236}">
              <a16:creationId xmlns:a16="http://schemas.microsoft.com/office/drawing/2014/main" id="{2E5C6742-2D13-493D-A769-B1BAB65BB09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3" name="直線コネクタ 622">
          <a:extLst>
            <a:ext uri="{FF2B5EF4-FFF2-40B4-BE49-F238E27FC236}">
              <a16:creationId xmlns:a16="http://schemas.microsoft.com/office/drawing/2014/main" id="{518F37C2-2483-4DC8-B03C-CD5FF7702DD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4" name="テキスト ボックス 623">
          <a:extLst>
            <a:ext uri="{FF2B5EF4-FFF2-40B4-BE49-F238E27FC236}">
              <a16:creationId xmlns:a16="http://schemas.microsoft.com/office/drawing/2014/main" id="{58AE80DC-7E6D-42D3-823A-0C3F87F6B1A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5" name="直線コネクタ 624">
          <a:extLst>
            <a:ext uri="{FF2B5EF4-FFF2-40B4-BE49-F238E27FC236}">
              <a16:creationId xmlns:a16="http://schemas.microsoft.com/office/drawing/2014/main" id="{3C9F1B9F-C4A2-459C-B7F2-055C41BC3E8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6" name="テキスト ボックス 625">
          <a:extLst>
            <a:ext uri="{FF2B5EF4-FFF2-40B4-BE49-F238E27FC236}">
              <a16:creationId xmlns:a16="http://schemas.microsoft.com/office/drawing/2014/main" id="{F5882848-4708-4D00-BF42-6B38A6387A5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7" name="直線コネクタ 626">
          <a:extLst>
            <a:ext uri="{FF2B5EF4-FFF2-40B4-BE49-F238E27FC236}">
              <a16:creationId xmlns:a16="http://schemas.microsoft.com/office/drawing/2014/main" id="{1EB1D175-9CE1-43E2-A457-58CBF1A48FA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8" name="テキスト ボックス 627">
          <a:extLst>
            <a:ext uri="{FF2B5EF4-FFF2-40B4-BE49-F238E27FC236}">
              <a16:creationId xmlns:a16="http://schemas.microsoft.com/office/drawing/2014/main" id="{EE41850B-C6ED-4F9B-B01C-EE7A89C7F64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4FCEF58C-1F6C-4A0F-92A1-83D31F0A925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0" name="テキスト ボックス 629">
          <a:extLst>
            <a:ext uri="{FF2B5EF4-FFF2-40B4-BE49-F238E27FC236}">
              <a16:creationId xmlns:a16="http://schemas.microsoft.com/office/drawing/2014/main" id="{01BFC276-BFD5-4724-AB42-F75D6F92679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82379BF-CAAE-40B3-9354-0D3CF33AD1E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65</xdr:row>
      <xdr:rowOff>24493</xdr:rowOff>
    </xdr:to>
    <xdr:cxnSp macro="">
      <xdr:nvCxnSpPr>
        <xdr:cNvPr id="632" name="直線コネクタ 631">
          <a:extLst>
            <a:ext uri="{FF2B5EF4-FFF2-40B4-BE49-F238E27FC236}">
              <a16:creationId xmlns:a16="http://schemas.microsoft.com/office/drawing/2014/main" id="{EE19E315-6A55-43D5-8504-942FA02FA8D4}"/>
            </a:ext>
          </a:extLst>
        </xdr:cNvPr>
        <xdr:cNvCxnSpPr/>
      </xdr:nvCxnSpPr>
      <xdr:spPr>
        <a:xfrm flipV="1">
          <a:off x="16318864" y="96338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28320</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FFC9758C-7181-4F32-ACD4-4E66CAF36633}"/>
            </a:ext>
          </a:extLst>
        </xdr:cNvPr>
        <xdr:cNvSpPr txBox="1"/>
      </xdr:nvSpPr>
      <xdr:spPr>
        <a:xfrm>
          <a:off x="16357600" y="11172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24493</xdr:rowOff>
    </xdr:from>
    <xdr:to>
      <xdr:col>86</xdr:col>
      <xdr:colOff>25400</xdr:colOff>
      <xdr:row>65</xdr:row>
      <xdr:rowOff>24493</xdr:rowOff>
    </xdr:to>
    <xdr:cxnSp macro="">
      <xdr:nvCxnSpPr>
        <xdr:cNvPr id="634" name="直線コネクタ 633">
          <a:extLst>
            <a:ext uri="{FF2B5EF4-FFF2-40B4-BE49-F238E27FC236}">
              <a16:creationId xmlns:a16="http://schemas.microsoft.com/office/drawing/2014/main" id="{07454A6B-3AA2-4624-A521-EF5A026000B4}"/>
            </a:ext>
          </a:extLst>
        </xdr:cNvPr>
        <xdr:cNvCxnSpPr/>
      </xdr:nvCxnSpPr>
      <xdr:spPr>
        <a:xfrm>
          <a:off x="16230600" y="1116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392884AA-9194-4B8C-AF62-2DF494FBD03A}"/>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36" name="直線コネクタ 635">
          <a:extLst>
            <a:ext uri="{FF2B5EF4-FFF2-40B4-BE49-F238E27FC236}">
              <a16:creationId xmlns:a16="http://schemas.microsoft.com/office/drawing/2014/main" id="{6F739A4B-E758-4500-88D1-2931E59B7641}"/>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12899</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492F18F8-FAAB-4CB6-9988-B4D08DC3C78C}"/>
            </a:ext>
          </a:extLst>
        </xdr:cNvPr>
        <xdr:cNvSpPr txBox="1"/>
      </xdr:nvSpPr>
      <xdr:spPr>
        <a:xfrm>
          <a:off x="16357600" y="99569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161472</xdr:rowOff>
    </xdr:from>
    <xdr:to>
      <xdr:col>85</xdr:col>
      <xdr:colOff>177800</xdr:colOff>
      <xdr:row>59</xdr:row>
      <xdr:rowOff>91622</xdr:rowOff>
    </xdr:to>
    <xdr:sp macro="" textlink="">
      <xdr:nvSpPr>
        <xdr:cNvPr id="638" name="フローチャート: 判断 637">
          <a:extLst>
            <a:ext uri="{FF2B5EF4-FFF2-40B4-BE49-F238E27FC236}">
              <a16:creationId xmlns:a16="http://schemas.microsoft.com/office/drawing/2014/main" id="{CE1357C3-EBD6-46D2-88B7-213F320F1E1D}"/>
            </a:ext>
          </a:extLst>
        </xdr:cNvPr>
        <xdr:cNvSpPr/>
      </xdr:nvSpPr>
      <xdr:spPr>
        <a:xfrm>
          <a:off x="162687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83094</xdr:rowOff>
    </xdr:from>
    <xdr:to>
      <xdr:col>81</xdr:col>
      <xdr:colOff>101600</xdr:colOff>
      <xdr:row>59</xdr:row>
      <xdr:rowOff>13244</xdr:rowOff>
    </xdr:to>
    <xdr:sp macro="" textlink="">
      <xdr:nvSpPr>
        <xdr:cNvPr id="639" name="フローチャート: 判断 638">
          <a:extLst>
            <a:ext uri="{FF2B5EF4-FFF2-40B4-BE49-F238E27FC236}">
              <a16:creationId xmlns:a16="http://schemas.microsoft.com/office/drawing/2014/main" id="{43FDC6AD-9E4D-4F0F-885D-114EAFC6C434}"/>
            </a:ext>
          </a:extLst>
        </xdr:cNvPr>
        <xdr:cNvSpPr/>
      </xdr:nvSpPr>
      <xdr:spPr>
        <a:xfrm>
          <a:off x="15430500" y="1002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29771</xdr:rowOff>
    </xdr:from>
    <xdr:ext cx="405111" cy="259045"/>
    <xdr:sp macro="" textlink="">
      <xdr:nvSpPr>
        <xdr:cNvPr id="640" name="n_1aveValue【保健センター・保健所】&#10;有形固定資産減価償却率">
          <a:extLst>
            <a:ext uri="{FF2B5EF4-FFF2-40B4-BE49-F238E27FC236}">
              <a16:creationId xmlns:a16="http://schemas.microsoft.com/office/drawing/2014/main" id="{4E198F65-9E9E-4B92-BA36-376FA4A84F29}"/>
            </a:ext>
          </a:extLst>
        </xdr:cNvPr>
        <xdr:cNvSpPr txBox="1"/>
      </xdr:nvSpPr>
      <xdr:spPr>
        <a:xfrm>
          <a:off x="15266044" y="980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17780</xdr:rowOff>
    </xdr:from>
    <xdr:to>
      <xdr:col>76</xdr:col>
      <xdr:colOff>165100</xdr:colOff>
      <xdr:row>58</xdr:row>
      <xdr:rowOff>119380</xdr:rowOff>
    </xdr:to>
    <xdr:sp macro="" textlink="">
      <xdr:nvSpPr>
        <xdr:cNvPr id="641" name="フローチャート: 判断 640">
          <a:extLst>
            <a:ext uri="{FF2B5EF4-FFF2-40B4-BE49-F238E27FC236}">
              <a16:creationId xmlns:a16="http://schemas.microsoft.com/office/drawing/2014/main" id="{66798D80-5FCE-41C8-A380-CBE0F5B4B603}"/>
            </a:ext>
          </a:extLst>
        </xdr:cNvPr>
        <xdr:cNvSpPr/>
      </xdr:nvSpPr>
      <xdr:spPr>
        <a:xfrm>
          <a:off x="14541500" y="996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56</xdr:row>
      <xdr:rowOff>135907</xdr:rowOff>
    </xdr:from>
    <xdr:ext cx="405111" cy="259045"/>
    <xdr:sp macro="" textlink="">
      <xdr:nvSpPr>
        <xdr:cNvPr id="642" name="n_2aveValue【保健センター・保健所】&#10;有形固定資産減価償却率">
          <a:extLst>
            <a:ext uri="{FF2B5EF4-FFF2-40B4-BE49-F238E27FC236}">
              <a16:creationId xmlns:a16="http://schemas.microsoft.com/office/drawing/2014/main" id="{C6559C1D-33D5-4C2A-B674-1CEADC184650}"/>
            </a:ext>
          </a:extLst>
        </xdr:cNvPr>
        <xdr:cNvSpPr txBox="1"/>
      </xdr:nvSpPr>
      <xdr:spPr>
        <a:xfrm>
          <a:off x="143897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104322</xdr:rowOff>
    </xdr:from>
    <xdr:to>
      <xdr:col>72</xdr:col>
      <xdr:colOff>38100</xdr:colOff>
      <xdr:row>58</xdr:row>
      <xdr:rowOff>34472</xdr:rowOff>
    </xdr:to>
    <xdr:sp macro="" textlink="">
      <xdr:nvSpPr>
        <xdr:cNvPr id="643" name="フローチャート: 判断 642">
          <a:extLst>
            <a:ext uri="{FF2B5EF4-FFF2-40B4-BE49-F238E27FC236}">
              <a16:creationId xmlns:a16="http://schemas.microsoft.com/office/drawing/2014/main" id="{7B56010B-3972-49DC-BD1E-C0390C3B17DA}"/>
            </a:ext>
          </a:extLst>
        </xdr:cNvPr>
        <xdr:cNvSpPr/>
      </xdr:nvSpPr>
      <xdr:spPr>
        <a:xfrm>
          <a:off x="13652500" y="987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56</xdr:row>
      <xdr:rowOff>50999</xdr:rowOff>
    </xdr:from>
    <xdr:ext cx="405111" cy="259045"/>
    <xdr:sp macro="" textlink="">
      <xdr:nvSpPr>
        <xdr:cNvPr id="644" name="n_3aveValue【保健センター・保健所】&#10;有形固定資産減価償却率">
          <a:extLst>
            <a:ext uri="{FF2B5EF4-FFF2-40B4-BE49-F238E27FC236}">
              <a16:creationId xmlns:a16="http://schemas.microsoft.com/office/drawing/2014/main" id="{C2758642-15FB-4ADE-9E77-09830B6EDED7}"/>
            </a:ext>
          </a:extLst>
        </xdr:cNvPr>
        <xdr:cNvSpPr txBox="1"/>
      </xdr:nvSpPr>
      <xdr:spPr>
        <a:xfrm>
          <a:off x="13500744" y="965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168003</xdr:rowOff>
    </xdr:from>
    <xdr:to>
      <xdr:col>67</xdr:col>
      <xdr:colOff>101600</xdr:colOff>
      <xdr:row>57</xdr:row>
      <xdr:rowOff>98153</xdr:rowOff>
    </xdr:to>
    <xdr:sp macro="" textlink="">
      <xdr:nvSpPr>
        <xdr:cNvPr id="645" name="フローチャート: 判断 644">
          <a:extLst>
            <a:ext uri="{FF2B5EF4-FFF2-40B4-BE49-F238E27FC236}">
              <a16:creationId xmlns:a16="http://schemas.microsoft.com/office/drawing/2014/main" id="{A6479E2E-1E73-4A39-98AB-E1DFDF8725C8}"/>
            </a:ext>
          </a:extLst>
        </xdr:cNvPr>
        <xdr:cNvSpPr/>
      </xdr:nvSpPr>
      <xdr:spPr>
        <a:xfrm>
          <a:off x="12763500" y="976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55</xdr:row>
      <xdr:rowOff>114680</xdr:rowOff>
    </xdr:from>
    <xdr:ext cx="405111" cy="259045"/>
    <xdr:sp macro="" textlink="">
      <xdr:nvSpPr>
        <xdr:cNvPr id="646" name="n_4aveValue【保健センター・保健所】&#10;有形固定資産減価償却率">
          <a:extLst>
            <a:ext uri="{FF2B5EF4-FFF2-40B4-BE49-F238E27FC236}">
              <a16:creationId xmlns:a16="http://schemas.microsoft.com/office/drawing/2014/main" id="{D60A9E4C-33B5-4426-A7A0-7DD0745AB3E8}"/>
            </a:ext>
          </a:extLst>
        </xdr:cNvPr>
        <xdr:cNvSpPr txBox="1"/>
      </xdr:nvSpPr>
      <xdr:spPr>
        <a:xfrm>
          <a:off x="12611744" y="954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67B3BAE-C541-4B34-A2DE-414421BDB9E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109009F1-2617-4112-949D-2E2F9B9AA06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3D9CDBB-8E8F-4A97-AAB6-33C04B42BBC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03DFDEE-E7B6-40A3-B772-D797D7C387B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A0E09637-4724-4DA3-9F59-A1AA816223A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3084</xdr:rowOff>
    </xdr:from>
    <xdr:to>
      <xdr:col>85</xdr:col>
      <xdr:colOff>177800</xdr:colOff>
      <xdr:row>61</xdr:row>
      <xdr:rowOff>104684</xdr:rowOff>
    </xdr:to>
    <xdr:sp macro="" textlink="">
      <xdr:nvSpPr>
        <xdr:cNvPr id="652" name="楕円 651">
          <a:extLst>
            <a:ext uri="{FF2B5EF4-FFF2-40B4-BE49-F238E27FC236}">
              <a16:creationId xmlns:a16="http://schemas.microsoft.com/office/drawing/2014/main" id="{550657EB-4E85-4BDC-A4BE-66E0863A7C93}"/>
            </a:ext>
          </a:extLst>
        </xdr:cNvPr>
        <xdr:cNvSpPr/>
      </xdr:nvSpPr>
      <xdr:spPr>
        <a:xfrm>
          <a:off x="162687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152961</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31CC872A-1F56-4E96-A6D3-065DEECB0C23}"/>
            </a:ext>
          </a:extLst>
        </xdr:cNvPr>
        <xdr:cNvSpPr txBox="1"/>
      </xdr:nvSpPr>
      <xdr:spPr>
        <a:xfrm>
          <a:off x="16357600" y="104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105954</xdr:rowOff>
    </xdr:from>
    <xdr:to>
      <xdr:col>81</xdr:col>
      <xdr:colOff>101600</xdr:colOff>
      <xdr:row>61</xdr:row>
      <xdr:rowOff>36104</xdr:rowOff>
    </xdr:to>
    <xdr:sp macro="" textlink="">
      <xdr:nvSpPr>
        <xdr:cNvPr id="654" name="楕円 653">
          <a:extLst>
            <a:ext uri="{FF2B5EF4-FFF2-40B4-BE49-F238E27FC236}">
              <a16:creationId xmlns:a16="http://schemas.microsoft.com/office/drawing/2014/main" id="{ACEBF196-CB17-414F-8911-A1CFAA76B4CF}"/>
            </a:ext>
          </a:extLst>
        </xdr:cNvPr>
        <xdr:cNvSpPr/>
      </xdr:nvSpPr>
      <xdr:spPr>
        <a:xfrm>
          <a:off x="15430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156754</xdr:rowOff>
    </xdr:from>
    <xdr:to>
      <xdr:col>85</xdr:col>
      <xdr:colOff>127000</xdr:colOff>
      <xdr:row>61</xdr:row>
      <xdr:rowOff>53884</xdr:rowOff>
    </xdr:to>
    <xdr:cxnSp macro="">
      <xdr:nvCxnSpPr>
        <xdr:cNvPr id="655" name="直線コネクタ 654">
          <a:extLst>
            <a:ext uri="{FF2B5EF4-FFF2-40B4-BE49-F238E27FC236}">
              <a16:creationId xmlns:a16="http://schemas.microsoft.com/office/drawing/2014/main" id="{5799CCFA-F0AD-499F-AF40-CF71F806EFA9}"/>
            </a:ext>
          </a:extLst>
        </xdr:cNvPr>
        <xdr:cNvCxnSpPr/>
      </xdr:nvCxnSpPr>
      <xdr:spPr>
        <a:xfrm>
          <a:off x="15481300" y="1044375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37374</xdr:rowOff>
    </xdr:from>
    <xdr:to>
      <xdr:col>76</xdr:col>
      <xdr:colOff>165100</xdr:colOff>
      <xdr:row>60</xdr:row>
      <xdr:rowOff>138974</xdr:rowOff>
    </xdr:to>
    <xdr:sp macro="" textlink="">
      <xdr:nvSpPr>
        <xdr:cNvPr id="656" name="楕円 655">
          <a:extLst>
            <a:ext uri="{FF2B5EF4-FFF2-40B4-BE49-F238E27FC236}">
              <a16:creationId xmlns:a16="http://schemas.microsoft.com/office/drawing/2014/main" id="{6278D239-467F-49A9-B9EC-976EC6A1E8F2}"/>
            </a:ext>
          </a:extLst>
        </xdr:cNvPr>
        <xdr:cNvSpPr/>
      </xdr:nvSpPr>
      <xdr:spPr>
        <a:xfrm>
          <a:off x="14541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88174</xdr:rowOff>
    </xdr:from>
    <xdr:to>
      <xdr:col>81</xdr:col>
      <xdr:colOff>50800</xdr:colOff>
      <xdr:row>60</xdr:row>
      <xdr:rowOff>156754</xdr:rowOff>
    </xdr:to>
    <xdr:cxnSp macro="">
      <xdr:nvCxnSpPr>
        <xdr:cNvPr id="657" name="直線コネクタ 656">
          <a:extLst>
            <a:ext uri="{FF2B5EF4-FFF2-40B4-BE49-F238E27FC236}">
              <a16:creationId xmlns:a16="http://schemas.microsoft.com/office/drawing/2014/main" id="{A51F4805-85CB-4307-9754-B91FBC33F39F}"/>
            </a:ext>
          </a:extLst>
        </xdr:cNvPr>
        <xdr:cNvCxnSpPr/>
      </xdr:nvCxnSpPr>
      <xdr:spPr>
        <a:xfrm>
          <a:off x="14592300" y="1037517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166370</xdr:rowOff>
    </xdr:from>
    <xdr:to>
      <xdr:col>72</xdr:col>
      <xdr:colOff>38100</xdr:colOff>
      <xdr:row>60</xdr:row>
      <xdr:rowOff>96520</xdr:rowOff>
    </xdr:to>
    <xdr:sp macro="" textlink="">
      <xdr:nvSpPr>
        <xdr:cNvPr id="658" name="楕円 657">
          <a:extLst>
            <a:ext uri="{FF2B5EF4-FFF2-40B4-BE49-F238E27FC236}">
              <a16:creationId xmlns:a16="http://schemas.microsoft.com/office/drawing/2014/main" id="{FDA5A2F3-ABBB-4BFD-8678-E9ECF405F1C2}"/>
            </a:ext>
          </a:extLst>
        </xdr:cNvPr>
        <xdr:cNvSpPr/>
      </xdr:nvSpPr>
      <xdr:spPr>
        <a:xfrm>
          <a:off x="13652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45720</xdr:rowOff>
    </xdr:from>
    <xdr:to>
      <xdr:col>76</xdr:col>
      <xdr:colOff>114300</xdr:colOff>
      <xdr:row>60</xdr:row>
      <xdr:rowOff>88174</xdr:rowOff>
    </xdr:to>
    <xdr:cxnSp macro="">
      <xdr:nvCxnSpPr>
        <xdr:cNvPr id="659" name="直線コネクタ 658">
          <a:extLst>
            <a:ext uri="{FF2B5EF4-FFF2-40B4-BE49-F238E27FC236}">
              <a16:creationId xmlns:a16="http://schemas.microsoft.com/office/drawing/2014/main" id="{BF53A538-1BA5-41CB-990A-EC704B5007A0}"/>
            </a:ext>
          </a:extLst>
        </xdr:cNvPr>
        <xdr:cNvCxnSpPr/>
      </xdr:nvCxnSpPr>
      <xdr:spPr>
        <a:xfrm>
          <a:off x="13703300" y="1033272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97790</xdr:rowOff>
    </xdr:from>
    <xdr:to>
      <xdr:col>67</xdr:col>
      <xdr:colOff>101600</xdr:colOff>
      <xdr:row>60</xdr:row>
      <xdr:rowOff>27940</xdr:rowOff>
    </xdr:to>
    <xdr:sp macro="" textlink="">
      <xdr:nvSpPr>
        <xdr:cNvPr id="660" name="楕円 659">
          <a:extLst>
            <a:ext uri="{FF2B5EF4-FFF2-40B4-BE49-F238E27FC236}">
              <a16:creationId xmlns:a16="http://schemas.microsoft.com/office/drawing/2014/main" id="{F3BD6738-10B7-49A5-A7E6-67131A31B059}"/>
            </a:ext>
          </a:extLst>
        </xdr:cNvPr>
        <xdr:cNvSpPr/>
      </xdr:nvSpPr>
      <xdr:spPr>
        <a:xfrm>
          <a:off x="12763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148590</xdr:rowOff>
    </xdr:from>
    <xdr:to>
      <xdr:col>71</xdr:col>
      <xdr:colOff>177800</xdr:colOff>
      <xdr:row>60</xdr:row>
      <xdr:rowOff>45720</xdr:rowOff>
    </xdr:to>
    <xdr:cxnSp macro="">
      <xdr:nvCxnSpPr>
        <xdr:cNvPr id="661" name="直線コネクタ 660">
          <a:extLst>
            <a:ext uri="{FF2B5EF4-FFF2-40B4-BE49-F238E27FC236}">
              <a16:creationId xmlns:a16="http://schemas.microsoft.com/office/drawing/2014/main" id="{647E1530-0189-48D1-8A1F-59FDA0E6DE56}"/>
            </a:ext>
          </a:extLst>
        </xdr:cNvPr>
        <xdr:cNvCxnSpPr/>
      </xdr:nvCxnSpPr>
      <xdr:spPr>
        <a:xfrm>
          <a:off x="12814300" y="102641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27231</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D191580E-7BCF-4A21-B08B-183564ECD542}"/>
            </a:ext>
          </a:extLst>
        </xdr:cNvPr>
        <xdr:cNvSpPr txBox="1"/>
      </xdr:nvSpPr>
      <xdr:spPr>
        <a:xfrm>
          <a:off x="152660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130101</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9E73EDE2-74E6-4275-BE89-81181F9AD223}"/>
            </a:ext>
          </a:extLst>
        </xdr:cNvPr>
        <xdr:cNvSpPr txBox="1"/>
      </xdr:nvSpPr>
      <xdr:spPr>
        <a:xfrm>
          <a:off x="14389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87647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5C092B92-5BBA-41AB-AF15-A53580CE3440}"/>
            </a:ext>
          </a:extLst>
        </xdr:cNvPr>
        <xdr:cNvSpPr txBox="1"/>
      </xdr:nvSpPr>
      <xdr:spPr>
        <a:xfrm>
          <a:off x="13500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19067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D0FB882F-3B99-40D5-BB42-05C92935A1D8}"/>
            </a:ext>
          </a:extLst>
        </xdr:cNvPr>
        <xdr:cNvSpPr txBox="1"/>
      </xdr:nvSpPr>
      <xdr:spPr>
        <a:xfrm>
          <a:off x="12611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94D62A29-3580-4413-A736-A0D92DC2AE3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ED11FAB9-E4E8-475D-AA2E-BF03B22F076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5E737BAB-8C62-4CB9-BB2B-88025D78A6B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7D2485F2-EC95-4C5D-9D04-609B00FB2AA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CB25B8D7-175C-4EA1-B27E-3BEB523C873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78985A1C-426F-41D0-885B-757FC572FDB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4CDCEB71-57F4-446B-BF73-E04E985F59E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57461C2A-3888-4102-81D2-F2EE45E7B98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B61AE407-933F-42E6-A25D-761C86DFBC3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4C6A9173-8943-41F0-999D-E14B2B8A0E7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6" name="テキスト ボックス 675">
          <a:extLst>
            <a:ext uri="{FF2B5EF4-FFF2-40B4-BE49-F238E27FC236}">
              <a16:creationId xmlns:a16="http://schemas.microsoft.com/office/drawing/2014/main" id="{B707DB5B-7BD6-47C3-9954-7D1EA05C002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7" name="直線コネクタ 676">
          <a:extLst>
            <a:ext uri="{FF2B5EF4-FFF2-40B4-BE49-F238E27FC236}">
              <a16:creationId xmlns:a16="http://schemas.microsoft.com/office/drawing/2014/main" id="{09391BE1-B735-4142-AE03-34C518D7145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8" name="テキスト ボックス 677">
          <a:extLst>
            <a:ext uri="{FF2B5EF4-FFF2-40B4-BE49-F238E27FC236}">
              <a16:creationId xmlns:a16="http://schemas.microsoft.com/office/drawing/2014/main" id="{040E9308-7B59-43C6-80F8-4D4244A6F16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9" name="直線コネクタ 678">
          <a:extLst>
            <a:ext uri="{FF2B5EF4-FFF2-40B4-BE49-F238E27FC236}">
              <a16:creationId xmlns:a16="http://schemas.microsoft.com/office/drawing/2014/main" id="{4F0C8CC2-FB06-4A96-9853-917EFE8C0D7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0" name="テキスト ボックス 679">
          <a:extLst>
            <a:ext uri="{FF2B5EF4-FFF2-40B4-BE49-F238E27FC236}">
              <a16:creationId xmlns:a16="http://schemas.microsoft.com/office/drawing/2014/main" id="{00DE4549-DE5F-4161-A86F-7DF4466A0E0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1" name="直線コネクタ 680">
          <a:extLst>
            <a:ext uri="{FF2B5EF4-FFF2-40B4-BE49-F238E27FC236}">
              <a16:creationId xmlns:a16="http://schemas.microsoft.com/office/drawing/2014/main" id="{172D9696-2229-4070-8D30-FC101058EAD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2" name="テキスト ボックス 681">
          <a:extLst>
            <a:ext uri="{FF2B5EF4-FFF2-40B4-BE49-F238E27FC236}">
              <a16:creationId xmlns:a16="http://schemas.microsoft.com/office/drawing/2014/main" id="{8EA35B4B-95BE-40C5-BD6B-6EA9419EC2D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3" name="直線コネクタ 682">
          <a:extLst>
            <a:ext uri="{FF2B5EF4-FFF2-40B4-BE49-F238E27FC236}">
              <a16:creationId xmlns:a16="http://schemas.microsoft.com/office/drawing/2014/main" id="{A2F3ECDB-6B4A-4933-890E-4F0DBC7FA8C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4" name="テキスト ボックス 683">
          <a:extLst>
            <a:ext uri="{FF2B5EF4-FFF2-40B4-BE49-F238E27FC236}">
              <a16:creationId xmlns:a16="http://schemas.microsoft.com/office/drawing/2014/main" id="{067D6A56-3BAD-4BF1-BCA3-8F14CEF0D1D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5" name="直線コネクタ 684">
          <a:extLst>
            <a:ext uri="{FF2B5EF4-FFF2-40B4-BE49-F238E27FC236}">
              <a16:creationId xmlns:a16="http://schemas.microsoft.com/office/drawing/2014/main" id="{19A69A0E-B152-4733-BEF9-C0BED7407CF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6" name="テキスト ボックス 685">
          <a:extLst>
            <a:ext uri="{FF2B5EF4-FFF2-40B4-BE49-F238E27FC236}">
              <a16:creationId xmlns:a16="http://schemas.microsoft.com/office/drawing/2014/main" id="{B460E4D6-315F-45B9-A7ED-88564A3F119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520B7492-9F71-4C30-B2DB-30117DFDA0D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602BCB3F-4532-496C-A22D-04F771EDBCE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23772CB5-C6A6-4314-BE2F-D76BC6AB035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76200</xdr:rowOff>
    </xdr:to>
    <xdr:cxnSp macro="">
      <xdr:nvCxnSpPr>
        <xdr:cNvPr id="690" name="直線コネクタ 689">
          <a:extLst>
            <a:ext uri="{FF2B5EF4-FFF2-40B4-BE49-F238E27FC236}">
              <a16:creationId xmlns:a16="http://schemas.microsoft.com/office/drawing/2014/main" id="{0936E08B-A490-43B2-B839-0906C59490AD}"/>
            </a:ext>
          </a:extLst>
        </xdr:cNvPr>
        <xdr:cNvCxnSpPr/>
      </xdr:nvCxnSpPr>
      <xdr:spPr>
        <a:xfrm flipV="1">
          <a:off x="22160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80027</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5969A52A-9EBA-407A-A61B-FBD5B2AB3F3C}"/>
            </a:ext>
          </a:extLst>
        </xdr:cNvPr>
        <xdr:cNvSpPr txBox="1"/>
      </xdr:nvSpPr>
      <xdr:spPr>
        <a:xfrm>
          <a:off x="22199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76200</xdr:rowOff>
    </xdr:from>
    <xdr:to>
      <xdr:col>116</xdr:col>
      <xdr:colOff>152400</xdr:colOff>
      <xdr:row>64</xdr:row>
      <xdr:rowOff>76200</xdr:rowOff>
    </xdr:to>
    <xdr:cxnSp macro="">
      <xdr:nvCxnSpPr>
        <xdr:cNvPr id="692" name="直線コネクタ 691">
          <a:extLst>
            <a:ext uri="{FF2B5EF4-FFF2-40B4-BE49-F238E27FC236}">
              <a16:creationId xmlns:a16="http://schemas.microsoft.com/office/drawing/2014/main" id="{35B65771-2699-4231-B84D-DCE56A6D356C}"/>
            </a:ext>
          </a:extLst>
        </xdr:cNvPr>
        <xdr:cNvCxnSpPr/>
      </xdr:nvCxnSpPr>
      <xdr:spPr>
        <a:xfrm>
          <a:off x="22072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1414FA8F-3E42-4674-B9DE-FDB04184C282}"/>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694" name="直線コネクタ 693">
          <a:extLst>
            <a:ext uri="{FF2B5EF4-FFF2-40B4-BE49-F238E27FC236}">
              <a16:creationId xmlns:a16="http://schemas.microsoft.com/office/drawing/2014/main" id="{7B7D32B6-AFE3-4CC7-9D43-F3514B5A3151}"/>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124477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56B5D9FF-D4FA-413B-B10E-354DCD973120}"/>
            </a:ext>
          </a:extLst>
        </xdr:cNvPr>
        <xdr:cNvSpPr txBox="1"/>
      </xdr:nvSpPr>
      <xdr:spPr>
        <a:xfrm>
          <a:off x="22199600" y="10411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696" name="フローチャート: 判断 695">
          <a:extLst>
            <a:ext uri="{FF2B5EF4-FFF2-40B4-BE49-F238E27FC236}">
              <a16:creationId xmlns:a16="http://schemas.microsoft.com/office/drawing/2014/main" id="{B7495E69-54C6-4618-AD9A-2C48D454F52A}"/>
            </a:ext>
          </a:extLst>
        </xdr:cNvPr>
        <xdr:cNvSpPr/>
      </xdr:nvSpPr>
      <xdr:spPr>
        <a:xfrm>
          <a:off x="221107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101600</xdr:rowOff>
    </xdr:from>
    <xdr:to>
      <xdr:col>112</xdr:col>
      <xdr:colOff>38100</xdr:colOff>
      <xdr:row>62</xdr:row>
      <xdr:rowOff>31750</xdr:rowOff>
    </xdr:to>
    <xdr:sp macro="" textlink="">
      <xdr:nvSpPr>
        <xdr:cNvPr id="697" name="フローチャート: 判断 696">
          <a:extLst>
            <a:ext uri="{FF2B5EF4-FFF2-40B4-BE49-F238E27FC236}">
              <a16:creationId xmlns:a16="http://schemas.microsoft.com/office/drawing/2014/main" id="{4B5ECA1A-49AE-4532-82F1-C24C11405FBE}"/>
            </a:ext>
          </a:extLst>
        </xdr:cNvPr>
        <xdr:cNvSpPr/>
      </xdr:nvSpPr>
      <xdr:spPr>
        <a:xfrm>
          <a:off x="21272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48277</xdr:rowOff>
    </xdr:from>
    <xdr:ext cx="469744" cy="259045"/>
    <xdr:sp macro="" textlink="">
      <xdr:nvSpPr>
        <xdr:cNvPr id="698" name="n_1aveValue【保健センター・保健所】&#10;一人当たり面積">
          <a:extLst>
            <a:ext uri="{FF2B5EF4-FFF2-40B4-BE49-F238E27FC236}">
              <a16:creationId xmlns:a16="http://schemas.microsoft.com/office/drawing/2014/main" id="{256F7F88-5AB2-4A32-BEB4-07A73FBECAC6}"/>
            </a:ext>
          </a:extLst>
        </xdr:cNvPr>
        <xdr:cNvSpPr txBox="1"/>
      </xdr:nvSpPr>
      <xdr:spPr>
        <a:xfrm>
          <a:off x="21075727"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120650</xdr:rowOff>
    </xdr:from>
    <xdr:to>
      <xdr:col>107</xdr:col>
      <xdr:colOff>101600</xdr:colOff>
      <xdr:row>62</xdr:row>
      <xdr:rowOff>50800</xdr:rowOff>
    </xdr:to>
    <xdr:sp macro="" textlink="">
      <xdr:nvSpPr>
        <xdr:cNvPr id="699" name="フローチャート: 判断 698">
          <a:extLst>
            <a:ext uri="{FF2B5EF4-FFF2-40B4-BE49-F238E27FC236}">
              <a16:creationId xmlns:a16="http://schemas.microsoft.com/office/drawing/2014/main" id="{A42D6D04-EAB1-4904-A04D-538D79B5E319}"/>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67327</xdr:rowOff>
    </xdr:from>
    <xdr:ext cx="469744" cy="259045"/>
    <xdr:sp macro="" textlink="">
      <xdr:nvSpPr>
        <xdr:cNvPr id="700" name="n_2aveValue【保健センター・保健所】&#10;一人当たり面積">
          <a:extLst>
            <a:ext uri="{FF2B5EF4-FFF2-40B4-BE49-F238E27FC236}">
              <a16:creationId xmlns:a16="http://schemas.microsoft.com/office/drawing/2014/main" id="{EF9FF6F1-F890-4D78-9E14-EF2367B5FC84}"/>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120650</xdr:rowOff>
    </xdr:from>
    <xdr:to>
      <xdr:col>102</xdr:col>
      <xdr:colOff>165100</xdr:colOff>
      <xdr:row>62</xdr:row>
      <xdr:rowOff>50800</xdr:rowOff>
    </xdr:to>
    <xdr:sp macro="" textlink="">
      <xdr:nvSpPr>
        <xdr:cNvPr id="701" name="フローチャート: 判断 700">
          <a:extLst>
            <a:ext uri="{FF2B5EF4-FFF2-40B4-BE49-F238E27FC236}">
              <a16:creationId xmlns:a16="http://schemas.microsoft.com/office/drawing/2014/main" id="{7210EDB5-3171-4E85-ABE4-8D7A0CD477C2}"/>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67327</xdr:rowOff>
    </xdr:from>
    <xdr:ext cx="469744" cy="259045"/>
    <xdr:sp macro="" textlink="">
      <xdr:nvSpPr>
        <xdr:cNvPr id="702" name="n_3aveValue【保健センター・保健所】&#10;一人当たり面積">
          <a:extLst>
            <a:ext uri="{FF2B5EF4-FFF2-40B4-BE49-F238E27FC236}">
              <a16:creationId xmlns:a16="http://schemas.microsoft.com/office/drawing/2014/main" id="{132A95E8-5021-4B2F-956B-18FCA0C7E245}"/>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63500</xdr:rowOff>
    </xdr:from>
    <xdr:to>
      <xdr:col>98</xdr:col>
      <xdr:colOff>38100</xdr:colOff>
      <xdr:row>61</xdr:row>
      <xdr:rowOff>165100</xdr:rowOff>
    </xdr:to>
    <xdr:sp macro="" textlink="">
      <xdr:nvSpPr>
        <xdr:cNvPr id="703" name="フローチャート: 判断 702">
          <a:extLst>
            <a:ext uri="{FF2B5EF4-FFF2-40B4-BE49-F238E27FC236}">
              <a16:creationId xmlns:a16="http://schemas.microsoft.com/office/drawing/2014/main" id="{E33F717F-0A54-4818-92A1-8E691A0C75BD}"/>
            </a:ext>
          </a:extLst>
        </xdr:cNvPr>
        <xdr:cNvSpPr/>
      </xdr:nvSpPr>
      <xdr:spPr>
        <a:xfrm>
          <a:off x="18605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10177</xdr:rowOff>
    </xdr:from>
    <xdr:ext cx="469744" cy="259045"/>
    <xdr:sp macro="" textlink="">
      <xdr:nvSpPr>
        <xdr:cNvPr id="704" name="n_4aveValue【保健センター・保健所】&#10;一人当たり面積">
          <a:extLst>
            <a:ext uri="{FF2B5EF4-FFF2-40B4-BE49-F238E27FC236}">
              <a16:creationId xmlns:a16="http://schemas.microsoft.com/office/drawing/2014/main" id="{B8AB4863-90AF-46F4-8ED5-9ADB8EB135BE}"/>
            </a:ext>
          </a:extLst>
        </xdr:cNvPr>
        <xdr:cNvSpPr txBox="1"/>
      </xdr:nvSpPr>
      <xdr:spPr>
        <a:xfrm>
          <a:off x="18421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AF219DD-2F3C-4202-9006-D292CAE9F87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F3D5C10-8342-45D4-A3CF-3E1D5C3E916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32453BDC-288C-41A0-8BE3-4CE5F1D3FBA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C80E7FF0-2368-4999-9C66-5985D2411D4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B799AC5B-559D-494C-81FB-665130ABA83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25400</xdr:rowOff>
    </xdr:from>
    <xdr:to>
      <xdr:col>116</xdr:col>
      <xdr:colOff>114300</xdr:colOff>
      <xdr:row>64</xdr:row>
      <xdr:rowOff>127000</xdr:rowOff>
    </xdr:to>
    <xdr:sp macro="" textlink="">
      <xdr:nvSpPr>
        <xdr:cNvPr id="710" name="楕円 709">
          <a:extLst>
            <a:ext uri="{FF2B5EF4-FFF2-40B4-BE49-F238E27FC236}">
              <a16:creationId xmlns:a16="http://schemas.microsoft.com/office/drawing/2014/main" id="{FE91FE42-BF5F-4402-B0D8-1FABBCDDE042}"/>
            </a:ext>
          </a:extLst>
        </xdr:cNvPr>
        <xdr:cNvSpPr/>
      </xdr:nvSpPr>
      <xdr:spPr>
        <a:xfrm>
          <a:off x="22110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111777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37E0F167-DC43-4855-93A7-7DACCC767DB9}"/>
            </a:ext>
          </a:extLst>
        </xdr:cNvPr>
        <xdr:cNvSpPr txBox="1"/>
      </xdr:nvSpPr>
      <xdr:spPr>
        <a:xfrm>
          <a:off x="22199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25400</xdr:rowOff>
    </xdr:from>
    <xdr:to>
      <xdr:col>112</xdr:col>
      <xdr:colOff>38100</xdr:colOff>
      <xdr:row>64</xdr:row>
      <xdr:rowOff>127000</xdr:rowOff>
    </xdr:to>
    <xdr:sp macro="" textlink="">
      <xdr:nvSpPr>
        <xdr:cNvPr id="712" name="楕円 711">
          <a:extLst>
            <a:ext uri="{FF2B5EF4-FFF2-40B4-BE49-F238E27FC236}">
              <a16:creationId xmlns:a16="http://schemas.microsoft.com/office/drawing/2014/main" id="{4AA0405A-EB6E-48A6-9480-5C41FA67B912}"/>
            </a:ext>
          </a:extLst>
        </xdr:cNvPr>
        <xdr:cNvSpPr/>
      </xdr:nvSpPr>
      <xdr:spPr>
        <a:xfrm>
          <a:off x="21272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76200</xdr:rowOff>
    </xdr:from>
    <xdr:to>
      <xdr:col>116</xdr:col>
      <xdr:colOff>63500</xdr:colOff>
      <xdr:row>64</xdr:row>
      <xdr:rowOff>76200</xdr:rowOff>
    </xdr:to>
    <xdr:cxnSp macro="">
      <xdr:nvCxnSpPr>
        <xdr:cNvPr id="713" name="直線コネクタ 712">
          <a:extLst>
            <a:ext uri="{FF2B5EF4-FFF2-40B4-BE49-F238E27FC236}">
              <a16:creationId xmlns:a16="http://schemas.microsoft.com/office/drawing/2014/main" id="{FA6C1F5D-956B-46D8-A2FB-7E59EFC6C961}"/>
            </a:ext>
          </a:extLst>
        </xdr:cNvPr>
        <xdr:cNvCxnSpPr/>
      </xdr:nvCxnSpPr>
      <xdr:spPr>
        <a:xfrm>
          <a:off x="21323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25400</xdr:rowOff>
    </xdr:from>
    <xdr:to>
      <xdr:col>107</xdr:col>
      <xdr:colOff>101600</xdr:colOff>
      <xdr:row>64</xdr:row>
      <xdr:rowOff>127000</xdr:rowOff>
    </xdr:to>
    <xdr:sp macro="" textlink="">
      <xdr:nvSpPr>
        <xdr:cNvPr id="714" name="楕円 713">
          <a:extLst>
            <a:ext uri="{FF2B5EF4-FFF2-40B4-BE49-F238E27FC236}">
              <a16:creationId xmlns:a16="http://schemas.microsoft.com/office/drawing/2014/main" id="{DA1F7FB5-7E30-4C49-9D31-9BF33C9434A1}"/>
            </a:ext>
          </a:extLst>
        </xdr:cNvPr>
        <xdr:cNvSpPr/>
      </xdr:nvSpPr>
      <xdr:spPr>
        <a:xfrm>
          <a:off x="20383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76200</xdr:rowOff>
    </xdr:from>
    <xdr:to>
      <xdr:col>111</xdr:col>
      <xdr:colOff>177800</xdr:colOff>
      <xdr:row>64</xdr:row>
      <xdr:rowOff>76200</xdr:rowOff>
    </xdr:to>
    <xdr:cxnSp macro="">
      <xdr:nvCxnSpPr>
        <xdr:cNvPr id="715" name="直線コネクタ 714">
          <a:extLst>
            <a:ext uri="{FF2B5EF4-FFF2-40B4-BE49-F238E27FC236}">
              <a16:creationId xmlns:a16="http://schemas.microsoft.com/office/drawing/2014/main" id="{99F6A81C-0B47-42A7-82A7-830690756769}"/>
            </a:ext>
          </a:extLst>
        </xdr:cNvPr>
        <xdr:cNvCxnSpPr/>
      </xdr:nvCxnSpPr>
      <xdr:spPr>
        <a:xfrm>
          <a:off x="20434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25400</xdr:rowOff>
    </xdr:from>
    <xdr:to>
      <xdr:col>102</xdr:col>
      <xdr:colOff>165100</xdr:colOff>
      <xdr:row>64</xdr:row>
      <xdr:rowOff>127000</xdr:rowOff>
    </xdr:to>
    <xdr:sp macro="" textlink="">
      <xdr:nvSpPr>
        <xdr:cNvPr id="716" name="楕円 715">
          <a:extLst>
            <a:ext uri="{FF2B5EF4-FFF2-40B4-BE49-F238E27FC236}">
              <a16:creationId xmlns:a16="http://schemas.microsoft.com/office/drawing/2014/main" id="{8D476300-DD3F-4445-A0FC-77F5E10199D3}"/>
            </a:ext>
          </a:extLst>
        </xdr:cNvPr>
        <xdr:cNvSpPr/>
      </xdr:nvSpPr>
      <xdr:spPr>
        <a:xfrm>
          <a:off x="19494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76200</xdr:rowOff>
    </xdr:from>
    <xdr:to>
      <xdr:col>107</xdr:col>
      <xdr:colOff>50800</xdr:colOff>
      <xdr:row>64</xdr:row>
      <xdr:rowOff>76200</xdr:rowOff>
    </xdr:to>
    <xdr:cxnSp macro="">
      <xdr:nvCxnSpPr>
        <xdr:cNvPr id="717" name="直線コネクタ 716">
          <a:extLst>
            <a:ext uri="{FF2B5EF4-FFF2-40B4-BE49-F238E27FC236}">
              <a16:creationId xmlns:a16="http://schemas.microsoft.com/office/drawing/2014/main" id="{B9852A7A-C6F9-44E3-92D1-ED39724BE08C}"/>
            </a:ext>
          </a:extLst>
        </xdr:cNvPr>
        <xdr:cNvCxnSpPr/>
      </xdr:nvCxnSpPr>
      <xdr:spPr>
        <a:xfrm>
          <a:off x="19545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25400</xdr:rowOff>
    </xdr:from>
    <xdr:to>
      <xdr:col>98</xdr:col>
      <xdr:colOff>38100</xdr:colOff>
      <xdr:row>64</xdr:row>
      <xdr:rowOff>127000</xdr:rowOff>
    </xdr:to>
    <xdr:sp macro="" textlink="">
      <xdr:nvSpPr>
        <xdr:cNvPr id="718" name="楕円 717">
          <a:extLst>
            <a:ext uri="{FF2B5EF4-FFF2-40B4-BE49-F238E27FC236}">
              <a16:creationId xmlns:a16="http://schemas.microsoft.com/office/drawing/2014/main" id="{61C2C997-FCCA-482A-8B06-14A4425DCC5A}"/>
            </a:ext>
          </a:extLst>
        </xdr:cNvPr>
        <xdr:cNvSpPr/>
      </xdr:nvSpPr>
      <xdr:spPr>
        <a:xfrm>
          <a:off x="18605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76200</xdr:rowOff>
    </xdr:from>
    <xdr:to>
      <xdr:col>102</xdr:col>
      <xdr:colOff>114300</xdr:colOff>
      <xdr:row>64</xdr:row>
      <xdr:rowOff>76200</xdr:rowOff>
    </xdr:to>
    <xdr:cxnSp macro="">
      <xdr:nvCxnSpPr>
        <xdr:cNvPr id="719" name="直線コネクタ 718">
          <a:extLst>
            <a:ext uri="{FF2B5EF4-FFF2-40B4-BE49-F238E27FC236}">
              <a16:creationId xmlns:a16="http://schemas.microsoft.com/office/drawing/2014/main" id="{827705A8-9023-45EE-A2AF-51C0EA10C948}"/>
            </a:ext>
          </a:extLst>
        </xdr:cNvPr>
        <xdr:cNvCxnSpPr/>
      </xdr:nvCxnSpPr>
      <xdr:spPr>
        <a:xfrm>
          <a:off x="18656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118127</xdr:rowOff>
    </xdr:from>
    <xdr:ext cx="469744" cy="259045"/>
    <xdr:sp macro="" textlink="">
      <xdr:nvSpPr>
        <xdr:cNvPr id="720" name="n_1mainValue【保健センター・保健所】&#10;一人当たり面積">
          <a:extLst>
            <a:ext uri="{FF2B5EF4-FFF2-40B4-BE49-F238E27FC236}">
              <a16:creationId xmlns:a16="http://schemas.microsoft.com/office/drawing/2014/main" id="{94756FD9-2D7B-4A96-A96C-2B13E592C13D}"/>
            </a:ext>
          </a:extLst>
        </xdr:cNvPr>
        <xdr:cNvSpPr txBox="1"/>
      </xdr:nvSpPr>
      <xdr:spPr>
        <a:xfrm>
          <a:off x="21075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118127</xdr:rowOff>
    </xdr:from>
    <xdr:ext cx="469744" cy="259045"/>
    <xdr:sp macro="" textlink="">
      <xdr:nvSpPr>
        <xdr:cNvPr id="721" name="n_2mainValue【保健センター・保健所】&#10;一人当たり面積">
          <a:extLst>
            <a:ext uri="{FF2B5EF4-FFF2-40B4-BE49-F238E27FC236}">
              <a16:creationId xmlns:a16="http://schemas.microsoft.com/office/drawing/2014/main" id="{32F8C62D-2FB6-4C44-AE25-8F1875F4B5A7}"/>
            </a:ext>
          </a:extLst>
        </xdr:cNvPr>
        <xdr:cNvSpPr txBox="1"/>
      </xdr:nvSpPr>
      <xdr:spPr>
        <a:xfrm>
          <a:off x="20199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118127</xdr:rowOff>
    </xdr:from>
    <xdr:ext cx="469744" cy="259045"/>
    <xdr:sp macro="" textlink="">
      <xdr:nvSpPr>
        <xdr:cNvPr id="722" name="n_3mainValue【保健センター・保健所】&#10;一人当たり面積">
          <a:extLst>
            <a:ext uri="{FF2B5EF4-FFF2-40B4-BE49-F238E27FC236}">
              <a16:creationId xmlns:a16="http://schemas.microsoft.com/office/drawing/2014/main" id="{8536E27C-0DBC-4A68-9E52-EBFD064D9389}"/>
            </a:ext>
          </a:extLst>
        </xdr:cNvPr>
        <xdr:cNvSpPr txBox="1"/>
      </xdr:nvSpPr>
      <xdr:spPr>
        <a:xfrm>
          <a:off x="19310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118127</xdr:rowOff>
    </xdr:from>
    <xdr:ext cx="469744" cy="259045"/>
    <xdr:sp macro="" textlink="">
      <xdr:nvSpPr>
        <xdr:cNvPr id="723" name="n_4mainValue【保健センター・保健所】&#10;一人当たり面積">
          <a:extLst>
            <a:ext uri="{FF2B5EF4-FFF2-40B4-BE49-F238E27FC236}">
              <a16:creationId xmlns:a16="http://schemas.microsoft.com/office/drawing/2014/main" id="{07110AD1-87DE-468D-ABA0-2482434232DD}"/>
            </a:ext>
          </a:extLst>
        </xdr:cNvPr>
        <xdr:cNvSpPr txBox="1"/>
      </xdr:nvSpPr>
      <xdr:spPr>
        <a:xfrm>
          <a:off x="18421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AAF144F2-D62C-4954-AE00-55731A0AE0C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737A639E-88EE-4E99-9EB5-A982BAEFC03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391A8721-0FF7-4B10-9C31-4C20B3B40A3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224945A-E29F-4D3D-93C9-26D0C1BC6FC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2A4D455C-6B51-44AE-95AA-23E1B27BEA1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A9333D87-8ECC-4083-90AD-206DCEB424A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1D79B07-4878-4203-B1DB-9D803623085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84AA071-A38F-46D6-9DD9-39DC4A508A1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DA898961-2DA4-476E-8D75-7410FDD2C3D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9A3DB3FC-C36D-4850-9B93-DAC320D48C6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61152AE6-C933-4216-B99F-216934B7408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5" name="直線コネクタ 734">
          <a:extLst>
            <a:ext uri="{FF2B5EF4-FFF2-40B4-BE49-F238E27FC236}">
              <a16:creationId xmlns:a16="http://schemas.microsoft.com/office/drawing/2014/main" id="{E4C04C43-2696-4567-BCBF-F0C43D0060A4}"/>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6" name="テキスト ボックス 735">
          <a:extLst>
            <a:ext uri="{FF2B5EF4-FFF2-40B4-BE49-F238E27FC236}">
              <a16:creationId xmlns:a16="http://schemas.microsoft.com/office/drawing/2014/main" id="{940F2DD1-6F5E-49C2-A0CD-D8978D98CE85}"/>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7" name="直線コネクタ 736">
          <a:extLst>
            <a:ext uri="{FF2B5EF4-FFF2-40B4-BE49-F238E27FC236}">
              <a16:creationId xmlns:a16="http://schemas.microsoft.com/office/drawing/2014/main" id="{9EDB5D50-58E8-4BF8-B884-051599FE3BF9}"/>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8" name="テキスト ボックス 737">
          <a:extLst>
            <a:ext uri="{FF2B5EF4-FFF2-40B4-BE49-F238E27FC236}">
              <a16:creationId xmlns:a16="http://schemas.microsoft.com/office/drawing/2014/main" id="{E7856C0E-28F9-4C93-B13D-1A0E9FDDFD5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9" name="直線コネクタ 738">
          <a:extLst>
            <a:ext uri="{FF2B5EF4-FFF2-40B4-BE49-F238E27FC236}">
              <a16:creationId xmlns:a16="http://schemas.microsoft.com/office/drawing/2014/main" id="{BA553571-748C-4B9B-BD2A-FF159F790F25}"/>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0" name="テキスト ボックス 739">
          <a:extLst>
            <a:ext uri="{FF2B5EF4-FFF2-40B4-BE49-F238E27FC236}">
              <a16:creationId xmlns:a16="http://schemas.microsoft.com/office/drawing/2014/main" id="{5999A512-0E83-4D8B-B145-F0F04B74B7E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1" name="直線コネクタ 740">
          <a:extLst>
            <a:ext uri="{FF2B5EF4-FFF2-40B4-BE49-F238E27FC236}">
              <a16:creationId xmlns:a16="http://schemas.microsoft.com/office/drawing/2014/main" id="{19CDB227-4B7A-4CCE-9FB1-8900F645AB1A}"/>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2" name="テキスト ボックス 741">
          <a:extLst>
            <a:ext uri="{FF2B5EF4-FFF2-40B4-BE49-F238E27FC236}">
              <a16:creationId xmlns:a16="http://schemas.microsoft.com/office/drawing/2014/main" id="{6A12FE67-2A2C-4C10-B55D-730C8122A9ED}"/>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950949B4-26D8-4B14-A422-659FB3B3F11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4" name="テキスト ボックス 743">
          <a:extLst>
            <a:ext uri="{FF2B5EF4-FFF2-40B4-BE49-F238E27FC236}">
              <a16:creationId xmlns:a16="http://schemas.microsoft.com/office/drawing/2014/main" id="{22BE7B36-5EEF-4EFD-8753-6B4C66D8D19F}"/>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消防施設】&#10;有形固定資産減価償却率グラフ枠">
          <a:extLst>
            <a:ext uri="{FF2B5EF4-FFF2-40B4-BE49-F238E27FC236}">
              <a16:creationId xmlns:a16="http://schemas.microsoft.com/office/drawing/2014/main" id="{E8446531-9960-44DB-8B2C-8B1B72BE0DE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81535</xdr:rowOff>
    </xdr:from>
    <xdr:to>
      <xdr:col>85</xdr:col>
      <xdr:colOff>126364</xdr:colOff>
      <xdr:row>85</xdr:row>
      <xdr:rowOff>72389</xdr:rowOff>
    </xdr:to>
    <xdr:cxnSp macro="">
      <xdr:nvCxnSpPr>
        <xdr:cNvPr id="746" name="直線コネクタ 745">
          <a:extLst>
            <a:ext uri="{FF2B5EF4-FFF2-40B4-BE49-F238E27FC236}">
              <a16:creationId xmlns:a16="http://schemas.microsoft.com/office/drawing/2014/main" id="{35217109-F158-4AF8-ADF8-3A40B6D6F5F8}"/>
            </a:ext>
          </a:extLst>
        </xdr:cNvPr>
        <xdr:cNvCxnSpPr/>
      </xdr:nvCxnSpPr>
      <xdr:spPr>
        <a:xfrm flipV="1">
          <a:off x="16318864" y="13283185"/>
          <a:ext cx="0" cy="136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76216</xdr:rowOff>
    </xdr:from>
    <xdr:ext cx="405111" cy="259045"/>
    <xdr:sp macro="" textlink="">
      <xdr:nvSpPr>
        <xdr:cNvPr id="747" name="【消防施設】&#10;有形固定資産減価償却率最小値テキスト">
          <a:extLst>
            <a:ext uri="{FF2B5EF4-FFF2-40B4-BE49-F238E27FC236}">
              <a16:creationId xmlns:a16="http://schemas.microsoft.com/office/drawing/2014/main" id="{36E647A3-1CEE-4838-A79B-DC16E3C7812A}"/>
            </a:ext>
          </a:extLst>
        </xdr:cNvPr>
        <xdr:cNvSpPr txBox="1"/>
      </xdr:nvSpPr>
      <xdr:spPr>
        <a:xfrm>
          <a:off x="16357600"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72389</xdr:rowOff>
    </xdr:from>
    <xdr:to>
      <xdr:col>86</xdr:col>
      <xdr:colOff>25400</xdr:colOff>
      <xdr:row>85</xdr:row>
      <xdr:rowOff>72389</xdr:rowOff>
    </xdr:to>
    <xdr:cxnSp macro="">
      <xdr:nvCxnSpPr>
        <xdr:cNvPr id="748" name="直線コネクタ 747">
          <a:extLst>
            <a:ext uri="{FF2B5EF4-FFF2-40B4-BE49-F238E27FC236}">
              <a16:creationId xmlns:a16="http://schemas.microsoft.com/office/drawing/2014/main" id="{AA9D7581-A642-4B79-B0F7-4D82F3BFAFB4}"/>
            </a:ext>
          </a:extLst>
        </xdr:cNvPr>
        <xdr:cNvCxnSpPr/>
      </xdr:nvCxnSpPr>
      <xdr:spPr>
        <a:xfrm>
          <a:off x="16230600" y="1464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28212</xdr:rowOff>
    </xdr:from>
    <xdr:ext cx="405111" cy="259045"/>
    <xdr:sp macro="" textlink="">
      <xdr:nvSpPr>
        <xdr:cNvPr id="749" name="【消防施設】&#10;有形固定資産減価償却率最大値テキスト">
          <a:extLst>
            <a:ext uri="{FF2B5EF4-FFF2-40B4-BE49-F238E27FC236}">
              <a16:creationId xmlns:a16="http://schemas.microsoft.com/office/drawing/2014/main" id="{28E7A2F0-6009-4AA9-9930-1AD5B8DD1E66}"/>
            </a:ext>
          </a:extLst>
        </xdr:cNvPr>
        <xdr:cNvSpPr txBox="1"/>
      </xdr:nvSpPr>
      <xdr:spPr>
        <a:xfrm>
          <a:off x="16357600" y="1305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81535</xdr:rowOff>
    </xdr:from>
    <xdr:to>
      <xdr:col>86</xdr:col>
      <xdr:colOff>25400</xdr:colOff>
      <xdr:row>77</xdr:row>
      <xdr:rowOff>81535</xdr:rowOff>
    </xdr:to>
    <xdr:cxnSp macro="">
      <xdr:nvCxnSpPr>
        <xdr:cNvPr id="750" name="直線コネクタ 749">
          <a:extLst>
            <a:ext uri="{FF2B5EF4-FFF2-40B4-BE49-F238E27FC236}">
              <a16:creationId xmlns:a16="http://schemas.microsoft.com/office/drawing/2014/main" id="{462DB956-8ED6-4F7C-8DA1-FAD629F0B744}"/>
            </a:ext>
          </a:extLst>
        </xdr:cNvPr>
        <xdr:cNvCxnSpPr/>
      </xdr:nvCxnSpPr>
      <xdr:spPr>
        <a:xfrm>
          <a:off x="16230600" y="13283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xdr:rowOff>
    </xdr:from>
    <xdr:ext cx="405111" cy="259045"/>
    <xdr:sp macro="" textlink="">
      <xdr:nvSpPr>
        <xdr:cNvPr id="751" name="【消防施設】&#10;有形固定資産減価償却率平均値テキスト">
          <a:extLst>
            <a:ext uri="{FF2B5EF4-FFF2-40B4-BE49-F238E27FC236}">
              <a16:creationId xmlns:a16="http://schemas.microsoft.com/office/drawing/2014/main" id="{B67217AB-A0BE-45F5-B4E5-DFEAD4AD3FEF}"/>
            </a:ext>
          </a:extLst>
        </xdr:cNvPr>
        <xdr:cNvSpPr txBox="1"/>
      </xdr:nvSpPr>
      <xdr:spPr>
        <a:xfrm>
          <a:off x="16357600" y="13887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752" name="フローチャート: 判断 751">
          <a:extLst>
            <a:ext uri="{FF2B5EF4-FFF2-40B4-BE49-F238E27FC236}">
              <a16:creationId xmlns:a16="http://schemas.microsoft.com/office/drawing/2014/main" id="{92E4F8F4-8E44-4B1A-9526-821C1BD6710A}"/>
            </a:ext>
          </a:extLst>
        </xdr:cNvPr>
        <xdr:cNvSpPr/>
      </xdr:nvSpPr>
      <xdr:spPr>
        <a:xfrm>
          <a:off x="162687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163322</xdr:rowOff>
    </xdr:from>
    <xdr:to>
      <xdr:col>81</xdr:col>
      <xdr:colOff>101600</xdr:colOff>
      <xdr:row>81</xdr:row>
      <xdr:rowOff>93472</xdr:rowOff>
    </xdr:to>
    <xdr:sp macro="" textlink="">
      <xdr:nvSpPr>
        <xdr:cNvPr id="753" name="フローチャート: 判断 752">
          <a:extLst>
            <a:ext uri="{FF2B5EF4-FFF2-40B4-BE49-F238E27FC236}">
              <a16:creationId xmlns:a16="http://schemas.microsoft.com/office/drawing/2014/main" id="{1CBE927B-18EC-4C68-BB72-D33E68BACFF8}"/>
            </a:ext>
          </a:extLst>
        </xdr:cNvPr>
        <xdr:cNvSpPr/>
      </xdr:nvSpPr>
      <xdr:spPr>
        <a:xfrm>
          <a:off x="15430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84599</xdr:rowOff>
    </xdr:from>
    <xdr:ext cx="405111" cy="259045"/>
    <xdr:sp macro="" textlink="">
      <xdr:nvSpPr>
        <xdr:cNvPr id="754" name="n_1aveValue【消防施設】&#10;有形固定資産減価償却率">
          <a:extLst>
            <a:ext uri="{FF2B5EF4-FFF2-40B4-BE49-F238E27FC236}">
              <a16:creationId xmlns:a16="http://schemas.microsoft.com/office/drawing/2014/main" id="{1C88ECD1-2BCF-4EAA-88D0-06C5FE66307E}"/>
            </a:ext>
          </a:extLst>
        </xdr:cNvPr>
        <xdr:cNvSpPr txBox="1"/>
      </xdr:nvSpPr>
      <xdr:spPr>
        <a:xfrm>
          <a:off x="15266044" y="1397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135889</xdr:rowOff>
    </xdr:from>
    <xdr:to>
      <xdr:col>76</xdr:col>
      <xdr:colOff>165100</xdr:colOff>
      <xdr:row>81</xdr:row>
      <xdr:rowOff>66039</xdr:rowOff>
    </xdr:to>
    <xdr:sp macro="" textlink="">
      <xdr:nvSpPr>
        <xdr:cNvPr id="755" name="フローチャート: 判断 754">
          <a:extLst>
            <a:ext uri="{FF2B5EF4-FFF2-40B4-BE49-F238E27FC236}">
              <a16:creationId xmlns:a16="http://schemas.microsoft.com/office/drawing/2014/main" id="{A3A71A02-C003-40B8-8308-3746900DCA18}"/>
            </a:ext>
          </a:extLst>
        </xdr:cNvPr>
        <xdr:cNvSpPr/>
      </xdr:nvSpPr>
      <xdr:spPr>
        <a:xfrm>
          <a:off x="14541500" y="1385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57166</xdr:rowOff>
    </xdr:from>
    <xdr:ext cx="405111" cy="259045"/>
    <xdr:sp macro="" textlink="">
      <xdr:nvSpPr>
        <xdr:cNvPr id="756" name="n_2aveValue【消防施設】&#10;有形固定資産減価償却率">
          <a:extLst>
            <a:ext uri="{FF2B5EF4-FFF2-40B4-BE49-F238E27FC236}">
              <a16:creationId xmlns:a16="http://schemas.microsoft.com/office/drawing/2014/main" id="{E4926269-EC59-4BF5-B0D5-536093A29822}"/>
            </a:ext>
          </a:extLst>
        </xdr:cNvPr>
        <xdr:cNvSpPr txBox="1"/>
      </xdr:nvSpPr>
      <xdr:spPr>
        <a:xfrm>
          <a:off x="14389744" y="1394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103887</xdr:rowOff>
    </xdr:from>
    <xdr:to>
      <xdr:col>72</xdr:col>
      <xdr:colOff>38100</xdr:colOff>
      <xdr:row>81</xdr:row>
      <xdr:rowOff>34037</xdr:rowOff>
    </xdr:to>
    <xdr:sp macro="" textlink="">
      <xdr:nvSpPr>
        <xdr:cNvPr id="757" name="フローチャート: 判断 756">
          <a:extLst>
            <a:ext uri="{FF2B5EF4-FFF2-40B4-BE49-F238E27FC236}">
              <a16:creationId xmlns:a16="http://schemas.microsoft.com/office/drawing/2014/main" id="{CA7760E9-1636-467C-A1B6-904E5DB525A4}"/>
            </a:ext>
          </a:extLst>
        </xdr:cNvPr>
        <xdr:cNvSpPr/>
      </xdr:nvSpPr>
      <xdr:spPr>
        <a:xfrm>
          <a:off x="13652500" y="1381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25164</xdr:rowOff>
    </xdr:from>
    <xdr:ext cx="405111" cy="259045"/>
    <xdr:sp macro="" textlink="">
      <xdr:nvSpPr>
        <xdr:cNvPr id="758" name="n_3aveValue【消防施設】&#10;有形固定資産減価償却率">
          <a:extLst>
            <a:ext uri="{FF2B5EF4-FFF2-40B4-BE49-F238E27FC236}">
              <a16:creationId xmlns:a16="http://schemas.microsoft.com/office/drawing/2014/main" id="{10969752-CADF-4117-AE37-BDC4394DC411}"/>
            </a:ext>
          </a:extLst>
        </xdr:cNvPr>
        <xdr:cNvSpPr txBox="1"/>
      </xdr:nvSpPr>
      <xdr:spPr>
        <a:xfrm>
          <a:off x="13500744" y="1391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80</xdr:row>
      <xdr:rowOff>167894</xdr:rowOff>
    </xdr:from>
    <xdr:to>
      <xdr:col>67</xdr:col>
      <xdr:colOff>101600</xdr:colOff>
      <xdr:row>81</xdr:row>
      <xdr:rowOff>98044</xdr:rowOff>
    </xdr:to>
    <xdr:sp macro="" textlink="">
      <xdr:nvSpPr>
        <xdr:cNvPr id="759" name="フローチャート: 判断 758">
          <a:extLst>
            <a:ext uri="{FF2B5EF4-FFF2-40B4-BE49-F238E27FC236}">
              <a16:creationId xmlns:a16="http://schemas.microsoft.com/office/drawing/2014/main" id="{D2E1982D-A133-4A9B-B36D-AED2F1C8E2CE}"/>
            </a:ext>
          </a:extLst>
        </xdr:cNvPr>
        <xdr:cNvSpPr/>
      </xdr:nvSpPr>
      <xdr:spPr>
        <a:xfrm>
          <a:off x="12763500" y="1388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81</xdr:row>
      <xdr:rowOff>89171</xdr:rowOff>
    </xdr:from>
    <xdr:ext cx="405111" cy="259045"/>
    <xdr:sp macro="" textlink="">
      <xdr:nvSpPr>
        <xdr:cNvPr id="760" name="n_4aveValue【消防施設】&#10;有形固定資産減価償却率">
          <a:extLst>
            <a:ext uri="{FF2B5EF4-FFF2-40B4-BE49-F238E27FC236}">
              <a16:creationId xmlns:a16="http://schemas.microsoft.com/office/drawing/2014/main" id="{09D58C07-21D2-43F0-A3CE-8CC25C4EDBCF}"/>
            </a:ext>
          </a:extLst>
        </xdr:cNvPr>
        <xdr:cNvSpPr txBox="1"/>
      </xdr:nvSpPr>
      <xdr:spPr>
        <a:xfrm>
          <a:off x="12611744" y="1397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BAF5E31-0E49-41AA-9926-2DF47ACF825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5B757B6-DD48-48CC-927C-A7EF1A2D969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228087D-091A-46A9-AF32-B40B4D9BF72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838B2EF-238E-4653-98CC-EE35C004426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1D4210B8-AB9E-4D38-B997-3773C0DC73C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106172</xdr:rowOff>
    </xdr:from>
    <xdr:to>
      <xdr:col>85</xdr:col>
      <xdr:colOff>177800</xdr:colOff>
      <xdr:row>80</xdr:row>
      <xdr:rowOff>36322</xdr:rowOff>
    </xdr:to>
    <xdr:sp macro="" textlink="">
      <xdr:nvSpPr>
        <xdr:cNvPr id="766" name="楕円 765">
          <a:extLst>
            <a:ext uri="{FF2B5EF4-FFF2-40B4-BE49-F238E27FC236}">
              <a16:creationId xmlns:a16="http://schemas.microsoft.com/office/drawing/2014/main" id="{0CD8F375-0FF7-4E4C-A706-F7411DF73F19}"/>
            </a:ext>
          </a:extLst>
        </xdr:cNvPr>
        <xdr:cNvSpPr/>
      </xdr:nvSpPr>
      <xdr:spPr>
        <a:xfrm>
          <a:off x="16268700" y="1365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129049</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EB424DC3-4A6B-4ACC-8F5C-A9B8D9424351}"/>
            </a:ext>
          </a:extLst>
        </xdr:cNvPr>
        <xdr:cNvSpPr txBox="1"/>
      </xdr:nvSpPr>
      <xdr:spPr>
        <a:xfrm>
          <a:off x="16357600" y="1350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129032</xdr:rowOff>
    </xdr:from>
    <xdr:to>
      <xdr:col>81</xdr:col>
      <xdr:colOff>101600</xdr:colOff>
      <xdr:row>80</xdr:row>
      <xdr:rowOff>59182</xdr:rowOff>
    </xdr:to>
    <xdr:sp macro="" textlink="">
      <xdr:nvSpPr>
        <xdr:cNvPr id="768" name="楕円 767">
          <a:extLst>
            <a:ext uri="{FF2B5EF4-FFF2-40B4-BE49-F238E27FC236}">
              <a16:creationId xmlns:a16="http://schemas.microsoft.com/office/drawing/2014/main" id="{3D7A51C3-5DD3-46F0-861C-B15CC6A32417}"/>
            </a:ext>
          </a:extLst>
        </xdr:cNvPr>
        <xdr:cNvSpPr/>
      </xdr:nvSpPr>
      <xdr:spPr>
        <a:xfrm>
          <a:off x="15430500" y="1367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156972</xdr:rowOff>
    </xdr:from>
    <xdr:to>
      <xdr:col>85</xdr:col>
      <xdr:colOff>127000</xdr:colOff>
      <xdr:row>80</xdr:row>
      <xdr:rowOff>8382</xdr:rowOff>
    </xdr:to>
    <xdr:cxnSp macro="">
      <xdr:nvCxnSpPr>
        <xdr:cNvPr id="769" name="直線コネクタ 768">
          <a:extLst>
            <a:ext uri="{FF2B5EF4-FFF2-40B4-BE49-F238E27FC236}">
              <a16:creationId xmlns:a16="http://schemas.microsoft.com/office/drawing/2014/main" id="{D6566872-C747-46E9-9B82-E8BF442D8B6D}"/>
            </a:ext>
          </a:extLst>
        </xdr:cNvPr>
        <xdr:cNvCxnSpPr/>
      </xdr:nvCxnSpPr>
      <xdr:spPr>
        <a:xfrm flipV="1">
          <a:off x="15481300" y="1370152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67311</xdr:rowOff>
    </xdr:from>
    <xdr:to>
      <xdr:col>76</xdr:col>
      <xdr:colOff>165100</xdr:colOff>
      <xdr:row>79</xdr:row>
      <xdr:rowOff>168911</xdr:rowOff>
    </xdr:to>
    <xdr:sp macro="" textlink="">
      <xdr:nvSpPr>
        <xdr:cNvPr id="770" name="楕円 769">
          <a:extLst>
            <a:ext uri="{FF2B5EF4-FFF2-40B4-BE49-F238E27FC236}">
              <a16:creationId xmlns:a16="http://schemas.microsoft.com/office/drawing/2014/main" id="{99EF1FC9-BF32-46DA-AAFC-75FE61EF86AA}"/>
            </a:ext>
          </a:extLst>
        </xdr:cNvPr>
        <xdr:cNvSpPr/>
      </xdr:nvSpPr>
      <xdr:spPr>
        <a:xfrm>
          <a:off x="14541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118111</xdr:rowOff>
    </xdr:from>
    <xdr:to>
      <xdr:col>81</xdr:col>
      <xdr:colOff>50800</xdr:colOff>
      <xdr:row>80</xdr:row>
      <xdr:rowOff>8382</xdr:rowOff>
    </xdr:to>
    <xdr:cxnSp macro="">
      <xdr:nvCxnSpPr>
        <xdr:cNvPr id="771" name="直線コネクタ 770">
          <a:extLst>
            <a:ext uri="{FF2B5EF4-FFF2-40B4-BE49-F238E27FC236}">
              <a16:creationId xmlns:a16="http://schemas.microsoft.com/office/drawing/2014/main" id="{63C7E759-4844-4E57-A806-4FEA85543BA5}"/>
            </a:ext>
          </a:extLst>
        </xdr:cNvPr>
        <xdr:cNvCxnSpPr/>
      </xdr:nvCxnSpPr>
      <xdr:spPr>
        <a:xfrm>
          <a:off x="14592300" y="13662661"/>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7874</xdr:rowOff>
    </xdr:from>
    <xdr:to>
      <xdr:col>72</xdr:col>
      <xdr:colOff>38100</xdr:colOff>
      <xdr:row>79</xdr:row>
      <xdr:rowOff>109474</xdr:rowOff>
    </xdr:to>
    <xdr:sp macro="" textlink="">
      <xdr:nvSpPr>
        <xdr:cNvPr id="772" name="楕円 771">
          <a:extLst>
            <a:ext uri="{FF2B5EF4-FFF2-40B4-BE49-F238E27FC236}">
              <a16:creationId xmlns:a16="http://schemas.microsoft.com/office/drawing/2014/main" id="{5B0BD9FD-92E9-414D-BED1-644263188B77}"/>
            </a:ext>
          </a:extLst>
        </xdr:cNvPr>
        <xdr:cNvSpPr/>
      </xdr:nvSpPr>
      <xdr:spPr>
        <a:xfrm>
          <a:off x="13652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58674</xdr:rowOff>
    </xdr:from>
    <xdr:to>
      <xdr:col>76</xdr:col>
      <xdr:colOff>114300</xdr:colOff>
      <xdr:row>79</xdr:row>
      <xdr:rowOff>118111</xdr:rowOff>
    </xdr:to>
    <xdr:cxnSp macro="">
      <xdr:nvCxnSpPr>
        <xdr:cNvPr id="773" name="直線コネクタ 772">
          <a:extLst>
            <a:ext uri="{FF2B5EF4-FFF2-40B4-BE49-F238E27FC236}">
              <a16:creationId xmlns:a16="http://schemas.microsoft.com/office/drawing/2014/main" id="{42999479-77FB-4A84-B332-86B2D82FCD39}"/>
            </a:ext>
          </a:extLst>
        </xdr:cNvPr>
        <xdr:cNvCxnSpPr/>
      </xdr:nvCxnSpPr>
      <xdr:spPr>
        <a:xfrm>
          <a:off x="13703300" y="13603224"/>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154178</xdr:rowOff>
    </xdr:from>
    <xdr:to>
      <xdr:col>67</xdr:col>
      <xdr:colOff>101600</xdr:colOff>
      <xdr:row>79</xdr:row>
      <xdr:rowOff>84328</xdr:rowOff>
    </xdr:to>
    <xdr:sp macro="" textlink="">
      <xdr:nvSpPr>
        <xdr:cNvPr id="774" name="楕円 773">
          <a:extLst>
            <a:ext uri="{FF2B5EF4-FFF2-40B4-BE49-F238E27FC236}">
              <a16:creationId xmlns:a16="http://schemas.microsoft.com/office/drawing/2014/main" id="{ABB950C4-7BCF-4BE5-A66F-9283EA7ED3CC}"/>
            </a:ext>
          </a:extLst>
        </xdr:cNvPr>
        <xdr:cNvSpPr/>
      </xdr:nvSpPr>
      <xdr:spPr>
        <a:xfrm>
          <a:off x="12763500" y="1352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33528</xdr:rowOff>
    </xdr:from>
    <xdr:to>
      <xdr:col>71</xdr:col>
      <xdr:colOff>177800</xdr:colOff>
      <xdr:row>79</xdr:row>
      <xdr:rowOff>58674</xdr:rowOff>
    </xdr:to>
    <xdr:cxnSp macro="">
      <xdr:nvCxnSpPr>
        <xdr:cNvPr id="775" name="直線コネクタ 774">
          <a:extLst>
            <a:ext uri="{FF2B5EF4-FFF2-40B4-BE49-F238E27FC236}">
              <a16:creationId xmlns:a16="http://schemas.microsoft.com/office/drawing/2014/main" id="{2CD6F674-AAD9-486D-8762-6418E4ABBD51}"/>
            </a:ext>
          </a:extLst>
        </xdr:cNvPr>
        <xdr:cNvCxnSpPr/>
      </xdr:nvCxnSpPr>
      <xdr:spPr>
        <a:xfrm>
          <a:off x="12814300" y="1357807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75709</xdr:rowOff>
    </xdr:from>
    <xdr:ext cx="405111" cy="259045"/>
    <xdr:sp macro="" textlink="">
      <xdr:nvSpPr>
        <xdr:cNvPr id="776" name="n_1mainValue【消防施設】&#10;有形固定資産減価償却率">
          <a:extLst>
            <a:ext uri="{FF2B5EF4-FFF2-40B4-BE49-F238E27FC236}">
              <a16:creationId xmlns:a16="http://schemas.microsoft.com/office/drawing/2014/main" id="{E46A6AFC-B2F9-4B34-B736-356B5B0427EE}"/>
            </a:ext>
          </a:extLst>
        </xdr:cNvPr>
        <xdr:cNvSpPr txBox="1"/>
      </xdr:nvSpPr>
      <xdr:spPr>
        <a:xfrm>
          <a:off x="15266044" y="1344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13988</xdr:rowOff>
    </xdr:from>
    <xdr:ext cx="405111" cy="259045"/>
    <xdr:sp macro="" textlink="">
      <xdr:nvSpPr>
        <xdr:cNvPr id="777" name="n_2mainValue【消防施設】&#10;有形固定資産減価償却率">
          <a:extLst>
            <a:ext uri="{FF2B5EF4-FFF2-40B4-BE49-F238E27FC236}">
              <a16:creationId xmlns:a16="http://schemas.microsoft.com/office/drawing/2014/main" id="{152CAD09-125F-48E0-AF6A-5C7755D12ED9}"/>
            </a:ext>
          </a:extLst>
        </xdr:cNvPr>
        <xdr:cNvSpPr txBox="1"/>
      </xdr:nvSpPr>
      <xdr:spPr>
        <a:xfrm>
          <a:off x="14389744" y="1338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126001</xdr:rowOff>
    </xdr:from>
    <xdr:ext cx="405111" cy="259045"/>
    <xdr:sp macro="" textlink="">
      <xdr:nvSpPr>
        <xdr:cNvPr id="778" name="n_3mainValue【消防施設】&#10;有形固定資産減価償却率">
          <a:extLst>
            <a:ext uri="{FF2B5EF4-FFF2-40B4-BE49-F238E27FC236}">
              <a16:creationId xmlns:a16="http://schemas.microsoft.com/office/drawing/2014/main" id="{43E638DA-849E-4DA6-85CD-EAA1BBD0B01C}"/>
            </a:ext>
          </a:extLst>
        </xdr:cNvPr>
        <xdr:cNvSpPr txBox="1"/>
      </xdr:nvSpPr>
      <xdr:spPr>
        <a:xfrm>
          <a:off x="13500744" y="1332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100855</xdr:rowOff>
    </xdr:from>
    <xdr:ext cx="405111" cy="259045"/>
    <xdr:sp macro="" textlink="">
      <xdr:nvSpPr>
        <xdr:cNvPr id="779" name="n_4mainValue【消防施設】&#10;有形固定資産減価償却率">
          <a:extLst>
            <a:ext uri="{FF2B5EF4-FFF2-40B4-BE49-F238E27FC236}">
              <a16:creationId xmlns:a16="http://schemas.microsoft.com/office/drawing/2014/main" id="{E4033316-3C58-4FE3-BEB5-C89FF7D8F764}"/>
            </a:ext>
          </a:extLst>
        </xdr:cNvPr>
        <xdr:cNvSpPr txBox="1"/>
      </xdr:nvSpPr>
      <xdr:spPr>
        <a:xfrm>
          <a:off x="12611744" y="13302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DC8C164E-6AA4-4D1D-B3D5-8F5C14DF531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F71A2F92-7255-478C-8D4C-6BA2A2CF60E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D9D959FF-D9F9-49AD-AEE7-FC29726624E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258E8BE3-07FA-4524-9F68-2D8543B7F59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8DBCF12C-7416-4BBB-9E59-84CD7C5FE1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CBCF55B3-8DD7-4FCA-946B-D39B58B8D23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2EBBA159-463D-49B4-A440-7664DD2518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F37C9F2F-13DD-4365-859B-CFF0224FBC2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EB292B37-BD84-4BB2-ABEC-E314E28C1E1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4783EA50-C96F-4F43-9A9A-C34F8FD0210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0" name="テキスト ボックス 789">
          <a:extLst>
            <a:ext uri="{FF2B5EF4-FFF2-40B4-BE49-F238E27FC236}">
              <a16:creationId xmlns:a16="http://schemas.microsoft.com/office/drawing/2014/main" id="{4D6493D6-5953-49BA-9FAF-AEA1964DA665}"/>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91" name="直線コネクタ 790">
          <a:extLst>
            <a:ext uri="{FF2B5EF4-FFF2-40B4-BE49-F238E27FC236}">
              <a16:creationId xmlns:a16="http://schemas.microsoft.com/office/drawing/2014/main" id="{9E8B9649-EEDC-43FD-A826-2B92578D3B0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2" name="テキスト ボックス 791">
          <a:extLst>
            <a:ext uri="{FF2B5EF4-FFF2-40B4-BE49-F238E27FC236}">
              <a16:creationId xmlns:a16="http://schemas.microsoft.com/office/drawing/2014/main" id="{7478C193-B674-4477-8D7B-761509D252B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3" name="直線コネクタ 792">
          <a:extLst>
            <a:ext uri="{FF2B5EF4-FFF2-40B4-BE49-F238E27FC236}">
              <a16:creationId xmlns:a16="http://schemas.microsoft.com/office/drawing/2014/main" id="{111E7833-489C-4C61-B91B-928121861E8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4" name="テキスト ボックス 793">
          <a:extLst>
            <a:ext uri="{FF2B5EF4-FFF2-40B4-BE49-F238E27FC236}">
              <a16:creationId xmlns:a16="http://schemas.microsoft.com/office/drawing/2014/main" id="{839FE7C9-F7E8-4126-B37A-4F976AECFA4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5" name="直線コネクタ 794">
          <a:extLst>
            <a:ext uri="{FF2B5EF4-FFF2-40B4-BE49-F238E27FC236}">
              <a16:creationId xmlns:a16="http://schemas.microsoft.com/office/drawing/2014/main" id="{CF1F14D2-23DB-40B2-8E16-5D4BDA4E0CC8}"/>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6" name="テキスト ボックス 795">
          <a:extLst>
            <a:ext uri="{FF2B5EF4-FFF2-40B4-BE49-F238E27FC236}">
              <a16:creationId xmlns:a16="http://schemas.microsoft.com/office/drawing/2014/main" id="{76094FF3-68C2-424C-B948-89552C871E4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7" name="直線コネクタ 796">
          <a:extLst>
            <a:ext uri="{FF2B5EF4-FFF2-40B4-BE49-F238E27FC236}">
              <a16:creationId xmlns:a16="http://schemas.microsoft.com/office/drawing/2014/main" id="{510F7B74-7601-4549-A540-BD86A45B68E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8" name="テキスト ボックス 797">
          <a:extLst>
            <a:ext uri="{FF2B5EF4-FFF2-40B4-BE49-F238E27FC236}">
              <a16:creationId xmlns:a16="http://schemas.microsoft.com/office/drawing/2014/main" id="{AE023FD1-4DAE-4F62-A6FC-B1101C86CE3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CEB531CB-4A8A-4993-8DD4-D5113EFF47E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5C8151E6-5FDA-458D-87F8-AE7324D830E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消防施設】&#10;一人当たり面積グラフ枠">
          <a:extLst>
            <a:ext uri="{FF2B5EF4-FFF2-40B4-BE49-F238E27FC236}">
              <a16:creationId xmlns:a16="http://schemas.microsoft.com/office/drawing/2014/main" id="{4A161CEE-E1FD-40DE-BDD4-18D76C60F2A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33528</xdr:rowOff>
    </xdr:from>
    <xdr:to>
      <xdr:col>116</xdr:col>
      <xdr:colOff>62864</xdr:colOff>
      <xdr:row>86</xdr:row>
      <xdr:rowOff>56387</xdr:rowOff>
    </xdr:to>
    <xdr:cxnSp macro="">
      <xdr:nvCxnSpPr>
        <xdr:cNvPr id="802" name="直線コネクタ 801">
          <a:extLst>
            <a:ext uri="{FF2B5EF4-FFF2-40B4-BE49-F238E27FC236}">
              <a16:creationId xmlns:a16="http://schemas.microsoft.com/office/drawing/2014/main" id="{DF32F412-4267-45D1-9D18-37080FB09557}"/>
            </a:ext>
          </a:extLst>
        </xdr:cNvPr>
        <xdr:cNvCxnSpPr/>
      </xdr:nvCxnSpPr>
      <xdr:spPr>
        <a:xfrm flipV="1">
          <a:off x="22160864" y="13406628"/>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60214</xdr:rowOff>
    </xdr:from>
    <xdr:ext cx="469744" cy="259045"/>
    <xdr:sp macro="" textlink="">
      <xdr:nvSpPr>
        <xdr:cNvPr id="803" name="【消防施設】&#10;一人当たり面積最小値テキスト">
          <a:extLst>
            <a:ext uri="{FF2B5EF4-FFF2-40B4-BE49-F238E27FC236}">
              <a16:creationId xmlns:a16="http://schemas.microsoft.com/office/drawing/2014/main" id="{85977BF9-3725-4C01-A9A9-21994E3119F1}"/>
            </a:ext>
          </a:extLst>
        </xdr:cNvPr>
        <xdr:cNvSpPr txBox="1"/>
      </xdr:nvSpPr>
      <xdr:spPr>
        <a:xfrm>
          <a:off x="22199600" y="1480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56387</xdr:rowOff>
    </xdr:from>
    <xdr:to>
      <xdr:col>116</xdr:col>
      <xdr:colOff>152400</xdr:colOff>
      <xdr:row>86</xdr:row>
      <xdr:rowOff>56387</xdr:rowOff>
    </xdr:to>
    <xdr:cxnSp macro="">
      <xdr:nvCxnSpPr>
        <xdr:cNvPr id="804" name="直線コネクタ 803">
          <a:extLst>
            <a:ext uri="{FF2B5EF4-FFF2-40B4-BE49-F238E27FC236}">
              <a16:creationId xmlns:a16="http://schemas.microsoft.com/office/drawing/2014/main" id="{64086A1B-FB53-400B-BC6E-913400516739}"/>
            </a:ext>
          </a:extLst>
        </xdr:cNvPr>
        <xdr:cNvCxnSpPr/>
      </xdr:nvCxnSpPr>
      <xdr:spPr>
        <a:xfrm>
          <a:off x="22072600" y="1480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151655</xdr:rowOff>
    </xdr:from>
    <xdr:ext cx="469744" cy="259045"/>
    <xdr:sp macro="" textlink="">
      <xdr:nvSpPr>
        <xdr:cNvPr id="805" name="【消防施設】&#10;一人当たり面積最大値テキスト">
          <a:extLst>
            <a:ext uri="{FF2B5EF4-FFF2-40B4-BE49-F238E27FC236}">
              <a16:creationId xmlns:a16="http://schemas.microsoft.com/office/drawing/2014/main" id="{E35BADD5-3D5A-4B15-9E96-B87B88EFFFD5}"/>
            </a:ext>
          </a:extLst>
        </xdr:cNvPr>
        <xdr:cNvSpPr txBox="1"/>
      </xdr:nvSpPr>
      <xdr:spPr>
        <a:xfrm>
          <a:off x="22199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33528</xdr:rowOff>
    </xdr:from>
    <xdr:to>
      <xdr:col>116</xdr:col>
      <xdr:colOff>152400</xdr:colOff>
      <xdr:row>78</xdr:row>
      <xdr:rowOff>33528</xdr:rowOff>
    </xdr:to>
    <xdr:cxnSp macro="">
      <xdr:nvCxnSpPr>
        <xdr:cNvPr id="806" name="直線コネクタ 805">
          <a:extLst>
            <a:ext uri="{FF2B5EF4-FFF2-40B4-BE49-F238E27FC236}">
              <a16:creationId xmlns:a16="http://schemas.microsoft.com/office/drawing/2014/main" id="{BAF5311E-D7B3-45A4-B4A1-4F7241B86077}"/>
            </a:ext>
          </a:extLst>
        </xdr:cNvPr>
        <xdr:cNvCxnSpPr/>
      </xdr:nvCxnSpPr>
      <xdr:spPr>
        <a:xfrm>
          <a:off x="22072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128033</xdr:rowOff>
    </xdr:from>
    <xdr:ext cx="469744" cy="259045"/>
    <xdr:sp macro="" textlink="">
      <xdr:nvSpPr>
        <xdr:cNvPr id="807" name="【消防施設】&#10;一人当たり面積平均値テキスト">
          <a:extLst>
            <a:ext uri="{FF2B5EF4-FFF2-40B4-BE49-F238E27FC236}">
              <a16:creationId xmlns:a16="http://schemas.microsoft.com/office/drawing/2014/main" id="{A2B639C1-B843-4DC1-B75F-F055B915F4C8}"/>
            </a:ext>
          </a:extLst>
        </xdr:cNvPr>
        <xdr:cNvSpPr txBox="1"/>
      </xdr:nvSpPr>
      <xdr:spPr>
        <a:xfrm>
          <a:off x="22199600" y="1435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808" name="フローチャート: 判断 807">
          <a:extLst>
            <a:ext uri="{FF2B5EF4-FFF2-40B4-BE49-F238E27FC236}">
              <a16:creationId xmlns:a16="http://schemas.microsoft.com/office/drawing/2014/main" id="{CF7AF52D-8C89-45DF-8EB0-C5275C52FEE9}"/>
            </a:ext>
          </a:extLst>
        </xdr:cNvPr>
        <xdr:cNvSpPr/>
      </xdr:nvSpPr>
      <xdr:spPr>
        <a:xfrm>
          <a:off x="221107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09" name="フローチャート: 判断 808">
          <a:extLst>
            <a:ext uri="{FF2B5EF4-FFF2-40B4-BE49-F238E27FC236}">
              <a16:creationId xmlns:a16="http://schemas.microsoft.com/office/drawing/2014/main" id="{4F76DA28-2925-4896-8192-9850A5BA0B3D}"/>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102888</xdr:rowOff>
    </xdr:from>
    <xdr:ext cx="469744" cy="259045"/>
    <xdr:sp macro="" textlink="">
      <xdr:nvSpPr>
        <xdr:cNvPr id="810" name="n_1aveValue【消防施設】&#10;一人当たり面積">
          <a:extLst>
            <a:ext uri="{FF2B5EF4-FFF2-40B4-BE49-F238E27FC236}">
              <a16:creationId xmlns:a16="http://schemas.microsoft.com/office/drawing/2014/main" id="{30A0950F-5D7D-44A1-BEE8-3DD26103428C}"/>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1015</xdr:rowOff>
    </xdr:from>
    <xdr:to>
      <xdr:col>107</xdr:col>
      <xdr:colOff>101600</xdr:colOff>
      <xdr:row>84</xdr:row>
      <xdr:rowOff>102615</xdr:rowOff>
    </xdr:to>
    <xdr:sp macro="" textlink="">
      <xdr:nvSpPr>
        <xdr:cNvPr id="811" name="フローチャート: 判断 810">
          <a:extLst>
            <a:ext uri="{FF2B5EF4-FFF2-40B4-BE49-F238E27FC236}">
              <a16:creationId xmlns:a16="http://schemas.microsoft.com/office/drawing/2014/main" id="{ADF4CB54-6B80-4DF0-9E5B-E860E2C4BF7C}"/>
            </a:ext>
          </a:extLst>
        </xdr:cNvPr>
        <xdr:cNvSpPr/>
      </xdr:nvSpPr>
      <xdr:spPr>
        <a:xfrm>
          <a:off x="20383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93742</xdr:rowOff>
    </xdr:from>
    <xdr:ext cx="469744" cy="259045"/>
    <xdr:sp macro="" textlink="">
      <xdr:nvSpPr>
        <xdr:cNvPr id="812" name="n_2aveValue【消防施設】&#10;一人当たり面積">
          <a:extLst>
            <a:ext uri="{FF2B5EF4-FFF2-40B4-BE49-F238E27FC236}">
              <a16:creationId xmlns:a16="http://schemas.microsoft.com/office/drawing/2014/main" id="{616A2C44-3722-430B-A28D-D2C9D5E5442F}"/>
            </a:ext>
          </a:extLst>
        </xdr:cNvPr>
        <xdr:cNvSpPr txBox="1"/>
      </xdr:nvSpPr>
      <xdr:spPr>
        <a:xfrm>
          <a:off x="20199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84</xdr:row>
      <xdr:rowOff>5587</xdr:rowOff>
    </xdr:from>
    <xdr:to>
      <xdr:col>102</xdr:col>
      <xdr:colOff>165100</xdr:colOff>
      <xdr:row>84</xdr:row>
      <xdr:rowOff>107187</xdr:rowOff>
    </xdr:to>
    <xdr:sp macro="" textlink="">
      <xdr:nvSpPr>
        <xdr:cNvPr id="813" name="フローチャート: 判断 812">
          <a:extLst>
            <a:ext uri="{FF2B5EF4-FFF2-40B4-BE49-F238E27FC236}">
              <a16:creationId xmlns:a16="http://schemas.microsoft.com/office/drawing/2014/main" id="{9117D5E6-F552-4ACE-B900-AA0E47F49069}"/>
            </a:ext>
          </a:extLst>
        </xdr:cNvPr>
        <xdr:cNvSpPr/>
      </xdr:nvSpPr>
      <xdr:spPr>
        <a:xfrm>
          <a:off x="19494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98314</xdr:rowOff>
    </xdr:from>
    <xdr:ext cx="469744" cy="259045"/>
    <xdr:sp macro="" textlink="">
      <xdr:nvSpPr>
        <xdr:cNvPr id="814" name="n_3aveValue【消防施設】&#10;一人当たり面積">
          <a:extLst>
            <a:ext uri="{FF2B5EF4-FFF2-40B4-BE49-F238E27FC236}">
              <a16:creationId xmlns:a16="http://schemas.microsoft.com/office/drawing/2014/main" id="{1F463EB9-24E8-4399-B8F7-95FF1AB82826}"/>
            </a:ext>
          </a:extLst>
        </xdr:cNvPr>
        <xdr:cNvSpPr txBox="1"/>
      </xdr:nvSpPr>
      <xdr:spPr>
        <a:xfrm>
          <a:off x="19310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108458</xdr:rowOff>
    </xdr:from>
    <xdr:to>
      <xdr:col>98</xdr:col>
      <xdr:colOff>38100</xdr:colOff>
      <xdr:row>86</xdr:row>
      <xdr:rowOff>38608</xdr:rowOff>
    </xdr:to>
    <xdr:sp macro="" textlink="">
      <xdr:nvSpPr>
        <xdr:cNvPr id="815" name="フローチャート: 判断 814">
          <a:extLst>
            <a:ext uri="{FF2B5EF4-FFF2-40B4-BE49-F238E27FC236}">
              <a16:creationId xmlns:a16="http://schemas.microsoft.com/office/drawing/2014/main" id="{A020153D-2C4C-4FC6-91AD-B274992FAD5E}"/>
            </a:ext>
          </a:extLst>
        </xdr:cNvPr>
        <xdr:cNvSpPr/>
      </xdr:nvSpPr>
      <xdr:spPr>
        <a:xfrm>
          <a:off x="18605500" y="146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86</xdr:row>
      <xdr:rowOff>29735</xdr:rowOff>
    </xdr:from>
    <xdr:ext cx="469744" cy="259045"/>
    <xdr:sp macro="" textlink="">
      <xdr:nvSpPr>
        <xdr:cNvPr id="816" name="n_4aveValue【消防施設】&#10;一人当たり面積">
          <a:extLst>
            <a:ext uri="{FF2B5EF4-FFF2-40B4-BE49-F238E27FC236}">
              <a16:creationId xmlns:a16="http://schemas.microsoft.com/office/drawing/2014/main" id="{730924C1-6931-443F-944E-095282D3C605}"/>
            </a:ext>
          </a:extLst>
        </xdr:cNvPr>
        <xdr:cNvSpPr txBox="1"/>
      </xdr:nvSpPr>
      <xdr:spPr>
        <a:xfrm>
          <a:off x="18421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61B8AD8A-83B8-46C2-B019-840A2508BF0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86A5470-E27F-4269-B61D-041C987A478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9E54DA32-5115-4681-9836-617D85B31E9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9D34376-F06F-413A-B3B9-BC6B8F8E4F1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FEBA645-16CB-459C-853B-06FC17101DC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126746</xdr:rowOff>
    </xdr:from>
    <xdr:to>
      <xdr:col>116</xdr:col>
      <xdr:colOff>114300</xdr:colOff>
      <xdr:row>80</xdr:row>
      <xdr:rowOff>56896</xdr:rowOff>
    </xdr:to>
    <xdr:sp macro="" textlink="">
      <xdr:nvSpPr>
        <xdr:cNvPr id="822" name="楕円 821">
          <a:extLst>
            <a:ext uri="{FF2B5EF4-FFF2-40B4-BE49-F238E27FC236}">
              <a16:creationId xmlns:a16="http://schemas.microsoft.com/office/drawing/2014/main" id="{45E3264F-9EF2-48D1-B7E6-8EA2CDA8479F}"/>
            </a:ext>
          </a:extLst>
        </xdr:cNvPr>
        <xdr:cNvSpPr/>
      </xdr:nvSpPr>
      <xdr:spPr>
        <a:xfrm>
          <a:off x="22110700" y="1367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149623</xdr:rowOff>
    </xdr:from>
    <xdr:ext cx="469744" cy="259045"/>
    <xdr:sp macro="" textlink="">
      <xdr:nvSpPr>
        <xdr:cNvPr id="823" name="【消防施設】&#10;一人当たり面積該当値テキスト">
          <a:extLst>
            <a:ext uri="{FF2B5EF4-FFF2-40B4-BE49-F238E27FC236}">
              <a16:creationId xmlns:a16="http://schemas.microsoft.com/office/drawing/2014/main" id="{062404B5-2284-405E-B3DA-B1D82BC852F1}"/>
            </a:ext>
          </a:extLst>
        </xdr:cNvPr>
        <xdr:cNvSpPr txBox="1"/>
      </xdr:nvSpPr>
      <xdr:spPr>
        <a:xfrm>
          <a:off x="22199600" y="1352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37592</xdr:rowOff>
    </xdr:from>
    <xdr:to>
      <xdr:col>112</xdr:col>
      <xdr:colOff>38100</xdr:colOff>
      <xdr:row>80</xdr:row>
      <xdr:rowOff>139192</xdr:rowOff>
    </xdr:to>
    <xdr:sp macro="" textlink="">
      <xdr:nvSpPr>
        <xdr:cNvPr id="824" name="楕円 823">
          <a:extLst>
            <a:ext uri="{FF2B5EF4-FFF2-40B4-BE49-F238E27FC236}">
              <a16:creationId xmlns:a16="http://schemas.microsoft.com/office/drawing/2014/main" id="{D3319172-9767-4C40-B505-C9454AB85D65}"/>
            </a:ext>
          </a:extLst>
        </xdr:cNvPr>
        <xdr:cNvSpPr/>
      </xdr:nvSpPr>
      <xdr:spPr>
        <a:xfrm>
          <a:off x="212725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6096</xdr:rowOff>
    </xdr:from>
    <xdr:to>
      <xdr:col>116</xdr:col>
      <xdr:colOff>63500</xdr:colOff>
      <xdr:row>80</xdr:row>
      <xdr:rowOff>88392</xdr:rowOff>
    </xdr:to>
    <xdr:cxnSp macro="">
      <xdr:nvCxnSpPr>
        <xdr:cNvPr id="825" name="直線コネクタ 824">
          <a:extLst>
            <a:ext uri="{FF2B5EF4-FFF2-40B4-BE49-F238E27FC236}">
              <a16:creationId xmlns:a16="http://schemas.microsoft.com/office/drawing/2014/main" id="{431D10F9-6462-4F4D-810F-D16A10374118}"/>
            </a:ext>
          </a:extLst>
        </xdr:cNvPr>
        <xdr:cNvCxnSpPr/>
      </xdr:nvCxnSpPr>
      <xdr:spPr>
        <a:xfrm flipV="1">
          <a:off x="21323300" y="1372209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37592</xdr:rowOff>
    </xdr:from>
    <xdr:to>
      <xdr:col>107</xdr:col>
      <xdr:colOff>101600</xdr:colOff>
      <xdr:row>80</xdr:row>
      <xdr:rowOff>139192</xdr:rowOff>
    </xdr:to>
    <xdr:sp macro="" textlink="">
      <xdr:nvSpPr>
        <xdr:cNvPr id="826" name="楕円 825">
          <a:extLst>
            <a:ext uri="{FF2B5EF4-FFF2-40B4-BE49-F238E27FC236}">
              <a16:creationId xmlns:a16="http://schemas.microsoft.com/office/drawing/2014/main" id="{55549F3D-2483-4864-9C7F-604908CF3B91}"/>
            </a:ext>
          </a:extLst>
        </xdr:cNvPr>
        <xdr:cNvSpPr/>
      </xdr:nvSpPr>
      <xdr:spPr>
        <a:xfrm>
          <a:off x="203835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88392</xdr:rowOff>
    </xdr:from>
    <xdr:to>
      <xdr:col>111</xdr:col>
      <xdr:colOff>177800</xdr:colOff>
      <xdr:row>80</xdr:row>
      <xdr:rowOff>88392</xdr:rowOff>
    </xdr:to>
    <xdr:cxnSp macro="">
      <xdr:nvCxnSpPr>
        <xdr:cNvPr id="827" name="直線コネクタ 826">
          <a:extLst>
            <a:ext uri="{FF2B5EF4-FFF2-40B4-BE49-F238E27FC236}">
              <a16:creationId xmlns:a16="http://schemas.microsoft.com/office/drawing/2014/main" id="{3C32BF79-7CCF-47A1-A3A3-BC7636297208}"/>
            </a:ext>
          </a:extLst>
        </xdr:cNvPr>
        <xdr:cNvCxnSpPr/>
      </xdr:nvCxnSpPr>
      <xdr:spPr>
        <a:xfrm>
          <a:off x="20434300" y="138043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42163</xdr:rowOff>
    </xdr:from>
    <xdr:to>
      <xdr:col>102</xdr:col>
      <xdr:colOff>165100</xdr:colOff>
      <xdr:row>80</xdr:row>
      <xdr:rowOff>143763</xdr:rowOff>
    </xdr:to>
    <xdr:sp macro="" textlink="">
      <xdr:nvSpPr>
        <xdr:cNvPr id="828" name="楕円 827">
          <a:extLst>
            <a:ext uri="{FF2B5EF4-FFF2-40B4-BE49-F238E27FC236}">
              <a16:creationId xmlns:a16="http://schemas.microsoft.com/office/drawing/2014/main" id="{8FEFAEB1-34B9-467D-8D41-2F009876E15D}"/>
            </a:ext>
          </a:extLst>
        </xdr:cNvPr>
        <xdr:cNvSpPr/>
      </xdr:nvSpPr>
      <xdr:spPr>
        <a:xfrm>
          <a:off x="19494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88392</xdr:rowOff>
    </xdr:from>
    <xdr:to>
      <xdr:col>107</xdr:col>
      <xdr:colOff>50800</xdr:colOff>
      <xdr:row>80</xdr:row>
      <xdr:rowOff>92963</xdr:rowOff>
    </xdr:to>
    <xdr:cxnSp macro="">
      <xdr:nvCxnSpPr>
        <xdr:cNvPr id="829" name="直線コネクタ 828">
          <a:extLst>
            <a:ext uri="{FF2B5EF4-FFF2-40B4-BE49-F238E27FC236}">
              <a16:creationId xmlns:a16="http://schemas.microsoft.com/office/drawing/2014/main" id="{7D9D37D3-B628-4182-A4B4-E73487570D7E}"/>
            </a:ext>
          </a:extLst>
        </xdr:cNvPr>
        <xdr:cNvCxnSpPr/>
      </xdr:nvCxnSpPr>
      <xdr:spPr>
        <a:xfrm flipV="1">
          <a:off x="19545300" y="138043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28448</xdr:rowOff>
    </xdr:from>
    <xdr:to>
      <xdr:col>98</xdr:col>
      <xdr:colOff>38100</xdr:colOff>
      <xdr:row>80</xdr:row>
      <xdr:rowOff>130048</xdr:rowOff>
    </xdr:to>
    <xdr:sp macro="" textlink="">
      <xdr:nvSpPr>
        <xdr:cNvPr id="830" name="楕円 829">
          <a:extLst>
            <a:ext uri="{FF2B5EF4-FFF2-40B4-BE49-F238E27FC236}">
              <a16:creationId xmlns:a16="http://schemas.microsoft.com/office/drawing/2014/main" id="{C2944BCE-6410-43FD-AFAE-DB9446F7911C}"/>
            </a:ext>
          </a:extLst>
        </xdr:cNvPr>
        <xdr:cNvSpPr/>
      </xdr:nvSpPr>
      <xdr:spPr>
        <a:xfrm>
          <a:off x="18605500" y="1374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79248</xdr:rowOff>
    </xdr:from>
    <xdr:to>
      <xdr:col>102</xdr:col>
      <xdr:colOff>114300</xdr:colOff>
      <xdr:row>80</xdr:row>
      <xdr:rowOff>92963</xdr:rowOff>
    </xdr:to>
    <xdr:cxnSp macro="">
      <xdr:nvCxnSpPr>
        <xdr:cNvPr id="831" name="直線コネクタ 830">
          <a:extLst>
            <a:ext uri="{FF2B5EF4-FFF2-40B4-BE49-F238E27FC236}">
              <a16:creationId xmlns:a16="http://schemas.microsoft.com/office/drawing/2014/main" id="{DDC04BFA-C03D-4A13-A8EB-6311E15B9EEE}"/>
            </a:ext>
          </a:extLst>
        </xdr:cNvPr>
        <xdr:cNvCxnSpPr/>
      </xdr:nvCxnSpPr>
      <xdr:spPr>
        <a:xfrm>
          <a:off x="18656300" y="137952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78</xdr:row>
      <xdr:rowOff>155719</xdr:rowOff>
    </xdr:from>
    <xdr:ext cx="469744" cy="259045"/>
    <xdr:sp macro="" textlink="">
      <xdr:nvSpPr>
        <xdr:cNvPr id="832" name="n_1mainValue【消防施設】&#10;一人当たり面積">
          <a:extLst>
            <a:ext uri="{FF2B5EF4-FFF2-40B4-BE49-F238E27FC236}">
              <a16:creationId xmlns:a16="http://schemas.microsoft.com/office/drawing/2014/main" id="{40AC6860-6746-44FD-AAC9-B7A19507B185}"/>
            </a:ext>
          </a:extLst>
        </xdr:cNvPr>
        <xdr:cNvSpPr txBox="1"/>
      </xdr:nvSpPr>
      <xdr:spPr>
        <a:xfrm>
          <a:off x="21075727" y="135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155719</xdr:rowOff>
    </xdr:from>
    <xdr:ext cx="469744" cy="259045"/>
    <xdr:sp macro="" textlink="">
      <xdr:nvSpPr>
        <xdr:cNvPr id="833" name="n_2mainValue【消防施設】&#10;一人当たり面積">
          <a:extLst>
            <a:ext uri="{FF2B5EF4-FFF2-40B4-BE49-F238E27FC236}">
              <a16:creationId xmlns:a16="http://schemas.microsoft.com/office/drawing/2014/main" id="{1F3D14FA-2BC8-41E2-9F1E-C8B22F9E22B1}"/>
            </a:ext>
          </a:extLst>
        </xdr:cNvPr>
        <xdr:cNvSpPr txBox="1"/>
      </xdr:nvSpPr>
      <xdr:spPr>
        <a:xfrm>
          <a:off x="20199427" y="135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160290</xdr:rowOff>
    </xdr:from>
    <xdr:ext cx="469744" cy="259045"/>
    <xdr:sp macro="" textlink="">
      <xdr:nvSpPr>
        <xdr:cNvPr id="834" name="n_3mainValue【消防施設】&#10;一人当たり面積">
          <a:extLst>
            <a:ext uri="{FF2B5EF4-FFF2-40B4-BE49-F238E27FC236}">
              <a16:creationId xmlns:a16="http://schemas.microsoft.com/office/drawing/2014/main" id="{A413E612-28D6-4A97-8B36-B6D71C540774}"/>
            </a:ext>
          </a:extLst>
        </xdr:cNvPr>
        <xdr:cNvSpPr txBox="1"/>
      </xdr:nvSpPr>
      <xdr:spPr>
        <a:xfrm>
          <a:off x="19310427" y="135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146575</xdr:rowOff>
    </xdr:from>
    <xdr:ext cx="469744" cy="259045"/>
    <xdr:sp macro="" textlink="">
      <xdr:nvSpPr>
        <xdr:cNvPr id="835" name="n_4mainValue【消防施設】&#10;一人当たり面積">
          <a:extLst>
            <a:ext uri="{FF2B5EF4-FFF2-40B4-BE49-F238E27FC236}">
              <a16:creationId xmlns:a16="http://schemas.microsoft.com/office/drawing/2014/main" id="{300AEA41-AA48-4B59-96B5-4CAB3720957E}"/>
            </a:ext>
          </a:extLst>
        </xdr:cNvPr>
        <xdr:cNvSpPr txBox="1"/>
      </xdr:nvSpPr>
      <xdr:spPr>
        <a:xfrm>
          <a:off x="18421427" y="1351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a:extLst>
            <a:ext uri="{FF2B5EF4-FFF2-40B4-BE49-F238E27FC236}">
              <a16:creationId xmlns:a16="http://schemas.microsoft.com/office/drawing/2014/main" id="{A4791487-7E95-44C6-BF87-F37C6263D3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a:extLst>
            <a:ext uri="{FF2B5EF4-FFF2-40B4-BE49-F238E27FC236}">
              <a16:creationId xmlns:a16="http://schemas.microsoft.com/office/drawing/2014/main" id="{49EE9DC0-C975-4F35-A88E-8C32E3FDA5F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a:extLst>
            <a:ext uri="{FF2B5EF4-FFF2-40B4-BE49-F238E27FC236}">
              <a16:creationId xmlns:a16="http://schemas.microsoft.com/office/drawing/2014/main" id="{891D1BE8-5E55-494F-82C2-EE5990FC25A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a:extLst>
            <a:ext uri="{FF2B5EF4-FFF2-40B4-BE49-F238E27FC236}">
              <a16:creationId xmlns:a16="http://schemas.microsoft.com/office/drawing/2014/main" id="{491B9C90-AACF-4703-8092-9EE4E0EEF9F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a:extLst>
            <a:ext uri="{FF2B5EF4-FFF2-40B4-BE49-F238E27FC236}">
              <a16:creationId xmlns:a16="http://schemas.microsoft.com/office/drawing/2014/main" id="{E39FE96C-C09C-45C1-8A13-3C460492BF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a:extLst>
            <a:ext uri="{FF2B5EF4-FFF2-40B4-BE49-F238E27FC236}">
              <a16:creationId xmlns:a16="http://schemas.microsoft.com/office/drawing/2014/main" id="{4C038D49-A336-46BC-ACEE-E0B65CA9074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a:extLst>
            <a:ext uri="{FF2B5EF4-FFF2-40B4-BE49-F238E27FC236}">
              <a16:creationId xmlns:a16="http://schemas.microsoft.com/office/drawing/2014/main" id="{9428DA15-6BB1-497D-ADEC-2F5203EE128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a:extLst>
            <a:ext uri="{FF2B5EF4-FFF2-40B4-BE49-F238E27FC236}">
              <a16:creationId xmlns:a16="http://schemas.microsoft.com/office/drawing/2014/main" id="{948F0D90-06A9-42FF-A876-8D8D0112C66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a:extLst>
            <a:ext uri="{FF2B5EF4-FFF2-40B4-BE49-F238E27FC236}">
              <a16:creationId xmlns:a16="http://schemas.microsoft.com/office/drawing/2014/main" id="{44F30618-0F82-46DA-B2FB-ED5302C5D75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a:extLst>
            <a:ext uri="{FF2B5EF4-FFF2-40B4-BE49-F238E27FC236}">
              <a16:creationId xmlns:a16="http://schemas.microsoft.com/office/drawing/2014/main" id="{405DDD48-5083-4E51-A15F-8687F8F2B17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a:extLst>
            <a:ext uri="{FF2B5EF4-FFF2-40B4-BE49-F238E27FC236}">
              <a16:creationId xmlns:a16="http://schemas.microsoft.com/office/drawing/2014/main" id="{C8EFC36C-4422-4DA3-8754-3C1E650ED34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7" name="直線コネクタ 846">
          <a:extLst>
            <a:ext uri="{FF2B5EF4-FFF2-40B4-BE49-F238E27FC236}">
              <a16:creationId xmlns:a16="http://schemas.microsoft.com/office/drawing/2014/main" id="{4C055E15-7793-4167-AB52-2E244B2B02AC}"/>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8" name="テキスト ボックス 847">
          <a:extLst>
            <a:ext uri="{FF2B5EF4-FFF2-40B4-BE49-F238E27FC236}">
              <a16:creationId xmlns:a16="http://schemas.microsoft.com/office/drawing/2014/main" id="{CB97617A-86B8-4818-AE5E-184C55D0676C}"/>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9" name="直線コネクタ 848">
          <a:extLst>
            <a:ext uri="{FF2B5EF4-FFF2-40B4-BE49-F238E27FC236}">
              <a16:creationId xmlns:a16="http://schemas.microsoft.com/office/drawing/2014/main" id="{B1832D53-EE96-49B6-A5E8-57613C2D479A}"/>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0" name="テキスト ボックス 849">
          <a:extLst>
            <a:ext uri="{FF2B5EF4-FFF2-40B4-BE49-F238E27FC236}">
              <a16:creationId xmlns:a16="http://schemas.microsoft.com/office/drawing/2014/main" id="{3F7D9272-8AEA-4924-BE8E-D5A8C0538BA1}"/>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1" name="直線コネクタ 850">
          <a:extLst>
            <a:ext uri="{FF2B5EF4-FFF2-40B4-BE49-F238E27FC236}">
              <a16:creationId xmlns:a16="http://schemas.microsoft.com/office/drawing/2014/main" id="{A88B6469-974A-420E-BB48-85903565379B}"/>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2" name="テキスト ボックス 851">
          <a:extLst>
            <a:ext uri="{FF2B5EF4-FFF2-40B4-BE49-F238E27FC236}">
              <a16:creationId xmlns:a16="http://schemas.microsoft.com/office/drawing/2014/main" id="{08CA4C8A-EE2C-4631-9036-E207CBB4EBD4}"/>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3" name="直線コネクタ 852">
          <a:extLst>
            <a:ext uri="{FF2B5EF4-FFF2-40B4-BE49-F238E27FC236}">
              <a16:creationId xmlns:a16="http://schemas.microsoft.com/office/drawing/2014/main" id="{905506A3-A782-4C20-A555-55986F2C68EC}"/>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4" name="テキスト ボックス 853">
          <a:extLst>
            <a:ext uri="{FF2B5EF4-FFF2-40B4-BE49-F238E27FC236}">
              <a16:creationId xmlns:a16="http://schemas.microsoft.com/office/drawing/2014/main" id="{0F98A567-6732-4B69-B7C1-2BFCC12D091F}"/>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06F65E65-A7AE-4D05-A041-D6DE43AB2B9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66AC563A-8B4F-47C1-A197-DFD2E349482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14DAC32A-BA31-47B2-AABF-569504FFF34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153924</xdr:rowOff>
    </xdr:from>
    <xdr:to>
      <xdr:col>85</xdr:col>
      <xdr:colOff>126364</xdr:colOff>
      <xdr:row>108</xdr:row>
      <xdr:rowOff>39624</xdr:rowOff>
    </xdr:to>
    <xdr:cxnSp macro="">
      <xdr:nvCxnSpPr>
        <xdr:cNvPr id="858" name="直線コネクタ 857">
          <a:extLst>
            <a:ext uri="{FF2B5EF4-FFF2-40B4-BE49-F238E27FC236}">
              <a16:creationId xmlns:a16="http://schemas.microsoft.com/office/drawing/2014/main" id="{F4FB3EBA-3716-49FA-AF90-C109CB067622}"/>
            </a:ext>
          </a:extLst>
        </xdr:cNvPr>
        <xdr:cNvCxnSpPr/>
      </xdr:nvCxnSpPr>
      <xdr:spPr>
        <a:xfrm flipV="1">
          <a:off x="16318864" y="1712747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43451</xdr:rowOff>
    </xdr:from>
    <xdr:ext cx="405111" cy="259045"/>
    <xdr:sp macro="" textlink="">
      <xdr:nvSpPr>
        <xdr:cNvPr id="859" name="【庁舎】&#10;有形固定資産減価償却率最小値テキスト">
          <a:extLst>
            <a:ext uri="{FF2B5EF4-FFF2-40B4-BE49-F238E27FC236}">
              <a16:creationId xmlns:a16="http://schemas.microsoft.com/office/drawing/2014/main" id="{3BCC1BCE-3B87-450F-9E5E-59644104624A}"/>
            </a:ext>
          </a:extLst>
        </xdr:cNvPr>
        <xdr:cNvSpPr txBox="1"/>
      </xdr:nvSpPr>
      <xdr:spPr>
        <a:xfrm>
          <a:off x="16357600" y="1856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39624</xdr:rowOff>
    </xdr:from>
    <xdr:to>
      <xdr:col>86</xdr:col>
      <xdr:colOff>25400</xdr:colOff>
      <xdr:row>108</xdr:row>
      <xdr:rowOff>39624</xdr:rowOff>
    </xdr:to>
    <xdr:cxnSp macro="">
      <xdr:nvCxnSpPr>
        <xdr:cNvPr id="860" name="直線コネクタ 859">
          <a:extLst>
            <a:ext uri="{FF2B5EF4-FFF2-40B4-BE49-F238E27FC236}">
              <a16:creationId xmlns:a16="http://schemas.microsoft.com/office/drawing/2014/main" id="{7CAC5F85-8322-46AB-A30F-21BB2CC86DEE}"/>
            </a:ext>
          </a:extLst>
        </xdr:cNvPr>
        <xdr:cNvCxnSpPr/>
      </xdr:nvCxnSpPr>
      <xdr:spPr>
        <a:xfrm>
          <a:off x="16230600" y="1855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100601</xdr:rowOff>
    </xdr:from>
    <xdr:ext cx="405111" cy="259045"/>
    <xdr:sp macro="" textlink="">
      <xdr:nvSpPr>
        <xdr:cNvPr id="861" name="【庁舎】&#10;有形固定資産減価償却率最大値テキスト">
          <a:extLst>
            <a:ext uri="{FF2B5EF4-FFF2-40B4-BE49-F238E27FC236}">
              <a16:creationId xmlns:a16="http://schemas.microsoft.com/office/drawing/2014/main" id="{E1C9C639-AD2C-46EE-A042-56477C7C8F17}"/>
            </a:ext>
          </a:extLst>
        </xdr:cNvPr>
        <xdr:cNvSpPr txBox="1"/>
      </xdr:nvSpPr>
      <xdr:spPr>
        <a:xfrm>
          <a:off x="16357600" y="1690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153924</xdr:rowOff>
    </xdr:from>
    <xdr:to>
      <xdr:col>86</xdr:col>
      <xdr:colOff>25400</xdr:colOff>
      <xdr:row>99</xdr:row>
      <xdr:rowOff>153924</xdr:rowOff>
    </xdr:to>
    <xdr:cxnSp macro="">
      <xdr:nvCxnSpPr>
        <xdr:cNvPr id="862" name="直線コネクタ 861">
          <a:extLst>
            <a:ext uri="{FF2B5EF4-FFF2-40B4-BE49-F238E27FC236}">
              <a16:creationId xmlns:a16="http://schemas.microsoft.com/office/drawing/2014/main" id="{7C112485-8B6C-4EA2-8BCA-83DC9F41591F}"/>
            </a:ext>
          </a:extLst>
        </xdr:cNvPr>
        <xdr:cNvCxnSpPr/>
      </xdr:nvCxnSpPr>
      <xdr:spPr>
        <a:xfrm>
          <a:off x="16230600" y="1712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4842</xdr:rowOff>
    </xdr:from>
    <xdr:ext cx="405111" cy="259045"/>
    <xdr:sp macro="" textlink="">
      <xdr:nvSpPr>
        <xdr:cNvPr id="863" name="【庁舎】&#10;有形固定資産減価償却率平均値テキスト">
          <a:extLst>
            <a:ext uri="{FF2B5EF4-FFF2-40B4-BE49-F238E27FC236}">
              <a16:creationId xmlns:a16="http://schemas.microsoft.com/office/drawing/2014/main" id="{01EDC058-A759-4A19-8CAF-ED8A706557F6}"/>
            </a:ext>
          </a:extLst>
        </xdr:cNvPr>
        <xdr:cNvSpPr txBox="1"/>
      </xdr:nvSpPr>
      <xdr:spPr>
        <a:xfrm>
          <a:off x="16357600" y="17664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864" name="フローチャート: 判断 863">
          <a:extLst>
            <a:ext uri="{FF2B5EF4-FFF2-40B4-BE49-F238E27FC236}">
              <a16:creationId xmlns:a16="http://schemas.microsoft.com/office/drawing/2014/main" id="{9C5C7BB4-0FBD-4D65-9E8A-025B2C095A28}"/>
            </a:ext>
          </a:extLst>
        </xdr:cNvPr>
        <xdr:cNvSpPr/>
      </xdr:nvSpPr>
      <xdr:spPr>
        <a:xfrm>
          <a:off x="16268700" y="1781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98552</xdr:rowOff>
    </xdr:from>
    <xdr:to>
      <xdr:col>81</xdr:col>
      <xdr:colOff>101600</xdr:colOff>
      <xdr:row>104</xdr:row>
      <xdr:rowOff>28702</xdr:rowOff>
    </xdr:to>
    <xdr:sp macro="" textlink="">
      <xdr:nvSpPr>
        <xdr:cNvPr id="865" name="フローチャート: 判断 864">
          <a:extLst>
            <a:ext uri="{FF2B5EF4-FFF2-40B4-BE49-F238E27FC236}">
              <a16:creationId xmlns:a16="http://schemas.microsoft.com/office/drawing/2014/main" id="{D21828A1-ED97-4FCB-BA4E-4E9F48801D1D}"/>
            </a:ext>
          </a:extLst>
        </xdr:cNvPr>
        <xdr:cNvSpPr/>
      </xdr:nvSpPr>
      <xdr:spPr>
        <a:xfrm>
          <a:off x="154305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45229</xdr:rowOff>
    </xdr:from>
    <xdr:ext cx="405111" cy="259045"/>
    <xdr:sp macro="" textlink="">
      <xdr:nvSpPr>
        <xdr:cNvPr id="866" name="n_1aveValue【庁舎】&#10;有形固定資産減価償却率">
          <a:extLst>
            <a:ext uri="{FF2B5EF4-FFF2-40B4-BE49-F238E27FC236}">
              <a16:creationId xmlns:a16="http://schemas.microsoft.com/office/drawing/2014/main" id="{EA3A500C-0B4B-4FA6-867B-E1766C05668C}"/>
            </a:ext>
          </a:extLst>
        </xdr:cNvPr>
        <xdr:cNvSpPr txBox="1"/>
      </xdr:nvSpPr>
      <xdr:spPr>
        <a:xfrm>
          <a:off x="15266044" y="1753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52832</xdr:rowOff>
    </xdr:from>
    <xdr:to>
      <xdr:col>76</xdr:col>
      <xdr:colOff>165100</xdr:colOff>
      <xdr:row>103</xdr:row>
      <xdr:rowOff>154432</xdr:rowOff>
    </xdr:to>
    <xdr:sp macro="" textlink="">
      <xdr:nvSpPr>
        <xdr:cNvPr id="867" name="フローチャート: 判断 866">
          <a:extLst>
            <a:ext uri="{FF2B5EF4-FFF2-40B4-BE49-F238E27FC236}">
              <a16:creationId xmlns:a16="http://schemas.microsoft.com/office/drawing/2014/main" id="{73EC83DD-39A8-4395-A946-4059AAC61949}"/>
            </a:ext>
          </a:extLst>
        </xdr:cNvPr>
        <xdr:cNvSpPr/>
      </xdr:nvSpPr>
      <xdr:spPr>
        <a:xfrm>
          <a:off x="14541500" y="1771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101</xdr:row>
      <xdr:rowOff>170959</xdr:rowOff>
    </xdr:from>
    <xdr:ext cx="405111" cy="259045"/>
    <xdr:sp macro="" textlink="">
      <xdr:nvSpPr>
        <xdr:cNvPr id="868" name="n_2aveValue【庁舎】&#10;有形固定資産減価償却率">
          <a:extLst>
            <a:ext uri="{FF2B5EF4-FFF2-40B4-BE49-F238E27FC236}">
              <a16:creationId xmlns:a16="http://schemas.microsoft.com/office/drawing/2014/main" id="{8E2CAF40-DD2B-44F6-B689-C421FDDFC4F3}"/>
            </a:ext>
          </a:extLst>
        </xdr:cNvPr>
        <xdr:cNvSpPr txBox="1"/>
      </xdr:nvSpPr>
      <xdr:spPr>
        <a:xfrm>
          <a:off x="14389744" y="1748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102</xdr:row>
      <xdr:rowOff>167132</xdr:rowOff>
    </xdr:from>
    <xdr:to>
      <xdr:col>72</xdr:col>
      <xdr:colOff>38100</xdr:colOff>
      <xdr:row>103</xdr:row>
      <xdr:rowOff>97282</xdr:rowOff>
    </xdr:to>
    <xdr:sp macro="" textlink="">
      <xdr:nvSpPr>
        <xdr:cNvPr id="869" name="フローチャート: 判断 868">
          <a:extLst>
            <a:ext uri="{FF2B5EF4-FFF2-40B4-BE49-F238E27FC236}">
              <a16:creationId xmlns:a16="http://schemas.microsoft.com/office/drawing/2014/main" id="{D0A10BB6-7CBF-4EC7-AB43-FA9BF9EBC449}"/>
            </a:ext>
          </a:extLst>
        </xdr:cNvPr>
        <xdr:cNvSpPr/>
      </xdr:nvSpPr>
      <xdr:spPr>
        <a:xfrm>
          <a:off x="13652500" y="1765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101</xdr:row>
      <xdr:rowOff>113809</xdr:rowOff>
    </xdr:from>
    <xdr:ext cx="405111" cy="259045"/>
    <xdr:sp macro="" textlink="">
      <xdr:nvSpPr>
        <xdr:cNvPr id="870" name="n_3aveValue【庁舎】&#10;有形固定資産減価償却率">
          <a:extLst>
            <a:ext uri="{FF2B5EF4-FFF2-40B4-BE49-F238E27FC236}">
              <a16:creationId xmlns:a16="http://schemas.microsoft.com/office/drawing/2014/main" id="{958C4D80-DD28-445E-B3AB-A742BC325D51}"/>
            </a:ext>
          </a:extLst>
        </xdr:cNvPr>
        <xdr:cNvSpPr txBox="1"/>
      </xdr:nvSpPr>
      <xdr:spPr>
        <a:xfrm>
          <a:off x="13500744" y="1743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34544</xdr:rowOff>
    </xdr:from>
    <xdr:to>
      <xdr:col>67</xdr:col>
      <xdr:colOff>101600</xdr:colOff>
      <xdr:row>104</xdr:row>
      <xdr:rowOff>136144</xdr:rowOff>
    </xdr:to>
    <xdr:sp macro="" textlink="">
      <xdr:nvSpPr>
        <xdr:cNvPr id="871" name="フローチャート: 判断 870">
          <a:extLst>
            <a:ext uri="{FF2B5EF4-FFF2-40B4-BE49-F238E27FC236}">
              <a16:creationId xmlns:a16="http://schemas.microsoft.com/office/drawing/2014/main" id="{4B266B1F-11B0-487F-A938-488521CF2567}"/>
            </a:ext>
          </a:extLst>
        </xdr:cNvPr>
        <xdr:cNvSpPr/>
      </xdr:nvSpPr>
      <xdr:spPr>
        <a:xfrm>
          <a:off x="12763500" y="1786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152671</xdr:rowOff>
    </xdr:from>
    <xdr:ext cx="405111" cy="259045"/>
    <xdr:sp macro="" textlink="">
      <xdr:nvSpPr>
        <xdr:cNvPr id="872" name="n_4aveValue【庁舎】&#10;有形固定資産減価償却率">
          <a:extLst>
            <a:ext uri="{FF2B5EF4-FFF2-40B4-BE49-F238E27FC236}">
              <a16:creationId xmlns:a16="http://schemas.microsoft.com/office/drawing/2014/main" id="{2E975227-E11E-4152-A82E-1E754E1E39AF}"/>
            </a:ext>
          </a:extLst>
        </xdr:cNvPr>
        <xdr:cNvSpPr txBox="1"/>
      </xdr:nvSpPr>
      <xdr:spPr>
        <a:xfrm>
          <a:off x="12611744" y="17640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9AD7C16D-F149-45F2-92ED-E274385A42A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B02269F8-6FF3-4BDA-9097-948A2FBDE98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30AC154-E2B5-41A5-AAD6-413FE84A609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889476A-63B0-414C-A691-CD99C834BE1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7D05EB2-F2C5-4D58-9334-2426510785E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68835</xdr:rowOff>
    </xdr:from>
    <xdr:to>
      <xdr:col>85</xdr:col>
      <xdr:colOff>177800</xdr:colOff>
      <xdr:row>107</xdr:row>
      <xdr:rowOff>170435</xdr:rowOff>
    </xdr:to>
    <xdr:sp macro="" textlink="">
      <xdr:nvSpPr>
        <xdr:cNvPr id="878" name="楕円 877">
          <a:extLst>
            <a:ext uri="{FF2B5EF4-FFF2-40B4-BE49-F238E27FC236}">
              <a16:creationId xmlns:a16="http://schemas.microsoft.com/office/drawing/2014/main" id="{F426BA08-08C6-4937-936E-EBB554D5E52F}"/>
            </a:ext>
          </a:extLst>
        </xdr:cNvPr>
        <xdr:cNvSpPr/>
      </xdr:nvSpPr>
      <xdr:spPr>
        <a:xfrm>
          <a:off x="162687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155212</xdr:rowOff>
    </xdr:from>
    <xdr:ext cx="405111" cy="259045"/>
    <xdr:sp macro="" textlink="">
      <xdr:nvSpPr>
        <xdr:cNvPr id="879" name="【庁舎】&#10;有形固定資産減価償却率該当値テキスト">
          <a:extLst>
            <a:ext uri="{FF2B5EF4-FFF2-40B4-BE49-F238E27FC236}">
              <a16:creationId xmlns:a16="http://schemas.microsoft.com/office/drawing/2014/main" id="{EBCC02A4-2625-411E-AF64-24BD00CE13AE}"/>
            </a:ext>
          </a:extLst>
        </xdr:cNvPr>
        <xdr:cNvSpPr txBox="1"/>
      </xdr:nvSpPr>
      <xdr:spPr>
        <a:xfrm>
          <a:off x="16357600" y="1832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23113</xdr:rowOff>
    </xdr:from>
    <xdr:to>
      <xdr:col>81</xdr:col>
      <xdr:colOff>101600</xdr:colOff>
      <xdr:row>107</xdr:row>
      <xdr:rowOff>124713</xdr:rowOff>
    </xdr:to>
    <xdr:sp macro="" textlink="">
      <xdr:nvSpPr>
        <xdr:cNvPr id="880" name="楕円 879">
          <a:extLst>
            <a:ext uri="{FF2B5EF4-FFF2-40B4-BE49-F238E27FC236}">
              <a16:creationId xmlns:a16="http://schemas.microsoft.com/office/drawing/2014/main" id="{5F6A2446-199A-4B3A-91D4-F7EAD07E283F}"/>
            </a:ext>
          </a:extLst>
        </xdr:cNvPr>
        <xdr:cNvSpPr/>
      </xdr:nvSpPr>
      <xdr:spPr>
        <a:xfrm>
          <a:off x="15430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73913</xdr:rowOff>
    </xdr:from>
    <xdr:to>
      <xdr:col>85</xdr:col>
      <xdr:colOff>127000</xdr:colOff>
      <xdr:row>107</xdr:row>
      <xdr:rowOff>119635</xdr:rowOff>
    </xdr:to>
    <xdr:cxnSp macro="">
      <xdr:nvCxnSpPr>
        <xdr:cNvPr id="881" name="直線コネクタ 880">
          <a:extLst>
            <a:ext uri="{FF2B5EF4-FFF2-40B4-BE49-F238E27FC236}">
              <a16:creationId xmlns:a16="http://schemas.microsoft.com/office/drawing/2014/main" id="{5C605247-BF81-4C25-9203-850194E01172}"/>
            </a:ext>
          </a:extLst>
        </xdr:cNvPr>
        <xdr:cNvCxnSpPr/>
      </xdr:nvCxnSpPr>
      <xdr:spPr>
        <a:xfrm>
          <a:off x="15481300" y="18419063"/>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148844</xdr:rowOff>
    </xdr:from>
    <xdr:to>
      <xdr:col>76</xdr:col>
      <xdr:colOff>165100</xdr:colOff>
      <xdr:row>107</xdr:row>
      <xdr:rowOff>78994</xdr:rowOff>
    </xdr:to>
    <xdr:sp macro="" textlink="">
      <xdr:nvSpPr>
        <xdr:cNvPr id="882" name="楕円 881">
          <a:extLst>
            <a:ext uri="{FF2B5EF4-FFF2-40B4-BE49-F238E27FC236}">
              <a16:creationId xmlns:a16="http://schemas.microsoft.com/office/drawing/2014/main" id="{B94A13AF-1F30-4D1C-92A5-298A882E42C3}"/>
            </a:ext>
          </a:extLst>
        </xdr:cNvPr>
        <xdr:cNvSpPr/>
      </xdr:nvSpPr>
      <xdr:spPr>
        <a:xfrm>
          <a:off x="14541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28194</xdr:rowOff>
    </xdr:from>
    <xdr:to>
      <xdr:col>81</xdr:col>
      <xdr:colOff>50800</xdr:colOff>
      <xdr:row>107</xdr:row>
      <xdr:rowOff>73913</xdr:rowOff>
    </xdr:to>
    <xdr:cxnSp macro="">
      <xdr:nvCxnSpPr>
        <xdr:cNvPr id="883" name="直線コネクタ 882">
          <a:extLst>
            <a:ext uri="{FF2B5EF4-FFF2-40B4-BE49-F238E27FC236}">
              <a16:creationId xmlns:a16="http://schemas.microsoft.com/office/drawing/2014/main" id="{C6390554-7CB0-4607-BC02-BA7AEAF5BAA6}"/>
            </a:ext>
          </a:extLst>
        </xdr:cNvPr>
        <xdr:cNvCxnSpPr/>
      </xdr:nvCxnSpPr>
      <xdr:spPr>
        <a:xfrm>
          <a:off x="14592300" y="183733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114554</xdr:rowOff>
    </xdr:from>
    <xdr:to>
      <xdr:col>72</xdr:col>
      <xdr:colOff>38100</xdr:colOff>
      <xdr:row>107</xdr:row>
      <xdr:rowOff>44704</xdr:rowOff>
    </xdr:to>
    <xdr:sp macro="" textlink="">
      <xdr:nvSpPr>
        <xdr:cNvPr id="884" name="楕円 883">
          <a:extLst>
            <a:ext uri="{FF2B5EF4-FFF2-40B4-BE49-F238E27FC236}">
              <a16:creationId xmlns:a16="http://schemas.microsoft.com/office/drawing/2014/main" id="{A0AE941D-023B-4798-A590-E1786C485279}"/>
            </a:ext>
          </a:extLst>
        </xdr:cNvPr>
        <xdr:cNvSpPr/>
      </xdr:nvSpPr>
      <xdr:spPr>
        <a:xfrm>
          <a:off x="13652500" y="1828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165354</xdr:rowOff>
    </xdr:from>
    <xdr:to>
      <xdr:col>76</xdr:col>
      <xdr:colOff>114300</xdr:colOff>
      <xdr:row>107</xdr:row>
      <xdr:rowOff>28194</xdr:rowOff>
    </xdr:to>
    <xdr:cxnSp macro="">
      <xdr:nvCxnSpPr>
        <xdr:cNvPr id="885" name="直線コネクタ 884">
          <a:extLst>
            <a:ext uri="{FF2B5EF4-FFF2-40B4-BE49-F238E27FC236}">
              <a16:creationId xmlns:a16="http://schemas.microsoft.com/office/drawing/2014/main" id="{46D6ECCB-FDE8-4322-ADDD-AF1243AA0CE4}"/>
            </a:ext>
          </a:extLst>
        </xdr:cNvPr>
        <xdr:cNvCxnSpPr/>
      </xdr:nvCxnSpPr>
      <xdr:spPr>
        <a:xfrm>
          <a:off x="13703300" y="183390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71120</xdr:rowOff>
    </xdr:from>
    <xdr:to>
      <xdr:col>67</xdr:col>
      <xdr:colOff>101600</xdr:colOff>
      <xdr:row>107</xdr:row>
      <xdr:rowOff>1270</xdr:rowOff>
    </xdr:to>
    <xdr:sp macro="" textlink="">
      <xdr:nvSpPr>
        <xdr:cNvPr id="886" name="楕円 885">
          <a:extLst>
            <a:ext uri="{FF2B5EF4-FFF2-40B4-BE49-F238E27FC236}">
              <a16:creationId xmlns:a16="http://schemas.microsoft.com/office/drawing/2014/main" id="{D3712631-ACAA-4E15-B2E1-ECFFAEA1F402}"/>
            </a:ext>
          </a:extLst>
        </xdr:cNvPr>
        <xdr:cNvSpPr/>
      </xdr:nvSpPr>
      <xdr:spPr>
        <a:xfrm>
          <a:off x="12763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121920</xdr:rowOff>
    </xdr:from>
    <xdr:to>
      <xdr:col>71</xdr:col>
      <xdr:colOff>177800</xdr:colOff>
      <xdr:row>106</xdr:row>
      <xdr:rowOff>165354</xdr:rowOff>
    </xdr:to>
    <xdr:cxnSp macro="">
      <xdr:nvCxnSpPr>
        <xdr:cNvPr id="887" name="直線コネクタ 886">
          <a:extLst>
            <a:ext uri="{FF2B5EF4-FFF2-40B4-BE49-F238E27FC236}">
              <a16:creationId xmlns:a16="http://schemas.microsoft.com/office/drawing/2014/main" id="{B3D81670-AE8E-4D2D-8890-1A9E3E176D3A}"/>
            </a:ext>
          </a:extLst>
        </xdr:cNvPr>
        <xdr:cNvCxnSpPr/>
      </xdr:nvCxnSpPr>
      <xdr:spPr>
        <a:xfrm>
          <a:off x="12814300" y="1829562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107</xdr:row>
      <xdr:rowOff>115840</xdr:rowOff>
    </xdr:from>
    <xdr:ext cx="405111" cy="259045"/>
    <xdr:sp macro="" textlink="">
      <xdr:nvSpPr>
        <xdr:cNvPr id="888" name="n_1mainValue【庁舎】&#10;有形固定資産減価償却率">
          <a:extLst>
            <a:ext uri="{FF2B5EF4-FFF2-40B4-BE49-F238E27FC236}">
              <a16:creationId xmlns:a16="http://schemas.microsoft.com/office/drawing/2014/main" id="{E2D61AEF-1152-43E7-8D34-04238980B948}"/>
            </a:ext>
          </a:extLst>
        </xdr:cNvPr>
        <xdr:cNvSpPr txBox="1"/>
      </xdr:nvSpPr>
      <xdr:spPr>
        <a:xfrm>
          <a:off x="15266044" y="18460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70121</xdr:rowOff>
    </xdr:from>
    <xdr:ext cx="405111" cy="259045"/>
    <xdr:sp macro="" textlink="">
      <xdr:nvSpPr>
        <xdr:cNvPr id="889" name="n_2mainValue【庁舎】&#10;有形固定資産減価償却率">
          <a:extLst>
            <a:ext uri="{FF2B5EF4-FFF2-40B4-BE49-F238E27FC236}">
              <a16:creationId xmlns:a16="http://schemas.microsoft.com/office/drawing/2014/main" id="{78F77076-258F-4761-B39D-3C41CDF20FC7}"/>
            </a:ext>
          </a:extLst>
        </xdr:cNvPr>
        <xdr:cNvSpPr txBox="1"/>
      </xdr:nvSpPr>
      <xdr:spPr>
        <a:xfrm>
          <a:off x="14389744" y="1841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35831</xdr:rowOff>
    </xdr:from>
    <xdr:ext cx="405111" cy="259045"/>
    <xdr:sp macro="" textlink="">
      <xdr:nvSpPr>
        <xdr:cNvPr id="890" name="n_3mainValue【庁舎】&#10;有形固定資産減価償却率">
          <a:extLst>
            <a:ext uri="{FF2B5EF4-FFF2-40B4-BE49-F238E27FC236}">
              <a16:creationId xmlns:a16="http://schemas.microsoft.com/office/drawing/2014/main" id="{5F800935-8FF3-4314-B1B3-28429E625EBF}"/>
            </a:ext>
          </a:extLst>
        </xdr:cNvPr>
        <xdr:cNvSpPr txBox="1"/>
      </xdr:nvSpPr>
      <xdr:spPr>
        <a:xfrm>
          <a:off x="13500744" y="1838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163847</xdr:rowOff>
    </xdr:from>
    <xdr:ext cx="405111" cy="259045"/>
    <xdr:sp macro="" textlink="">
      <xdr:nvSpPr>
        <xdr:cNvPr id="891" name="n_4mainValue【庁舎】&#10;有形固定資産減価償却率">
          <a:extLst>
            <a:ext uri="{FF2B5EF4-FFF2-40B4-BE49-F238E27FC236}">
              <a16:creationId xmlns:a16="http://schemas.microsoft.com/office/drawing/2014/main" id="{573348EA-E21C-463C-A290-0F7EA20D6465}"/>
            </a:ext>
          </a:extLst>
        </xdr:cNvPr>
        <xdr:cNvSpPr txBox="1"/>
      </xdr:nvSpPr>
      <xdr:spPr>
        <a:xfrm>
          <a:off x="12611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F22E3679-BF63-4AD2-A7D3-B875D2137D6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6FAABB19-D9B0-41AB-8296-3DA8730DC6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CFE50F29-F0F9-4A64-B572-64E6BC2D14F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8358C7F0-CA9E-4557-81D8-975538BC2ED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2B0A13B9-6D76-4DAE-8689-75E0FAD6B5C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A904AE58-816C-4D6D-934C-86A16EA0CA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E8C773E3-FDCE-41C7-BA35-DB9C3FC3008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98D7D070-948D-4430-ABF4-9C060F841C5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45C4D3EF-9417-4DD4-8589-00336C0A460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27AD3310-606A-4458-BEE8-158ACD2D1FD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2" name="テキスト ボックス 901">
          <a:extLst>
            <a:ext uri="{FF2B5EF4-FFF2-40B4-BE49-F238E27FC236}">
              <a16:creationId xmlns:a16="http://schemas.microsoft.com/office/drawing/2014/main" id="{D38B962C-A034-43D8-A863-9C1CC977871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3" name="直線コネクタ 902">
          <a:extLst>
            <a:ext uri="{FF2B5EF4-FFF2-40B4-BE49-F238E27FC236}">
              <a16:creationId xmlns:a16="http://schemas.microsoft.com/office/drawing/2014/main" id="{9AD7CDD5-0211-42C2-81A2-A522FB5D9AA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4" name="テキスト ボックス 903">
          <a:extLst>
            <a:ext uri="{FF2B5EF4-FFF2-40B4-BE49-F238E27FC236}">
              <a16:creationId xmlns:a16="http://schemas.microsoft.com/office/drawing/2014/main" id="{D02601F6-881D-453E-BC4A-A6A1CC243DF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5" name="直線コネクタ 904">
          <a:extLst>
            <a:ext uri="{FF2B5EF4-FFF2-40B4-BE49-F238E27FC236}">
              <a16:creationId xmlns:a16="http://schemas.microsoft.com/office/drawing/2014/main" id="{718CEC1A-CDC8-4C27-B56C-265C583333B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6" name="テキスト ボックス 905">
          <a:extLst>
            <a:ext uri="{FF2B5EF4-FFF2-40B4-BE49-F238E27FC236}">
              <a16:creationId xmlns:a16="http://schemas.microsoft.com/office/drawing/2014/main" id="{075121B7-3061-40C4-9C7C-ECBD6DCEFCF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7" name="直線コネクタ 906">
          <a:extLst>
            <a:ext uri="{FF2B5EF4-FFF2-40B4-BE49-F238E27FC236}">
              <a16:creationId xmlns:a16="http://schemas.microsoft.com/office/drawing/2014/main" id="{0581D966-50A8-4912-8A13-AA7482BF0AB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8" name="テキスト ボックス 907">
          <a:extLst>
            <a:ext uri="{FF2B5EF4-FFF2-40B4-BE49-F238E27FC236}">
              <a16:creationId xmlns:a16="http://schemas.microsoft.com/office/drawing/2014/main" id="{6B381CDD-11E3-47A9-92DC-426C0A76FA4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9" name="直線コネクタ 908">
          <a:extLst>
            <a:ext uri="{FF2B5EF4-FFF2-40B4-BE49-F238E27FC236}">
              <a16:creationId xmlns:a16="http://schemas.microsoft.com/office/drawing/2014/main" id="{BB4A763E-4B36-4806-8308-37CD72345E7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0" name="テキスト ボックス 909">
          <a:extLst>
            <a:ext uri="{FF2B5EF4-FFF2-40B4-BE49-F238E27FC236}">
              <a16:creationId xmlns:a16="http://schemas.microsoft.com/office/drawing/2014/main" id="{7CA664D4-6B40-41E1-B2A7-44F1768EA57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EDB6ABF4-C179-4106-BF6F-50EE3A32773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AF6AE341-4D74-4E0C-90FF-04C7D826A46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99E02A9-2E13-4B0E-BD53-4A4A3025710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83058</xdr:rowOff>
    </xdr:from>
    <xdr:to>
      <xdr:col>116</xdr:col>
      <xdr:colOff>62864</xdr:colOff>
      <xdr:row>107</xdr:row>
      <xdr:rowOff>165354</xdr:rowOff>
    </xdr:to>
    <xdr:cxnSp macro="">
      <xdr:nvCxnSpPr>
        <xdr:cNvPr id="914" name="直線コネクタ 913">
          <a:extLst>
            <a:ext uri="{FF2B5EF4-FFF2-40B4-BE49-F238E27FC236}">
              <a16:creationId xmlns:a16="http://schemas.microsoft.com/office/drawing/2014/main" id="{07C119EB-736A-4DFF-AF6B-9BB6594C702F}"/>
            </a:ext>
          </a:extLst>
        </xdr:cNvPr>
        <xdr:cNvCxnSpPr/>
      </xdr:nvCxnSpPr>
      <xdr:spPr>
        <a:xfrm flipV="1">
          <a:off x="22160864" y="17399508"/>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169181</xdr:rowOff>
    </xdr:from>
    <xdr:ext cx="469744" cy="259045"/>
    <xdr:sp macro="" textlink="">
      <xdr:nvSpPr>
        <xdr:cNvPr id="915" name="【庁舎】&#10;一人当たり面積最小値テキスト">
          <a:extLst>
            <a:ext uri="{FF2B5EF4-FFF2-40B4-BE49-F238E27FC236}">
              <a16:creationId xmlns:a16="http://schemas.microsoft.com/office/drawing/2014/main" id="{A295A30F-9A58-4C81-86F8-4A7C4FB8AF54}"/>
            </a:ext>
          </a:extLst>
        </xdr:cNvPr>
        <xdr:cNvSpPr txBox="1"/>
      </xdr:nvSpPr>
      <xdr:spPr>
        <a:xfrm>
          <a:off x="22199600"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165354</xdr:rowOff>
    </xdr:from>
    <xdr:to>
      <xdr:col>116</xdr:col>
      <xdr:colOff>152400</xdr:colOff>
      <xdr:row>107</xdr:row>
      <xdr:rowOff>165354</xdr:rowOff>
    </xdr:to>
    <xdr:cxnSp macro="">
      <xdr:nvCxnSpPr>
        <xdr:cNvPr id="916" name="直線コネクタ 915">
          <a:extLst>
            <a:ext uri="{FF2B5EF4-FFF2-40B4-BE49-F238E27FC236}">
              <a16:creationId xmlns:a16="http://schemas.microsoft.com/office/drawing/2014/main" id="{2E5D572F-8C55-4ECA-B336-936388566DB8}"/>
            </a:ext>
          </a:extLst>
        </xdr:cNvPr>
        <xdr:cNvCxnSpPr/>
      </xdr:nvCxnSpPr>
      <xdr:spPr>
        <a:xfrm>
          <a:off x="22072600" y="1851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29735</xdr:rowOff>
    </xdr:from>
    <xdr:ext cx="469744" cy="259045"/>
    <xdr:sp macro="" textlink="">
      <xdr:nvSpPr>
        <xdr:cNvPr id="917" name="【庁舎】&#10;一人当たり面積最大値テキスト">
          <a:extLst>
            <a:ext uri="{FF2B5EF4-FFF2-40B4-BE49-F238E27FC236}">
              <a16:creationId xmlns:a16="http://schemas.microsoft.com/office/drawing/2014/main" id="{EB5AD42A-AAAD-44B2-9DD8-5085CE757A5F}"/>
            </a:ext>
          </a:extLst>
        </xdr:cNvPr>
        <xdr:cNvSpPr txBox="1"/>
      </xdr:nvSpPr>
      <xdr:spPr>
        <a:xfrm>
          <a:off x="22199600" y="1717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83058</xdr:rowOff>
    </xdr:from>
    <xdr:to>
      <xdr:col>116</xdr:col>
      <xdr:colOff>152400</xdr:colOff>
      <xdr:row>101</xdr:row>
      <xdr:rowOff>83058</xdr:rowOff>
    </xdr:to>
    <xdr:cxnSp macro="">
      <xdr:nvCxnSpPr>
        <xdr:cNvPr id="918" name="直線コネクタ 917">
          <a:extLst>
            <a:ext uri="{FF2B5EF4-FFF2-40B4-BE49-F238E27FC236}">
              <a16:creationId xmlns:a16="http://schemas.microsoft.com/office/drawing/2014/main" id="{CBF49330-DC77-45E7-93F1-9D9C90315253}"/>
            </a:ext>
          </a:extLst>
        </xdr:cNvPr>
        <xdr:cNvCxnSpPr/>
      </xdr:nvCxnSpPr>
      <xdr:spPr>
        <a:xfrm>
          <a:off x="22072600" y="1739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98569</xdr:rowOff>
    </xdr:from>
    <xdr:ext cx="469744" cy="259045"/>
    <xdr:sp macro="" textlink="">
      <xdr:nvSpPr>
        <xdr:cNvPr id="919" name="【庁舎】&#10;一人当たり面積平均値テキスト">
          <a:extLst>
            <a:ext uri="{FF2B5EF4-FFF2-40B4-BE49-F238E27FC236}">
              <a16:creationId xmlns:a16="http://schemas.microsoft.com/office/drawing/2014/main" id="{6371AC1B-2E4F-4189-835B-4F1316B796D2}"/>
            </a:ext>
          </a:extLst>
        </xdr:cNvPr>
        <xdr:cNvSpPr txBox="1"/>
      </xdr:nvSpPr>
      <xdr:spPr>
        <a:xfrm>
          <a:off x="22199600" y="17757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75692</xdr:rowOff>
    </xdr:from>
    <xdr:to>
      <xdr:col>116</xdr:col>
      <xdr:colOff>114300</xdr:colOff>
      <xdr:row>105</xdr:row>
      <xdr:rowOff>5842</xdr:rowOff>
    </xdr:to>
    <xdr:sp macro="" textlink="">
      <xdr:nvSpPr>
        <xdr:cNvPr id="920" name="フローチャート: 判断 919">
          <a:extLst>
            <a:ext uri="{FF2B5EF4-FFF2-40B4-BE49-F238E27FC236}">
              <a16:creationId xmlns:a16="http://schemas.microsoft.com/office/drawing/2014/main" id="{7C351797-AEAE-44D3-AF19-A15B283499D6}"/>
            </a:ext>
          </a:extLst>
        </xdr:cNvPr>
        <xdr:cNvSpPr/>
      </xdr:nvSpPr>
      <xdr:spPr>
        <a:xfrm>
          <a:off x="22110700" y="1790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89408</xdr:rowOff>
    </xdr:from>
    <xdr:to>
      <xdr:col>112</xdr:col>
      <xdr:colOff>38100</xdr:colOff>
      <xdr:row>105</xdr:row>
      <xdr:rowOff>19558</xdr:rowOff>
    </xdr:to>
    <xdr:sp macro="" textlink="">
      <xdr:nvSpPr>
        <xdr:cNvPr id="921" name="フローチャート: 判断 920">
          <a:extLst>
            <a:ext uri="{FF2B5EF4-FFF2-40B4-BE49-F238E27FC236}">
              <a16:creationId xmlns:a16="http://schemas.microsoft.com/office/drawing/2014/main" id="{BCE5A12A-C55D-45AD-A6A7-CFCAFA95B67D}"/>
            </a:ext>
          </a:extLst>
        </xdr:cNvPr>
        <xdr:cNvSpPr/>
      </xdr:nvSpPr>
      <xdr:spPr>
        <a:xfrm>
          <a:off x="21272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36085</xdr:rowOff>
    </xdr:from>
    <xdr:ext cx="469744" cy="259045"/>
    <xdr:sp macro="" textlink="">
      <xdr:nvSpPr>
        <xdr:cNvPr id="922" name="n_1aveValue【庁舎】&#10;一人当たり面積">
          <a:extLst>
            <a:ext uri="{FF2B5EF4-FFF2-40B4-BE49-F238E27FC236}">
              <a16:creationId xmlns:a16="http://schemas.microsoft.com/office/drawing/2014/main" id="{9FE38806-47F6-4765-BB6F-55C8EB6CE3F1}"/>
            </a:ext>
          </a:extLst>
        </xdr:cNvPr>
        <xdr:cNvSpPr txBox="1"/>
      </xdr:nvSpPr>
      <xdr:spPr>
        <a:xfrm>
          <a:off x="210757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104</xdr:row>
      <xdr:rowOff>61976</xdr:rowOff>
    </xdr:from>
    <xdr:to>
      <xdr:col>107</xdr:col>
      <xdr:colOff>101600</xdr:colOff>
      <xdr:row>104</xdr:row>
      <xdr:rowOff>163576</xdr:rowOff>
    </xdr:to>
    <xdr:sp macro="" textlink="">
      <xdr:nvSpPr>
        <xdr:cNvPr id="923" name="フローチャート: 判断 922">
          <a:extLst>
            <a:ext uri="{FF2B5EF4-FFF2-40B4-BE49-F238E27FC236}">
              <a16:creationId xmlns:a16="http://schemas.microsoft.com/office/drawing/2014/main" id="{2D5BA802-F06A-4614-8FB0-DC1F50C6377F}"/>
            </a:ext>
          </a:extLst>
        </xdr:cNvPr>
        <xdr:cNvSpPr/>
      </xdr:nvSpPr>
      <xdr:spPr>
        <a:xfrm>
          <a:off x="20383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103</xdr:row>
      <xdr:rowOff>8653</xdr:rowOff>
    </xdr:from>
    <xdr:ext cx="469744" cy="259045"/>
    <xdr:sp macro="" textlink="">
      <xdr:nvSpPr>
        <xdr:cNvPr id="924" name="n_2aveValue【庁舎】&#10;一人当たり面積">
          <a:extLst>
            <a:ext uri="{FF2B5EF4-FFF2-40B4-BE49-F238E27FC236}">
              <a16:creationId xmlns:a16="http://schemas.microsoft.com/office/drawing/2014/main" id="{04CF4935-8DED-49F1-AA39-F3850A978ABE}"/>
            </a:ext>
          </a:extLst>
        </xdr:cNvPr>
        <xdr:cNvSpPr txBox="1"/>
      </xdr:nvSpPr>
      <xdr:spPr>
        <a:xfrm>
          <a:off x="20199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104</xdr:row>
      <xdr:rowOff>61976</xdr:rowOff>
    </xdr:from>
    <xdr:to>
      <xdr:col>102</xdr:col>
      <xdr:colOff>165100</xdr:colOff>
      <xdr:row>104</xdr:row>
      <xdr:rowOff>163576</xdr:rowOff>
    </xdr:to>
    <xdr:sp macro="" textlink="">
      <xdr:nvSpPr>
        <xdr:cNvPr id="925" name="フローチャート: 判断 924">
          <a:extLst>
            <a:ext uri="{FF2B5EF4-FFF2-40B4-BE49-F238E27FC236}">
              <a16:creationId xmlns:a16="http://schemas.microsoft.com/office/drawing/2014/main" id="{D2F71579-E4D6-449B-B44A-599605458F53}"/>
            </a:ext>
          </a:extLst>
        </xdr:cNvPr>
        <xdr:cNvSpPr/>
      </xdr:nvSpPr>
      <xdr:spPr>
        <a:xfrm>
          <a:off x="19494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103</xdr:row>
      <xdr:rowOff>8653</xdr:rowOff>
    </xdr:from>
    <xdr:ext cx="469744" cy="259045"/>
    <xdr:sp macro="" textlink="">
      <xdr:nvSpPr>
        <xdr:cNvPr id="926" name="n_3aveValue【庁舎】&#10;一人当たり面積">
          <a:extLst>
            <a:ext uri="{FF2B5EF4-FFF2-40B4-BE49-F238E27FC236}">
              <a16:creationId xmlns:a16="http://schemas.microsoft.com/office/drawing/2014/main" id="{BBCA6A0E-2B7F-46FF-833B-D6C148142EDD}"/>
            </a:ext>
          </a:extLst>
        </xdr:cNvPr>
        <xdr:cNvSpPr txBox="1"/>
      </xdr:nvSpPr>
      <xdr:spPr>
        <a:xfrm>
          <a:off x="19310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0E788CBB-E711-40E6-8ABC-B14B4807FCA7}"/>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104</xdr:row>
      <xdr:rowOff>29227</xdr:rowOff>
    </xdr:from>
    <xdr:ext cx="469744" cy="259045"/>
    <xdr:sp macro="" textlink="">
      <xdr:nvSpPr>
        <xdr:cNvPr id="928" name="n_4aveValue【庁舎】&#10;一人当たり面積">
          <a:extLst>
            <a:ext uri="{FF2B5EF4-FFF2-40B4-BE49-F238E27FC236}">
              <a16:creationId xmlns:a16="http://schemas.microsoft.com/office/drawing/2014/main" id="{95E31D34-A451-465C-8CDB-6778CD3763E3}"/>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3C4909C-781A-404A-BDD9-E03E8D3901D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66CBE704-7AE4-4351-81E4-F3A945C7498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0B84AFE-BE74-463E-89DB-C497EAC04E4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AEC898B-932F-4E59-BCFB-9BC19143B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18CBBF0C-83EC-4A87-8D6D-61EFA3E2C80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934" name="楕円 933">
          <a:extLst>
            <a:ext uri="{FF2B5EF4-FFF2-40B4-BE49-F238E27FC236}">
              <a16:creationId xmlns:a16="http://schemas.microsoft.com/office/drawing/2014/main" id="{8DE372B6-3605-4B16-97C4-E346B5F78D47}"/>
            </a:ext>
          </a:extLst>
        </xdr:cNvPr>
        <xdr:cNvSpPr/>
      </xdr:nvSpPr>
      <xdr:spPr>
        <a:xfrm>
          <a:off x="22110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95266</xdr:rowOff>
    </xdr:from>
    <xdr:ext cx="469744" cy="259045"/>
    <xdr:sp macro="" textlink="">
      <xdr:nvSpPr>
        <xdr:cNvPr id="935" name="【庁舎】&#10;一人当たり面積該当値テキスト">
          <a:extLst>
            <a:ext uri="{FF2B5EF4-FFF2-40B4-BE49-F238E27FC236}">
              <a16:creationId xmlns:a16="http://schemas.microsoft.com/office/drawing/2014/main" id="{599A0A0D-1097-4A14-A661-E7CE07CD21E0}"/>
            </a:ext>
          </a:extLst>
        </xdr:cNvPr>
        <xdr:cNvSpPr txBox="1"/>
      </xdr:nvSpPr>
      <xdr:spPr>
        <a:xfrm>
          <a:off x="22199600"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121413</xdr:rowOff>
    </xdr:from>
    <xdr:to>
      <xdr:col>112</xdr:col>
      <xdr:colOff>38100</xdr:colOff>
      <xdr:row>107</xdr:row>
      <xdr:rowOff>51563</xdr:rowOff>
    </xdr:to>
    <xdr:sp macro="" textlink="">
      <xdr:nvSpPr>
        <xdr:cNvPr id="936" name="楕円 935">
          <a:extLst>
            <a:ext uri="{FF2B5EF4-FFF2-40B4-BE49-F238E27FC236}">
              <a16:creationId xmlns:a16="http://schemas.microsoft.com/office/drawing/2014/main" id="{8C23FDC6-3CC1-4F91-8EE1-177D72315E45}"/>
            </a:ext>
          </a:extLst>
        </xdr:cNvPr>
        <xdr:cNvSpPr/>
      </xdr:nvSpPr>
      <xdr:spPr>
        <a:xfrm>
          <a:off x="212725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167639</xdr:rowOff>
    </xdr:from>
    <xdr:to>
      <xdr:col>116</xdr:col>
      <xdr:colOff>63500</xdr:colOff>
      <xdr:row>107</xdr:row>
      <xdr:rowOff>763</xdr:rowOff>
    </xdr:to>
    <xdr:cxnSp macro="">
      <xdr:nvCxnSpPr>
        <xdr:cNvPr id="937" name="直線コネクタ 936">
          <a:extLst>
            <a:ext uri="{FF2B5EF4-FFF2-40B4-BE49-F238E27FC236}">
              <a16:creationId xmlns:a16="http://schemas.microsoft.com/office/drawing/2014/main" id="{A2D1FCCD-26D7-42BA-B9E8-828AA15B749B}"/>
            </a:ext>
          </a:extLst>
        </xdr:cNvPr>
        <xdr:cNvCxnSpPr/>
      </xdr:nvCxnSpPr>
      <xdr:spPr>
        <a:xfrm flipV="1">
          <a:off x="21323300" y="183413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125985</xdr:rowOff>
    </xdr:from>
    <xdr:to>
      <xdr:col>107</xdr:col>
      <xdr:colOff>101600</xdr:colOff>
      <xdr:row>107</xdr:row>
      <xdr:rowOff>56135</xdr:rowOff>
    </xdr:to>
    <xdr:sp macro="" textlink="">
      <xdr:nvSpPr>
        <xdr:cNvPr id="938" name="楕円 937">
          <a:extLst>
            <a:ext uri="{FF2B5EF4-FFF2-40B4-BE49-F238E27FC236}">
              <a16:creationId xmlns:a16="http://schemas.microsoft.com/office/drawing/2014/main" id="{D7806E05-8B6F-4D2F-931E-79486DB5BA4F}"/>
            </a:ext>
          </a:extLst>
        </xdr:cNvPr>
        <xdr:cNvSpPr/>
      </xdr:nvSpPr>
      <xdr:spPr>
        <a:xfrm>
          <a:off x="20383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763</xdr:rowOff>
    </xdr:from>
    <xdr:to>
      <xdr:col>111</xdr:col>
      <xdr:colOff>177800</xdr:colOff>
      <xdr:row>107</xdr:row>
      <xdr:rowOff>5335</xdr:rowOff>
    </xdr:to>
    <xdr:cxnSp macro="">
      <xdr:nvCxnSpPr>
        <xdr:cNvPr id="939" name="直線コネクタ 938">
          <a:extLst>
            <a:ext uri="{FF2B5EF4-FFF2-40B4-BE49-F238E27FC236}">
              <a16:creationId xmlns:a16="http://schemas.microsoft.com/office/drawing/2014/main" id="{81AE4A3A-9A10-45FE-845A-63F7B4A48F5B}"/>
            </a:ext>
          </a:extLst>
        </xdr:cNvPr>
        <xdr:cNvCxnSpPr/>
      </xdr:nvCxnSpPr>
      <xdr:spPr>
        <a:xfrm flipV="1">
          <a:off x="20434300" y="183459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125985</xdr:rowOff>
    </xdr:from>
    <xdr:to>
      <xdr:col>102</xdr:col>
      <xdr:colOff>165100</xdr:colOff>
      <xdr:row>107</xdr:row>
      <xdr:rowOff>56135</xdr:rowOff>
    </xdr:to>
    <xdr:sp macro="" textlink="">
      <xdr:nvSpPr>
        <xdr:cNvPr id="940" name="楕円 939">
          <a:extLst>
            <a:ext uri="{FF2B5EF4-FFF2-40B4-BE49-F238E27FC236}">
              <a16:creationId xmlns:a16="http://schemas.microsoft.com/office/drawing/2014/main" id="{CA2038C1-9547-4613-B34A-A66B2292F598}"/>
            </a:ext>
          </a:extLst>
        </xdr:cNvPr>
        <xdr:cNvSpPr/>
      </xdr:nvSpPr>
      <xdr:spPr>
        <a:xfrm>
          <a:off x="19494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5335</xdr:rowOff>
    </xdr:from>
    <xdr:to>
      <xdr:col>107</xdr:col>
      <xdr:colOff>50800</xdr:colOff>
      <xdr:row>107</xdr:row>
      <xdr:rowOff>5335</xdr:rowOff>
    </xdr:to>
    <xdr:cxnSp macro="">
      <xdr:nvCxnSpPr>
        <xdr:cNvPr id="941" name="直線コネクタ 940">
          <a:extLst>
            <a:ext uri="{FF2B5EF4-FFF2-40B4-BE49-F238E27FC236}">
              <a16:creationId xmlns:a16="http://schemas.microsoft.com/office/drawing/2014/main" id="{CA7FDCE8-73A4-448A-8E27-96E273F483AE}"/>
            </a:ext>
          </a:extLst>
        </xdr:cNvPr>
        <xdr:cNvCxnSpPr/>
      </xdr:nvCxnSpPr>
      <xdr:spPr>
        <a:xfrm>
          <a:off x="19545300" y="1835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125985</xdr:rowOff>
    </xdr:from>
    <xdr:to>
      <xdr:col>98</xdr:col>
      <xdr:colOff>38100</xdr:colOff>
      <xdr:row>107</xdr:row>
      <xdr:rowOff>56135</xdr:rowOff>
    </xdr:to>
    <xdr:sp macro="" textlink="">
      <xdr:nvSpPr>
        <xdr:cNvPr id="942" name="楕円 941">
          <a:extLst>
            <a:ext uri="{FF2B5EF4-FFF2-40B4-BE49-F238E27FC236}">
              <a16:creationId xmlns:a16="http://schemas.microsoft.com/office/drawing/2014/main" id="{E9A5A779-D145-4791-A90E-574BE23CC057}"/>
            </a:ext>
          </a:extLst>
        </xdr:cNvPr>
        <xdr:cNvSpPr/>
      </xdr:nvSpPr>
      <xdr:spPr>
        <a:xfrm>
          <a:off x="18605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5335</xdr:rowOff>
    </xdr:from>
    <xdr:to>
      <xdr:col>102</xdr:col>
      <xdr:colOff>114300</xdr:colOff>
      <xdr:row>107</xdr:row>
      <xdr:rowOff>5335</xdr:rowOff>
    </xdr:to>
    <xdr:cxnSp macro="">
      <xdr:nvCxnSpPr>
        <xdr:cNvPr id="943" name="直線コネクタ 942">
          <a:extLst>
            <a:ext uri="{FF2B5EF4-FFF2-40B4-BE49-F238E27FC236}">
              <a16:creationId xmlns:a16="http://schemas.microsoft.com/office/drawing/2014/main" id="{B75C716A-6D46-4A7B-9369-C9FC78E9FBEC}"/>
            </a:ext>
          </a:extLst>
        </xdr:cNvPr>
        <xdr:cNvCxnSpPr/>
      </xdr:nvCxnSpPr>
      <xdr:spPr>
        <a:xfrm>
          <a:off x="18656300" y="1835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42690</xdr:rowOff>
    </xdr:from>
    <xdr:ext cx="469744" cy="259045"/>
    <xdr:sp macro="" textlink="">
      <xdr:nvSpPr>
        <xdr:cNvPr id="944" name="n_1mainValue【庁舎】&#10;一人当たり面積">
          <a:extLst>
            <a:ext uri="{FF2B5EF4-FFF2-40B4-BE49-F238E27FC236}">
              <a16:creationId xmlns:a16="http://schemas.microsoft.com/office/drawing/2014/main" id="{41C35AC1-A3C6-4D4C-86D2-7E4DF7C1F8D4}"/>
            </a:ext>
          </a:extLst>
        </xdr:cNvPr>
        <xdr:cNvSpPr txBox="1"/>
      </xdr:nvSpPr>
      <xdr:spPr>
        <a:xfrm>
          <a:off x="21075727" y="183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47262</xdr:rowOff>
    </xdr:from>
    <xdr:ext cx="469744" cy="259045"/>
    <xdr:sp macro="" textlink="">
      <xdr:nvSpPr>
        <xdr:cNvPr id="945" name="n_2mainValue【庁舎】&#10;一人当たり面積">
          <a:extLst>
            <a:ext uri="{FF2B5EF4-FFF2-40B4-BE49-F238E27FC236}">
              <a16:creationId xmlns:a16="http://schemas.microsoft.com/office/drawing/2014/main" id="{21EEC5A0-F31A-4807-9446-2A850148ECDF}"/>
            </a:ext>
          </a:extLst>
        </xdr:cNvPr>
        <xdr:cNvSpPr txBox="1"/>
      </xdr:nvSpPr>
      <xdr:spPr>
        <a:xfrm>
          <a:off x="20199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47262</xdr:rowOff>
    </xdr:from>
    <xdr:ext cx="469744" cy="259045"/>
    <xdr:sp macro="" textlink="">
      <xdr:nvSpPr>
        <xdr:cNvPr id="946" name="n_3mainValue【庁舎】&#10;一人当たり面積">
          <a:extLst>
            <a:ext uri="{FF2B5EF4-FFF2-40B4-BE49-F238E27FC236}">
              <a16:creationId xmlns:a16="http://schemas.microsoft.com/office/drawing/2014/main" id="{B9F29754-D4CD-4FCA-BB9B-2203E6BEF9F4}"/>
            </a:ext>
          </a:extLst>
        </xdr:cNvPr>
        <xdr:cNvSpPr txBox="1"/>
      </xdr:nvSpPr>
      <xdr:spPr>
        <a:xfrm>
          <a:off x="19310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47262</xdr:rowOff>
    </xdr:from>
    <xdr:ext cx="469744" cy="259045"/>
    <xdr:sp macro="" textlink="">
      <xdr:nvSpPr>
        <xdr:cNvPr id="947" name="n_4mainValue【庁舎】&#10;一人当たり面積">
          <a:extLst>
            <a:ext uri="{FF2B5EF4-FFF2-40B4-BE49-F238E27FC236}">
              <a16:creationId xmlns:a16="http://schemas.microsoft.com/office/drawing/2014/main" id="{F2B6A816-2C30-4F79-A01C-9D0C3A2E0570}"/>
            </a:ext>
          </a:extLst>
        </xdr:cNvPr>
        <xdr:cNvSpPr txBox="1"/>
      </xdr:nvSpPr>
      <xdr:spPr>
        <a:xfrm>
          <a:off x="18421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FE5E1EC0-530C-4C6E-8F9E-DFEBEA972EF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7F62E7B6-0F3C-4B64-A5C2-FA8601359ED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ACE09956-C850-46F7-BF34-8F754F57B02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一般廃棄物処理施設については、施設の老朽化が進んでいる状況であ</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った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一部事務組合が所有するし尿処理施設について、大規模改修などを進めた結果、令和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53.0%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67.3%</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14.3</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一般廃棄物処理施設である那須塩原クリーンセンターについて、那須塩原クリーンセンター長寿命化総合計画に基づき、基幹的改修や維持管理に係るコストを縮減しながら長寿命化を図っていく。</a:t>
          </a:r>
          <a:b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市民会館については、老朽化の度合が高くなっている。含まれる施設としては、昭和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年築の黒磯文化会館と昭和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年築の三島ホールであるが、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施設とも計画的に改修を実施しており、</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黒磯文化会館において、平成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年度から令和元年度にかけて耐震補強工事を実施したほか、令和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年度にかけてホール舞台設備の改修などを行い、長寿命化を図っている。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庁舎については、施設の老朽化が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進</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んでいる状況である。今後、令和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月に改定した「那須塩原市新庁舎建設基本計画」に基づき、工事を実施するための詳細な設計となる実施設計を行い、新庁舎整備事業を進めていく。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保健センター・保育所、福祉施設については、老朽化の度合いが類似団体平均値を上回っており、前年度より上昇しているため、維持管理に係るコストを縮減しながら長寿命化を図っていく。　</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図書館、体育館・プール、消防施設については、老朽化の度合いが類似団体平均値を下回っているが、前年度より上昇しているため、維持管理に係るコストを縮減しながら長寿命化を図っていく。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60303617</v>
      </c>
      <c r="BO4" s="484"/>
      <c r="BP4" s="484"/>
      <c r="BQ4" s="484"/>
      <c r="BR4" s="484"/>
      <c r="BS4" s="484"/>
      <c r="BT4" s="484"/>
      <c r="BU4" s="485"/>
      <c r="BV4" s="483">
        <v>56603812</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10</v>
      </c>
      <c r="CU4" s="624"/>
      <c r="CV4" s="624"/>
      <c r="CW4" s="624"/>
      <c r="CX4" s="624"/>
      <c r="CY4" s="624"/>
      <c r="CZ4" s="624"/>
      <c r="DA4" s="625"/>
      <c r="DB4" s="623">
        <v>9.5</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57243943</v>
      </c>
      <c r="BO5" s="455"/>
      <c r="BP5" s="455"/>
      <c r="BQ5" s="455"/>
      <c r="BR5" s="455"/>
      <c r="BS5" s="455"/>
      <c r="BT5" s="455"/>
      <c r="BU5" s="456"/>
      <c r="BV5" s="454">
        <v>53466112</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95.8</v>
      </c>
      <c r="CU5" s="452"/>
      <c r="CV5" s="452"/>
      <c r="CW5" s="452"/>
      <c r="CX5" s="452"/>
      <c r="CY5" s="452"/>
      <c r="CZ5" s="452"/>
      <c r="DA5" s="453"/>
      <c r="DB5" s="451">
        <v>94.8</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3059674</v>
      </c>
      <c r="BO6" s="455"/>
      <c r="BP6" s="455"/>
      <c r="BQ6" s="455"/>
      <c r="BR6" s="455"/>
      <c r="BS6" s="455"/>
      <c r="BT6" s="455"/>
      <c r="BU6" s="456"/>
      <c r="BV6" s="454">
        <v>3137700</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96.1</v>
      </c>
      <c r="CU6" s="598"/>
      <c r="CV6" s="598"/>
      <c r="CW6" s="598"/>
      <c r="CX6" s="598"/>
      <c r="CY6" s="598"/>
      <c r="CZ6" s="598"/>
      <c r="DA6" s="599"/>
      <c r="DB6" s="597">
        <v>95.8</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101</v>
      </c>
      <c r="AV7" s="513"/>
      <c r="AW7" s="513"/>
      <c r="AX7" s="513"/>
      <c r="AY7" s="468" t="s">
        <v>102</v>
      </c>
      <c r="AZ7" s="469"/>
      <c r="BA7" s="469"/>
      <c r="BB7" s="469"/>
      <c r="BC7" s="469"/>
      <c r="BD7" s="469"/>
      <c r="BE7" s="469"/>
      <c r="BF7" s="469"/>
      <c r="BG7" s="469"/>
      <c r="BH7" s="469"/>
      <c r="BI7" s="469"/>
      <c r="BJ7" s="469"/>
      <c r="BK7" s="469"/>
      <c r="BL7" s="469"/>
      <c r="BM7" s="470"/>
      <c r="BN7" s="454">
        <v>161633</v>
      </c>
      <c r="BO7" s="455"/>
      <c r="BP7" s="455"/>
      <c r="BQ7" s="455"/>
      <c r="BR7" s="455"/>
      <c r="BS7" s="455"/>
      <c r="BT7" s="455"/>
      <c r="BU7" s="456"/>
      <c r="BV7" s="454">
        <v>417881</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28946477</v>
      </c>
      <c r="CU7" s="455"/>
      <c r="CV7" s="455"/>
      <c r="CW7" s="455"/>
      <c r="CX7" s="455"/>
      <c r="CY7" s="455"/>
      <c r="CZ7" s="455"/>
      <c r="DA7" s="456"/>
      <c r="DB7" s="454">
        <v>28680472</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2898041</v>
      </c>
      <c r="BO8" s="455"/>
      <c r="BP8" s="455"/>
      <c r="BQ8" s="455"/>
      <c r="BR8" s="455"/>
      <c r="BS8" s="455"/>
      <c r="BT8" s="455"/>
      <c r="BU8" s="456"/>
      <c r="BV8" s="454">
        <v>2719819</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0.76</v>
      </c>
      <c r="CU8" s="558"/>
      <c r="CV8" s="558"/>
      <c r="CW8" s="558"/>
      <c r="CX8" s="558"/>
      <c r="CY8" s="558"/>
      <c r="CZ8" s="558"/>
      <c r="DA8" s="559"/>
      <c r="DB8" s="557">
        <v>0.75</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115210</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90</v>
      </c>
      <c r="AV9" s="513"/>
      <c r="AW9" s="513"/>
      <c r="AX9" s="513"/>
      <c r="AY9" s="468" t="s">
        <v>111</v>
      </c>
      <c r="AZ9" s="469"/>
      <c r="BA9" s="469"/>
      <c r="BB9" s="469"/>
      <c r="BC9" s="469"/>
      <c r="BD9" s="469"/>
      <c r="BE9" s="469"/>
      <c r="BF9" s="469"/>
      <c r="BG9" s="469"/>
      <c r="BH9" s="469"/>
      <c r="BI9" s="469"/>
      <c r="BJ9" s="469"/>
      <c r="BK9" s="469"/>
      <c r="BL9" s="469"/>
      <c r="BM9" s="470"/>
      <c r="BN9" s="454">
        <v>178222</v>
      </c>
      <c r="BO9" s="455"/>
      <c r="BP9" s="455"/>
      <c r="BQ9" s="455"/>
      <c r="BR9" s="455"/>
      <c r="BS9" s="455"/>
      <c r="BT9" s="455"/>
      <c r="BU9" s="456"/>
      <c r="BV9" s="454">
        <v>217786</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8.8000000000000007</v>
      </c>
      <c r="CU9" s="452"/>
      <c r="CV9" s="452"/>
      <c r="CW9" s="452"/>
      <c r="CX9" s="452"/>
      <c r="CY9" s="452"/>
      <c r="CZ9" s="452"/>
      <c r="DA9" s="453"/>
      <c r="DB9" s="451">
        <v>11</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117146</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1366630</v>
      </c>
      <c r="BO10" s="455"/>
      <c r="BP10" s="455"/>
      <c r="BQ10" s="455"/>
      <c r="BR10" s="455"/>
      <c r="BS10" s="455"/>
      <c r="BT10" s="455"/>
      <c r="BU10" s="456"/>
      <c r="BV10" s="454">
        <v>1252867</v>
      </c>
      <c r="BW10" s="455"/>
      <c r="BX10" s="455"/>
      <c r="BY10" s="455"/>
      <c r="BZ10" s="455"/>
      <c r="CA10" s="455"/>
      <c r="CB10" s="455"/>
      <c r="CC10" s="45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101</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115611</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101</v>
      </c>
      <c r="AV12" s="513"/>
      <c r="AW12" s="513"/>
      <c r="AX12" s="513"/>
      <c r="AY12" s="468" t="s">
        <v>128</v>
      </c>
      <c r="AZ12" s="469"/>
      <c r="BA12" s="469"/>
      <c r="BB12" s="469"/>
      <c r="BC12" s="469"/>
      <c r="BD12" s="469"/>
      <c r="BE12" s="469"/>
      <c r="BF12" s="469"/>
      <c r="BG12" s="469"/>
      <c r="BH12" s="469"/>
      <c r="BI12" s="469"/>
      <c r="BJ12" s="469"/>
      <c r="BK12" s="469"/>
      <c r="BL12" s="469"/>
      <c r="BM12" s="470"/>
      <c r="BN12" s="454">
        <v>2380000</v>
      </c>
      <c r="BO12" s="455"/>
      <c r="BP12" s="455"/>
      <c r="BQ12" s="455"/>
      <c r="BR12" s="455"/>
      <c r="BS12" s="455"/>
      <c r="BT12" s="455"/>
      <c r="BU12" s="456"/>
      <c r="BV12" s="454">
        <v>1660000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8"/>
      <c r="M13" s="538" t="s">
        <v>130</v>
      </c>
      <c r="N13" s="539"/>
      <c r="O13" s="539"/>
      <c r="P13" s="539"/>
      <c r="Q13" s="540"/>
      <c r="R13" s="541">
        <v>112618</v>
      </c>
      <c r="S13" s="542"/>
      <c r="T13" s="542"/>
      <c r="U13" s="542"/>
      <c r="V13" s="543"/>
      <c r="W13" s="544" t="s">
        <v>131</v>
      </c>
      <c r="X13" s="440"/>
      <c r="Y13" s="440"/>
      <c r="Z13" s="440"/>
      <c r="AA13" s="440"/>
      <c r="AB13" s="441"/>
      <c r="AC13" s="407">
        <v>3604</v>
      </c>
      <c r="AD13" s="408"/>
      <c r="AE13" s="408"/>
      <c r="AF13" s="408"/>
      <c r="AG13" s="409"/>
      <c r="AH13" s="407">
        <v>3912</v>
      </c>
      <c r="AI13" s="408"/>
      <c r="AJ13" s="408"/>
      <c r="AK13" s="408"/>
      <c r="AL13" s="467"/>
      <c r="AM13" s="511" t="s">
        <v>132</v>
      </c>
      <c r="AN13" s="411"/>
      <c r="AO13" s="411"/>
      <c r="AP13" s="411"/>
      <c r="AQ13" s="411"/>
      <c r="AR13" s="411"/>
      <c r="AS13" s="411"/>
      <c r="AT13" s="412"/>
      <c r="AU13" s="512" t="s">
        <v>101</v>
      </c>
      <c r="AV13" s="513"/>
      <c r="AW13" s="513"/>
      <c r="AX13" s="513"/>
      <c r="AY13" s="468" t="s">
        <v>133</v>
      </c>
      <c r="AZ13" s="469"/>
      <c r="BA13" s="469"/>
      <c r="BB13" s="469"/>
      <c r="BC13" s="469"/>
      <c r="BD13" s="469"/>
      <c r="BE13" s="469"/>
      <c r="BF13" s="469"/>
      <c r="BG13" s="469"/>
      <c r="BH13" s="469"/>
      <c r="BI13" s="469"/>
      <c r="BJ13" s="469"/>
      <c r="BK13" s="469"/>
      <c r="BL13" s="469"/>
      <c r="BM13" s="470"/>
      <c r="BN13" s="454">
        <v>-835148</v>
      </c>
      <c r="BO13" s="455"/>
      <c r="BP13" s="455"/>
      <c r="BQ13" s="455"/>
      <c r="BR13" s="455"/>
      <c r="BS13" s="455"/>
      <c r="BT13" s="455"/>
      <c r="BU13" s="456"/>
      <c r="BV13" s="454">
        <v>-189347</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3.2</v>
      </c>
      <c r="CU13" s="452"/>
      <c r="CV13" s="452"/>
      <c r="CW13" s="452"/>
      <c r="CX13" s="452"/>
      <c r="CY13" s="452"/>
      <c r="CZ13" s="452"/>
      <c r="DA13" s="453"/>
      <c r="DB13" s="451">
        <v>3.3</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116133</v>
      </c>
      <c r="S14" s="542"/>
      <c r="T14" s="542"/>
      <c r="U14" s="542"/>
      <c r="V14" s="543"/>
      <c r="W14" s="545"/>
      <c r="X14" s="443"/>
      <c r="Y14" s="443"/>
      <c r="Z14" s="443"/>
      <c r="AA14" s="443"/>
      <c r="AB14" s="444"/>
      <c r="AC14" s="534">
        <v>6.6</v>
      </c>
      <c r="AD14" s="535"/>
      <c r="AE14" s="535"/>
      <c r="AF14" s="535"/>
      <c r="AG14" s="536"/>
      <c r="AH14" s="534">
        <v>6.9</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8"/>
      <c r="M15" s="538" t="s">
        <v>130</v>
      </c>
      <c r="N15" s="539"/>
      <c r="O15" s="539"/>
      <c r="P15" s="539"/>
      <c r="Q15" s="540"/>
      <c r="R15" s="541">
        <v>113421</v>
      </c>
      <c r="S15" s="542"/>
      <c r="T15" s="542"/>
      <c r="U15" s="542"/>
      <c r="V15" s="543"/>
      <c r="W15" s="544" t="s">
        <v>137</v>
      </c>
      <c r="X15" s="440"/>
      <c r="Y15" s="440"/>
      <c r="Z15" s="440"/>
      <c r="AA15" s="440"/>
      <c r="AB15" s="441"/>
      <c r="AC15" s="407">
        <v>17507</v>
      </c>
      <c r="AD15" s="408"/>
      <c r="AE15" s="408"/>
      <c r="AF15" s="408"/>
      <c r="AG15" s="409"/>
      <c r="AH15" s="407">
        <v>18344</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18389997</v>
      </c>
      <c r="BO15" s="484"/>
      <c r="BP15" s="484"/>
      <c r="BQ15" s="484"/>
      <c r="BR15" s="484"/>
      <c r="BS15" s="484"/>
      <c r="BT15" s="484"/>
      <c r="BU15" s="485"/>
      <c r="BV15" s="483">
        <v>17618412</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32</v>
      </c>
      <c r="AD16" s="535"/>
      <c r="AE16" s="535"/>
      <c r="AF16" s="535"/>
      <c r="AG16" s="536"/>
      <c r="AH16" s="534">
        <v>32.1</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23784740</v>
      </c>
      <c r="BO16" s="455"/>
      <c r="BP16" s="455"/>
      <c r="BQ16" s="455"/>
      <c r="BR16" s="455"/>
      <c r="BS16" s="455"/>
      <c r="BT16" s="455"/>
      <c r="BU16" s="456"/>
      <c r="BV16" s="454">
        <v>23598287</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82"/>
      <c r="M17" s="547" t="s">
        <v>143</v>
      </c>
      <c r="N17" s="548"/>
      <c r="O17" s="548"/>
      <c r="P17" s="548"/>
      <c r="Q17" s="549"/>
      <c r="R17" s="531" t="s">
        <v>144</v>
      </c>
      <c r="S17" s="532"/>
      <c r="T17" s="532"/>
      <c r="U17" s="532"/>
      <c r="V17" s="533"/>
      <c r="W17" s="544" t="s">
        <v>145</v>
      </c>
      <c r="X17" s="440"/>
      <c r="Y17" s="440"/>
      <c r="Z17" s="440"/>
      <c r="AA17" s="440"/>
      <c r="AB17" s="441"/>
      <c r="AC17" s="407">
        <v>33669</v>
      </c>
      <c r="AD17" s="408"/>
      <c r="AE17" s="408"/>
      <c r="AF17" s="408"/>
      <c r="AG17" s="409"/>
      <c r="AH17" s="407">
        <v>34836</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23432293</v>
      </c>
      <c r="BO17" s="455"/>
      <c r="BP17" s="455"/>
      <c r="BQ17" s="455"/>
      <c r="BR17" s="455"/>
      <c r="BS17" s="455"/>
      <c r="BT17" s="455"/>
      <c r="BU17" s="456"/>
      <c r="BV17" s="454">
        <v>22390879</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592.74</v>
      </c>
      <c r="M18" s="507"/>
      <c r="N18" s="507"/>
      <c r="O18" s="507"/>
      <c r="P18" s="507"/>
      <c r="Q18" s="507"/>
      <c r="R18" s="508"/>
      <c r="S18" s="508"/>
      <c r="T18" s="508"/>
      <c r="U18" s="508"/>
      <c r="V18" s="509"/>
      <c r="W18" s="525"/>
      <c r="X18" s="526"/>
      <c r="Y18" s="526"/>
      <c r="Z18" s="526"/>
      <c r="AA18" s="526"/>
      <c r="AB18" s="550"/>
      <c r="AC18" s="424">
        <v>61.5</v>
      </c>
      <c r="AD18" s="425"/>
      <c r="AE18" s="425"/>
      <c r="AF18" s="425"/>
      <c r="AG18" s="510"/>
      <c r="AH18" s="424">
        <v>61</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28528685</v>
      </c>
      <c r="BO18" s="455"/>
      <c r="BP18" s="455"/>
      <c r="BQ18" s="455"/>
      <c r="BR18" s="455"/>
      <c r="BS18" s="455"/>
      <c r="BT18" s="455"/>
      <c r="BU18" s="456"/>
      <c r="BV18" s="454">
        <v>28202841</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194</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38756135</v>
      </c>
      <c r="BO19" s="455"/>
      <c r="BP19" s="455"/>
      <c r="BQ19" s="455"/>
      <c r="BR19" s="455"/>
      <c r="BS19" s="455"/>
      <c r="BT19" s="455"/>
      <c r="BU19" s="456"/>
      <c r="BV19" s="454">
        <v>38433637</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47454</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28105951</v>
      </c>
      <c r="BO22" s="484"/>
      <c r="BP22" s="484"/>
      <c r="BQ22" s="484"/>
      <c r="BR22" s="484"/>
      <c r="BS22" s="484"/>
      <c r="BT22" s="484"/>
      <c r="BU22" s="485"/>
      <c r="BV22" s="483">
        <v>28208813</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20683489</v>
      </c>
      <c r="BO23" s="455"/>
      <c r="BP23" s="455"/>
      <c r="BQ23" s="455"/>
      <c r="BR23" s="455"/>
      <c r="BS23" s="455"/>
      <c r="BT23" s="455"/>
      <c r="BU23" s="456"/>
      <c r="BV23" s="454">
        <v>19956080</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9600</v>
      </c>
      <c r="R24" s="408"/>
      <c r="S24" s="408"/>
      <c r="T24" s="408"/>
      <c r="U24" s="408"/>
      <c r="V24" s="409"/>
      <c r="W24" s="497"/>
      <c r="X24" s="434"/>
      <c r="Y24" s="435"/>
      <c r="Z24" s="410" t="s">
        <v>162</v>
      </c>
      <c r="AA24" s="411"/>
      <c r="AB24" s="411"/>
      <c r="AC24" s="411"/>
      <c r="AD24" s="411"/>
      <c r="AE24" s="411"/>
      <c r="AF24" s="411"/>
      <c r="AG24" s="412"/>
      <c r="AH24" s="407">
        <v>746</v>
      </c>
      <c r="AI24" s="408"/>
      <c r="AJ24" s="408"/>
      <c r="AK24" s="408"/>
      <c r="AL24" s="409"/>
      <c r="AM24" s="407">
        <v>2355122</v>
      </c>
      <c r="AN24" s="408"/>
      <c r="AO24" s="408"/>
      <c r="AP24" s="408"/>
      <c r="AQ24" s="408"/>
      <c r="AR24" s="409"/>
      <c r="AS24" s="407">
        <v>3157</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15590297</v>
      </c>
      <c r="BO24" s="455"/>
      <c r="BP24" s="455"/>
      <c r="BQ24" s="455"/>
      <c r="BR24" s="455"/>
      <c r="BS24" s="455"/>
      <c r="BT24" s="455"/>
      <c r="BU24" s="456"/>
      <c r="BV24" s="454">
        <v>14633183</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2</v>
      </c>
      <c r="M25" s="408"/>
      <c r="N25" s="408"/>
      <c r="O25" s="408"/>
      <c r="P25" s="409"/>
      <c r="Q25" s="407">
        <v>7550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27422890</v>
      </c>
      <c r="BO25" s="484"/>
      <c r="BP25" s="484"/>
      <c r="BQ25" s="484"/>
      <c r="BR25" s="484"/>
      <c r="BS25" s="484"/>
      <c r="BT25" s="484"/>
      <c r="BU25" s="485"/>
      <c r="BV25" s="483">
        <v>26085854</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6850</v>
      </c>
      <c r="R26" s="408"/>
      <c r="S26" s="408"/>
      <c r="T26" s="408"/>
      <c r="U26" s="408"/>
      <c r="V26" s="409"/>
      <c r="W26" s="497"/>
      <c r="X26" s="434"/>
      <c r="Y26" s="435"/>
      <c r="Z26" s="410" t="s">
        <v>168</v>
      </c>
      <c r="AA26" s="465"/>
      <c r="AB26" s="465"/>
      <c r="AC26" s="465"/>
      <c r="AD26" s="465"/>
      <c r="AE26" s="465"/>
      <c r="AF26" s="465"/>
      <c r="AG26" s="466"/>
      <c r="AH26" s="407">
        <v>29</v>
      </c>
      <c r="AI26" s="408"/>
      <c r="AJ26" s="408"/>
      <c r="AK26" s="408"/>
      <c r="AL26" s="409"/>
      <c r="AM26" s="407">
        <v>99963</v>
      </c>
      <c r="AN26" s="408"/>
      <c r="AO26" s="408"/>
      <c r="AP26" s="408"/>
      <c r="AQ26" s="408"/>
      <c r="AR26" s="409"/>
      <c r="AS26" s="407">
        <v>3447</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5100</v>
      </c>
      <c r="R27" s="408"/>
      <c r="S27" s="408"/>
      <c r="T27" s="408"/>
      <c r="U27" s="408"/>
      <c r="V27" s="409"/>
      <c r="W27" s="497"/>
      <c r="X27" s="434"/>
      <c r="Y27" s="435"/>
      <c r="Z27" s="410" t="s">
        <v>171</v>
      </c>
      <c r="AA27" s="411"/>
      <c r="AB27" s="411"/>
      <c r="AC27" s="411"/>
      <c r="AD27" s="411"/>
      <c r="AE27" s="411"/>
      <c r="AF27" s="411"/>
      <c r="AG27" s="412"/>
      <c r="AH27" s="407">
        <v>14</v>
      </c>
      <c r="AI27" s="408"/>
      <c r="AJ27" s="408"/>
      <c r="AK27" s="408"/>
      <c r="AL27" s="409"/>
      <c r="AM27" s="407">
        <v>54068</v>
      </c>
      <c r="AN27" s="408"/>
      <c r="AO27" s="408"/>
      <c r="AP27" s="408"/>
      <c r="AQ27" s="408"/>
      <c r="AR27" s="409"/>
      <c r="AS27" s="407">
        <v>3862</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4500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4694357</v>
      </c>
      <c r="BO28" s="484"/>
      <c r="BP28" s="484"/>
      <c r="BQ28" s="484"/>
      <c r="BR28" s="484"/>
      <c r="BS28" s="484"/>
      <c r="BT28" s="484"/>
      <c r="BU28" s="485"/>
      <c r="BV28" s="483">
        <v>5707727</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24</v>
      </c>
      <c r="M29" s="408"/>
      <c r="N29" s="408"/>
      <c r="O29" s="408"/>
      <c r="P29" s="409"/>
      <c r="Q29" s="407">
        <v>4200</v>
      </c>
      <c r="R29" s="408"/>
      <c r="S29" s="408"/>
      <c r="T29" s="408"/>
      <c r="U29" s="408"/>
      <c r="V29" s="409"/>
      <c r="W29" s="498"/>
      <c r="X29" s="499"/>
      <c r="Y29" s="500"/>
      <c r="Z29" s="410" t="s">
        <v>177</v>
      </c>
      <c r="AA29" s="411"/>
      <c r="AB29" s="411"/>
      <c r="AC29" s="411"/>
      <c r="AD29" s="411"/>
      <c r="AE29" s="411"/>
      <c r="AF29" s="411"/>
      <c r="AG29" s="412"/>
      <c r="AH29" s="407">
        <v>760</v>
      </c>
      <c r="AI29" s="408"/>
      <c r="AJ29" s="408"/>
      <c r="AK29" s="408"/>
      <c r="AL29" s="409"/>
      <c r="AM29" s="407">
        <v>2409190</v>
      </c>
      <c r="AN29" s="408"/>
      <c r="AO29" s="408"/>
      <c r="AP29" s="408"/>
      <c r="AQ29" s="408"/>
      <c r="AR29" s="409"/>
      <c r="AS29" s="407">
        <v>3170</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2700666</v>
      </c>
      <c r="BO29" s="455"/>
      <c r="BP29" s="455"/>
      <c r="BQ29" s="455"/>
      <c r="BR29" s="455"/>
      <c r="BS29" s="455"/>
      <c r="BT29" s="455"/>
      <c r="BU29" s="456"/>
      <c r="BV29" s="454">
        <v>2697943</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98.2</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9940840</v>
      </c>
      <c r="BO30" s="489"/>
      <c r="BP30" s="489"/>
      <c r="BQ30" s="489"/>
      <c r="BR30" s="489"/>
      <c r="BS30" s="489"/>
      <c r="BT30" s="489"/>
      <c r="BU30" s="490"/>
      <c r="BV30" s="488">
        <v>10011467</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06" t="s">
        <v>186</v>
      </c>
      <c r="D33" s="406"/>
      <c r="E33" s="405" t="s">
        <v>187</v>
      </c>
      <c r="F33" s="405"/>
      <c r="G33" s="405"/>
      <c r="H33" s="405"/>
      <c r="I33" s="405"/>
      <c r="J33" s="405"/>
      <c r="K33" s="405"/>
      <c r="L33" s="405"/>
      <c r="M33" s="405"/>
      <c r="N33" s="405"/>
      <c r="O33" s="405"/>
      <c r="P33" s="405"/>
      <c r="Q33" s="405"/>
      <c r="R33" s="405"/>
      <c r="S33" s="405"/>
      <c r="T33" s="167"/>
      <c r="U33" s="406" t="s">
        <v>186</v>
      </c>
      <c r="V33" s="406"/>
      <c r="W33" s="405" t="s">
        <v>187</v>
      </c>
      <c r="X33" s="405"/>
      <c r="Y33" s="405"/>
      <c r="Z33" s="405"/>
      <c r="AA33" s="405"/>
      <c r="AB33" s="405"/>
      <c r="AC33" s="405"/>
      <c r="AD33" s="405"/>
      <c r="AE33" s="405"/>
      <c r="AF33" s="405"/>
      <c r="AG33" s="405"/>
      <c r="AH33" s="405"/>
      <c r="AI33" s="405"/>
      <c r="AJ33" s="405"/>
      <c r="AK33" s="405"/>
      <c r="AL33" s="167"/>
      <c r="AM33" s="406" t="s">
        <v>186</v>
      </c>
      <c r="AN33" s="406"/>
      <c r="AO33" s="405" t="s">
        <v>187</v>
      </c>
      <c r="AP33" s="405"/>
      <c r="AQ33" s="405"/>
      <c r="AR33" s="405"/>
      <c r="AS33" s="405"/>
      <c r="AT33" s="405"/>
      <c r="AU33" s="405"/>
      <c r="AV33" s="405"/>
      <c r="AW33" s="405"/>
      <c r="AX33" s="405"/>
      <c r="AY33" s="405"/>
      <c r="AZ33" s="405"/>
      <c r="BA33" s="405"/>
      <c r="BB33" s="405"/>
      <c r="BC33" s="405"/>
      <c r="BD33" s="173"/>
      <c r="BE33" s="405" t="s">
        <v>188</v>
      </c>
      <c r="BF33" s="405"/>
      <c r="BG33" s="405" t="s">
        <v>189</v>
      </c>
      <c r="BH33" s="405"/>
      <c r="BI33" s="405"/>
      <c r="BJ33" s="405"/>
      <c r="BK33" s="405"/>
      <c r="BL33" s="405"/>
      <c r="BM33" s="405"/>
      <c r="BN33" s="405"/>
      <c r="BO33" s="405"/>
      <c r="BP33" s="405"/>
      <c r="BQ33" s="405"/>
      <c r="BR33" s="405"/>
      <c r="BS33" s="405"/>
      <c r="BT33" s="405"/>
      <c r="BU33" s="405"/>
      <c r="BV33" s="173"/>
      <c r="BW33" s="406" t="s">
        <v>188</v>
      </c>
      <c r="BX33" s="406"/>
      <c r="BY33" s="405" t="s">
        <v>190</v>
      </c>
      <c r="BZ33" s="405"/>
      <c r="CA33" s="405"/>
      <c r="CB33" s="405"/>
      <c r="CC33" s="405"/>
      <c r="CD33" s="405"/>
      <c r="CE33" s="405"/>
      <c r="CF33" s="405"/>
      <c r="CG33" s="405"/>
      <c r="CH33" s="405"/>
      <c r="CI33" s="405"/>
      <c r="CJ33" s="405"/>
      <c r="CK33" s="405"/>
      <c r="CL33" s="405"/>
      <c r="CM33" s="405"/>
      <c r="CN33" s="167"/>
      <c r="CO33" s="406" t="s">
        <v>186</v>
      </c>
      <c r="CP33" s="406"/>
      <c r="CQ33" s="405" t="s">
        <v>191</v>
      </c>
      <c r="CR33" s="405"/>
      <c r="CS33" s="405"/>
      <c r="CT33" s="405"/>
      <c r="CU33" s="405"/>
      <c r="CV33" s="405"/>
      <c r="CW33" s="405"/>
      <c r="CX33" s="405"/>
      <c r="CY33" s="405"/>
      <c r="CZ33" s="405"/>
      <c r="DA33" s="405"/>
      <c r="DB33" s="405"/>
      <c r="DC33" s="405"/>
      <c r="DD33" s="405"/>
      <c r="DE33" s="405"/>
      <c r="DF33" s="167"/>
      <c r="DG33" s="404" t="s">
        <v>192</v>
      </c>
      <c r="DH33" s="404"/>
      <c r="DI33" s="168"/>
    </row>
    <row r="34" spans="1:113" ht="32.25" customHeight="1" x14ac:dyDescent="0.2">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IF('各会計、関係団体の財政状況及び健全化判断比率'!B31="","",'各会計、関係団体の財政状況及び健全化判断比率'!B31)</f>
        <v>那須塩原市水道事業会計</v>
      </c>
      <c r="AP34" s="403"/>
      <c r="AQ34" s="403"/>
      <c r="AR34" s="403"/>
      <c r="AS34" s="403"/>
      <c r="AT34" s="403"/>
      <c r="AU34" s="403"/>
      <c r="AV34" s="403"/>
      <c r="AW34" s="403"/>
      <c r="AX34" s="403"/>
      <c r="AY34" s="403"/>
      <c r="AZ34" s="403"/>
      <c r="BA34" s="403"/>
      <c r="BB34" s="403"/>
      <c r="BC34" s="403"/>
      <c r="BD34" s="163"/>
      <c r="BE34" s="402">
        <f>IF(BG34="","",MAX(C34:D43,U34:V43,AM34:AN43)+1)</f>
        <v>8</v>
      </c>
      <c r="BF34" s="402"/>
      <c r="BG34" s="403" t="str">
        <f>IF('各会計、関係団体の財政状況及び健全化判断比率'!B33="","",'各会計、関係団体の財政状況及び健全化判断比率'!B33)</f>
        <v>那須塩原市温泉事業特別会計</v>
      </c>
      <c r="BH34" s="403"/>
      <c r="BI34" s="403"/>
      <c r="BJ34" s="403"/>
      <c r="BK34" s="403"/>
      <c r="BL34" s="403"/>
      <c r="BM34" s="403"/>
      <c r="BN34" s="403"/>
      <c r="BO34" s="403"/>
      <c r="BP34" s="403"/>
      <c r="BQ34" s="403"/>
      <c r="BR34" s="403"/>
      <c r="BS34" s="403"/>
      <c r="BT34" s="403"/>
      <c r="BU34" s="403"/>
      <c r="BV34" s="163"/>
      <c r="BW34" s="402">
        <f>IF(BY34="","",MAX(C34:D43,U34:V43,AM34:AN43,BE34:BF43)+1)</f>
        <v>9</v>
      </c>
      <c r="BX34" s="402"/>
      <c r="BY34" s="403" t="str">
        <f>IF('各会計、関係団体の財政状況及び健全化判断比率'!B68="","",'各会計、関係団体の財政状況及び健全化判断比率'!B68)</f>
        <v xml:space="preserve">那須地区広域行政事務組合（一般会計）																											</v>
      </c>
      <c r="BZ34" s="403"/>
      <c r="CA34" s="403"/>
      <c r="CB34" s="403"/>
      <c r="CC34" s="403"/>
      <c r="CD34" s="403"/>
      <c r="CE34" s="403"/>
      <c r="CF34" s="403"/>
      <c r="CG34" s="403"/>
      <c r="CH34" s="403"/>
      <c r="CI34" s="403"/>
      <c r="CJ34" s="403"/>
      <c r="CK34" s="403"/>
      <c r="CL34" s="403"/>
      <c r="CM34" s="403"/>
      <c r="CN34" s="163"/>
      <c r="CO34" s="402">
        <f>IF(CQ34="","",MAX(C34:D43,U34:V43,AM34:AN43,BE34:BF43,BW34:BX43)+1)</f>
        <v>19</v>
      </c>
      <c r="CP34" s="402"/>
      <c r="CQ34" s="403" t="str">
        <f>IF('各会計、関係団体の財政状況及び健全化判断比率'!BS7="","",'各会計、関係団体の財政状況及び健全化判断比率'!BS7)</f>
        <v>那須野が原文化振興財団</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
      <c r="A35" s="163"/>
      <c r="B35" s="190"/>
      <c r="C35" s="402">
        <f>IF(E35="","",C34+1)</f>
        <v>2</v>
      </c>
      <c r="D35" s="402"/>
      <c r="E35" s="403" t="str">
        <f>IF('各会計、関係団体の財政状況及び健全化判断比率'!B8="","",'各会計、関係団体の財政状況及び健全化判断比率'!B8)</f>
        <v>墓地事業特別会計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IF('各会計、関係団体の財政状況及び健全化判断比率'!B32="","",'各会計、関係団体の財政状況及び健全化判断比率'!B32)</f>
        <v>那須塩原市下水道事業会計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10</v>
      </c>
      <c r="BX35" s="402"/>
      <c r="BY35" s="403" t="str">
        <f>IF('各会計、関係団体の財政状況及び健全化判断比率'!B69="","",'各会計、関係団体の財政状況及び健全化判断比率'!B69)</f>
        <v xml:space="preserve">那須地区広域行政事務組合
（広域クリーンセンター大田原事業特別会計）														</v>
      </c>
      <c r="BZ35" s="403"/>
      <c r="CA35" s="403"/>
      <c r="CB35" s="403"/>
      <c r="CC35" s="403"/>
      <c r="CD35" s="403"/>
      <c r="CE35" s="403"/>
      <c r="CF35" s="403"/>
      <c r="CG35" s="403"/>
      <c r="CH35" s="403"/>
      <c r="CI35" s="403"/>
      <c r="CJ35" s="403"/>
      <c r="CK35" s="403"/>
      <c r="CL35" s="403"/>
      <c r="CM35" s="403"/>
      <c r="CN35" s="163"/>
      <c r="CO35" s="402">
        <f t="shared" ref="CO35:CO43" si="3">IF(CQ35="","",CO34+1)</f>
        <v>20</v>
      </c>
      <c r="CP35" s="402"/>
      <c r="CQ35" s="403" t="str">
        <f>IF('各会計、関係団体の財政状況及び健全化判断比率'!BS8="","",'各会計、関係団体の財政状況及び健全化判断比率'!BS8)</f>
        <v>那須塩原市農業公社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11</v>
      </c>
      <c r="BX36" s="402"/>
      <c r="BY36" s="403" t="str">
        <f>IF('各会計、関係団体の財政状況及び健全化判断比率'!B70="","",'各会計、関係団体の財政状況及び健全化判断比率'!B70)</f>
        <v xml:space="preserve">那須地区広域行政事務組合
（黒羽グリーンオアシス事業特別会計）														</v>
      </c>
      <c r="BZ36" s="403"/>
      <c r="CA36" s="403"/>
      <c r="CB36" s="403"/>
      <c r="CC36" s="403"/>
      <c r="CD36" s="403"/>
      <c r="CE36" s="403"/>
      <c r="CF36" s="403"/>
      <c r="CG36" s="403"/>
      <c r="CH36" s="403"/>
      <c r="CI36" s="403"/>
      <c r="CJ36" s="403"/>
      <c r="CK36" s="403"/>
      <c r="CL36" s="403"/>
      <c r="CM36" s="403"/>
      <c r="CN36" s="163"/>
      <c r="CO36" s="402">
        <f t="shared" si="3"/>
        <v>21</v>
      </c>
      <c r="CP36" s="402"/>
      <c r="CQ36" s="403" t="str">
        <f>IF('各会計、関係団体の財政状況及び健全化判断比率'!BS9="","",'各会計、関係団体の財政状況及び健全化判断比率'!BS9)</f>
        <v>那須塩原市文化振興公社</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12</v>
      </c>
      <c r="BX37" s="402"/>
      <c r="BY37" s="403" t="str">
        <f>IF('各会計、関係団体の財政状況及び健全化判断比率'!B71="","",'各会計、関係団体の財政状況及び健全化判断比率'!B71)</f>
        <v xml:space="preserve">那須地区広域行政事務組合
（那須グリーンネクサス事業特別会計）														</v>
      </c>
      <c r="BZ37" s="403"/>
      <c r="CA37" s="403"/>
      <c r="CB37" s="403"/>
      <c r="CC37" s="403"/>
      <c r="CD37" s="403"/>
      <c r="CE37" s="403"/>
      <c r="CF37" s="403"/>
      <c r="CG37" s="403"/>
      <c r="CH37" s="403"/>
      <c r="CI37" s="403"/>
      <c r="CJ37" s="403"/>
      <c r="CK37" s="403"/>
      <c r="CL37" s="403"/>
      <c r="CM37" s="403"/>
      <c r="CN37" s="163"/>
      <c r="CO37" s="402">
        <f t="shared" si="3"/>
        <v>22</v>
      </c>
      <c r="CP37" s="402"/>
      <c r="CQ37" s="403" t="str">
        <f>IF('各会計、関係団体の財政状況及び健全化判断比率'!BS10="","",'各会計、関係団体の財政状況及び健全化判断比率'!BS10)</f>
        <v>公益社団法人那須塩原市シルバー人材センター</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13</v>
      </c>
      <c r="BX38" s="402"/>
      <c r="BY38" s="403" t="str">
        <f>IF('各会計、関係団体の財政状況及び健全化判断比率'!B72="","",'各会計、関係団体の財政状況及び健全化判断比率'!B72)</f>
        <v xml:space="preserve">那須地区消防組合														</v>
      </c>
      <c r="BZ38" s="403"/>
      <c r="CA38" s="403"/>
      <c r="CB38" s="403"/>
      <c r="CC38" s="403"/>
      <c r="CD38" s="403"/>
      <c r="CE38" s="403"/>
      <c r="CF38" s="403"/>
      <c r="CG38" s="403"/>
      <c r="CH38" s="403"/>
      <c r="CI38" s="403"/>
      <c r="CJ38" s="403"/>
      <c r="CK38" s="403"/>
      <c r="CL38" s="403"/>
      <c r="CM38" s="403"/>
      <c r="CN38" s="163"/>
      <c r="CO38" s="402">
        <f t="shared" si="3"/>
        <v>23</v>
      </c>
      <c r="CP38" s="402"/>
      <c r="CQ38" s="403" t="str">
        <f>IF('各会計、関係団体の財政状況及び健全化判断比率'!BS11="","",'各会計、関係団体の財政状況及び健全化判断比率'!BS11)</f>
        <v>社会福祉法人那須塩原市社会福祉協議会</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14</v>
      </c>
      <c r="BX39" s="402"/>
      <c r="BY39" s="403" t="str">
        <f>IF('各会計、関係団体の財政状況及び健全化判断比率'!B73="","",'各会計、関係団体の財政状況及び健全化判断比率'!B73)</f>
        <v xml:space="preserve">黒磯那須共同火葬場組合														</v>
      </c>
      <c r="BZ39" s="403"/>
      <c r="CA39" s="403"/>
      <c r="CB39" s="403"/>
      <c r="CC39" s="403"/>
      <c r="CD39" s="403"/>
      <c r="CE39" s="403"/>
      <c r="CF39" s="403"/>
      <c r="CG39" s="403"/>
      <c r="CH39" s="403"/>
      <c r="CI39" s="403"/>
      <c r="CJ39" s="403"/>
      <c r="CK39" s="403"/>
      <c r="CL39" s="403"/>
      <c r="CM39" s="403"/>
      <c r="CN39" s="163"/>
      <c r="CO39" s="402">
        <f t="shared" si="3"/>
        <v>24</v>
      </c>
      <c r="CP39" s="402"/>
      <c r="CQ39" s="403" t="str">
        <f>IF('各会計、関係団体の財政状況及び健全化判断比率'!BS12="","",'各会計、関係団体の財政状況及び健全化判断比率'!BS12)</f>
        <v>一般社団法人那須塩原市観光局</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15</v>
      </c>
      <c r="BX40" s="402"/>
      <c r="BY40" s="403" t="str">
        <f>IF('各会計、関係団体の財政状況及び健全化判断比率'!B74="","",'各会計、関係団体の財政状況及び健全化判断比率'!B74)</f>
        <v xml:space="preserve">黒磯那須公設地方卸売市場事務組合														</v>
      </c>
      <c r="BZ40" s="403"/>
      <c r="CA40" s="403"/>
      <c r="CB40" s="403"/>
      <c r="CC40" s="403"/>
      <c r="CD40" s="403"/>
      <c r="CE40" s="403"/>
      <c r="CF40" s="403"/>
      <c r="CG40" s="403"/>
      <c r="CH40" s="403"/>
      <c r="CI40" s="403"/>
      <c r="CJ40" s="403"/>
      <c r="CK40" s="403"/>
      <c r="CL40" s="403"/>
      <c r="CM40" s="403"/>
      <c r="CN40" s="163"/>
      <c r="CO40" s="402">
        <f t="shared" si="3"/>
        <v>25</v>
      </c>
      <c r="CP40" s="402"/>
      <c r="CQ40" s="403" t="str">
        <f>IF('各会計、関係団体の財政状況及び健全化判断比率'!BS13="","",'各会計、関係団体の財政状況及び健全化判断比率'!BS13)</f>
        <v>那須野ヶ原みらい電力株式会社</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16</v>
      </c>
      <c r="BX41" s="402"/>
      <c r="BY41" s="403" t="str">
        <f>IF('各会計、関係団体の財政状況及び健全化判断比率'!B75="","",'各会計、関係団体の財政状況及び健全化判断比率'!B75)</f>
        <v xml:space="preserve">栃木県市町村総合事務組合（一般会計）														</v>
      </c>
      <c r="BZ41" s="403"/>
      <c r="CA41" s="403"/>
      <c r="CB41" s="403"/>
      <c r="CC41" s="403"/>
      <c r="CD41" s="403"/>
      <c r="CE41" s="403"/>
      <c r="CF41" s="403"/>
      <c r="CG41" s="403"/>
      <c r="CH41" s="403"/>
      <c r="CI41" s="403"/>
      <c r="CJ41" s="403"/>
      <c r="CK41" s="403"/>
      <c r="CL41" s="403"/>
      <c r="CM41" s="403"/>
      <c r="CN41" s="163"/>
      <c r="CO41" s="402">
        <f t="shared" si="3"/>
        <v>26</v>
      </c>
      <c r="CP41" s="402"/>
      <c r="CQ41" s="403" t="str">
        <f>IF('各会計、関係団体の財政状況及び健全化判断比率'!BS14="","",'各会計、関係団体の財政状況及び健全化判断比率'!BS14)</f>
        <v>株式会社明治の森市場</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17</v>
      </c>
      <c r="BX42" s="402"/>
      <c r="BY42" s="403" t="str">
        <f>IF('各会計、関係団体の財政状況及び健全化判断比率'!B76="","",'各会計、関係団体の財政状況及び健全化判断比率'!B76)</f>
        <v xml:space="preserve">栃木県市町村総合事務組合（特別会計）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18</v>
      </c>
      <c r="BX43" s="402"/>
      <c r="BY43" s="403" t="str">
        <f>IF('各会計、関係団体の財政状況及び健全化判断比率'!B77="","",'各会計、関係団体の財政状況及び健全化判断比率'!B77)</f>
        <v>栃木県後期高齢者医療広域連合（一般会計）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avvf687w9poZYKCjLQcd2qeHGFv/Xp8z2h9iiyKfTz1OzejQDFatppJMhe9e1S6g6PH0IlGmkfDMYNUEdOwGPQ==" saltValue="DioYlGM1ujwAG9TWLKjmD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19727714</v>
      </c>
      <c r="S5" s="712"/>
      <c r="T5" s="712"/>
      <c r="U5" s="712"/>
      <c r="V5" s="712"/>
      <c r="W5" s="712"/>
      <c r="X5" s="712"/>
      <c r="Y5" s="737"/>
      <c r="Z5" s="750">
        <v>32.700000000000003</v>
      </c>
      <c r="AA5" s="750"/>
      <c r="AB5" s="750"/>
      <c r="AC5" s="750"/>
      <c r="AD5" s="751">
        <v>19248842</v>
      </c>
      <c r="AE5" s="751"/>
      <c r="AF5" s="751"/>
      <c r="AG5" s="751"/>
      <c r="AH5" s="751"/>
      <c r="AI5" s="751"/>
      <c r="AJ5" s="751"/>
      <c r="AK5" s="751"/>
      <c r="AL5" s="738">
        <v>64.900000000000006</v>
      </c>
      <c r="AM5" s="720"/>
      <c r="AN5" s="720"/>
      <c r="AO5" s="739"/>
      <c r="AP5" s="714" t="s">
        <v>216</v>
      </c>
      <c r="AQ5" s="715"/>
      <c r="AR5" s="715"/>
      <c r="AS5" s="715"/>
      <c r="AT5" s="715"/>
      <c r="AU5" s="715"/>
      <c r="AV5" s="715"/>
      <c r="AW5" s="715"/>
      <c r="AX5" s="715"/>
      <c r="AY5" s="715"/>
      <c r="AZ5" s="715"/>
      <c r="BA5" s="715"/>
      <c r="BB5" s="715"/>
      <c r="BC5" s="715"/>
      <c r="BD5" s="715"/>
      <c r="BE5" s="715"/>
      <c r="BF5" s="716"/>
      <c r="BG5" s="656">
        <v>19134139</v>
      </c>
      <c r="BH5" s="657"/>
      <c r="BI5" s="657"/>
      <c r="BJ5" s="657"/>
      <c r="BK5" s="657"/>
      <c r="BL5" s="657"/>
      <c r="BM5" s="657"/>
      <c r="BN5" s="658"/>
      <c r="BO5" s="694">
        <v>97</v>
      </c>
      <c r="BP5" s="694"/>
      <c r="BQ5" s="694"/>
      <c r="BR5" s="694"/>
      <c r="BS5" s="695">
        <v>344149</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466231</v>
      </c>
      <c r="S6" s="657"/>
      <c r="T6" s="657"/>
      <c r="U6" s="657"/>
      <c r="V6" s="657"/>
      <c r="W6" s="657"/>
      <c r="X6" s="657"/>
      <c r="Y6" s="658"/>
      <c r="Z6" s="694">
        <v>0.8</v>
      </c>
      <c r="AA6" s="694"/>
      <c r="AB6" s="694"/>
      <c r="AC6" s="694"/>
      <c r="AD6" s="695">
        <v>466231</v>
      </c>
      <c r="AE6" s="695"/>
      <c r="AF6" s="695"/>
      <c r="AG6" s="695"/>
      <c r="AH6" s="695"/>
      <c r="AI6" s="695"/>
      <c r="AJ6" s="695"/>
      <c r="AK6" s="695"/>
      <c r="AL6" s="659">
        <v>1.6</v>
      </c>
      <c r="AM6" s="660"/>
      <c r="AN6" s="660"/>
      <c r="AO6" s="696"/>
      <c r="AP6" s="653" t="s">
        <v>221</v>
      </c>
      <c r="AQ6" s="654"/>
      <c r="AR6" s="654"/>
      <c r="AS6" s="654"/>
      <c r="AT6" s="654"/>
      <c r="AU6" s="654"/>
      <c r="AV6" s="654"/>
      <c r="AW6" s="654"/>
      <c r="AX6" s="654"/>
      <c r="AY6" s="654"/>
      <c r="AZ6" s="654"/>
      <c r="BA6" s="654"/>
      <c r="BB6" s="654"/>
      <c r="BC6" s="654"/>
      <c r="BD6" s="654"/>
      <c r="BE6" s="654"/>
      <c r="BF6" s="655"/>
      <c r="BG6" s="656">
        <v>19134139</v>
      </c>
      <c r="BH6" s="657"/>
      <c r="BI6" s="657"/>
      <c r="BJ6" s="657"/>
      <c r="BK6" s="657"/>
      <c r="BL6" s="657"/>
      <c r="BM6" s="657"/>
      <c r="BN6" s="658"/>
      <c r="BO6" s="694">
        <v>97</v>
      </c>
      <c r="BP6" s="694"/>
      <c r="BQ6" s="694"/>
      <c r="BR6" s="694"/>
      <c r="BS6" s="695">
        <v>344149</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330072</v>
      </c>
      <c r="CS6" s="657"/>
      <c r="CT6" s="657"/>
      <c r="CU6" s="657"/>
      <c r="CV6" s="657"/>
      <c r="CW6" s="657"/>
      <c r="CX6" s="657"/>
      <c r="CY6" s="658"/>
      <c r="CZ6" s="738">
        <v>0.6</v>
      </c>
      <c r="DA6" s="720"/>
      <c r="DB6" s="720"/>
      <c r="DC6" s="740"/>
      <c r="DD6" s="662" t="s">
        <v>122</v>
      </c>
      <c r="DE6" s="657"/>
      <c r="DF6" s="657"/>
      <c r="DG6" s="657"/>
      <c r="DH6" s="657"/>
      <c r="DI6" s="657"/>
      <c r="DJ6" s="657"/>
      <c r="DK6" s="657"/>
      <c r="DL6" s="657"/>
      <c r="DM6" s="657"/>
      <c r="DN6" s="657"/>
      <c r="DO6" s="657"/>
      <c r="DP6" s="658"/>
      <c r="DQ6" s="662">
        <v>329701</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6203</v>
      </c>
      <c r="S7" s="657"/>
      <c r="T7" s="657"/>
      <c r="U7" s="657"/>
      <c r="V7" s="657"/>
      <c r="W7" s="657"/>
      <c r="X7" s="657"/>
      <c r="Y7" s="658"/>
      <c r="Z7" s="694">
        <v>0</v>
      </c>
      <c r="AA7" s="694"/>
      <c r="AB7" s="694"/>
      <c r="AC7" s="694"/>
      <c r="AD7" s="695">
        <v>6203</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7581526</v>
      </c>
      <c r="BH7" s="657"/>
      <c r="BI7" s="657"/>
      <c r="BJ7" s="657"/>
      <c r="BK7" s="657"/>
      <c r="BL7" s="657"/>
      <c r="BM7" s="657"/>
      <c r="BN7" s="658"/>
      <c r="BO7" s="694">
        <v>38.4</v>
      </c>
      <c r="BP7" s="694"/>
      <c r="BQ7" s="694"/>
      <c r="BR7" s="694"/>
      <c r="BS7" s="695">
        <v>344149</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7708864</v>
      </c>
      <c r="CS7" s="657"/>
      <c r="CT7" s="657"/>
      <c r="CU7" s="657"/>
      <c r="CV7" s="657"/>
      <c r="CW7" s="657"/>
      <c r="CX7" s="657"/>
      <c r="CY7" s="658"/>
      <c r="CZ7" s="694">
        <v>13.5</v>
      </c>
      <c r="DA7" s="694"/>
      <c r="DB7" s="694"/>
      <c r="DC7" s="694"/>
      <c r="DD7" s="662">
        <v>204045</v>
      </c>
      <c r="DE7" s="657"/>
      <c r="DF7" s="657"/>
      <c r="DG7" s="657"/>
      <c r="DH7" s="657"/>
      <c r="DI7" s="657"/>
      <c r="DJ7" s="657"/>
      <c r="DK7" s="657"/>
      <c r="DL7" s="657"/>
      <c r="DM7" s="657"/>
      <c r="DN7" s="657"/>
      <c r="DO7" s="657"/>
      <c r="DP7" s="658"/>
      <c r="DQ7" s="662">
        <v>6118237</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125076</v>
      </c>
      <c r="S8" s="657"/>
      <c r="T8" s="657"/>
      <c r="U8" s="657"/>
      <c r="V8" s="657"/>
      <c r="W8" s="657"/>
      <c r="X8" s="657"/>
      <c r="Y8" s="658"/>
      <c r="Z8" s="694">
        <v>0.2</v>
      </c>
      <c r="AA8" s="694"/>
      <c r="AB8" s="694"/>
      <c r="AC8" s="694"/>
      <c r="AD8" s="695">
        <v>125076</v>
      </c>
      <c r="AE8" s="695"/>
      <c r="AF8" s="695"/>
      <c r="AG8" s="695"/>
      <c r="AH8" s="695"/>
      <c r="AI8" s="695"/>
      <c r="AJ8" s="695"/>
      <c r="AK8" s="695"/>
      <c r="AL8" s="659">
        <v>0.4</v>
      </c>
      <c r="AM8" s="660"/>
      <c r="AN8" s="660"/>
      <c r="AO8" s="696"/>
      <c r="AP8" s="653" t="s">
        <v>227</v>
      </c>
      <c r="AQ8" s="654"/>
      <c r="AR8" s="654"/>
      <c r="AS8" s="654"/>
      <c r="AT8" s="654"/>
      <c r="AU8" s="654"/>
      <c r="AV8" s="654"/>
      <c r="AW8" s="654"/>
      <c r="AX8" s="654"/>
      <c r="AY8" s="654"/>
      <c r="AZ8" s="654"/>
      <c r="BA8" s="654"/>
      <c r="BB8" s="654"/>
      <c r="BC8" s="654"/>
      <c r="BD8" s="654"/>
      <c r="BE8" s="654"/>
      <c r="BF8" s="655"/>
      <c r="BG8" s="656">
        <v>202608</v>
      </c>
      <c r="BH8" s="657"/>
      <c r="BI8" s="657"/>
      <c r="BJ8" s="657"/>
      <c r="BK8" s="657"/>
      <c r="BL8" s="657"/>
      <c r="BM8" s="657"/>
      <c r="BN8" s="658"/>
      <c r="BO8" s="694">
        <v>1</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21576812</v>
      </c>
      <c r="CS8" s="657"/>
      <c r="CT8" s="657"/>
      <c r="CU8" s="657"/>
      <c r="CV8" s="657"/>
      <c r="CW8" s="657"/>
      <c r="CX8" s="657"/>
      <c r="CY8" s="658"/>
      <c r="CZ8" s="694">
        <v>37.700000000000003</v>
      </c>
      <c r="DA8" s="694"/>
      <c r="DB8" s="694"/>
      <c r="DC8" s="694"/>
      <c r="DD8" s="662">
        <v>33228</v>
      </c>
      <c r="DE8" s="657"/>
      <c r="DF8" s="657"/>
      <c r="DG8" s="657"/>
      <c r="DH8" s="657"/>
      <c r="DI8" s="657"/>
      <c r="DJ8" s="657"/>
      <c r="DK8" s="657"/>
      <c r="DL8" s="657"/>
      <c r="DM8" s="657"/>
      <c r="DN8" s="657"/>
      <c r="DO8" s="657"/>
      <c r="DP8" s="658"/>
      <c r="DQ8" s="662">
        <v>11106563</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178025</v>
      </c>
      <c r="S9" s="657"/>
      <c r="T9" s="657"/>
      <c r="U9" s="657"/>
      <c r="V9" s="657"/>
      <c r="W9" s="657"/>
      <c r="X9" s="657"/>
      <c r="Y9" s="658"/>
      <c r="Z9" s="694">
        <v>0.3</v>
      </c>
      <c r="AA9" s="694"/>
      <c r="AB9" s="694"/>
      <c r="AC9" s="694"/>
      <c r="AD9" s="695">
        <v>178025</v>
      </c>
      <c r="AE9" s="695"/>
      <c r="AF9" s="695"/>
      <c r="AG9" s="695"/>
      <c r="AH9" s="695"/>
      <c r="AI9" s="695"/>
      <c r="AJ9" s="695"/>
      <c r="AK9" s="695"/>
      <c r="AL9" s="659">
        <v>0.6</v>
      </c>
      <c r="AM9" s="660"/>
      <c r="AN9" s="660"/>
      <c r="AO9" s="696"/>
      <c r="AP9" s="653" t="s">
        <v>230</v>
      </c>
      <c r="AQ9" s="654"/>
      <c r="AR9" s="654"/>
      <c r="AS9" s="654"/>
      <c r="AT9" s="654"/>
      <c r="AU9" s="654"/>
      <c r="AV9" s="654"/>
      <c r="AW9" s="654"/>
      <c r="AX9" s="654"/>
      <c r="AY9" s="654"/>
      <c r="AZ9" s="654"/>
      <c r="BA9" s="654"/>
      <c r="BB9" s="654"/>
      <c r="BC9" s="654"/>
      <c r="BD9" s="654"/>
      <c r="BE9" s="654"/>
      <c r="BF9" s="655"/>
      <c r="BG9" s="656">
        <v>5979816</v>
      </c>
      <c r="BH9" s="657"/>
      <c r="BI9" s="657"/>
      <c r="BJ9" s="657"/>
      <c r="BK9" s="657"/>
      <c r="BL9" s="657"/>
      <c r="BM9" s="657"/>
      <c r="BN9" s="658"/>
      <c r="BO9" s="694">
        <v>30.3</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7495698</v>
      </c>
      <c r="CS9" s="657"/>
      <c r="CT9" s="657"/>
      <c r="CU9" s="657"/>
      <c r="CV9" s="657"/>
      <c r="CW9" s="657"/>
      <c r="CX9" s="657"/>
      <c r="CY9" s="658"/>
      <c r="CZ9" s="694">
        <v>13.1</v>
      </c>
      <c r="DA9" s="694"/>
      <c r="DB9" s="694"/>
      <c r="DC9" s="694"/>
      <c r="DD9" s="662">
        <v>2544090</v>
      </c>
      <c r="DE9" s="657"/>
      <c r="DF9" s="657"/>
      <c r="DG9" s="657"/>
      <c r="DH9" s="657"/>
      <c r="DI9" s="657"/>
      <c r="DJ9" s="657"/>
      <c r="DK9" s="657"/>
      <c r="DL9" s="657"/>
      <c r="DM9" s="657"/>
      <c r="DN9" s="657"/>
      <c r="DO9" s="657"/>
      <c r="DP9" s="658"/>
      <c r="DQ9" s="662">
        <v>4310580</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460855</v>
      </c>
      <c r="BH10" s="657"/>
      <c r="BI10" s="657"/>
      <c r="BJ10" s="657"/>
      <c r="BK10" s="657"/>
      <c r="BL10" s="657"/>
      <c r="BM10" s="657"/>
      <c r="BN10" s="658"/>
      <c r="BO10" s="694">
        <v>2.2999999999999998</v>
      </c>
      <c r="BP10" s="694"/>
      <c r="BQ10" s="694"/>
      <c r="BR10" s="694"/>
      <c r="BS10" s="695">
        <v>76646</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45400</v>
      </c>
      <c r="CS10" s="657"/>
      <c r="CT10" s="657"/>
      <c r="CU10" s="657"/>
      <c r="CV10" s="657"/>
      <c r="CW10" s="657"/>
      <c r="CX10" s="657"/>
      <c r="CY10" s="658"/>
      <c r="CZ10" s="694">
        <v>0.1</v>
      </c>
      <c r="DA10" s="694"/>
      <c r="DB10" s="694"/>
      <c r="DC10" s="694"/>
      <c r="DD10" s="662" t="s">
        <v>122</v>
      </c>
      <c r="DE10" s="657"/>
      <c r="DF10" s="657"/>
      <c r="DG10" s="657"/>
      <c r="DH10" s="657"/>
      <c r="DI10" s="657"/>
      <c r="DJ10" s="657"/>
      <c r="DK10" s="657"/>
      <c r="DL10" s="657"/>
      <c r="DM10" s="657"/>
      <c r="DN10" s="657"/>
      <c r="DO10" s="657"/>
      <c r="DP10" s="658"/>
      <c r="DQ10" s="662">
        <v>45400</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3071631</v>
      </c>
      <c r="S11" s="657"/>
      <c r="T11" s="657"/>
      <c r="U11" s="657"/>
      <c r="V11" s="657"/>
      <c r="W11" s="657"/>
      <c r="X11" s="657"/>
      <c r="Y11" s="658"/>
      <c r="Z11" s="659">
        <v>5.0999999999999996</v>
      </c>
      <c r="AA11" s="660"/>
      <c r="AB11" s="660"/>
      <c r="AC11" s="661"/>
      <c r="AD11" s="662">
        <v>3071631</v>
      </c>
      <c r="AE11" s="657"/>
      <c r="AF11" s="657"/>
      <c r="AG11" s="657"/>
      <c r="AH11" s="657"/>
      <c r="AI11" s="657"/>
      <c r="AJ11" s="657"/>
      <c r="AK11" s="658"/>
      <c r="AL11" s="659">
        <v>10.4</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938247</v>
      </c>
      <c r="BH11" s="657"/>
      <c r="BI11" s="657"/>
      <c r="BJ11" s="657"/>
      <c r="BK11" s="657"/>
      <c r="BL11" s="657"/>
      <c r="BM11" s="657"/>
      <c r="BN11" s="658"/>
      <c r="BO11" s="694">
        <v>4.8</v>
      </c>
      <c r="BP11" s="694"/>
      <c r="BQ11" s="694"/>
      <c r="BR11" s="694"/>
      <c r="BS11" s="695">
        <v>267503</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1605162</v>
      </c>
      <c r="CS11" s="657"/>
      <c r="CT11" s="657"/>
      <c r="CU11" s="657"/>
      <c r="CV11" s="657"/>
      <c r="CW11" s="657"/>
      <c r="CX11" s="657"/>
      <c r="CY11" s="658"/>
      <c r="CZ11" s="694">
        <v>2.8</v>
      </c>
      <c r="DA11" s="694"/>
      <c r="DB11" s="694"/>
      <c r="DC11" s="694"/>
      <c r="DD11" s="662">
        <v>594338</v>
      </c>
      <c r="DE11" s="657"/>
      <c r="DF11" s="657"/>
      <c r="DG11" s="657"/>
      <c r="DH11" s="657"/>
      <c r="DI11" s="657"/>
      <c r="DJ11" s="657"/>
      <c r="DK11" s="657"/>
      <c r="DL11" s="657"/>
      <c r="DM11" s="657"/>
      <c r="DN11" s="657"/>
      <c r="DO11" s="657"/>
      <c r="DP11" s="658"/>
      <c r="DQ11" s="662">
        <v>714621</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38552</v>
      </c>
      <c r="S12" s="657"/>
      <c r="T12" s="657"/>
      <c r="U12" s="657"/>
      <c r="V12" s="657"/>
      <c r="W12" s="657"/>
      <c r="X12" s="657"/>
      <c r="Y12" s="658"/>
      <c r="Z12" s="694">
        <v>0.1</v>
      </c>
      <c r="AA12" s="694"/>
      <c r="AB12" s="694"/>
      <c r="AC12" s="694"/>
      <c r="AD12" s="695">
        <v>38552</v>
      </c>
      <c r="AE12" s="695"/>
      <c r="AF12" s="695"/>
      <c r="AG12" s="695"/>
      <c r="AH12" s="695"/>
      <c r="AI12" s="695"/>
      <c r="AJ12" s="695"/>
      <c r="AK12" s="695"/>
      <c r="AL12" s="659">
        <v>0.1</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10015015</v>
      </c>
      <c r="BH12" s="657"/>
      <c r="BI12" s="657"/>
      <c r="BJ12" s="657"/>
      <c r="BK12" s="657"/>
      <c r="BL12" s="657"/>
      <c r="BM12" s="657"/>
      <c r="BN12" s="658"/>
      <c r="BO12" s="694">
        <v>50.8</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2305997</v>
      </c>
      <c r="CS12" s="657"/>
      <c r="CT12" s="657"/>
      <c r="CU12" s="657"/>
      <c r="CV12" s="657"/>
      <c r="CW12" s="657"/>
      <c r="CX12" s="657"/>
      <c r="CY12" s="658"/>
      <c r="CZ12" s="694">
        <v>4</v>
      </c>
      <c r="DA12" s="694"/>
      <c r="DB12" s="694"/>
      <c r="DC12" s="694"/>
      <c r="DD12" s="662">
        <v>198244</v>
      </c>
      <c r="DE12" s="657"/>
      <c r="DF12" s="657"/>
      <c r="DG12" s="657"/>
      <c r="DH12" s="657"/>
      <c r="DI12" s="657"/>
      <c r="DJ12" s="657"/>
      <c r="DK12" s="657"/>
      <c r="DL12" s="657"/>
      <c r="DM12" s="657"/>
      <c r="DN12" s="657"/>
      <c r="DO12" s="657"/>
      <c r="DP12" s="658"/>
      <c r="DQ12" s="662">
        <v>1010705</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9927298</v>
      </c>
      <c r="BH13" s="657"/>
      <c r="BI13" s="657"/>
      <c r="BJ13" s="657"/>
      <c r="BK13" s="657"/>
      <c r="BL13" s="657"/>
      <c r="BM13" s="657"/>
      <c r="BN13" s="658"/>
      <c r="BO13" s="694">
        <v>50.3</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3153399</v>
      </c>
      <c r="CS13" s="657"/>
      <c r="CT13" s="657"/>
      <c r="CU13" s="657"/>
      <c r="CV13" s="657"/>
      <c r="CW13" s="657"/>
      <c r="CX13" s="657"/>
      <c r="CY13" s="658"/>
      <c r="CZ13" s="694">
        <v>5.5</v>
      </c>
      <c r="DA13" s="694"/>
      <c r="DB13" s="694"/>
      <c r="DC13" s="694"/>
      <c r="DD13" s="662">
        <v>1121874</v>
      </c>
      <c r="DE13" s="657"/>
      <c r="DF13" s="657"/>
      <c r="DG13" s="657"/>
      <c r="DH13" s="657"/>
      <c r="DI13" s="657"/>
      <c r="DJ13" s="657"/>
      <c r="DK13" s="657"/>
      <c r="DL13" s="657"/>
      <c r="DM13" s="657"/>
      <c r="DN13" s="657"/>
      <c r="DO13" s="657"/>
      <c r="DP13" s="658"/>
      <c r="DQ13" s="662">
        <v>2043754</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460882</v>
      </c>
      <c r="BH14" s="657"/>
      <c r="BI14" s="657"/>
      <c r="BJ14" s="657"/>
      <c r="BK14" s="657"/>
      <c r="BL14" s="657"/>
      <c r="BM14" s="657"/>
      <c r="BN14" s="658"/>
      <c r="BO14" s="694">
        <v>2.2999999999999998</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2189108</v>
      </c>
      <c r="CS14" s="657"/>
      <c r="CT14" s="657"/>
      <c r="CU14" s="657"/>
      <c r="CV14" s="657"/>
      <c r="CW14" s="657"/>
      <c r="CX14" s="657"/>
      <c r="CY14" s="658"/>
      <c r="CZ14" s="694">
        <v>3.8</v>
      </c>
      <c r="DA14" s="694"/>
      <c r="DB14" s="694"/>
      <c r="DC14" s="694"/>
      <c r="DD14" s="662">
        <v>180975</v>
      </c>
      <c r="DE14" s="657"/>
      <c r="DF14" s="657"/>
      <c r="DG14" s="657"/>
      <c r="DH14" s="657"/>
      <c r="DI14" s="657"/>
      <c r="DJ14" s="657"/>
      <c r="DK14" s="657"/>
      <c r="DL14" s="657"/>
      <c r="DM14" s="657"/>
      <c r="DN14" s="657"/>
      <c r="DO14" s="657"/>
      <c r="DP14" s="658"/>
      <c r="DQ14" s="662">
        <v>2012386</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61364</v>
      </c>
      <c r="S15" s="657"/>
      <c r="T15" s="657"/>
      <c r="U15" s="657"/>
      <c r="V15" s="657"/>
      <c r="W15" s="657"/>
      <c r="X15" s="657"/>
      <c r="Y15" s="658"/>
      <c r="Z15" s="694">
        <v>0.1</v>
      </c>
      <c r="AA15" s="694"/>
      <c r="AB15" s="694"/>
      <c r="AC15" s="694"/>
      <c r="AD15" s="695">
        <v>61364</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1076716</v>
      </c>
      <c r="BH15" s="657"/>
      <c r="BI15" s="657"/>
      <c r="BJ15" s="657"/>
      <c r="BK15" s="657"/>
      <c r="BL15" s="657"/>
      <c r="BM15" s="657"/>
      <c r="BN15" s="658"/>
      <c r="BO15" s="694">
        <v>5.5</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7349560</v>
      </c>
      <c r="CS15" s="657"/>
      <c r="CT15" s="657"/>
      <c r="CU15" s="657"/>
      <c r="CV15" s="657"/>
      <c r="CW15" s="657"/>
      <c r="CX15" s="657"/>
      <c r="CY15" s="658"/>
      <c r="CZ15" s="694">
        <v>12.8</v>
      </c>
      <c r="DA15" s="694"/>
      <c r="DB15" s="694"/>
      <c r="DC15" s="694"/>
      <c r="DD15" s="662">
        <v>1597595</v>
      </c>
      <c r="DE15" s="657"/>
      <c r="DF15" s="657"/>
      <c r="DG15" s="657"/>
      <c r="DH15" s="657"/>
      <c r="DI15" s="657"/>
      <c r="DJ15" s="657"/>
      <c r="DK15" s="657"/>
      <c r="DL15" s="657"/>
      <c r="DM15" s="657"/>
      <c r="DN15" s="657"/>
      <c r="DO15" s="657"/>
      <c r="DP15" s="658"/>
      <c r="DQ15" s="662">
        <v>4575691</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305501</v>
      </c>
      <c r="S16" s="657"/>
      <c r="T16" s="657"/>
      <c r="U16" s="657"/>
      <c r="V16" s="657"/>
      <c r="W16" s="657"/>
      <c r="X16" s="657"/>
      <c r="Y16" s="658"/>
      <c r="Z16" s="694">
        <v>0.5</v>
      </c>
      <c r="AA16" s="694"/>
      <c r="AB16" s="694"/>
      <c r="AC16" s="694"/>
      <c r="AD16" s="695">
        <v>305501</v>
      </c>
      <c r="AE16" s="695"/>
      <c r="AF16" s="695"/>
      <c r="AG16" s="695"/>
      <c r="AH16" s="695"/>
      <c r="AI16" s="695"/>
      <c r="AJ16" s="695"/>
      <c r="AK16" s="695"/>
      <c r="AL16" s="659">
        <v>1</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36031</v>
      </c>
      <c r="CS16" s="657"/>
      <c r="CT16" s="657"/>
      <c r="CU16" s="657"/>
      <c r="CV16" s="657"/>
      <c r="CW16" s="657"/>
      <c r="CX16" s="657"/>
      <c r="CY16" s="658"/>
      <c r="CZ16" s="694">
        <v>0.1</v>
      </c>
      <c r="DA16" s="694"/>
      <c r="DB16" s="694"/>
      <c r="DC16" s="694"/>
      <c r="DD16" s="662" t="s">
        <v>122</v>
      </c>
      <c r="DE16" s="657"/>
      <c r="DF16" s="657"/>
      <c r="DG16" s="657"/>
      <c r="DH16" s="657"/>
      <c r="DI16" s="657"/>
      <c r="DJ16" s="657"/>
      <c r="DK16" s="657"/>
      <c r="DL16" s="657"/>
      <c r="DM16" s="657"/>
      <c r="DN16" s="657"/>
      <c r="DO16" s="657"/>
      <c r="DP16" s="658"/>
      <c r="DQ16" s="662">
        <v>20755</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670671</v>
      </c>
      <c r="S17" s="657"/>
      <c r="T17" s="657"/>
      <c r="U17" s="657"/>
      <c r="V17" s="657"/>
      <c r="W17" s="657"/>
      <c r="X17" s="657"/>
      <c r="Y17" s="658"/>
      <c r="Z17" s="694">
        <v>1.1000000000000001</v>
      </c>
      <c r="AA17" s="694"/>
      <c r="AB17" s="694"/>
      <c r="AC17" s="694"/>
      <c r="AD17" s="695">
        <v>670671</v>
      </c>
      <c r="AE17" s="695"/>
      <c r="AF17" s="695"/>
      <c r="AG17" s="695"/>
      <c r="AH17" s="695"/>
      <c r="AI17" s="695"/>
      <c r="AJ17" s="695"/>
      <c r="AK17" s="695"/>
      <c r="AL17" s="659">
        <v>2.2999999999999998</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3447840</v>
      </c>
      <c r="CS17" s="657"/>
      <c r="CT17" s="657"/>
      <c r="CU17" s="657"/>
      <c r="CV17" s="657"/>
      <c r="CW17" s="657"/>
      <c r="CX17" s="657"/>
      <c r="CY17" s="658"/>
      <c r="CZ17" s="694">
        <v>6</v>
      </c>
      <c r="DA17" s="694"/>
      <c r="DB17" s="694"/>
      <c r="DC17" s="694"/>
      <c r="DD17" s="662" t="s">
        <v>122</v>
      </c>
      <c r="DE17" s="657"/>
      <c r="DF17" s="657"/>
      <c r="DG17" s="657"/>
      <c r="DH17" s="657"/>
      <c r="DI17" s="657"/>
      <c r="DJ17" s="657"/>
      <c r="DK17" s="657"/>
      <c r="DL17" s="657"/>
      <c r="DM17" s="657"/>
      <c r="DN17" s="657"/>
      <c r="DO17" s="657"/>
      <c r="DP17" s="658"/>
      <c r="DQ17" s="662">
        <v>3408068</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130324</v>
      </c>
      <c r="S18" s="657"/>
      <c r="T18" s="657"/>
      <c r="U18" s="657"/>
      <c r="V18" s="657"/>
      <c r="W18" s="657"/>
      <c r="X18" s="657"/>
      <c r="Y18" s="658"/>
      <c r="Z18" s="694">
        <v>0.2</v>
      </c>
      <c r="AA18" s="694"/>
      <c r="AB18" s="694"/>
      <c r="AC18" s="694"/>
      <c r="AD18" s="695">
        <v>130324</v>
      </c>
      <c r="AE18" s="695"/>
      <c r="AF18" s="695"/>
      <c r="AG18" s="695"/>
      <c r="AH18" s="695"/>
      <c r="AI18" s="695"/>
      <c r="AJ18" s="695"/>
      <c r="AK18" s="695"/>
      <c r="AL18" s="659">
        <v>0.4</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529132</v>
      </c>
      <c r="S19" s="657"/>
      <c r="T19" s="657"/>
      <c r="U19" s="657"/>
      <c r="V19" s="657"/>
      <c r="W19" s="657"/>
      <c r="X19" s="657"/>
      <c r="Y19" s="658"/>
      <c r="Z19" s="694">
        <v>0.9</v>
      </c>
      <c r="AA19" s="694"/>
      <c r="AB19" s="694"/>
      <c r="AC19" s="694"/>
      <c r="AD19" s="695">
        <v>529132</v>
      </c>
      <c r="AE19" s="695"/>
      <c r="AF19" s="695"/>
      <c r="AG19" s="695"/>
      <c r="AH19" s="695"/>
      <c r="AI19" s="695"/>
      <c r="AJ19" s="695"/>
      <c r="AK19" s="695"/>
      <c r="AL19" s="659">
        <v>1.8</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593575</v>
      </c>
      <c r="BH19" s="657"/>
      <c r="BI19" s="657"/>
      <c r="BJ19" s="657"/>
      <c r="BK19" s="657"/>
      <c r="BL19" s="657"/>
      <c r="BM19" s="657"/>
      <c r="BN19" s="658"/>
      <c r="BO19" s="694">
        <v>3</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11215</v>
      </c>
      <c r="S20" s="657"/>
      <c r="T20" s="657"/>
      <c r="U20" s="657"/>
      <c r="V20" s="657"/>
      <c r="W20" s="657"/>
      <c r="X20" s="657"/>
      <c r="Y20" s="658"/>
      <c r="Z20" s="694">
        <v>0</v>
      </c>
      <c r="AA20" s="694"/>
      <c r="AB20" s="694"/>
      <c r="AC20" s="694"/>
      <c r="AD20" s="695">
        <v>11215</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593575</v>
      </c>
      <c r="BH20" s="657"/>
      <c r="BI20" s="657"/>
      <c r="BJ20" s="657"/>
      <c r="BK20" s="657"/>
      <c r="BL20" s="657"/>
      <c r="BM20" s="657"/>
      <c r="BN20" s="658"/>
      <c r="BO20" s="694">
        <v>3</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57243943</v>
      </c>
      <c r="CS20" s="657"/>
      <c r="CT20" s="657"/>
      <c r="CU20" s="657"/>
      <c r="CV20" s="657"/>
      <c r="CW20" s="657"/>
      <c r="CX20" s="657"/>
      <c r="CY20" s="658"/>
      <c r="CZ20" s="694">
        <v>100</v>
      </c>
      <c r="DA20" s="694"/>
      <c r="DB20" s="694"/>
      <c r="DC20" s="694"/>
      <c r="DD20" s="662">
        <v>6474389</v>
      </c>
      <c r="DE20" s="657"/>
      <c r="DF20" s="657"/>
      <c r="DG20" s="657"/>
      <c r="DH20" s="657"/>
      <c r="DI20" s="657"/>
      <c r="DJ20" s="657"/>
      <c r="DK20" s="657"/>
      <c r="DL20" s="657"/>
      <c r="DM20" s="657"/>
      <c r="DN20" s="657"/>
      <c r="DO20" s="657"/>
      <c r="DP20" s="658"/>
      <c r="DQ20" s="662">
        <v>35696461</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6153004</v>
      </c>
      <c r="S21" s="657"/>
      <c r="T21" s="657"/>
      <c r="U21" s="657"/>
      <c r="V21" s="657"/>
      <c r="W21" s="657"/>
      <c r="X21" s="657"/>
      <c r="Y21" s="658"/>
      <c r="Z21" s="694">
        <v>10.199999999999999</v>
      </c>
      <c r="AA21" s="694"/>
      <c r="AB21" s="694"/>
      <c r="AC21" s="694"/>
      <c r="AD21" s="695">
        <v>5393213</v>
      </c>
      <c r="AE21" s="695"/>
      <c r="AF21" s="695"/>
      <c r="AG21" s="695"/>
      <c r="AH21" s="695"/>
      <c r="AI21" s="695"/>
      <c r="AJ21" s="695"/>
      <c r="AK21" s="695"/>
      <c r="AL21" s="659">
        <v>18.2</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114703</v>
      </c>
      <c r="BH21" s="657"/>
      <c r="BI21" s="657"/>
      <c r="BJ21" s="657"/>
      <c r="BK21" s="657"/>
      <c r="BL21" s="657"/>
      <c r="BM21" s="657"/>
      <c r="BN21" s="658"/>
      <c r="BO21" s="694">
        <v>0.6</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5393213</v>
      </c>
      <c r="S22" s="657"/>
      <c r="T22" s="657"/>
      <c r="U22" s="657"/>
      <c r="V22" s="657"/>
      <c r="W22" s="657"/>
      <c r="X22" s="657"/>
      <c r="Y22" s="658"/>
      <c r="Z22" s="694">
        <v>8.9</v>
      </c>
      <c r="AA22" s="694"/>
      <c r="AB22" s="694"/>
      <c r="AC22" s="694"/>
      <c r="AD22" s="695">
        <v>5393213</v>
      </c>
      <c r="AE22" s="695"/>
      <c r="AF22" s="695"/>
      <c r="AG22" s="695"/>
      <c r="AH22" s="695"/>
      <c r="AI22" s="695"/>
      <c r="AJ22" s="695"/>
      <c r="AK22" s="695"/>
      <c r="AL22" s="659">
        <v>18.2</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755582</v>
      </c>
      <c r="S23" s="657"/>
      <c r="T23" s="657"/>
      <c r="U23" s="657"/>
      <c r="V23" s="657"/>
      <c r="W23" s="657"/>
      <c r="X23" s="657"/>
      <c r="Y23" s="658"/>
      <c r="Z23" s="694">
        <v>1.3</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478872</v>
      </c>
      <c r="BH23" s="657"/>
      <c r="BI23" s="657"/>
      <c r="BJ23" s="657"/>
      <c r="BK23" s="657"/>
      <c r="BL23" s="657"/>
      <c r="BM23" s="657"/>
      <c r="BN23" s="658"/>
      <c r="BO23" s="694">
        <v>2.4</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4209</v>
      </c>
      <c r="S24" s="657"/>
      <c r="T24" s="657"/>
      <c r="U24" s="657"/>
      <c r="V24" s="657"/>
      <c r="W24" s="657"/>
      <c r="X24" s="657"/>
      <c r="Y24" s="658"/>
      <c r="Z24" s="694">
        <v>0</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26924004</v>
      </c>
      <c r="CS24" s="712"/>
      <c r="CT24" s="712"/>
      <c r="CU24" s="712"/>
      <c r="CV24" s="712"/>
      <c r="CW24" s="712"/>
      <c r="CX24" s="712"/>
      <c r="CY24" s="737"/>
      <c r="CZ24" s="738">
        <v>47</v>
      </c>
      <c r="DA24" s="720"/>
      <c r="DB24" s="720"/>
      <c r="DC24" s="740"/>
      <c r="DD24" s="736">
        <v>16831670</v>
      </c>
      <c r="DE24" s="712"/>
      <c r="DF24" s="712"/>
      <c r="DG24" s="712"/>
      <c r="DH24" s="712"/>
      <c r="DI24" s="712"/>
      <c r="DJ24" s="712"/>
      <c r="DK24" s="737"/>
      <c r="DL24" s="736">
        <v>15488462</v>
      </c>
      <c r="DM24" s="712"/>
      <c r="DN24" s="712"/>
      <c r="DO24" s="712"/>
      <c r="DP24" s="712"/>
      <c r="DQ24" s="712"/>
      <c r="DR24" s="712"/>
      <c r="DS24" s="712"/>
      <c r="DT24" s="712"/>
      <c r="DU24" s="712"/>
      <c r="DV24" s="737"/>
      <c r="DW24" s="738">
        <v>52</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30803972</v>
      </c>
      <c r="S25" s="657"/>
      <c r="T25" s="657"/>
      <c r="U25" s="657"/>
      <c r="V25" s="657"/>
      <c r="W25" s="657"/>
      <c r="X25" s="657"/>
      <c r="Y25" s="658"/>
      <c r="Z25" s="694">
        <v>51.1</v>
      </c>
      <c r="AA25" s="694"/>
      <c r="AB25" s="694"/>
      <c r="AC25" s="694"/>
      <c r="AD25" s="695">
        <v>29565309</v>
      </c>
      <c r="AE25" s="695"/>
      <c r="AF25" s="695"/>
      <c r="AG25" s="695"/>
      <c r="AH25" s="695"/>
      <c r="AI25" s="695"/>
      <c r="AJ25" s="695"/>
      <c r="AK25" s="695"/>
      <c r="AL25" s="659">
        <v>99.6</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8195733</v>
      </c>
      <c r="CS25" s="669"/>
      <c r="CT25" s="669"/>
      <c r="CU25" s="669"/>
      <c r="CV25" s="669"/>
      <c r="CW25" s="669"/>
      <c r="CX25" s="669"/>
      <c r="CY25" s="670"/>
      <c r="CZ25" s="659">
        <v>14.3</v>
      </c>
      <c r="DA25" s="671"/>
      <c r="DB25" s="671"/>
      <c r="DC25" s="672"/>
      <c r="DD25" s="662">
        <v>7573689</v>
      </c>
      <c r="DE25" s="669"/>
      <c r="DF25" s="669"/>
      <c r="DG25" s="669"/>
      <c r="DH25" s="669"/>
      <c r="DI25" s="669"/>
      <c r="DJ25" s="669"/>
      <c r="DK25" s="670"/>
      <c r="DL25" s="662">
        <v>7544725</v>
      </c>
      <c r="DM25" s="669"/>
      <c r="DN25" s="669"/>
      <c r="DO25" s="669"/>
      <c r="DP25" s="669"/>
      <c r="DQ25" s="669"/>
      <c r="DR25" s="669"/>
      <c r="DS25" s="669"/>
      <c r="DT25" s="669"/>
      <c r="DU25" s="669"/>
      <c r="DV25" s="670"/>
      <c r="DW25" s="659">
        <v>25.3</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10158</v>
      </c>
      <c r="S26" s="657"/>
      <c r="T26" s="657"/>
      <c r="U26" s="657"/>
      <c r="V26" s="657"/>
      <c r="W26" s="657"/>
      <c r="X26" s="657"/>
      <c r="Y26" s="658"/>
      <c r="Z26" s="694">
        <v>0</v>
      </c>
      <c r="AA26" s="694"/>
      <c r="AB26" s="694"/>
      <c r="AC26" s="694"/>
      <c r="AD26" s="695">
        <v>10158</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4987421</v>
      </c>
      <c r="CS26" s="657"/>
      <c r="CT26" s="657"/>
      <c r="CU26" s="657"/>
      <c r="CV26" s="657"/>
      <c r="CW26" s="657"/>
      <c r="CX26" s="657"/>
      <c r="CY26" s="658"/>
      <c r="CZ26" s="659">
        <v>8.6999999999999993</v>
      </c>
      <c r="DA26" s="671"/>
      <c r="DB26" s="671"/>
      <c r="DC26" s="672"/>
      <c r="DD26" s="662">
        <v>4541694</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230433</v>
      </c>
      <c r="S27" s="657"/>
      <c r="T27" s="657"/>
      <c r="U27" s="657"/>
      <c r="V27" s="657"/>
      <c r="W27" s="657"/>
      <c r="X27" s="657"/>
      <c r="Y27" s="658"/>
      <c r="Z27" s="694">
        <v>0.4</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19727714</v>
      </c>
      <c r="BH27" s="657"/>
      <c r="BI27" s="657"/>
      <c r="BJ27" s="657"/>
      <c r="BK27" s="657"/>
      <c r="BL27" s="657"/>
      <c r="BM27" s="657"/>
      <c r="BN27" s="658"/>
      <c r="BO27" s="694">
        <v>100</v>
      </c>
      <c r="BP27" s="694"/>
      <c r="BQ27" s="694"/>
      <c r="BR27" s="694"/>
      <c r="BS27" s="695">
        <v>344149</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15280431</v>
      </c>
      <c r="CS27" s="669"/>
      <c r="CT27" s="669"/>
      <c r="CU27" s="669"/>
      <c r="CV27" s="669"/>
      <c r="CW27" s="669"/>
      <c r="CX27" s="669"/>
      <c r="CY27" s="670"/>
      <c r="CZ27" s="659">
        <v>26.7</v>
      </c>
      <c r="DA27" s="671"/>
      <c r="DB27" s="671"/>
      <c r="DC27" s="672"/>
      <c r="DD27" s="662">
        <v>5849913</v>
      </c>
      <c r="DE27" s="669"/>
      <c r="DF27" s="669"/>
      <c r="DG27" s="669"/>
      <c r="DH27" s="669"/>
      <c r="DI27" s="669"/>
      <c r="DJ27" s="669"/>
      <c r="DK27" s="670"/>
      <c r="DL27" s="662">
        <v>4535669</v>
      </c>
      <c r="DM27" s="669"/>
      <c r="DN27" s="669"/>
      <c r="DO27" s="669"/>
      <c r="DP27" s="669"/>
      <c r="DQ27" s="669"/>
      <c r="DR27" s="669"/>
      <c r="DS27" s="669"/>
      <c r="DT27" s="669"/>
      <c r="DU27" s="669"/>
      <c r="DV27" s="670"/>
      <c r="DW27" s="659">
        <v>15.2</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330617</v>
      </c>
      <c r="S28" s="657"/>
      <c r="T28" s="657"/>
      <c r="U28" s="657"/>
      <c r="V28" s="657"/>
      <c r="W28" s="657"/>
      <c r="X28" s="657"/>
      <c r="Y28" s="658"/>
      <c r="Z28" s="694">
        <v>0.5</v>
      </c>
      <c r="AA28" s="694"/>
      <c r="AB28" s="694"/>
      <c r="AC28" s="694"/>
      <c r="AD28" s="695">
        <v>34915</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3447840</v>
      </c>
      <c r="CS28" s="657"/>
      <c r="CT28" s="657"/>
      <c r="CU28" s="657"/>
      <c r="CV28" s="657"/>
      <c r="CW28" s="657"/>
      <c r="CX28" s="657"/>
      <c r="CY28" s="658"/>
      <c r="CZ28" s="659">
        <v>6</v>
      </c>
      <c r="DA28" s="671"/>
      <c r="DB28" s="671"/>
      <c r="DC28" s="672"/>
      <c r="DD28" s="662">
        <v>3408068</v>
      </c>
      <c r="DE28" s="657"/>
      <c r="DF28" s="657"/>
      <c r="DG28" s="657"/>
      <c r="DH28" s="657"/>
      <c r="DI28" s="657"/>
      <c r="DJ28" s="657"/>
      <c r="DK28" s="658"/>
      <c r="DL28" s="662">
        <v>3408068</v>
      </c>
      <c r="DM28" s="657"/>
      <c r="DN28" s="657"/>
      <c r="DO28" s="657"/>
      <c r="DP28" s="657"/>
      <c r="DQ28" s="657"/>
      <c r="DR28" s="657"/>
      <c r="DS28" s="657"/>
      <c r="DT28" s="657"/>
      <c r="DU28" s="657"/>
      <c r="DV28" s="658"/>
      <c r="DW28" s="659">
        <v>11.4</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495940</v>
      </c>
      <c r="S29" s="657"/>
      <c r="T29" s="657"/>
      <c r="U29" s="657"/>
      <c r="V29" s="657"/>
      <c r="W29" s="657"/>
      <c r="X29" s="657"/>
      <c r="Y29" s="658"/>
      <c r="Z29" s="694">
        <v>0.8</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3447125</v>
      </c>
      <c r="CS29" s="669"/>
      <c r="CT29" s="669"/>
      <c r="CU29" s="669"/>
      <c r="CV29" s="669"/>
      <c r="CW29" s="669"/>
      <c r="CX29" s="669"/>
      <c r="CY29" s="670"/>
      <c r="CZ29" s="659">
        <v>6</v>
      </c>
      <c r="DA29" s="671"/>
      <c r="DB29" s="671"/>
      <c r="DC29" s="672"/>
      <c r="DD29" s="662">
        <v>3407353</v>
      </c>
      <c r="DE29" s="669"/>
      <c r="DF29" s="669"/>
      <c r="DG29" s="669"/>
      <c r="DH29" s="669"/>
      <c r="DI29" s="669"/>
      <c r="DJ29" s="669"/>
      <c r="DK29" s="670"/>
      <c r="DL29" s="662">
        <v>3407353</v>
      </c>
      <c r="DM29" s="669"/>
      <c r="DN29" s="669"/>
      <c r="DO29" s="669"/>
      <c r="DP29" s="669"/>
      <c r="DQ29" s="669"/>
      <c r="DR29" s="669"/>
      <c r="DS29" s="669"/>
      <c r="DT29" s="669"/>
      <c r="DU29" s="669"/>
      <c r="DV29" s="670"/>
      <c r="DW29" s="659">
        <v>11.4</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10427902</v>
      </c>
      <c r="S30" s="657"/>
      <c r="T30" s="657"/>
      <c r="U30" s="657"/>
      <c r="V30" s="657"/>
      <c r="W30" s="657"/>
      <c r="X30" s="657"/>
      <c r="Y30" s="658"/>
      <c r="Z30" s="694">
        <v>17.3</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3372362</v>
      </c>
      <c r="CS30" s="657"/>
      <c r="CT30" s="657"/>
      <c r="CU30" s="657"/>
      <c r="CV30" s="657"/>
      <c r="CW30" s="657"/>
      <c r="CX30" s="657"/>
      <c r="CY30" s="658"/>
      <c r="CZ30" s="659">
        <v>5.9</v>
      </c>
      <c r="DA30" s="671"/>
      <c r="DB30" s="671"/>
      <c r="DC30" s="672"/>
      <c r="DD30" s="662">
        <v>3332590</v>
      </c>
      <c r="DE30" s="657"/>
      <c r="DF30" s="657"/>
      <c r="DG30" s="657"/>
      <c r="DH30" s="657"/>
      <c r="DI30" s="657"/>
      <c r="DJ30" s="657"/>
      <c r="DK30" s="658"/>
      <c r="DL30" s="662">
        <v>3332590</v>
      </c>
      <c r="DM30" s="657"/>
      <c r="DN30" s="657"/>
      <c r="DO30" s="657"/>
      <c r="DP30" s="657"/>
      <c r="DQ30" s="657"/>
      <c r="DR30" s="657"/>
      <c r="DS30" s="657"/>
      <c r="DT30" s="657"/>
      <c r="DU30" s="657"/>
      <c r="DV30" s="658"/>
      <c r="DW30" s="659">
        <v>11.2</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99.2</v>
      </c>
      <c r="BH31" s="719"/>
      <c r="BI31" s="719"/>
      <c r="BJ31" s="719"/>
      <c r="BK31" s="719"/>
      <c r="BL31" s="719"/>
      <c r="BM31" s="720">
        <v>97.2</v>
      </c>
      <c r="BN31" s="719"/>
      <c r="BO31" s="719"/>
      <c r="BP31" s="719"/>
      <c r="BQ31" s="721"/>
      <c r="BR31" s="718">
        <v>99.1</v>
      </c>
      <c r="BS31" s="719"/>
      <c r="BT31" s="719"/>
      <c r="BU31" s="719"/>
      <c r="BV31" s="719"/>
      <c r="BW31" s="719"/>
      <c r="BX31" s="720">
        <v>97.1</v>
      </c>
      <c r="BY31" s="719"/>
      <c r="BZ31" s="719"/>
      <c r="CA31" s="719"/>
      <c r="CB31" s="721"/>
      <c r="CD31" s="677"/>
      <c r="CE31" s="678"/>
      <c r="CF31" s="653" t="s">
        <v>300</v>
      </c>
      <c r="CG31" s="654"/>
      <c r="CH31" s="654"/>
      <c r="CI31" s="654"/>
      <c r="CJ31" s="654"/>
      <c r="CK31" s="654"/>
      <c r="CL31" s="654"/>
      <c r="CM31" s="654"/>
      <c r="CN31" s="654"/>
      <c r="CO31" s="654"/>
      <c r="CP31" s="654"/>
      <c r="CQ31" s="655"/>
      <c r="CR31" s="656">
        <v>74763</v>
      </c>
      <c r="CS31" s="669"/>
      <c r="CT31" s="669"/>
      <c r="CU31" s="669"/>
      <c r="CV31" s="669"/>
      <c r="CW31" s="669"/>
      <c r="CX31" s="669"/>
      <c r="CY31" s="670"/>
      <c r="CZ31" s="659">
        <v>0.1</v>
      </c>
      <c r="DA31" s="671"/>
      <c r="DB31" s="671"/>
      <c r="DC31" s="672"/>
      <c r="DD31" s="662">
        <v>74763</v>
      </c>
      <c r="DE31" s="669"/>
      <c r="DF31" s="669"/>
      <c r="DG31" s="669"/>
      <c r="DH31" s="669"/>
      <c r="DI31" s="669"/>
      <c r="DJ31" s="669"/>
      <c r="DK31" s="670"/>
      <c r="DL31" s="662">
        <v>74763</v>
      </c>
      <c r="DM31" s="669"/>
      <c r="DN31" s="669"/>
      <c r="DO31" s="669"/>
      <c r="DP31" s="669"/>
      <c r="DQ31" s="669"/>
      <c r="DR31" s="669"/>
      <c r="DS31" s="669"/>
      <c r="DT31" s="669"/>
      <c r="DU31" s="669"/>
      <c r="DV31" s="670"/>
      <c r="DW31" s="659">
        <v>0.3</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4242896</v>
      </c>
      <c r="S32" s="657"/>
      <c r="T32" s="657"/>
      <c r="U32" s="657"/>
      <c r="V32" s="657"/>
      <c r="W32" s="657"/>
      <c r="X32" s="657"/>
      <c r="Y32" s="658"/>
      <c r="Z32" s="694">
        <v>7</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99.3</v>
      </c>
      <c r="BH32" s="669"/>
      <c r="BI32" s="669"/>
      <c r="BJ32" s="669"/>
      <c r="BK32" s="669"/>
      <c r="BL32" s="669"/>
      <c r="BM32" s="660">
        <v>97.7</v>
      </c>
      <c r="BN32" s="669"/>
      <c r="BO32" s="669"/>
      <c r="BP32" s="669"/>
      <c r="BQ32" s="692"/>
      <c r="BR32" s="722">
        <v>99.2</v>
      </c>
      <c r="BS32" s="669"/>
      <c r="BT32" s="669"/>
      <c r="BU32" s="669"/>
      <c r="BV32" s="669"/>
      <c r="BW32" s="669"/>
      <c r="BX32" s="660">
        <v>97.6</v>
      </c>
      <c r="BY32" s="669"/>
      <c r="BZ32" s="669"/>
      <c r="CA32" s="669"/>
      <c r="CB32" s="692"/>
      <c r="CD32" s="679"/>
      <c r="CE32" s="680"/>
      <c r="CF32" s="653" t="s">
        <v>304</v>
      </c>
      <c r="CG32" s="654"/>
      <c r="CH32" s="654"/>
      <c r="CI32" s="654"/>
      <c r="CJ32" s="654"/>
      <c r="CK32" s="654"/>
      <c r="CL32" s="654"/>
      <c r="CM32" s="654"/>
      <c r="CN32" s="654"/>
      <c r="CO32" s="654"/>
      <c r="CP32" s="654"/>
      <c r="CQ32" s="655"/>
      <c r="CR32" s="656">
        <v>715</v>
      </c>
      <c r="CS32" s="657"/>
      <c r="CT32" s="657"/>
      <c r="CU32" s="657"/>
      <c r="CV32" s="657"/>
      <c r="CW32" s="657"/>
      <c r="CX32" s="657"/>
      <c r="CY32" s="658"/>
      <c r="CZ32" s="659">
        <v>0</v>
      </c>
      <c r="DA32" s="671"/>
      <c r="DB32" s="671"/>
      <c r="DC32" s="672"/>
      <c r="DD32" s="662">
        <v>715</v>
      </c>
      <c r="DE32" s="657"/>
      <c r="DF32" s="657"/>
      <c r="DG32" s="657"/>
      <c r="DH32" s="657"/>
      <c r="DI32" s="657"/>
      <c r="DJ32" s="657"/>
      <c r="DK32" s="658"/>
      <c r="DL32" s="662">
        <v>715</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113377</v>
      </c>
      <c r="S33" s="657"/>
      <c r="T33" s="657"/>
      <c r="U33" s="657"/>
      <c r="V33" s="657"/>
      <c r="W33" s="657"/>
      <c r="X33" s="657"/>
      <c r="Y33" s="658"/>
      <c r="Z33" s="694">
        <v>0.2</v>
      </c>
      <c r="AA33" s="694"/>
      <c r="AB33" s="694"/>
      <c r="AC33" s="694"/>
      <c r="AD33" s="695">
        <v>34079</v>
      </c>
      <c r="AE33" s="695"/>
      <c r="AF33" s="695"/>
      <c r="AG33" s="695"/>
      <c r="AH33" s="695"/>
      <c r="AI33" s="695"/>
      <c r="AJ33" s="695"/>
      <c r="AK33" s="695"/>
      <c r="AL33" s="659">
        <v>0.1</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v>
      </c>
      <c r="BH33" s="641"/>
      <c r="BI33" s="641"/>
      <c r="BJ33" s="641"/>
      <c r="BK33" s="641"/>
      <c r="BL33" s="641"/>
      <c r="BM33" s="687">
        <v>96.6</v>
      </c>
      <c r="BN33" s="641"/>
      <c r="BO33" s="641"/>
      <c r="BP33" s="641"/>
      <c r="BQ33" s="704"/>
      <c r="BR33" s="717">
        <v>99</v>
      </c>
      <c r="BS33" s="641"/>
      <c r="BT33" s="641"/>
      <c r="BU33" s="641"/>
      <c r="BV33" s="641"/>
      <c r="BW33" s="641"/>
      <c r="BX33" s="687">
        <v>96.5</v>
      </c>
      <c r="BY33" s="641"/>
      <c r="BZ33" s="641"/>
      <c r="CA33" s="641"/>
      <c r="CB33" s="704"/>
      <c r="CD33" s="653" t="s">
        <v>307</v>
      </c>
      <c r="CE33" s="654"/>
      <c r="CF33" s="654"/>
      <c r="CG33" s="654"/>
      <c r="CH33" s="654"/>
      <c r="CI33" s="654"/>
      <c r="CJ33" s="654"/>
      <c r="CK33" s="654"/>
      <c r="CL33" s="654"/>
      <c r="CM33" s="654"/>
      <c r="CN33" s="654"/>
      <c r="CO33" s="654"/>
      <c r="CP33" s="654"/>
      <c r="CQ33" s="655"/>
      <c r="CR33" s="656">
        <v>23809519</v>
      </c>
      <c r="CS33" s="669"/>
      <c r="CT33" s="669"/>
      <c r="CU33" s="669"/>
      <c r="CV33" s="669"/>
      <c r="CW33" s="669"/>
      <c r="CX33" s="669"/>
      <c r="CY33" s="670"/>
      <c r="CZ33" s="659">
        <v>41.6</v>
      </c>
      <c r="DA33" s="671"/>
      <c r="DB33" s="671"/>
      <c r="DC33" s="672"/>
      <c r="DD33" s="662">
        <v>17429129</v>
      </c>
      <c r="DE33" s="669"/>
      <c r="DF33" s="669"/>
      <c r="DG33" s="669"/>
      <c r="DH33" s="669"/>
      <c r="DI33" s="669"/>
      <c r="DJ33" s="669"/>
      <c r="DK33" s="670"/>
      <c r="DL33" s="662">
        <v>13040223</v>
      </c>
      <c r="DM33" s="669"/>
      <c r="DN33" s="669"/>
      <c r="DO33" s="669"/>
      <c r="DP33" s="669"/>
      <c r="DQ33" s="669"/>
      <c r="DR33" s="669"/>
      <c r="DS33" s="669"/>
      <c r="DT33" s="669"/>
      <c r="DU33" s="669"/>
      <c r="DV33" s="670"/>
      <c r="DW33" s="659">
        <v>43.8</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797700</v>
      </c>
      <c r="S34" s="657"/>
      <c r="T34" s="657"/>
      <c r="U34" s="657"/>
      <c r="V34" s="657"/>
      <c r="W34" s="657"/>
      <c r="X34" s="657"/>
      <c r="Y34" s="658"/>
      <c r="Z34" s="694">
        <v>1.3</v>
      </c>
      <c r="AA34" s="694"/>
      <c r="AB34" s="694"/>
      <c r="AC34" s="694"/>
      <c r="AD34" s="695" t="s">
        <v>122</v>
      </c>
      <c r="AE34" s="695"/>
      <c r="AF34" s="695"/>
      <c r="AG34" s="695"/>
      <c r="AH34" s="695"/>
      <c r="AI34" s="695"/>
      <c r="AJ34" s="695"/>
      <c r="AK34" s="695"/>
      <c r="AL34" s="659" t="s">
        <v>122</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309</v>
      </c>
      <c r="CE34" s="654"/>
      <c r="CF34" s="654"/>
      <c r="CG34" s="654"/>
      <c r="CH34" s="654"/>
      <c r="CI34" s="654"/>
      <c r="CJ34" s="654"/>
      <c r="CK34" s="654"/>
      <c r="CL34" s="654"/>
      <c r="CM34" s="654"/>
      <c r="CN34" s="654"/>
      <c r="CO34" s="654"/>
      <c r="CP34" s="654"/>
      <c r="CQ34" s="655"/>
      <c r="CR34" s="656">
        <v>9376317</v>
      </c>
      <c r="CS34" s="657"/>
      <c r="CT34" s="657"/>
      <c r="CU34" s="657"/>
      <c r="CV34" s="657"/>
      <c r="CW34" s="657"/>
      <c r="CX34" s="657"/>
      <c r="CY34" s="658"/>
      <c r="CZ34" s="659">
        <v>16.399999999999999</v>
      </c>
      <c r="DA34" s="671"/>
      <c r="DB34" s="671"/>
      <c r="DC34" s="672"/>
      <c r="DD34" s="662">
        <v>6878744</v>
      </c>
      <c r="DE34" s="657"/>
      <c r="DF34" s="657"/>
      <c r="DG34" s="657"/>
      <c r="DH34" s="657"/>
      <c r="DI34" s="657"/>
      <c r="DJ34" s="657"/>
      <c r="DK34" s="658"/>
      <c r="DL34" s="662">
        <v>5749340</v>
      </c>
      <c r="DM34" s="657"/>
      <c r="DN34" s="657"/>
      <c r="DO34" s="657"/>
      <c r="DP34" s="657"/>
      <c r="DQ34" s="657"/>
      <c r="DR34" s="657"/>
      <c r="DS34" s="657"/>
      <c r="DT34" s="657"/>
      <c r="DU34" s="657"/>
      <c r="DV34" s="658"/>
      <c r="DW34" s="659">
        <v>19.3</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4294724</v>
      </c>
      <c r="S35" s="657"/>
      <c r="T35" s="657"/>
      <c r="U35" s="657"/>
      <c r="V35" s="657"/>
      <c r="W35" s="657"/>
      <c r="X35" s="657"/>
      <c r="Y35" s="658"/>
      <c r="Z35" s="694">
        <v>7.1</v>
      </c>
      <c r="AA35" s="694"/>
      <c r="AB35" s="694"/>
      <c r="AC35" s="694"/>
      <c r="AD35" s="695" t="s">
        <v>122</v>
      </c>
      <c r="AE35" s="695"/>
      <c r="AF35" s="695"/>
      <c r="AG35" s="695"/>
      <c r="AH35" s="695"/>
      <c r="AI35" s="695"/>
      <c r="AJ35" s="695"/>
      <c r="AK35" s="695"/>
      <c r="AL35" s="659" t="s">
        <v>122</v>
      </c>
      <c r="AM35" s="660"/>
      <c r="AN35" s="660"/>
      <c r="AO35" s="696"/>
      <c r="AP35" s="206"/>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434061</v>
      </c>
      <c r="CS35" s="669"/>
      <c r="CT35" s="669"/>
      <c r="CU35" s="669"/>
      <c r="CV35" s="669"/>
      <c r="CW35" s="669"/>
      <c r="CX35" s="669"/>
      <c r="CY35" s="670"/>
      <c r="CZ35" s="659">
        <v>0.8</v>
      </c>
      <c r="DA35" s="671"/>
      <c r="DB35" s="671"/>
      <c r="DC35" s="672"/>
      <c r="DD35" s="662">
        <v>237579</v>
      </c>
      <c r="DE35" s="669"/>
      <c r="DF35" s="669"/>
      <c r="DG35" s="669"/>
      <c r="DH35" s="669"/>
      <c r="DI35" s="669"/>
      <c r="DJ35" s="669"/>
      <c r="DK35" s="670"/>
      <c r="DL35" s="662">
        <v>214322</v>
      </c>
      <c r="DM35" s="669"/>
      <c r="DN35" s="669"/>
      <c r="DO35" s="669"/>
      <c r="DP35" s="669"/>
      <c r="DQ35" s="669"/>
      <c r="DR35" s="669"/>
      <c r="DS35" s="669"/>
      <c r="DT35" s="669"/>
      <c r="DU35" s="669"/>
      <c r="DV35" s="670"/>
      <c r="DW35" s="659">
        <v>0.7</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3137700</v>
      </c>
      <c r="S36" s="657"/>
      <c r="T36" s="657"/>
      <c r="U36" s="657"/>
      <c r="V36" s="657"/>
      <c r="W36" s="657"/>
      <c r="X36" s="657"/>
      <c r="Y36" s="658"/>
      <c r="Z36" s="694">
        <v>5.2</v>
      </c>
      <c r="AA36" s="694"/>
      <c r="AB36" s="694"/>
      <c r="AC36" s="694"/>
      <c r="AD36" s="695" t="s">
        <v>122</v>
      </c>
      <c r="AE36" s="695"/>
      <c r="AF36" s="695"/>
      <c r="AG36" s="695"/>
      <c r="AH36" s="695"/>
      <c r="AI36" s="695"/>
      <c r="AJ36" s="695"/>
      <c r="AK36" s="695"/>
      <c r="AL36" s="659" t="s">
        <v>122</v>
      </c>
      <c r="AM36" s="660"/>
      <c r="AN36" s="660"/>
      <c r="AO36" s="696"/>
      <c r="AP36" s="206"/>
      <c r="AQ36" s="705" t="s">
        <v>315</v>
      </c>
      <c r="AR36" s="706"/>
      <c r="AS36" s="706"/>
      <c r="AT36" s="706"/>
      <c r="AU36" s="706"/>
      <c r="AV36" s="706"/>
      <c r="AW36" s="706"/>
      <c r="AX36" s="706"/>
      <c r="AY36" s="707"/>
      <c r="AZ36" s="711">
        <v>4908521</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136928</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6043522</v>
      </c>
      <c r="CS36" s="657"/>
      <c r="CT36" s="657"/>
      <c r="CU36" s="657"/>
      <c r="CV36" s="657"/>
      <c r="CW36" s="657"/>
      <c r="CX36" s="657"/>
      <c r="CY36" s="658"/>
      <c r="CZ36" s="659">
        <v>10.6</v>
      </c>
      <c r="DA36" s="671"/>
      <c r="DB36" s="671"/>
      <c r="DC36" s="672"/>
      <c r="DD36" s="662">
        <v>5379575</v>
      </c>
      <c r="DE36" s="657"/>
      <c r="DF36" s="657"/>
      <c r="DG36" s="657"/>
      <c r="DH36" s="657"/>
      <c r="DI36" s="657"/>
      <c r="DJ36" s="657"/>
      <c r="DK36" s="658"/>
      <c r="DL36" s="662">
        <v>4062759</v>
      </c>
      <c r="DM36" s="657"/>
      <c r="DN36" s="657"/>
      <c r="DO36" s="657"/>
      <c r="DP36" s="657"/>
      <c r="DQ36" s="657"/>
      <c r="DR36" s="657"/>
      <c r="DS36" s="657"/>
      <c r="DT36" s="657"/>
      <c r="DU36" s="657"/>
      <c r="DV36" s="658"/>
      <c r="DW36" s="659">
        <v>13.6</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2148698</v>
      </c>
      <c r="S37" s="657"/>
      <c r="T37" s="657"/>
      <c r="U37" s="657"/>
      <c r="V37" s="657"/>
      <c r="W37" s="657"/>
      <c r="X37" s="657"/>
      <c r="Y37" s="658"/>
      <c r="Z37" s="694">
        <v>3.6</v>
      </c>
      <c r="AA37" s="694"/>
      <c r="AB37" s="694"/>
      <c r="AC37" s="694"/>
      <c r="AD37" s="695">
        <v>28284</v>
      </c>
      <c r="AE37" s="695"/>
      <c r="AF37" s="695"/>
      <c r="AG37" s="695"/>
      <c r="AH37" s="695"/>
      <c r="AI37" s="695"/>
      <c r="AJ37" s="695"/>
      <c r="AK37" s="695"/>
      <c r="AL37" s="659">
        <v>0.1</v>
      </c>
      <c r="AM37" s="660"/>
      <c r="AN37" s="660"/>
      <c r="AO37" s="696"/>
      <c r="AQ37" s="689" t="s">
        <v>319</v>
      </c>
      <c r="AR37" s="690"/>
      <c r="AS37" s="690"/>
      <c r="AT37" s="690"/>
      <c r="AU37" s="690"/>
      <c r="AV37" s="690"/>
      <c r="AW37" s="690"/>
      <c r="AX37" s="690"/>
      <c r="AY37" s="691"/>
      <c r="AZ37" s="656">
        <v>946900</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104667</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2140421</v>
      </c>
      <c r="CS37" s="669"/>
      <c r="CT37" s="669"/>
      <c r="CU37" s="669"/>
      <c r="CV37" s="669"/>
      <c r="CW37" s="669"/>
      <c r="CX37" s="669"/>
      <c r="CY37" s="670"/>
      <c r="CZ37" s="659">
        <v>3.7</v>
      </c>
      <c r="DA37" s="671"/>
      <c r="DB37" s="671"/>
      <c r="DC37" s="672"/>
      <c r="DD37" s="662">
        <v>2140201</v>
      </c>
      <c r="DE37" s="669"/>
      <c r="DF37" s="669"/>
      <c r="DG37" s="669"/>
      <c r="DH37" s="669"/>
      <c r="DI37" s="669"/>
      <c r="DJ37" s="669"/>
      <c r="DK37" s="670"/>
      <c r="DL37" s="662">
        <v>2109090</v>
      </c>
      <c r="DM37" s="669"/>
      <c r="DN37" s="669"/>
      <c r="DO37" s="669"/>
      <c r="DP37" s="669"/>
      <c r="DQ37" s="669"/>
      <c r="DR37" s="669"/>
      <c r="DS37" s="669"/>
      <c r="DT37" s="669"/>
      <c r="DU37" s="669"/>
      <c r="DV37" s="670"/>
      <c r="DW37" s="659">
        <v>7.1</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3269500</v>
      </c>
      <c r="S38" s="657"/>
      <c r="T38" s="657"/>
      <c r="U38" s="657"/>
      <c r="V38" s="657"/>
      <c r="W38" s="657"/>
      <c r="X38" s="657"/>
      <c r="Y38" s="658"/>
      <c r="Z38" s="694">
        <v>5.4</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84165</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15697</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3877456</v>
      </c>
      <c r="CS38" s="657"/>
      <c r="CT38" s="657"/>
      <c r="CU38" s="657"/>
      <c r="CV38" s="657"/>
      <c r="CW38" s="657"/>
      <c r="CX38" s="657"/>
      <c r="CY38" s="658"/>
      <c r="CZ38" s="659">
        <v>6.8</v>
      </c>
      <c r="DA38" s="671"/>
      <c r="DB38" s="671"/>
      <c r="DC38" s="672"/>
      <c r="DD38" s="662">
        <v>3065906</v>
      </c>
      <c r="DE38" s="657"/>
      <c r="DF38" s="657"/>
      <c r="DG38" s="657"/>
      <c r="DH38" s="657"/>
      <c r="DI38" s="657"/>
      <c r="DJ38" s="657"/>
      <c r="DK38" s="658"/>
      <c r="DL38" s="662">
        <v>3013802</v>
      </c>
      <c r="DM38" s="657"/>
      <c r="DN38" s="657"/>
      <c r="DO38" s="657"/>
      <c r="DP38" s="657"/>
      <c r="DQ38" s="657"/>
      <c r="DR38" s="657"/>
      <c r="DS38" s="657"/>
      <c r="DT38" s="657"/>
      <c r="DU38" s="657"/>
      <c r="DV38" s="658"/>
      <c r="DW38" s="659">
        <v>10.1</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12490</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23984</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2977827</v>
      </c>
      <c r="CS39" s="669"/>
      <c r="CT39" s="669"/>
      <c r="CU39" s="669"/>
      <c r="CV39" s="669"/>
      <c r="CW39" s="669"/>
      <c r="CX39" s="669"/>
      <c r="CY39" s="670"/>
      <c r="CZ39" s="659">
        <v>5.2</v>
      </c>
      <c r="DA39" s="671"/>
      <c r="DB39" s="671"/>
      <c r="DC39" s="672"/>
      <c r="DD39" s="662">
        <v>1867325</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120000</v>
      </c>
      <c r="S40" s="657"/>
      <c r="T40" s="657"/>
      <c r="U40" s="657"/>
      <c r="V40" s="657"/>
      <c r="W40" s="657"/>
      <c r="X40" s="657"/>
      <c r="Y40" s="658"/>
      <c r="Z40" s="694">
        <v>0.2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2"/>
      <c r="BM40" s="654" t="s">
        <v>333</v>
      </c>
      <c r="BN40" s="654"/>
      <c r="BO40" s="654"/>
      <c r="BP40" s="654"/>
      <c r="BQ40" s="654"/>
      <c r="BR40" s="654"/>
      <c r="BS40" s="654"/>
      <c r="BT40" s="654"/>
      <c r="BU40" s="655"/>
      <c r="BV40" s="656">
        <v>96</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1100336</v>
      </c>
      <c r="CS40" s="657"/>
      <c r="CT40" s="657"/>
      <c r="CU40" s="657"/>
      <c r="CV40" s="657"/>
      <c r="CW40" s="657"/>
      <c r="CX40" s="657"/>
      <c r="CY40" s="658"/>
      <c r="CZ40" s="659">
        <v>1.9</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60303617</v>
      </c>
      <c r="S41" s="681"/>
      <c r="T41" s="681"/>
      <c r="U41" s="681"/>
      <c r="V41" s="681"/>
      <c r="W41" s="681"/>
      <c r="X41" s="681"/>
      <c r="Y41" s="684"/>
      <c r="Z41" s="685">
        <v>100</v>
      </c>
      <c r="AA41" s="685"/>
      <c r="AB41" s="685"/>
      <c r="AC41" s="685"/>
      <c r="AD41" s="686">
        <v>29672745</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944201</v>
      </c>
      <c r="BA41" s="657"/>
      <c r="BB41" s="657"/>
      <c r="BC41" s="657"/>
      <c r="BD41" s="669"/>
      <c r="BE41" s="669"/>
      <c r="BF41" s="692"/>
      <c r="BG41" s="697"/>
      <c r="BH41" s="698"/>
      <c r="BI41" s="698"/>
      <c r="BJ41" s="698"/>
      <c r="BK41" s="698"/>
      <c r="BL41" s="202"/>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2920765</v>
      </c>
      <c r="BA42" s="681"/>
      <c r="BB42" s="681"/>
      <c r="BC42" s="681"/>
      <c r="BD42" s="641"/>
      <c r="BE42" s="641"/>
      <c r="BF42" s="704"/>
      <c r="BG42" s="699"/>
      <c r="BH42" s="700"/>
      <c r="BI42" s="700"/>
      <c r="BJ42" s="700"/>
      <c r="BK42" s="700"/>
      <c r="BL42" s="203"/>
      <c r="BM42" s="638" t="s">
        <v>340</v>
      </c>
      <c r="BN42" s="638"/>
      <c r="BO42" s="638"/>
      <c r="BP42" s="638"/>
      <c r="BQ42" s="638"/>
      <c r="BR42" s="638"/>
      <c r="BS42" s="638"/>
      <c r="BT42" s="638"/>
      <c r="BU42" s="639"/>
      <c r="BV42" s="640">
        <v>324</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6510420</v>
      </c>
      <c r="CS42" s="669"/>
      <c r="CT42" s="669"/>
      <c r="CU42" s="669"/>
      <c r="CV42" s="669"/>
      <c r="CW42" s="669"/>
      <c r="CX42" s="669"/>
      <c r="CY42" s="670"/>
      <c r="CZ42" s="659">
        <v>11.4</v>
      </c>
      <c r="DA42" s="671"/>
      <c r="DB42" s="671"/>
      <c r="DC42" s="672"/>
      <c r="DD42" s="662">
        <v>1435662</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194092</v>
      </c>
      <c r="CS43" s="669"/>
      <c r="CT43" s="669"/>
      <c r="CU43" s="669"/>
      <c r="CV43" s="669"/>
      <c r="CW43" s="669"/>
      <c r="CX43" s="669"/>
      <c r="CY43" s="670"/>
      <c r="CZ43" s="659">
        <v>0.3</v>
      </c>
      <c r="DA43" s="671"/>
      <c r="DB43" s="671"/>
      <c r="DC43" s="672"/>
      <c r="DD43" s="662">
        <v>194092</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6474389</v>
      </c>
      <c r="CS44" s="657"/>
      <c r="CT44" s="657"/>
      <c r="CU44" s="657"/>
      <c r="CV44" s="657"/>
      <c r="CW44" s="657"/>
      <c r="CX44" s="657"/>
      <c r="CY44" s="658"/>
      <c r="CZ44" s="659">
        <v>11.3</v>
      </c>
      <c r="DA44" s="660"/>
      <c r="DB44" s="660"/>
      <c r="DC44" s="661"/>
      <c r="DD44" s="662">
        <v>1414907</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2561716</v>
      </c>
      <c r="CS45" s="669"/>
      <c r="CT45" s="669"/>
      <c r="CU45" s="669"/>
      <c r="CV45" s="669"/>
      <c r="CW45" s="669"/>
      <c r="CX45" s="669"/>
      <c r="CY45" s="670"/>
      <c r="CZ45" s="659">
        <v>4.5</v>
      </c>
      <c r="DA45" s="671"/>
      <c r="DB45" s="671"/>
      <c r="DC45" s="672"/>
      <c r="DD45" s="662">
        <v>141990</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3896675</v>
      </c>
      <c r="CS46" s="657"/>
      <c r="CT46" s="657"/>
      <c r="CU46" s="657"/>
      <c r="CV46" s="657"/>
      <c r="CW46" s="657"/>
      <c r="CX46" s="657"/>
      <c r="CY46" s="658"/>
      <c r="CZ46" s="659">
        <v>6.8</v>
      </c>
      <c r="DA46" s="660"/>
      <c r="DB46" s="660"/>
      <c r="DC46" s="661"/>
      <c r="DD46" s="662">
        <v>1262918</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36031</v>
      </c>
      <c r="CS47" s="669"/>
      <c r="CT47" s="669"/>
      <c r="CU47" s="669"/>
      <c r="CV47" s="669"/>
      <c r="CW47" s="669"/>
      <c r="CX47" s="669"/>
      <c r="CY47" s="670"/>
      <c r="CZ47" s="659">
        <v>0.1</v>
      </c>
      <c r="DA47" s="671"/>
      <c r="DB47" s="671"/>
      <c r="DC47" s="672"/>
      <c r="DD47" s="662">
        <v>20755</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57243943</v>
      </c>
      <c r="CS49" s="641"/>
      <c r="CT49" s="641"/>
      <c r="CU49" s="641"/>
      <c r="CV49" s="641"/>
      <c r="CW49" s="641"/>
      <c r="CX49" s="641"/>
      <c r="CY49" s="642"/>
      <c r="CZ49" s="643">
        <v>100</v>
      </c>
      <c r="DA49" s="644"/>
      <c r="DB49" s="644"/>
      <c r="DC49" s="645"/>
      <c r="DD49" s="646">
        <v>35696461</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u/t25dqzDaXibAGVPAXvCZctsGLi8gGXDn+O0a2ginjyVwXJfNRv2n4lfGXhTY9i8QJn60zoEyiy7zQIPa1+8A==" saltValue="bglUZjNYXgPT3TfEl31ev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7"/>
    </row>
    <row r="6" spans="1:131" s="218"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
      <c r="A7" s="219">
        <v>1</v>
      </c>
      <c r="B7" s="1082" t="s">
        <v>374</v>
      </c>
      <c r="C7" s="1083"/>
      <c r="D7" s="1083"/>
      <c r="E7" s="1083"/>
      <c r="F7" s="1083"/>
      <c r="G7" s="1083"/>
      <c r="H7" s="1083"/>
      <c r="I7" s="1083"/>
      <c r="J7" s="1083"/>
      <c r="K7" s="1083"/>
      <c r="L7" s="1083"/>
      <c r="M7" s="1083"/>
      <c r="N7" s="1083"/>
      <c r="O7" s="1083"/>
      <c r="P7" s="1084"/>
      <c r="Q7" s="1137">
        <v>60284</v>
      </c>
      <c r="R7" s="1138"/>
      <c r="S7" s="1138"/>
      <c r="T7" s="1138"/>
      <c r="U7" s="1138"/>
      <c r="V7" s="1138">
        <v>57226</v>
      </c>
      <c r="W7" s="1138"/>
      <c r="X7" s="1138"/>
      <c r="Y7" s="1138"/>
      <c r="Z7" s="1138"/>
      <c r="AA7" s="1138">
        <f>Q7-V7</f>
        <v>3058</v>
      </c>
      <c r="AB7" s="1138"/>
      <c r="AC7" s="1138"/>
      <c r="AD7" s="1138"/>
      <c r="AE7" s="1139"/>
      <c r="AF7" s="1140">
        <v>2896</v>
      </c>
      <c r="AG7" s="1141"/>
      <c r="AH7" s="1141"/>
      <c r="AI7" s="1141"/>
      <c r="AJ7" s="1142"/>
      <c r="AK7" s="1143">
        <v>4295</v>
      </c>
      <c r="AL7" s="1144"/>
      <c r="AM7" s="1144"/>
      <c r="AN7" s="1144"/>
      <c r="AO7" s="1144"/>
      <c r="AP7" s="1144">
        <v>28106</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t="s">
        <v>555</v>
      </c>
      <c r="BT7" s="1135"/>
      <c r="BU7" s="1135"/>
      <c r="BV7" s="1135"/>
      <c r="BW7" s="1135"/>
      <c r="BX7" s="1135"/>
      <c r="BY7" s="1135"/>
      <c r="BZ7" s="1135"/>
      <c r="CA7" s="1135"/>
      <c r="CB7" s="1135"/>
      <c r="CC7" s="1135"/>
      <c r="CD7" s="1135"/>
      <c r="CE7" s="1135"/>
      <c r="CF7" s="1135"/>
      <c r="CG7" s="1147"/>
      <c r="CH7" s="1131">
        <v>0</v>
      </c>
      <c r="CI7" s="1132"/>
      <c r="CJ7" s="1132"/>
      <c r="CK7" s="1132"/>
      <c r="CL7" s="1133"/>
      <c r="CM7" s="1131">
        <v>155</v>
      </c>
      <c r="CN7" s="1132"/>
      <c r="CO7" s="1132"/>
      <c r="CP7" s="1132"/>
      <c r="CQ7" s="1133"/>
      <c r="CR7" s="1131">
        <v>15</v>
      </c>
      <c r="CS7" s="1132"/>
      <c r="CT7" s="1132"/>
      <c r="CU7" s="1132"/>
      <c r="CV7" s="1133"/>
      <c r="CW7" s="1131">
        <v>36</v>
      </c>
      <c r="CX7" s="1132"/>
      <c r="CY7" s="1132"/>
      <c r="CZ7" s="1132"/>
      <c r="DA7" s="1133"/>
      <c r="DB7" s="1131" t="s">
        <v>556</v>
      </c>
      <c r="DC7" s="1132"/>
      <c r="DD7" s="1132"/>
      <c r="DE7" s="1132"/>
      <c r="DF7" s="1133"/>
      <c r="DG7" s="1131" t="s">
        <v>556</v>
      </c>
      <c r="DH7" s="1132"/>
      <c r="DI7" s="1132"/>
      <c r="DJ7" s="1132"/>
      <c r="DK7" s="1133"/>
      <c r="DL7" s="1131" t="s">
        <v>556</v>
      </c>
      <c r="DM7" s="1132"/>
      <c r="DN7" s="1132"/>
      <c r="DO7" s="1132"/>
      <c r="DP7" s="1133"/>
      <c r="DQ7" s="1131" t="s">
        <v>556</v>
      </c>
      <c r="DR7" s="1132"/>
      <c r="DS7" s="1132"/>
      <c r="DT7" s="1132"/>
      <c r="DU7" s="1133"/>
      <c r="DV7" s="1134"/>
      <c r="DW7" s="1135"/>
      <c r="DX7" s="1135"/>
      <c r="DY7" s="1135"/>
      <c r="DZ7" s="1136"/>
      <c r="EA7" s="217"/>
    </row>
    <row r="8" spans="1:131" s="218" customFormat="1" ht="26.25" customHeight="1" x14ac:dyDescent="0.2">
      <c r="A8" s="221">
        <v>2</v>
      </c>
      <c r="B8" s="1065" t="s">
        <v>375</v>
      </c>
      <c r="C8" s="1066"/>
      <c r="D8" s="1066"/>
      <c r="E8" s="1066"/>
      <c r="F8" s="1066"/>
      <c r="G8" s="1066"/>
      <c r="H8" s="1066"/>
      <c r="I8" s="1066"/>
      <c r="J8" s="1066"/>
      <c r="K8" s="1066"/>
      <c r="L8" s="1066"/>
      <c r="M8" s="1066"/>
      <c r="N8" s="1066"/>
      <c r="O8" s="1066"/>
      <c r="P8" s="1067"/>
      <c r="Q8" s="1073">
        <v>11</v>
      </c>
      <c r="R8" s="1074"/>
      <c r="S8" s="1074"/>
      <c r="T8" s="1074"/>
      <c r="U8" s="1074"/>
      <c r="V8" s="1074">
        <v>9</v>
      </c>
      <c r="W8" s="1074"/>
      <c r="X8" s="1074"/>
      <c r="Y8" s="1074"/>
      <c r="Z8" s="1074"/>
      <c r="AA8" s="1074">
        <v>2</v>
      </c>
      <c r="AB8" s="1074"/>
      <c r="AC8" s="1074"/>
      <c r="AD8" s="1074"/>
      <c r="AE8" s="1075"/>
      <c r="AF8" s="1070">
        <v>2</v>
      </c>
      <c r="AG8" s="1071"/>
      <c r="AH8" s="1071"/>
      <c r="AI8" s="1071"/>
      <c r="AJ8" s="1072"/>
      <c r="AK8" s="1115" t="s">
        <v>556</v>
      </c>
      <c r="AL8" s="1116"/>
      <c r="AM8" s="1116"/>
      <c r="AN8" s="1116"/>
      <c r="AO8" s="1116"/>
      <c r="AP8" s="1116" t="s">
        <v>556</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t="s">
        <v>557</v>
      </c>
      <c r="BT8" s="1028"/>
      <c r="BU8" s="1028"/>
      <c r="BV8" s="1028"/>
      <c r="BW8" s="1028"/>
      <c r="BX8" s="1028"/>
      <c r="BY8" s="1028"/>
      <c r="BZ8" s="1028"/>
      <c r="CA8" s="1028"/>
      <c r="CB8" s="1028"/>
      <c r="CC8" s="1028"/>
      <c r="CD8" s="1028"/>
      <c r="CE8" s="1028"/>
      <c r="CF8" s="1028"/>
      <c r="CG8" s="1049"/>
      <c r="CH8" s="1024">
        <v>-5</v>
      </c>
      <c r="CI8" s="1025"/>
      <c r="CJ8" s="1025"/>
      <c r="CK8" s="1025"/>
      <c r="CL8" s="1026"/>
      <c r="CM8" s="1024">
        <v>148</v>
      </c>
      <c r="CN8" s="1025"/>
      <c r="CO8" s="1025"/>
      <c r="CP8" s="1025"/>
      <c r="CQ8" s="1026"/>
      <c r="CR8" s="1024">
        <v>40</v>
      </c>
      <c r="CS8" s="1025"/>
      <c r="CT8" s="1025"/>
      <c r="CU8" s="1025"/>
      <c r="CV8" s="1026"/>
      <c r="CW8" s="1024">
        <v>50</v>
      </c>
      <c r="CX8" s="1025"/>
      <c r="CY8" s="1025"/>
      <c r="CZ8" s="1025"/>
      <c r="DA8" s="1026"/>
      <c r="DB8" s="1024" t="s">
        <v>556</v>
      </c>
      <c r="DC8" s="1025"/>
      <c r="DD8" s="1025"/>
      <c r="DE8" s="1025"/>
      <c r="DF8" s="1026"/>
      <c r="DG8" s="1024" t="s">
        <v>556</v>
      </c>
      <c r="DH8" s="1025"/>
      <c r="DI8" s="1025"/>
      <c r="DJ8" s="1025"/>
      <c r="DK8" s="1026"/>
      <c r="DL8" s="1024" t="s">
        <v>556</v>
      </c>
      <c r="DM8" s="1025"/>
      <c r="DN8" s="1025"/>
      <c r="DO8" s="1025"/>
      <c r="DP8" s="1026"/>
      <c r="DQ8" s="1024" t="s">
        <v>556</v>
      </c>
      <c r="DR8" s="1025"/>
      <c r="DS8" s="1025"/>
      <c r="DT8" s="1025"/>
      <c r="DU8" s="1026"/>
      <c r="DV8" s="1027"/>
      <c r="DW8" s="1028"/>
      <c r="DX8" s="1028"/>
      <c r="DY8" s="1028"/>
      <c r="DZ8" s="1029"/>
      <c r="EA8" s="217"/>
    </row>
    <row r="9" spans="1:131" s="218" customFormat="1" ht="26.25" customHeight="1" x14ac:dyDescent="0.2">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t="s">
        <v>558</v>
      </c>
      <c r="BT9" s="1028"/>
      <c r="BU9" s="1028"/>
      <c r="BV9" s="1028"/>
      <c r="BW9" s="1028"/>
      <c r="BX9" s="1028"/>
      <c r="BY9" s="1028"/>
      <c r="BZ9" s="1028"/>
      <c r="CA9" s="1028"/>
      <c r="CB9" s="1028"/>
      <c r="CC9" s="1028"/>
      <c r="CD9" s="1028"/>
      <c r="CE9" s="1028"/>
      <c r="CF9" s="1028"/>
      <c r="CG9" s="1049"/>
      <c r="CH9" s="1024">
        <v>-1</v>
      </c>
      <c r="CI9" s="1025"/>
      <c r="CJ9" s="1025"/>
      <c r="CK9" s="1025"/>
      <c r="CL9" s="1026"/>
      <c r="CM9" s="1024">
        <v>106</v>
      </c>
      <c r="CN9" s="1025"/>
      <c r="CO9" s="1025"/>
      <c r="CP9" s="1025"/>
      <c r="CQ9" s="1026"/>
      <c r="CR9" s="1024">
        <v>90</v>
      </c>
      <c r="CS9" s="1025"/>
      <c r="CT9" s="1025"/>
      <c r="CU9" s="1025"/>
      <c r="CV9" s="1026"/>
      <c r="CW9" s="1024">
        <v>31</v>
      </c>
      <c r="CX9" s="1025"/>
      <c r="CY9" s="1025"/>
      <c r="CZ9" s="1025"/>
      <c r="DA9" s="1026"/>
      <c r="DB9" s="1024" t="s">
        <v>556</v>
      </c>
      <c r="DC9" s="1025"/>
      <c r="DD9" s="1025"/>
      <c r="DE9" s="1025"/>
      <c r="DF9" s="1026"/>
      <c r="DG9" s="1024" t="s">
        <v>556</v>
      </c>
      <c r="DH9" s="1025"/>
      <c r="DI9" s="1025"/>
      <c r="DJ9" s="1025"/>
      <c r="DK9" s="1026"/>
      <c r="DL9" s="1024" t="s">
        <v>556</v>
      </c>
      <c r="DM9" s="1025"/>
      <c r="DN9" s="1025"/>
      <c r="DO9" s="1025"/>
      <c r="DP9" s="1026"/>
      <c r="DQ9" s="1024" t="s">
        <v>556</v>
      </c>
      <c r="DR9" s="1025"/>
      <c r="DS9" s="1025"/>
      <c r="DT9" s="1025"/>
      <c r="DU9" s="1026"/>
      <c r="DV9" s="1027"/>
      <c r="DW9" s="1028"/>
      <c r="DX9" s="1028"/>
      <c r="DY9" s="1028"/>
      <c r="DZ9" s="1029"/>
      <c r="EA9" s="217"/>
    </row>
    <row r="10" spans="1:131" s="218" customFormat="1" ht="26.25" customHeight="1" x14ac:dyDescent="0.2">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t="s">
        <v>559</v>
      </c>
      <c r="BT10" s="1028"/>
      <c r="BU10" s="1028"/>
      <c r="BV10" s="1028"/>
      <c r="BW10" s="1028"/>
      <c r="BX10" s="1028"/>
      <c r="BY10" s="1028"/>
      <c r="BZ10" s="1028"/>
      <c r="CA10" s="1028"/>
      <c r="CB10" s="1028"/>
      <c r="CC10" s="1028"/>
      <c r="CD10" s="1028"/>
      <c r="CE10" s="1028"/>
      <c r="CF10" s="1028"/>
      <c r="CG10" s="1049"/>
      <c r="CH10" s="1024">
        <v>-3</v>
      </c>
      <c r="CI10" s="1025"/>
      <c r="CJ10" s="1025"/>
      <c r="CK10" s="1025"/>
      <c r="CL10" s="1026"/>
      <c r="CM10" s="1024">
        <v>80</v>
      </c>
      <c r="CN10" s="1025"/>
      <c r="CO10" s="1025"/>
      <c r="CP10" s="1025"/>
      <c r="CQ10" s="1026"/>
      <c r="CR10" s="1024" t="s">
        <v>556</v>
      </c>
      <c r="CS10" s="1025"/>
      <c r="CT10" s="1025"/>
      <c r="CU10" s="1025"/>
      <c r="CV10" s="1026"/>
      <c r="CW10" s="1024">
        <v>35</v>
      </c>
      <c r="CX10" s="1025"/>
      <c r="CY10" s="1025"/>
      <c r="CZ10" s="1025"/>
      <c r="DA10" s="1026"/>
      <c r="DB10" s="1024" t="s">
        <v>556</v>
      </c>
      <c r="DC10" s="1025"/>
      <c r="DD10" s="1025"/>
      <c r="DE10" s="1025"/>
      <c r="DF10" s="1026"/>
      <c r="DG10" s="1024" t="s">
        <v>556</v>
      </c>
      <c r="DH10" s="1025"/>
      <c r="DI10" s="1025"/>
      <c r="DJ10" s="1025"/>
      <c r="DK10" s="1026"/>
      <c r="DL10" s="1024" t="s">
        <v>556</v>
      </c>
      <c r="DM10" s="1025"/>
      <c r="DN10" s="1025"/>
      <c r="DO10" s="1025"/>
      <c r="DP10" s="1026"/>
      <c r="DQ10" s="1024" t="s">
        <v>556</v>
      </c>
      <c r="DR10" s="1025"/>
      <c r="DS10" s="1025"/>
      <c r="DT10" s="1025"/>
      <c r="DU10" s="1026"/>
      <c r="DV10" s="1027"/>
      <c r="DW10" s="1028"/>
      <c r="DX10" s="1028"/>
      <c r="DY10" s="1028"/>
      <c r="DZ10" s="1029"/>
      <c r="EA10" s="217"/>
    </row>
    <row r="11" spans="1:131" s="218" customFormat="1" ht="26.25" customHeight="1" x14ac:dyDescent="0.2">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t="s">
        <v>560</v>
      </c>
      <c r="BT11" s="1028"/>
      <c r="BU11" s="1028"/>
      <c r="BV11" s="1028"/>
      <c r="BW11" s="1028"/>
      <c r="BX11" s="1028"/>
      <c r="BY11" s="1028"/>
      <c r="BZ11" s="1028"/>
      <c r="CA11" s="1028"/>
      <c r="CB11" s="1028"/>
      <c r="CC11" s="1028"/>
      <c r="CD11" s="1028"/>
      <c r="CE11" s="1028"/>
      <c r="CF11" s="1028"/>
      <c r="CG11" s="1049"/>
      <c r="CH11" s="1024">
        <v>-8</v>
      </c>
      <c r="CI11" s="1025"/>
      <c r="CJ11" s="1025"/>
      <c r="CK11" s="1025"/>
      <c r="CL11" s="1026"/>
      <c r="CM11" s="1024">
        <v>778</v>
      </c>
      <c r="CN11" s="1025"/>
      <c r="CO11" s="1025"/>
      <c r="CP11" s="1025"/>
      <c r="CQ11" s="1026"/>
      <c r="CR11" s="1024" t="s">
        <v>556</v>
      </c>
      <c r="CS11" s="1025"/>
      <c r="CT11" s="1025"/>
      <c r="CU11" s="1025"/>
      <c r="CV11" s="1026"/>
      <c r="CW11" s="1024">
        <v>162</v>
      </c>
      <c r="CX11" s="1025"/>
      <c r="CY11" s="1025"/>
      <c r="CZ11" s="1025"/>
      <c r="DA11" s="1026"/>
      <c r="DB11" s="1024" t="s">
        <v>556</v>
      </c>
      <c r="DC11" s="1025"/>
      <c r="DD11" s="1025"/>
      <c r="DE11" s="1025"/>
      <c r="DF11" s="1026"/>
      <c r="DG11" s="1024" t="s">
        <v>556</v>
      </c>
      <c r="DH11" s="1025"/>
      <c r="DI11" s="1025"/>
      <c r="DJ11" s="1025"/>
      <c r="DK11" s="1026"/>
      <c r="DL11" s="1024" t="s">
        <v>556</v>
      </c>
      <c r="DM11" s="1025"/>
      <c r="DN11" s="1025"/>
      <c r="DO11" s="1025"/>
      <c r="DP11" s="1026"/>
      <c r="DQ11" s="1024" t="s">
        <v>556</v>
      </c>
      <c r="DR11" s="1025"/>
      <c r="DS11" s="1025"/>
      <c r="DT11" s="1025"/>
      <c r="DU11" s="1026"/>
      <c r="DV11" s="1027"/>
      <c r="DW11" s="1028"/>
      <c r="DX11" s="1028"/>
      <c r="DY11" s="1028"/>
      <c r="DZ11" s="1029"/>
      <c r="EA11" s="217"/>
    </row>
    <row r="12" spans="1:131" s="218" customFormat="1" ht="26.25" customHeight="1" x14ac:dyDescent="0.2">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t="s">
        <v>561</v>
      </c>
      <c r="BT12" s="1028"/>
      <c r="BU12" s="1028"/>
      <c r="BV12" s="1028"/>
      <c r="BW12" s="1028"/>
      <c r="BX12" s="1028"/>
      <c r="BY12" s="1028"/>
      <c r="BZ12" s="1028"/>
      <c r="CA12" s="1028"/>
      <c r="CB12" s="1028"/>
      <c r="CC12" s="1028"/>
      <c r="CD12" s="1028"/>
      <c r="CE12" s="1028"/>
      <c r="CF12" s="1028"/>
      <c r="CG12" s="1049"/>
      <c r="CH12" s="1024">
        <v>16</v>
      </c>
      <c r="CI12" s="1025"/>
      <c r="CJ12" s="1025"/>
      <c r="CK12" s="1025"/>
      <c r="CL12" s="1026"/>
      <c r="CM12" s="1024">
        <v>60</v>
      </c>
      <c r="CN12" s="1025"/>
      <c r="CO12" s="1025"/>
      <c r="CP12" s="1025"/>
      <c r="CQ12" s="1026"/>
      <c r="CR12" s="1024" t="s">
        <v>556</v>
      </c>
      <c r="CS12" s="1025"/>
      <c r="CT12" s="1025"/>
      <c r="CU12" s="1025"/>
      <c r="CV12" s="1026"/>
      <c r="CW12" s="1024">
        <v>142</v>
      </c>
      <c r="CX12" s="1025"/>
      <c r="CY12" s="1025"/>
      <c r="CZ12" s="1025"/>
      <c r="DA12" s="1026"/>
      <c r="DB12" s="1024" t="s">
        <v>556</v>
      </c>
      <c r="DC12" s="1025"/>
      <c r="DD12" s="1025"/>
      <c r="DE12" s="1025"/>
      <c r="DF12" s="1026"/>
      <c r="DG12" s="1024" t="s">
        <v>556</v>
      </c>
      <c r="DH12" s="1025"/>
      <c r="DI12" s="1025"/>
      <c r="DJ12" s="1025"/>
      <c r="DK12" s="1026"/>
      <c r="DL12" s="1024" t="s">
        <v>556</v>
      </c>
      <c r="DM12" s="1025"/>
      <c r="DN12" s="1025"/>
      <c r="DO12" s="1025"/>
      <c r="DP12" s="1026"/>
      <c r="DQ12" s="1024" t="s">
        <v>556</v>
      </c>
      <c r="DR12" s="1025"/>
      <c r="DS12" s="1025"/>
      <c r="DT12" s="1025"/>
      <c r="DU12" s="1026"/>
      <c r="DV12" s="1027"/>
      <c r="DW12" s="1028"/>
      <c r="DX12" s="1028"/>
      <c r="DY12" s="1028"/>
      <c r="DZ12" s="1029"/>
      <c r="EA12" s="217"/>
    </row>
    <row r="13" spans="1:131" s="218" customFormat="1" ht="26.25" customHeight="1" x14ac:dyDescent="0.2">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t="s">
        <v>562</v>
      </c>
      <c r="BT13" s="1028"/>
      <c r="BU13" s="1028"/>
      <c r="BV13" s="1028"/>
      <c r="BW13" s="1028"/>
      <c r="BX13" s="1028"/>
      <c r="BY13" s="1028"/>
      <c r="BZ13" s="1028"/>
      <c r="CA13" s="1028"/>
      <c r="CB13" s="1028"/>
      <c r="CC13" s="1028"/>
      <c r="CD13" s="1028"/>
      <c r="CE13" s="1028"/>
      <c r="CF13" s="1028"/>
      <c r="CG13" s="1049"/>
      <c r="CH13" s="1024">
        <v>57</v>
      </c>
      <c r="CI13" s="1025"/>
      <c r="CJ13" s="1025"/>
      <c r="CK13" s="1025"/>
      <c r="CL13" s="1026"/>
      <c r="CM13" s="1024">
        <v>84</v>
      </c>
      <c r="CN13" s="1025"/>
      <c r="CO13" s="1025"/>
      <c r="CP13" s="1025"/>
      <c r="CQ13" s="1026"/>
      <c r="CR13" s="1024">
        <v>50</v>
      </c>
      <c r="CS13" s="1025"/>
      <c r="CT13" s="1025"/>
      <c r="CU13" s="1025"/>
      <c r="CV13" s="1026"/>
      <c r="CW13" s="1024" t="s">
        <v>556</v>
      </c>
      <c r="CX13" s="1025"/>
      <c r="CY13" s="1025"/>
      <c r="CZ13" s="1025"/>
      <c r="DA13" s="1026"/>
      <c r="DB13" s="1024" t="s">
        <v>556</v>
      </c>
      <c r="DC13" s="1025"/>
      <c r="DD13" s="1025"/>
      <c r="DE13" s="1025"/>
      <c r="DF13" s="1026"/>
      <c r="DG13" s="1024" t="s">
        <v>556</v>
      </c>
      <c r="DH13" s="1025"/>
      <c r="DI13" s="1025"/>
      <c r="DJ13" s="1025"/>
      <c r="DK13" s="1026"/>
      <c r="DL13" s="1024" t="s">
        <v>556</v>
      </c>
      <c r="DM13" s="1025"/>
      <c r="DN13" s="1025"/>
      <c r="DO13" s="1025"/>
      <c r="DP13" s="1026"/>
      <c r="DQ13" s="1024" t="s">
        <v>556</v>
      </c>
      <c r="DR13" s="1025"/>
      <c r="DS13" s="1025"/>
      <c r="DT13" s="1025"/>
      <c r="DU13" s="1026"/>
      <c r="DV13" s="1027"/>
      <c r="DW13" s="1028"/>
      <c r="DX13" s="1028"/>
      <c r="DY13" s="1028"/>
      <c r="DZ13" s="1029"/>
      <c r="EA13" s="217"/>
    </row>
    <row r="14" spans="1:131" s="218" customFormat="1" ht="26.25" customHeight="1" x14ac:dyDescent="0.2">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t="s">
        <v>563</v>
      </c>
      <c r="BT14" s="1028"/>
      <c r="BU14" s="1028"/>
      <c r="BV14" s="1028"/>
      <c r="BW14" s="1028"/>
      <c r="BX14" s="1028"/>
      <c r="BY14" s="1028"/>
      <c r="BZ14" s="1028"/>
      <c r="CA14" s="1028"/>
      <c r="CB14" s="1028"/>
      <c r="CC14" s="1028"/>
      <c r="CD14" s="1028"/>
      <c r="CE14" s="1028"/>
      <c r="CF14" s="1028"/>
      <c r="CG14" s="1049"/>
      <c r="CH14" s="1024">
        <v>7</v>
      </c>
      <c r="CI14" s="1025"/>
      <c r="CJ14" s="1025"/>
      <c r="CK14" s="1025"/>
      <c r="CL14" s="1026"/>
      <c r="CM14" s="1024">
        <v>53</v>
      </c>
      <c r="CN14" s="1025"/>
      <c r="CO14" s="1025"/>
      <c r="CP14" s="1025"/>
      <c r="CQ14" s="1026"/>
      <c r="CR14" s="1024">
        <v>40</v>
      </c>
      <c r="CS14" s="1025"/>
      <c r="CT14" s="1025"/>
      <c r="CU14" s="1025"/>
      <c r="CV14" s="1026"/>
      <c r="CW14" s="1024" t="s">
        <v>556</v>
      </c>
      <c r="CX14" s="1025"/>
      <c r="CY14" s="1025"/>
      <c r="CZ14" s="1025"/>
      <c r="DA14" s="1026"/>
      <c r="DB14" s="1024" t="s">
        <v>556</v>
      </c>
      <c r="DC14" s="1025"/>
      <c r="DD14" s="1025"/>
      <c r="DE14" s="1025"/>
      <c r="DF14" s="1026"/>
      <c r="DG14" s="1024" t="s">
        <v>556</v>
      </c>
      <c r="DH14" s="1025"/>
      <c r="DI14" s="1025"/>
      <c r="DJ14" s="1025"/>
      <c r="DK14" s="1026"/>
      <c r="DL14" s="1024" t="s">
        <v>556</v>
      </c>
      <c r="DM14" s="1025"/>
      <c r="DN14" s="1025"/>
      <c r="DO14" s="1025"/>
      <c r="DP14" s="1026"/>
      <c r="DQ14" s="1024" t="s">
        <v>556</v>
      </c>
      <c r="DR14" s="1025"/>
      <c r="DS14" s="1025"/>
      <c r="DT14" s="1025"/>
      <c r="DU14" s="1026"/>
      <c r="DV14" s="1027"/>
      <c r="DW14" s="1028"/>
      <c r="DX14" s="1028"/>
      <c r="DY14" s="1028"/>
      <c r="DZ14" s="1029"/>
      <c r="EA14" s="217"/>
    </row>
    <row r="15" spans="1:131" s="218" customFormat="1" ht="26.25" customHeight="1" x14ac:dyDescent="0.2">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26.25" customHeight="1" x14ac:dyDescent="0.2">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26.25" customHeight="1" x14ac:dyDescent="0.2">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26.25" customHeight="1" x14ac:dyDescent="0.2">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26.25" customHeight="1" x14ac:dyDescent="0.2">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2">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25">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25">
      <c r="A23" s="223" t="s">
        <v>377</v>
      </c>
      <c r="B23" s="972" t="s">
        <v>378</v>
      </c>
      <c r="C23" s="973"/>
      <c r="D23" s="973"/>
      <c r="E23" s="973"/>
      <c r="F23" s="973"/>
      <c r="G23" s="973"/>
      <c r="H23" s="973"/>
      <c r="I23" s="973"/>
      <c r="J23" s="973"/>
      <c r="K23" s="973"/>
      <c r="L23" s="973"/>
      <c r="M23" s="973"/>
      <c r="N23" s="973"/>
      <c r="O23" s="973"/>
      <c r="P23" s="983"/>
      <c r="Q23" s="1102">
        <v>60304</v>
      </c>
      <c r="R23" s="1096"/>
      <c r="S23" s="1096"/>
      <c r="T23" s="1096"/>
      <c r="U23" s="1096"/>
      <c r="V23" s="1096">
        <v>57244</v>
      </c>
      <c r="W23" s="1096"/>
      <c r="X23" s="1096"/>
      <c r="Y23" s="1096"/>
      <c r="Z23" s="1096"/>
      <c r="AA23" s="1096">
        <v>3060</v>
      </c>
      <c r="AB23" s="1096"/>
      <c r="AC23" s="1096"/>
      <c r="AD23" s="1096"/>
      <c r="AE23" s="1103"/>
      <c r="AF23" s="1104">
        <v>2898</v>
      </c>
      <c r="AG23" s="1096"/>
      <c r="AH23" s="1096"/>
      <c r="AI23" s="1096"/>
      <c r="AJ23" s="1105"/>
      <c r="AK23" s="1106"/>
      <c r="AL23" s="1107"/>
      <c r="AM23" s="1107"/>
      <c r="AN23" s="1107"/>
      <c r="AO23" s="1107"/>
      <c r="AP23" s="1096">
        <v>28106</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364</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5">
        <v>1</v>
      </c>
      <c r="B28" s="1082" t="s">
        <v>389</v>
      </c>
      <c r="C28" s="1083"/>
      <c r="D28" s="1083"/>
      <c r="E28" s="1083"/>
      <c r="F28" s="1083"/>
      <c r="G28" s="1083"/>
      <c r="H28" s="1083"/>
      <c r="I28" s="1083"/>
      <c r="J28" s="1083"/>
      <c r="K28" s="1083"/>
      <c r="L28" s="1083"/>
      <c r="M28" s="1083"/>
      <c r="N28" s="1083"/>
      <c r="O28" s="1083"/>
      <c r="P28" s="1084"/>
      <c r="Q28" s="1085">
        <v>11396</v>
      </c>
      <c r="R28" s="1086"/>
      <c r="S28" s="1086"/>
      <c r="T28" s="1086"/>
      <c r="U28" s="1086"/>
      <c r="V28" s="1086">
        <v>11259</v>
      </c>
      <c r="W28" s="1086"/>
      <c r="X28" s="1086"/>
      <c r="Y28" s="1086"/>
      <c r="Z28" s="1086"/>
      <c r="AA28" s="1086">
        <f>Q28-V28</f>
        <v>137</v>
      </c>
      <c r="AB28" s="1086"/>
      <c r="AC28" s="1086"/>
      <c r="AD28" s="1086"/>
      <c r="AE28" s="1087"/>
      <c r="AF28" s="1088">
        <v>137</v>
      </c>
      <c r="AG28" s="1086"/>
      <c r="AH28" s="1086"/>
      <c r="AI28" s="1086"/>
      <c r="AJ28" s="1089"/>
      <c r="AK28" s="1077">
        <v>944</v>
      </c>
      <c r="AL28" s="1078"/>
      <c r="AM28" s="1078"/>
      <c r="AN28" s="1078"/>
      <c r="AO28" s="1078"/>
      <c r="AP28" s="1078" t="s">
        <v>556</v>
      </c>
      <c r="AQ28" s="1078"/>
      <c r="AR28" s="1078"/>
      <c r="AS28" s="1078"/>
      <c r="AT28" s="1078"/>
      <c r="AU28" s="1078" t="s">
        <v>556</v>
      </c>
      <c r="AV28" s="1078"/>
      <c r="AW28" s="1078"/>
      <c r="AX28" s="1078"/>
      <c r="AY28" s="1078"/>
      <c r="AZ28" s="1079" t="s">
        <v>556</v>
      </c>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5">
        <v>2</v>
      </c>
      <c r="B29" s="1065" t="s">
        <v>390</v>
      </c>
      <c r="C29" s="1066"/>
      <c r="D29" s="1066"/>
      <c r="E29" s="1066"/>
      <c r="F29" s="1066"/>
      <c r="G29" s="1066"/>
      <c r="H29" s="1066"/>
      <c r="I29" s="1066"/>
      <c r="J29" s="1066"/>
      <c r="K29" s="1066"/>
      <c r="L29" s="1066"/>
      <c r="M29" s="1066"/>
      <c r="N29" s="1066"/>
      <c r="O29" s="1066"/>
      <c r="P29" s="1067"/>
      <c r="Q29" s="1073">
        <v>9192</v>
      </c>
      <c r="R29" s="1074"/>
      <c r="S29" s="1074"/>
      <c r="T29" s="1074"/>
      <c r="U29" s="1074"/>
      <c r="V29" s="1074">
        <v>8864</v>
      </c>
      <c r="W29" s="1074"/>
      <c r="X29" s="1074"/>
      <c r="Y29" s="1074"/>
      <c r="Z29" s="1074"/>
      <c r="AA29" s="1074">
        <f t="shared" ref="AA29:AA33" si="0">Q29-V29</f>
        <v>328</v>
      </c>
      <c r="AB29" s="1074"/>
      <c r="AC29" s="1074"/>
      <c r="AD29" s="1074"/>
      <c r="AE29" s="1075"/>
      <c r="AF29" s="1070">
        <v>328</v>
      </c>
      <c r="AG29" s="1071"/>
      <c r="AH29" s="1071"/>
      <c r="AI29" s="1071"/>
      <c r="AJ29" s="1072"/>
      <c r="AK29" s="1015">
        <v>1400</v>
      </c>
      <c r="AL29" s="1006"/>
      <c r="AM29" s="1006"/>
      <c r="AN29" s="1006"/>
      <c r="AO29" s="1006"/>
      <c r="AP29" s="1006" t="s">
        <v>556</v>
      </c>
      <c r="AQ29" s="1006"/>
      <c r="AR29" s="1006"/>
      <c r="AS29" s="1006"/>
      <c r="AT29" s="1006"/>
      <c r="AU29" s="1006" t="s">
        <v>556</v>
      </c>
      <c r="AV29" s="1006"/>
      <c r="AW29" s="1006"/>
      <c r="AX29" s="1006"/>
      <c r="AY29" s="1006"/>
      <c r="AZ29" s="1076" t="s">
        <v>556</v>
      </c>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5">
        <v>3</v>
      </c>
      <c r="B30" s="1065" t="s">
        <v>391</v>
      </c>
      <c r="C30" s="1066"/>
      <c r="D30" s="1066"/>
      <c r="E30" s="1066"/>
      <c r="F30" s="1066"/>
      <c r="G30" s="1066"/>
      <c r="H30" s="1066"/>
      <c r="I30" s="1066"/>
      <c r="J30" s="1066"/>
      <c r="K30" s="1066"/>
      <c r="L30" s="1066"/>
      <c r="M30" s="1066"/>
      <c r="N30" s="1066"/>
      <c r="O30" s="1066"/>
      <c r="P30" s="1067"/>
      <c r="Q30" s="1073">
        <v>1657</v>
      </c>
      <c r="R30" s="1074"/>
      <c r="S30" s="1074"/>
      <c r="T30" s="1074"/>
      <c r="U30" s="1074"/>
      <c r="V30" s="1074">
        <v>1641</v>
      </c>
      <c r="W30" s="1074"/>
      <c r="X30" s="1074"/>
      <c r="Y30" s="1074"/>
      <c r="Z30" s="1074"/>
      <c r="AA30" s="1074">
        <f t="shared" si="0"/>
        <v>16</v>
      </c>
      <c r="AB30" s="1074"/>
      <c r="AC30" s="1074"/>
      <c r="AD30" s="1074"/>
      <c r="AE30" s="1075"/>
      <c r="AF30" s="1070">
        <v>16</v>
      </c>
      <c r="AG30" s="1071"/>
      <c r="AH30" s="1071"/>
      <c r="AI30" s="1071"/>
      <c r="AJ30" s="1072"/>
      <c r="AK30" s="1015">
        <v>373</v>
      </c>
      <c r="AL30" s="1006"/>
      <c r="AM30" s="1006"/>
      <c r="AN30" s="1006"/>
      <c r="AO30" s="1006"/>
      <c r="AP30" s="1006" t="s">
        <v>556</v>
      </c>
      <c r="AQ30" s="1006"/>
      <c r="AR30" s="1006"/>
      <c r="AS30" s="1006"/>
      <c r="AT30" s="1006"/>
      <c r="AU30" s="1006" t="s">
        <v>556</v>
      </c>
      <c r="AV30" s="1006"/>
      <c r="AW30" s="1006"/>
      <c r="AX30" s="1006"/>
      <c r="AY30" s="1006"/>
      <c r="AZ30" s="1076" t="s">
        <v>556</v>
      </c>
      <c r="BA30" s="1076"/>
      <c r="BB30" s="1076"/>
      <c r="BC30" s="1076"/>
      <c r="BD30" s="1076"/>
      <c r="BE30" s="1007"/>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5">
        <v>4</v>
      </c>
      <c r="B31" s="1065" t="s">
        <v>392</v>
      </c>
      <c r="C31" s="1066"/>
      <c r="D31" s="1066"/>
      <c r="E31" s="1066"/>
      <c r="F31" s="1066"/>
      <c r="G31" s="1066"/>
      <c r="H31" s="1066"/>
      <c r="I31" s="1066"/>
      <c r="J31" s="1066"/>
      <c r="K31" s="1066"/>
      <c r="L31" s="1066"/>
      <c r="M31" s="1066"/>
      <c r="N31" s="1066"/>
      <c r="O31" s="1066"/>
      <c r="P31" s="1067"/>
      <c r="Q31" s="1073">
        <v>2589</v>
      </c>
      <c r="R31" s="1074"/>
      <c r="S31" s="1074"/>
      <c r="T31" s="1074"/>
      <c r="U31" s="1074"/>
      <c r="V31" s="1074">
        <v>2389</v>
      </c>
      <c r="W31" s="1074"/>
      <c r="X31" s="1074"/>
      <c r="Y31" s="1074"/>
      <c r="Z31" s="1074"/>
      <c r="AA31" s="1074">
        <v>199</v>
      </c>
      <c r="AB31" s="1074"/>
      <c r="AC31" s="1074"/>
      <c r="AD31" s="1074"/>
      <c r="AE31" s="1075"/>
      <c r="AF31" s="1070">
        <v>2453</v>
      </c>
      <c r="AG31" s="1071"/>
      <c r="AH31" s="1071"/>
      <c r="AI31" s="1071"/>
      <c r="AJ31" s="1072"/>
      <c r="AK31" s="1015">
        <v>84</v>
      </c>
      <c r="AL31" s="1006"/>
      <c r="AM31" s="1006"/>
      <c r="AN31" s="1006"/>
      <c r="AO31" s="1006"/>
      <c r="AP31" s="1006">
        <v>8374</v>
      </c>
      <c r="AQ31" s="1006"/>
      <c r="AR31" s="1006"/>
      <c r="AS31" s="1006"/>
      <c r="AT31" s="1006"/>
      <c r="AU31" s="1006">
        <v>779</v>
      </c>
      <c r="AV31" s="1006"/>
      <c r="AW31" s="1006"/>
      <c r="AX31" s="1006"/>
      <c r="AY31" s="1006"/>
      <c r="AZ31" s="1076" t="s">
        <v>556</v>
      </c>
      <c r="BA31" s="1076"/>
      <c r="BB31" s="1076"/>
      <c r="BC31" s="1076"/>
      <c r="BD31" s="1076"/>
      <c r="BE31" s="1007" t="s">
        <v>393</v>
      </c>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5">
        <v>5</v>
      </c>
      <c r="B32" s="1065" t="s">
        <v>394</v>
      </c>
      <c r="C32" s="1066"/>
      <c r="D32" s="1066"/>
      <c r="E32" s="1066"/>
      <c r="F32" s="1066"/>
      <c r="G32" s="1066"/>
      <c r="H32" s="1066"/>
      <c r="I32" s="1066"/>
      <c r="J32" s="1066"/>
      <c r="K32" s="1066"/>
      <c r="L32" s="1066"/>
      <c r="M32" s="1066"/>
      <c r="N32" s="1066"/>
      <c r="O32" s="1066"/>
      <c r="P32" s="1067"/>
      <c r="Q32" s="1073">
        <v>2919</v>
      </c>
      <c r="R32" s="1074"/>
      <c r="S32" s="1074"/>
      <c r="T32" s="1074"/>
      <c r="U32" s="1074"/>
      <c r="V32" s="1074">
        <v>2615</v>
      </c>
      <c r="W32" s="1074"/>
      <c r="X32" s="1074"/>
      <c r="Y32" s="1074"/>
      <c r="Z32" s="1074"/>
      <c r="AA32" s="1074">
        <f t="shared" si="0"/>
        <v>304</v>
      </c>
      <c r="AB32" s="1074"/>
      <c r="AC32" s="1074"/>
      <c r="AD32" s="1074"/>
      <c r="AE32" s="1075"/>
      <c r="AF32" s="1070">
        <v>582</v>
      </c>
      <c r="AG32" s="1071"/>
      <c r="AH32" s="1071"/>
      <c r="AI32" s="1071"/>
      <c r="AJ32" s="1072"/>
      <c r="AK32" s="1015">
        <v>947</v>
      </c>
      <c r="AL32" s="1006"/>
      <c r="AM32" s="1006"/>
      <c r="AN32" s="1006"/>
      <c r="AO32" s="1006"/>
      <c r="AP32" s="1006">
        <v>9138</v>
      </c>
      <c r="AQ32" s="1006"/>
      <c r="AR32" s="1006"/>
      <c r="AS32" s="1006"/>
      <c r="AT32" s="1006"/>
      <c r="AU32" s="1006">
        <v>5519</v>
      </c>
      <c r="AV32" s="1006"/>
      <c r="AW32" s="1006"/>
      <c r="AX32" s="1006"/>
      <c r="AY32" s="1006"/>
      <c r="AZ32" s="1076" t="s">
        <v>556</v>
      </c>
      <c r="BA32" s="1076"/>
      <c r="BB32" s="1076"/>
      <c r="BC32" s="1076"/>
      <c r="BD32" s="1076"/>
      <c r="BE32" s="1007" t="s">
        <v>393</v>
      </c>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5">
        <v>6</v>
      </c>
      <c r="B33" s="1065" t="s">
        <v>395</v>
      </c>
      <c r="C33" s="1066"/>
      <c r="D33" s="1066"/>
      <c r="E33" s="1066"/>
      <c r="F33" s="1066"/>
      <c r="G33" s="1066"/>
      <c r="H33" s="1066"/>
      <c r="I33" s="1066"/>
      <c r="J33" s="1066"/>
      <c r="K33" s="1066"/>
      <c r="L33" s="1066"/>
      <c r="M33" s="1066"/>
      <c r="N33" s="1066"/>
      <c r="O33" s="1066"/>
      <c r="P33" s="1067"/>
      <c r="Q33" s="1073">
        <v>66</v>
      </c>
      <c r="R33" s="1074"/>
      <c r="S33" s="1074"/>
      <c r="T33" s="1074"/>
      <c r="U33" s="1074"/>
      <c r="V33" s="1074">
        <v>51</v>
      </c>
      <c r="W33" s="1074"/>
      <c r="X33" s="1074"/>
      <c r="Y33" s="1074"/>
      <c r="Z33" s="1074"/>
      <c r="AA33" s="1074">
        <f t="shared" si="0"/>
        <v>15</v>
      </c>
      <c r="AB33" s="1074"/>
      <c r="AC33" s="1074"/>
      <c r="AD33" s="1074"/>
      <c r="AE33" s="1075"/>
      <c r="AF33" s="1070">
        <v>15</v>
      </c>
      <c r="AG33" s="1071"/>
      <c r="AH33" s="1071"/>
      <c r="AI33" s="1071"/>
      <c r="AJ33" s="1072"/>
      <c r="AK33" s="1015">
        <v>16</v>
      </c>
      <c r="AL33" s="1006"/>
      <c r="AM33" s="1006"/>
      <c r="AN33" s="1006"/>
      <c r="AO33" s="1006"/>
      <c r="AP33" s="1006">
        <v>143</v>
      </c>
      <c r="AQ33" s="1006"/>
      <c r="AR33" s="1006"/>
      <c r="AS33" s="1006"/>
      <c r="AT33" s="1006"/>
      <c r="AU33" s="1006" t="s">
        <v>556</v>
      </c>
      <c r="AV33" s="1006"/>
      <c r="AW33" s="1006"/>
      <c r="AX33" s="1006"/>
      <c r="AY33" s="1006"/>
      <c r="AZ33" s="1076" t="s">
        <v>556</v>
      </c>
      <c r="BA33" s="1076"/>
      <c r="BB33" s="1076"/>
      <c r="BC33" s="1076"/>
      <c r="BD33" s="1076"/>
      <c r="BE33" s="1007" t="s">
        <v>396</v>
      </c>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5">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5">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397</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3" t="s">
        <v>377</v>
      </c>
      <c r="B63" s="972" t="s">
        <v>398</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3532</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122</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400</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401</v>
      </c>
      <c r="AV66" s="1037"/>
      <c r="AW66" s="1037"/>
      <c r="AX66" s="1037"/>
      <c r="AY66" s="1038"/>
      <c r="AZ66" s="1036" t="s">
        <v>364</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9">
        <v>1</v>
      </c>
      <c r="B68" s="1020" t="s">
        <v>564</v>
      </c>
      <c r="C68" s="1021"/>
      <c r="D68" s="1021"/>
      <c r="E68" s="1021"/>
      <c r="F68" s="1021"/>
      <c r="G68" s="1021"/>
      <c r="H68" s="1021"/>
      <c r="I68" s="1021"/>
      <c r="J68" s="1021"/>
      <c r="K68" s="1021"/>
      <c r="L68" s="1021"/>
      <c r="M68" s="1021"/>
      <c r="N68" s="1021"/>
      <c r="O68" s="1021"/>
      <c r="P68" s="1022"/>
      <c r="Q68" s="1023">
        <v>844</v>
      </c>
      <c r="R68" s="1017"/>
      <c r="S68" s="1017"/>
      <c r="T68" s="1017"/>
      <c r="U68" s="1017"/>
      <c r="V68" s="1017">
        <v>699</v>
      </c>
      <c r="W68" s="1017"/>
      <c r="X68" s="1017"/>
      <c r="Y68" s="1017"/>
      <c r="Z68" s="1017"/>
      <c r="AA68" s="1017">
        <v>145</v>
      </c>
      <c r="AB68" s="1017"/>
      <c r="AC68" s="1017"/>
      <c r="AD68" s="1017"/>
      <c r="AE68" s="1017"/>
      <c r="AF68" s="1017">
        <v>142</v>
      </c>
      <c r="AG68" s="1017"/>
      <c r="AH68" s="1017"/>
      <c r="AI68" s="1017"/>
      <c r="AJ68" s="1017"/>
      <c r="AK68" s="1017" t="s">
        <v>556</v>
      </c>
      <c r="AL68" s="1017"/>
      <c r="AM68" s="1017"/>
      <c r="AN68" s="1017"/>
      <c r="AO68" s="1017"/>
      <c r="AP68" s="1017">
        <v>267</v>
      </c>
      <c r="AQ68" s="1017"/>
      <c r="AR68" s="1017"/>
      <c r="AS68" s="1017"/>
      <c r="AT68" s="1017"/>
      <c r="AU68" s="1017">
        <v>121</v>
      </c>
      <c r="AV68" s="1017"/>
      <c r="AW68" s="1017"/>
      <c r="AX68" s="1017"/>
      <c r="AY68" s="1017"/>
      <c r="AZ68" s="1018"/>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1">
        <v>2</v>
      </c>
      <c r="B69" s="1009" t="s">
        <v>565</v>
      </c>
      <c r="C69" s="1010"/>
      <c r="D69" s="1010"/>
      <c r="E69" s="1010"/>
      <c r="F69" s="1010"/>
      <c r="G69" s="1010"/>
      <c r="H69" s="1010"/>
      <c r="I69" s="1010"/>
      <c r="J69" s="1010"/>
      <c r="K69" s="1010"/>
      <c r="L69" s="1010"/>
      <c r="M69" s="1010"/>
      <c r="N69" s="1010"/>
      <c r="O69" s="1010"/>
      <c r="P69" s="1011"/>
      <c r="Q69" s="1012">
        <v>1149</v>
      </c>
      <c r="R69" s="1006"/>
      <c r="S69" s="1006"/>
      <c r="T69" s="1006"/>
      <c r="U69" s="1006"/>
      <c r="V69" s="1006">
        <v>973</v>
      </c>
      <c r="W69" s="1006"/>
      <c r="X69" s="1006"/>
      <c r="Y69" s="1006"/>
      <c r="Z69" s="1006"/>
      <c r="AA69" s="1006">
        <v>176</v>
      </c>
      <c r="AB69" s="1006"/>
      <c r="AC69" s="1006"/>
      <c r="AD69" s="1006"/>
      <c r="AE69" s="1006"/>
      <c r="AF69" s="1006">
        <v>171</v>
      </c>
      <c r="AG69" s="1006"/>
      <c r="AH69" s="1006"/>
      <c r="AI69" s="1006"/>
      <c r="AJ69" s="1006"/>
      <c r="AK69" s="1006" t="s">
        <v>556</v>
      </c>
      <c r="AL69" s="1006"/>
      <c r="AM69" s="1006"/>
      <c r="AN69" s="1006"/>
      <c r="AO69" s="1006"/>
      <c r="AP69" s="1006">
        <v>410</v>
      </c>
      <c r="AQ69" s="1006"/>
      <c r="AR69" s="1006"/>
      <c r="AS69" s="1006"/>
      <c r="AT69" s="1006"/>
      <c r="AU69" s="1006" t="s">
        <v>556</v>
      </c>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1">
        <v>3</v>
      </c>
      <c r="B70" s="1009" t="s">
        <v>566</v>
      </c>
      <c r="C70" s="1010"/>
      <c r="D70" s="1010"/>
      <c r="E70" s="1010"/>
      <c r="F70" s="1010"/>
      <c r="G70" s="1010"/>
      <c r="H70" s="1010"/>
      <c r="I70" s="1010"/>
      <c r="J70" s="1010"/>
      <c r="K70" s="1010"/>
      <c r="L70" s="1010"/>
      <c r="M70" s="1010"/>
      <c r="N70" s="1010"/>
      <c r="O70" s="1010"/>
      <c r="P70" s="1011"/>
      <c r="Q70" s="1012">
        <v>40</v>
      </c>
      <c r="R70" s="1006"/>
      <c r="S70" s="1006"/>
      <c r="T70" s="1006"/>
      <c r="U70" s="1006"/>
      <c r="V70" s="1006">
        <v>35</v>
      </c>
      <c r="W70" s="1006"/>
      <c r="X70" s="1006"/>
      <c r="Y70" s="1006"/>
      <c r="Z70" s="1006"/>
      <c r="AA70" s="1006">
        <v>5</v>
      </c>
      <c r="AB70" s="1006"/>
      <c r="AC70" s="1006"/>
      <c r="AD70" s="1006"/>
      <c r="AE70" s="1006"/>
      <c r="AF70" s="1006">
        <v>5</v>
      </c>
      <c r="AG70" s="1006"/>
      <c r="AH70" s="1006"/>
      <c r="AI70" s="1006"/>
      <c r="AJ70" s="1006"/>
      <c r="AK70" s="1006" t="s">
        <v>556</v>
      </c>
      <c r="AL70" s="1006"/>
      <c r="AM70" s="1006"/>
      <c r="AN70" s="1006"/>
      <c r="AO70" s="1006"/>
      <c r="AP70" s="1006" t="s">
        <v>556</v>
      </c>
      <c r="AQ70" s="1006"/>
      <c r="AR70" s="1006"/>
      <c r="AS70" s="1006"/>
      <c r="AT70" s="1006"/>
      <c r="AU70" s="1006" t="s">
        <v>556</v>
      </c>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1">
        <v>4</v>
      </c>
      <c r="B71" s="1009" t="s">
        <v>567</v>
      </c>
      <c r="C71" s="1010"/>
      <c r="D71" s="1010"/>
      <c r="E71" s="1010"/>
      <c r="F71" s="1010"/>
      <c r="G71" s="1010"/>
      <c r="H71" s="1010"/>
      <c r="I71" s="1010"/>
      <c r="J71" s="1010"/>
      <c r="K71" s="1010"/>
      <c r="L71" s="1010"/>
      <c r="M71" s="1010"/>
      <c r="N71" s="1010"/>
      <c r="O71" s="1010"/>
      <c r="P71" s="1011"/>
      <c r="Q71" s="1012">
        <v>206</v>
      </c>
      <c r="R71" s="1006"/>
      <c r="S71" s="1006"/>
      <c r="T71" s="1006"/>
      <c r="U71" s="1006"/>
      <c r="V71" s="1006">
        <v>131</v>
      </c>
      <c r="W71" s="1006"/>
      <c r="X71" s="1006"/>
      <c r="Y71" s="1006"/>
      <c r="Z71" s="1006"/>
      <c r="AA71" s="1006">
        <v>75</v>
      </c>
      <c r="AB71" s="1006"/>
      <c r="AC71" s="1006"/>
      <c r="AD71" s="1006"/>
      <c r="AE71" s="1006"/>
      <c r="AF71" s="1006">
        <v>75</v>
      </c>
      <c r="AG71" s="1006"/>
      <c r="AH71" s="1006"/>
      <c r="AI71" s="1006"/>
      <c r="AJ71" s="1006"/>
      <c r="AK71" s="1006" t="s">
        <v>556</v>
      </c>
      <c r="AL71" s="1006"/>
      <c r="AM71" s="1006"/>
      <c r="AN71" s="1006"/>
      <c r="AO71" s="1006"/>
      <c r="AP71" s="1006">
        <v>446</v>
      </c>
      <c r="AQ71" s="1006"/>
      <c r="AR71" s="1006"/>
      <c r="AS71" s="1006"/>
      <c r="AT71" s="1006"/>
      <c r="AU71" s="1006" t="s">
        <v>556</v>
      </c>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1">
        <v>5</v>
      </c>
      <c r="B72" s="1009" t="s">
        <v>568</v>
      </c>
      <c r="C72" s="1010"/>
      <c r="D72" s="1010"/>
      <c r="E72" s="1010"/>
      <c r="F72" s="1010"/>
      <c r="G72" s="1010"/>
      <c r="H72" s="1010"/>
      <c r="I72" s="1010"/>
      <c r="J72" s="1010"/>
      <c r="K72" s="1010"/>
      <c r="L72" s="1010"/>
      <c r="M72" s="1010"/>
      <c r="N72" s="1010"/>
      <c r="O72" s="1010"/>
      <c r="P72" s="1011"/>
      <c r="Q72" s="1012">
        <v>4452</v>
      </c>
      <c r="R72" s="1006"/>
      <c r="S72" s="1006"/>
      <c r="T72" s="1006"/>
      <c r="U72" s="1006"/>
      <c r="V72" s="1006">
        <v>4401</v>
      </c>
      <c r="W72" s="1006"/>
      <c r="X72" s="1006"/>
      <c r="Y72" s="1006"/>
      <c r="Z72" s="1006"/>
      <c r="AA72" s="1006">
        <v>52</v>
      </c>
      <c r="AB72" s="1006"/>
      <c r="AC72" s="1006"/>
      <c r="AD72" s="1006"/>
      <c r="AE72" s="1006"/>
      <c r="AF72" s="1006">
        <v>52</v>
      </c>
      <c r="AG72" s="1006"/>
      <c r="AH72" s="1006"/>
      <c r="AI72" s="1006"/>
      <c r="AJ72" s="1006"/>
      <c r="AK72" s="1006" t="s">
        <v>556</v>
      </c>
      <c r="AL72" s="1006"/>
      <c r="AM72" s="1006"/>
      <c r="AN72" s="1006"/>
      <c r="AO72" s="1006"/>
      <c r="AP72" s="1006">
        <v>3816</v>
      </c>
      <c r="AQ72" s="1006"/>
      <c r="AR72" s="1006"/>
      <c r="AS72" s="1006"/>
      <c r="AT72" s="1006"/>
      <c r="AU72" s="1006">
        <v>1813</v>
      </c>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1">
        <v>6</v>
      </c>
      <c r="B73" s="1009" t="s">
        <v>569</v>
      </c>
      <c r="C73" s="1010"/>
      <c r="D73" s="1010"/>
      <c r="E73" s="1010"/>
      <c r="F73" s="1010"/>
      <c r="G73" s="1010"/>
      <c r="H73" s="1010"/>
      <c r="I73" s="1010"/>
      <c r="J73" s="1010"/>
      <c r="K73" s="1010"/>
      <c r="L73" s="1010"/>
      <c r="M73" s="1010"/>
      <c r="N73" s="1010"/>
      <c r="O73" s="1010"/>
      <c r="P73" s="1011"/>
      <c r="Q73" s="1012">
        <v>53</v>
      </c>
      <c r="R73" s="1006"/>
      <c r="S73" s="1006"/>
      <c r="T73" s="1006"/>
      <c r="U73" s="1006"/>
      <c r="V73" s="1006">
        <v>49</v>
      </c>
      <c r="W73" s="1006"/>
      <c r="X73" s="1006"/>
      <c r="Y73" s="1006"/>
      <c r="Z73" s="1006"/>
      <c r="AA73" s="1006">
        <v>5</v>
      </c>
      <c r="AB73" s="1006"/>
      <c r="AC73" s="1006"/>
      <c r="AD73" s="1006"/>
      <c r="AE73" s="1006"/>
      <c r="AF73" s="1006">
        <v>5</v>
      </c>
      <c r="AG73" s="1006"/>
      <c r="AH73" s="1006"/>
      <c r="AI73" s="1006"/>
      <c r="AJ73" s="1006"/>
      <c r="AK73" s="1006" t="s">
        <v>556</v>
      </c>
      <c r="AL73" s="1006"/>
      <c r="AM73" s="1006"/>
      <c r="AN73" s="1006"/>
      <c r="AO73" s="1006"/>
      <c r="AP73" s="1006" t="s">
        <v>556</v>
      </c>
      <c r="AQ73" s="1006"/>
      <c r="AR73" s="1006"/>
      <c r="AS73" s="1006"/>
      <c r="AT73" s="1006"/>
      <c r="AU73" s="1006" t="s">
        <v>556</v>
      </c>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1">
        <v>7</v>
      </c>
      <c r="B74" s="1009" t="s">
        <v>570</v>
      </c>
      <c r="C74" s="1010"/>
      <c r="D74" s="1010"/>
      <c r="E74" s="1010"/>
      <c r="F74" s="1010"/>
      <c r="G74" s="1010"/>
      <c r="H74" s="1010"/>
      <c r="I74" s="1010"/>
      <c r="J74" s="1010"/>
      <c r="K74" s="1010"/>
      <c r="L74" s="1010"/>
      <c r="M74" s="1010"/>
      <c r="N74" s="1010"/>
      <c r="O74" s="1010"/>
      <c r="P74" s="1011"/>
      <c r="Q74" s="1012">
        <v>24</v>
      </c>
      <c r="R74" s="1006"/>
      <c r="S74" s="1006"/>
      <c r="T74" s="1006"/>
      <c r="U74" s="1006"/>
      <c r="V74" s="1006">
        <v>20</v>
      </c>
      <c r="W74" s="1006"/>
      <c r="X74" s="1006"/>
      <c r="Y74" s="1006"/>
      <c r="Z74" s="1006"/>
      <c r="AA74" s="1006">
        <v>4</v>
      </c>
      <c r="AB74" s="1006"/>
      <c r="AC74" s="1006"/>
      <c r="AD74" s="1006"/>
      <c r="AE74" s="1006"/>
      <c r="AF74" s="1006">
        <v>4</v>
      </c>
      <c r="AG74" s="1006"/>
      <c r="AH74" s="1006"/>
      <c r="AI74" s="1006"/>
      <c r="AJ74" s="1006"/>
      <c r="AK74" s="1006" t="s">
        <v>556</v>
      </c>
      <c r="AL74" s="1006"/>
      <c r="AM74" s="1006"/>
      <c r="AN74" s="1006"/>
      <c r="AO74" s="1006"/>
      <c r="AP74" s="1006">
        <v>93</v>
      </c>
      <c r="AQ74" s="1006"/>
      <c r="AR74" s="1006"/>
      <c r="AS74" s="1006"/>
      <c r="AT74" s="1006"/>
      <c r="AU74" s="1006">
        <v>75</v>
      </c>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1">
        <v>8</v>
      </c>
      <c r="B75" s="1009" t="s">
        <v>571</v>
      </c>
      <c r="C75" s="1010"/>
      <c r="D75" s="1010"/>
      <c r="E75" s="1010"/>
      <c r="F75" s="1010"/>
      <c r="G75" s="1010"/>
      <c r="H75" s="1010"/>
      <c r="I75" s="1010"/>
      <c r="J75" s="1010"/>
      <c r="K75" s="1010"/>
      <c r="L75" s="1010"/>
      <c r="M75" s="1010"/>
      <c r="N75" s="1010"/>
      <c r="O75" s="1010"/>
      <c r="P75" s="1011"/>
      <c r="Q75" s="1013">
        <v>9298</v>
      </c>
      <c r="R75" s="1014"/>
      <c r="S75" s="1014"/>
      <c r="T75" s="1014"/>
      <c r="U75" s="1015"/>
      <c r="V75" s="1016">
        <v>9234</v>
      </c>
      <c r="W75" s="1014"/>
      <c r="X75" s="1014"/>
      <c r="Y75" s="1014"/>
      <c r="Z75" s="1015"/>
      <c r="AA75" s="1016">
        <v>65</v>
      </c>
      <c r="AB75" s="1014"/>
      <c r="AC75" s="1014"/>
      <c r="AD75" s="1014"/>
      <c r="AE75" s="1015"/>
      <c r="AF75" s="1016">
        <v>65</v>
      </c>
      <c r="AG75" s="1014"/>
      <c r="AH75" s="1014"/>
      <c r="AI75" s="1014"/>
      <c r="AJ75" s="1015"/>
      <c r="AK75" s="1016">
        <v>11</v>
      </c>
      <c r="AL75" s="1014"/>
      <c r="AM75" s="1014"/>
      <c r="AN75" s="1014"/>
      <c r="AO75" s="1015"/>
      <c r="AP75" s="1016" t="s">
        <v>556</v>
      </c>
      <c r="AQ75" s="1014"/>
      <c r="AR75" s="1014"/>
      <c r="AS75" s="1014"/>
      <c r="AT75" s="1015"/>
      <c r="AU75" s="1016" t="s">
        <v>556</v>
      </c>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1">
        <v>9</v>
      </c>
      <c r="B76" s="1009" t="s">
        <v>572</v>
      </c>
      <c r="C76" s="1010"/>
      <c r="D76" s="1010"/>
      <c r="E76" s="1010"/>
      <c r="F76" s="1010"/>
      <c r="G76" s="1010"/>
      <c r="H76" s="1010"/>
      <c r="I76" s="1010"/>
      <c r="J76" s="1010"/>
      <c r="K76" s="1010"/>
      <c r="L76" s="1010"/>
      <c r="M76" s="1010"/>
      <c r="N76" s="1010"/>
      <c r="O76" s="1010"/>
      <c r="P76" s="1011"/>
      <c r="Q76" s="1013">
        <v>872</v>
      </c>
      <c r="R76" s="1014"/>
      <c r="S76" s="1014"/>
      <c r="T76" s="1014"/>
      <c r="U76" s="1015"/>
      <c r="V76" s="1016">
        <v>861</v>
      </c>
      <c r="W76" s="1014"/>
      <c r="X76" s="1014"/>
      <c r="Y76" s="1014"/>
      <c r="Z76" s="1015"/>
      <c r="AA76" s="1016">
        <v>11</v>
      </c>
      <c r="AB76" s="1014"/>
      <c r="AC76" s="1014"/>
      <c r="AD76" s="1014"/>
      <c r="AE76" s="1015"/>
      <c r="AF76" s="1016">
        <v>11</v>
      </c>
      <c r="AG76" s="1014"/>
      <c r="AH76" s="1014"/>
      <c r="AI76" s="1014"/>
      <c r="AJ76" s="1015"/>
      <c r="AK76" s="1016">
        <v>2</v>
      </c>
      <c r="AL76" s="1014"/>
      <c r="AM76" s="1014"/>
      <c r="AN76" s="1014"/>
      <c r="AO76" s="1015"/>
      <c r="AP76" s="1016" t="s">
        <v>556</v>
      </c>
      <c r="AQ76" s="1014"/>
      <c r="AR76" s="1014"/>
      <c r="AS76" s="1014"/>
      <c r="AT76" s="1015"/>
      <c r="AU76" s="1016" t="s">
        <v>556</v>
      </c>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1">
        <v>10</v>
      </c>
      <c r="B77" s="1009" t="s">
        <v>573</v>
      </c>
      <c r="C77" s="1010"/>
      <c r="D77" s="1010"/>
      <c r="E77" s="1010"/>
      <c r="F77" s="1010"/>
      <c r="G77" s="1010"/>
      <c r="H77" s="1010"/>
      <c r="I77" s="1010"/>
      <c r="J77" s="1010"/>
      <c r="K77" s="1010"/>
      <c r="L77" s="1010"/>
      <c r="M77" s="1010"/>
      <c r="N77" s="1010"/>
      <c r="O77" s="1010"/>
      <c r="P77" s="1011"/>
      <c r="Q77" s="1013">
        <v>652</v>
      </c>
      <c r="R77" s="1014"/>
      <c r="S77" s="1014"/>
      <c r="T77" s="1014"/>
      <c r="U77" s="1015"/>
      <c r="V77" s="1016">
        <v>625</v>
      </c>
      <c r="W77" s="1014"/>
      <c r="X77" s="1014"/>
      <c r="Y77" s="1014"/>
      <c r="Z77" s="1015"/>
      <c r="AA77" s="1016">
        <v>27</v>
      </c>
      <c r="AB77" s="1014"/>
      <c r="AC77" s="1014"/>
      <c r="AD77" s="1014"/>
      <c r="AE77" s="1015"/>
      <c r="AF77" s="1016">
        <v>27</v>
      </c>
      <c r="AG77" s="1014"/>
      <c r="AH77" s="1014"/>
      <c r="AI77" s="1014"/>
      <c r="AJ77" s="1015"/>
      <c r="AK77" s="1016">
        <v>499</v>
      </c>
      <c r="AL77" s="1014"/>
      <c r="AM77" s="1014"/>
      <c r="AN77" s="1014"/>
      <c r="AO77" s="1015"/>
      <c r="AP77" s="1016" t="s">
        <v>556</v>
      </c>
      <c r="AQ77" s="1014"/>
      <c r="AR77" s="1014"/>
      <c r="AS77" s="1014"/>
      <c r="AT77" s="1015"/>
      <c r="AU77" s="1016" t="s">
        <v>556</v>
      </c>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1">
        <v>11</v>
      </c>
      <c r="B78" s="1009" t="s">
        <v>574</v>
      </c>
      <c r="C78" s="1010"/>
      <c r="D78" s="1010"/>
      <c r="E78" s="1010"/>
      <c r="F78" s="1010"/>
      <c r="G78" s="1010"/>
      <c r="H78" s="1010"/>
      <c r="I78" s="1010"/>
      <c r="J78" s="1010"/>
      <c r="K78" s="1010"/>
      <c r="L78" s="1010"/>
      <c r="M78" s="1010"/>
      <c r="N78" s="1010"/>
      <c r="O78" s="1010"/>
      <c r="P78" s="1011"/>
      <c r="Q78" s="1012">
        <v>251491</v>
      </c>
      <c r="R78" s="1006"/>
      <c r="S78" s="1006"/>
      <c r="T78" s="1006"/>
      <c r="U78" s="1006"/>
      <c r="V78" s="1006">
        <v>246681</v>
      </c>
      <c r="W78" s="1006"/>
      <c r="X78" s="1006"/>
      <c r="Y78" s="1006"/>
      <c r="Z78" s="1006"/>
      <c r="AA78" s="1006">
        <v>4810</v>
      </c>
      <c r="AB78" s="1006"/>
      <c r="AC78" s="1006"/>
      <c r="AD78" s="1006"/>
      <c r="AE78" s="1006"/>
      <c r="AF78" s="1006">
        <v>4810</v>
      </c>
      <c r="AG78" s="1006"/>
      <c r="AH78" s="1006"/>
      <c r="AI78" s="1006"/>
      <c r="AJ78" s="1006"/>
      <c r="AK78" s="1006">
        <v>2194</v>
      </c>
      <c r="AL78" s="1006"/>
      <c r="AM78" s="1006"/>
      <c r="AN78" s="1006"/>
      <c r="AO78" s="1006"/>
      <c r="AP78" s="1006" t="s">
        <v>556</v>
      </c>
      <c r="AQ78" s="1006"/>
      <c r="AR78" s="1006"/>
      <c r="AS78" s="1006"/>
      <c r="AT78" s="1006"/>
      <c r="AU78" s="1006" t="s">
        <v>556</v>
      </c>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1">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3" t="s">
        <v>377</v>
      </c>
      <c r="B88" s="972" t="s">
        <v>402</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5366</v>
      </c>
      <c r="AG88" s="994"/>
      <c r="AH88" s="994"/>
      <c r="AI88" s="994"/>
      <c r="AJ88" s="994"/>
      <c r="AK88" s="998"/>
      <c r="AL88" s="998"/>
      <c r="AM88" s="998"/>
      <c r="AN88" s="998"/>
      <c r="AO88" s="998"/>
      <c r="AP88" s="994">
        <v>5033</v>
      </c>
      <c r="AQ88" s="994"/>
      <c r="AR88" s="994"/>
      <c r="AS88" s="994"/>
      <c r="AT88" s="994"/>
      <c r="AU88" s="994">
        <v>2008</v>
      </c>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72" t="s">
        <v>403</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235</v>
      </c>
      <c r="CS102" s="988"/>
      <c r="CT102" s="988"/>
      <c r="CU102" s="988"/>
      <c r="CV102" s="989"/>
      <c r="CW102" s="987">
        <v>457</v>
      </c>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404</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405</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408</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409</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410</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411</v>
      </c>
      <c r="AB109" s="931"/>
      <c r="AC109" s="931"/>
      <c r="AD109" s="931"/>
      <c r="AE109" s="932"/>
      <c r="AF109" s="933" t="s">
        <v>412</v>
      </c>
      <c r="AG109" s="931"/>
      <c r="AH109" s="931"/>
      <c r="AI109" s="931"/>
      <c r="AJ109" s="932"/>
      <c r="AK109" s="933" t="s">
        <v>294</v>
      </c>
      <c r="AL109" s="931"/>
      <c r="AM109" s="931"/>
      <c r="AN109" s="931"/>
      <c r="AO109" s="932"/>
      <c r="AP109" s="933" t="s">
        <v>413</v>
      </c>
      <c r="AQ109" s="931"/>
      <c r="AR109" s="931"/>
      <c r="AS109" s="931"/>
      <c r="AT109" s="964"/>
      <c r="AU109" s="930" t="s">
        <v>410</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411</v>
      </c>
      <c r="BR109" s="931"/>
      <c r="BS109" s="931"/>
      <c r="BT109" s="931"/>
      <c r="BU109" s="932"/>
      <c r="BV109" s="933" t="s">
        <v>412</v>
      </c>
      <c r="BW109" s="931"/>
      <c r="BX109" s="931"/>
      <c r="BY109" s="931"/>
      <c r="BZ109" s="932"/>
      <c r="CA109" s="933" t="s">
        <v>294</v>
      </c>
      <c r="CB109" s="931"/>
      <c r="CC109" s="931"/>
      <c r="CD109" s="931"/>
      <c r="CE109" s="932"/>
      <c r="CF109" s="971" t="s">
        <v>413</v>
      </c>
      <c r="CG109" s="971"/>
      <c r="CH109" s="971"/>
      <c r="CI109" s="971"/>
      <c r="CJ109" s="971"/>
      <c r="CK109" s="933" t="s">
        <v>414</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411</v>
      </c>
      <c r="DH109" s="931"/>
      <c r="DI109" s="931"/>
      <c r="DJ109" s="931"/>
      <c r="DK109" s="932"/>
      <c r="DL109" s="933" t="s">
        <v>412</v>
      </c>
      <c r="DM109" s="931"/>
      <c r="DN109" s="931"/>
      <c r="DO109" s="931"/>
      <c r="DP109" s="932"/>
      <c r="DQ109" s="933" t="s">
        <v>294</v>
      </c>
      <c r="DR109" s="931"/>
      <c r="DS109" s="931"/>
      <c r="DT109" s="931"/>
      <c r="DU109" s="932"/>
      <c r="DV109" s="933" t="s">
        <v>413</v>
      </c>
      <c r="DW109" s="931"/>
      <c r="DX109" s="931"/>
      <c r="DY109" s="931"/>
      <c r="DZ109" s="964"/>
    </row>
    <row r="110" spans="1:131" s="212" customFormat="1" ht="26.25" customHeight="1" x14ac:dyDescent="0.2">
      <c r="A110" s="842" t="s">
        <v>415</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4323056</v>
      </c>
      <c r="AB110" s="924"/>
      <c r="AC110" s="924"/>
      <c r="AD110" s="924"/>
      <c r="AE110" s="925"/>
      <c r="AF110" s="926">
        <v>4222610</v>
      </c>
      <c r="AG110" s="924"/>
      <c r="AH110" s="924"/>
      <c r="AI110" s="924"/>
      <c r="AJ110" s="925"/>
      <c r="AK110" s="926">
        <v>3389736</v>
      </c>
      <c r="AL110" s="924"/>
      <c r="AM110" s="924"/>
      <c r="AN110" s="924"/>
      <c r="AO110" s="925"/>
      <c r="AP110" s="927">
        <v>13.2</v>
      </c>
      <c r="AQ110" s="928"/>
      <c r="AR110" s="928"/>
      <c r="AS110" s="928"/>
      <c r="AT110" s="929"/>
      <c r="AU110" s="965" t="s">
        <v>69</v>
      </c>
      <c r="AV110" s="966"/>
      <c r="AW110" s="966"/>
      <c r="AX110" s="966"/>
      <c r="AY110" s="966"/>
      <c r="AZ110" s="895" t="s">
        <v>416</v>
      </c>
      <c r="BA110" s="843"/>
      <c r="BB110" s="843"/>
      <c r="BC110" s="843"/>
      <c r="BD110" s="843"/>
      <c r="BE110" s="843"/>
      <c r="BF110" s="843"/>
      <c r="BG110" s="843"/>
      <c r="BH110" s="843"/>
      <c r="BI110" s="843"/>
      <c r="BJ110" s="843"/>
      <c r="BK110" s="843"/>
      <c r="BL110" s="843"/>
      <c r="BM110" s="843"/>
      <c r="BN110" s="843"/>
      <c r="BO110" s="843"/>
      <c r="BP110" s="844"/>
      <c r="BQ110" s="896">
        <v>30844648</v>
      </c>
      <c r="BR110" s="877"/>
      <c r="BS110" s="877"/>
      <c r="BT110" s="877"/>
      <c r="BU110" s="877"/>
      <c r="BV110" s="877">
        <v>28208813</v>
      </c>
      <c r="BW110" s="877"/>
      <c r="BX110" s="877"/>
      <c r="BY110" s="877"/>
      <c r="BZ110" s="877"/>
      <c r="CA110" s="877">
        <v>28105951</v>
      </c>
      <c r="CB110" s="877"/>
      <c r="CC110" s="877"/>
      <c r="CD110" s="877"/>
      <c r="CE110" s="877"/>
      <c r="CF110" s="901">
        <v>109.7</v>
      </c>
      <c r="CG110" s="902"/>
      <c r="CH110" s="902"/>
      <c r="CI110" s="902"/>
      <c r="CJ110" s="902"/>
      <c r="CK110" s="961" t="s">
        <v>417</v>
      </c>
      <c r="CL110" s="854"/>
      <c r="CM110" s="895" t="s">
        <v>418</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419</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420</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421</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422</v>
      </c>
      <c r="B112" s="948"/>
      <c r="C112" s="787" t="s">
        <v>423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424</v>
      </c>
      <c r="BA112" s="787"/>
      <c r="BB112" s="787"/>
      <c r="BC112" s="787"/>
      <c r="BD112" s="787"/>
      <c r="BE112" s="787"/>
      <c r="BF112" s="787"/>
      <c r="BG112" s="787"/>
      <c r="BH112" s="787"/>
      <c r="BI112" s="787"/>
      <c r="BJ112" s="787"/>
      <c r="BK112" s="787"/>
      <c r="BL112" s="787"/>
      <c r="BM112" s="787"/>
      <c r="BN112" s="787"/>
      <c r="BO112" s="787"/>
      <c r="BP112" s="788"/>
      <c r="BQ112" s="851">
        <v>6558365</v>
      </c>
      <c r="BR112" s="852"/>
      <c r="BS112" s="852"/>
      <c r="BT112" s="852"/>
      <c r="BU112" s="852"/>
      <c r="BV112" s="852">
        <v>6350567</v>
      </c>
      <c r="BW112" s="852"/>
      <c r="BX112" s="852"/>
      <c r="BY112" s="852"/>
      <c r="BZ112" s="852"/>
      <c r="CA112" s="852">
        <v>6298201</v>
      </c>
      <c r="CB112" s="852"/>
      <c r="CC112" s="852"/>
      <c r="CD112" s="852"/>
      <c r="CE112" s="852"/>
      <c r="CF112" s="910">
        <v>24.6</v>
      </c>
      <c r="CG112" s="911"/>
      <c r="CH112" s="911"/>
      <c r="CI112" s="911"/>
      <c r="CJ112" s="911"/>
      <c r="CK112" s="962"/>
      <c r="CL112" s="856"/>
      <c r="CM112" s="850" t="s">
        <v>425</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426</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830451</v>
      </c>
      <c r="AB113" s="954"/>
      <c r="AC113" s="954"/>
      <c r="AD113" s="954"/>
      <c r="AE113" s="955"/>
      <c r="AF113" s="956">
        <v>734361</v>
      </c>
      <c r="AG113" s="954"/>
      <c r="AH113" s="954"/>
      <c r="AI113" s="954"/>
      <c r="AJ113" s="955"/>
      <c r="AK113" s="956">
        <v>711397</v>
      </c>
      <c r="AL113" s="954"/>
      <c r="AM113" s="954"/>
      <c r="AN113" s="954"/>
      <c r="AO113" s="955"/>
      <c r="AP113" s="957">
        <v>2.8</v>
      </c>
      <c r="AQ113" s="958"/>
      <c r="AR113" s="958"/>
      <c r="AS113" s="958"/>
      <c r="AT113" s="959"/>
      <c r="AU113" s="967"/>
      <c r="AV113" s="968"/>
      <c r="AW113" s="968"/>
      <c r="AX113" s="968"/>
      <c r="AY113" s="968"/>
      <c r="AZ113" s="850" t="s">
        <v>427</v>
      </c>
      <c r="BA113" s="787"/>
      <c r="BB113" s="787"/>
      <c r="BC113" s="787"/>
      <c r="BD113" s="787"/>
      <c r="BE113" s="787"/>
      <c r="BF113" s="787"/>
      <c r="BG113" s="787"/>
      <c r="BH113" s="787"/>
      <c r="BI113" s="787"/>
      <c r="BJ113" s="787"/>
      <c r="BK113" s="787"/>
      <c r="BL113" s="787"/>
      <c r="BM113" s="787"/>
      <c r="BN113" s="787"/>
      <c r="BO113" s="787"/>
      <c r="BP113" s="788"/>
      <c r="BQ113" s="851">
        <v>1739822</v>
      </c>
      <c r="BR113" s="852"/>
      <c r="BS113" s="852"/>
      <c r="BT113" s="852"/>
      <c r="BU113" s="852"/>
      <c r="BV113" s="852">
        <v>1765059</v>
      </c>
      <c r="BW113" s="852"/>
      <c r="BX113" s="852"/>
      <c r="BY113" s="852"/>
      <c r="BZ113" s="852"/>
      <c r="CA113" s="852">
        <v>2007890</v>
      </c>
      <c r="CB113" s="852"/>
      <c r="CC113" s="852"/>
      <c r="CD113" s="852"/>
      <c r="CE113" s="852"/>
      <c r="CF113" s="910">
        <v>7.8</v>
      </c>
      <c r="CG113" s="911"/>
      <c r="CH113" s="911"/>
      <c r="CI113" s="911"/>
      <c r="CJ113" s="911"/>
      <c r="CK113" s="962"/>
      <c r="CL113" s="856"/>
      <c r="CM113" s="850" t="s">
        <v>428</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429</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199285</v>
      </c>
      <c r="AB114" s="815"/>
      <c r="AC114" s="815"/>
      <c r="AD114" s="815"/>
      <c r="AE114" s="816"/>
      <c r="AF114" s="817">
        <v>207475</v>
      </c>
      <c r="AG114" s="815"/>
      <c r="AH114" s="815"/>
      <c r="AI114" s="815"/>
      <c r="AJ114" s="816"/>
      <c r="AK114" s="817">
        <v>229104</v>
      </c>
      <c r="AL114" s="815"/>
      <c r="AM114" s="815"/>
      <c r="AN114" s="815"/>
      <c r="AO114" s="816"/>
      <c r="AP114" s="859">
        <v>0.9</v>
      </c>
      <c r="AQ114" s="860"/>
      <c r="AR114" s="860"/>
      <c r="AS114" s="860"/>
      <c r="AT114" s="861"/>
      <c r="AU114" s="967"/>
      <c r="AV114" s="968"/>
      <c r="AW114" s="968"/>
      <c r="AX114" s="968"/>
      <c r="AY114" s="968"/>
      <c r="AZ114" s="850" t="s">
        <v>430</v>
      </c>
      <c r="BA114" s="787"/>
      <c r="BB114" s="787"/>
      <c r="BC114" s="787"/>
      <c r="BD114" s="787"/>
      <c r="BE114" s="787"/>
      <c r="BF114" s="787"/>
      <c r="BG114" s="787"/>
      <c r="BH114" s="787"/>
      <c r="BI114" s="787"/>
      <c r="BJ114" s="787"/>
      <c r="BK114" s="787"/>
      <c r="BL114" s="787"/>
      <c r="BM114" s="787"/>
      <c r="BN114" s="787"/>
      <c r="BO114" s="787"/>
      <c r="BP114" s="788"/>
      <c r="BQ114" s="851">
        <v>2672442</v>
      </c>
      <c r="BR114" s="852"/>
      <c r="BS114" s="852"/>
      <c r="BT114" s="852"/>
      <c r="BU114" s="852"/>
      <c r="BV114" s="852">
        <v>2505611</v>
      </c>
      <c r="BW114" s="852"/>
      <c r="BX114" s="852"/>
      <c r="BY114" s="852"/>
      <c r="BZ114" s="852"/>
      <c r="CA114" s="852">
        <v>2451321</v>
      </c>
      <c r="CB114" s="852"/>
      <c r="CC114" s="852"/>
      <c r="CD114" s="852"/>
      <c r="CE114" s="852"/>
      <c r="CF114" s="910">
        <v>9.6</v>
      </c>
      <c r="CG114" s="911"/>
      <c r="CH114" s="911"/>
      <c r="CI114" s="911"/>
      <c r="CJ114" s="911"/>
      <c r="CK114" s="962"/>
      <c r="CL114" s="856"/>
      <c r="CM114" s="850" t="s">
        <v>431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3887</v>
      </c>
      <c r="AB115" s="954"/>
      <c r="AC115" s="954"/>
      <c r="AD115" s="954"/>
      <c r="AE115" s="955"/>
      <c r="AF115" s="956">
        <v>4509</v>
      </c>
      <c r="AG115" s="954"/>
      <c r="AH115" s="954"/>
      <c r="AI115" s="954"/>
      <c r="AJ115" s="955"/>
      <c r="AK115" s="956">
        <v>3027</v>
      </c>
      <c r="AL115" s="954"/>
      <c r="AM115" s="954"/>
      <c r="AN115" s="954"/>
      <c r="AO115" s="955"/>
      <c r="AP115" s="957">
        <v>0</v>
      </c>
      <c r="AQ115" s="958"/>
      <c r="AR115" s="958"/>
      <c r="AS115" s="958"/>
      <c r="AT115" s="959"/>
      <c r="AU115" s="967"/>
      <c r="AV115" s="968"/>
      <c r="AW115" s="968"/>
      <c r="AX115" s="968"/>
      <c r="AY115" s="968"/>
      <c r="AZ115" s="850" t="s">
        <v>433</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v>7141</v>
      </c>
      <c r="BW115" s="852"/>
      <c r="BX115" s="852"/>
      <c r="BY115" s="852"/>
      <c r="BZ115" s="852"/>
      <c r="CA115" s="852">
        <v>2783</v>
      </c>
      <c r="CB115" s="852"/>
      <c r="CC115" s="852"/>
      <c r="CD115" s="852"/>
      <c r="CE115" s="852"/>
      <c r="CF115" s="910">
        <v>0</v>
      </c>
      <c r="CG115" s="911"/>
      <c r="CH115" s="911"/>
      <c r="CI115" s="911"/>
      <c r="CJ115" s="911"/>
      <c r="CK115" s="962"/>
      <c r="CL115" s="856"/>
      <c r="CM115" s="850" t="s">
        <v>434</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435</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436</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437</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438</v>
      </c>
      <c r="Z117" s="932"/>
      <c r="AA117" s="937">
        <v>5356679</v>
      </c>
      <c r="AB117" s="938"/>
      <c r="AC117" s="938"/>
      <c r="AD117" s="938"/>
      <c r="AE117" s="939"/>
      <c r="AF117" s="940">
        <v>5168955</v>
      </c>
      <c r="AG117" s="938"/>
      <c r="AH117" s="938"/>
      <c r="AI117" s="938"/>
      <c r="AJ117" s="939"/>
      <c r="AK117" s="940">
        <v>4333264</v>
      </c>
      <c r="AL117" s="938"/>
      <c r="AM117" s="938"/>
      <c r="AN117" s="938"/>
      <c r="AO117" s="939"/>
      <c r="AP117" s="941"/>
      <c r="AQ117" s="942"/>
      <c r="AR117" s="942"/>
      <c r="AS117" s="942"/>
      <c r="AT117" s="943"/>
      <c r="AU117" s="967"/>
      <c r="AV117" s="968"/>
      <c r="AW117" s="968"/>
      <c r="AX117" s="968"/>
      <c r="AY117" s="968"/>
      <c r="AZ117" s="898" t="s">
        <v>439</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440</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414</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411</v>
      </c>
      <c r="AB118" s="931"/>
      <c r="AC118" s="931"/>
      <c r="AD118" s="931"/>
      <c r="AE118" s="932"/>
      <c r="AF118" s="933" t="s">
        <v>412</v>
      </c>
      <c r="AG118" s="931"/>
      <c r="AH118" s="931"/>
      <c r="AI118" s="931"/>
      <c r="AJ118" s="932"/>
      <c r="AK118" s="933" t="s">
        <v>294</v>
      </c>
      <c r="AL118" s="931"/>
      <c r="AM118" s="931"/>
      <c r="AN118" s="931"/>
      <c r="AO118" s="932"/>
      <c r="AP118" s="934" t="s">
        <v>413</v>
      </c>
      <c r="AQ118" s="935"/>
      <c r="AR118" s="935"/>
      <c r="AS118" s="935"/>
      <c r="AT118" s="936"/>
      <c r="AU118" s="967"/>
      <c r="AV118" s="968"/>
      <c r="AW118" s="968"/>
      <c r="AX118" s="968"/>
      <c r="AY118" s="968"/>
      <c r="AZ118" s="873" t="s">
        <v>441</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442</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417</v>
      </c>
      <c r="B119" s="854"/>
      <c r="C119" s="895" t="s">
        <v>418</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5" t="s">
        <v>177</v>
      </c>
      <c r="BA119" s="235"/>
      <c r="BB119" s="235"/>
      <c r="BC119" s="235"/>
      <c r="BD119" s="235"/>
      <c r="BE119" s="235"/>
      <c r="BF119" s="235"/>
      <c r="BG119" s="235"/>
      <c r="BH119" s="235"/>
      <c r="BI119" s="235"/>
      <c r="BJ119" s="235"/>
      <c r="BK119" s="235"/>
      <c r="BL119" s="235"/>
      <c r="BM119" s="235"/>
      <c r="BN119" s="235"/>
      <c r="BO119" s="912" t="s">
        <v>443</v>
      </c>
      <c r="BP119" s="913"/>
      <c r="BQ119" s="914">
        <v>41815277</v>
      </c>
      <c r="BR119" s="880"/>
      <c r="BS119" s="880"/>
      <c r="BT119" s="880"/>
      <c r="BU119" s="880"/>
      <c r="BV119" s="880">
        <v>38837191</v>
      </c>
      <c r="BW119" s="880"/>
      <c r="BX119" s="880"/>
      <c r="BY119" s="880"/>
      <c r="BZ119" s="880"/>
      <c r="CA119" s="880">
        <v>38866146</v>
      </c>
      <c r="CB119" s="880"/>
      <c r="CC119" s="880"/>
      <c r="CD119" s="880"/>
      <c r="CE119" s="880"/>
      <c r="CF119" s="783"/>
      <c r="CG119" s="784"/>
      <c r="CH119" s="784"/>
      <c r="CI119" s="784"/>
      <c r="CJ119" s="869"/>
      <c r="CK119" s="963"/>
      <c r="CL119" s="858"/>
      <c r="CM119" s="873" t="s">
        <v>444</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421</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445</v>
      </c>
      <c r="AV120" s="916"/>
      <c r="AW120" s="916"/>
      <c r="AX120" s="916"/>
      <c r="AY120" s="917"/>
      <c r="AZ120" s="895" t="s">
        <v>446</v>
      </c>
      <c r="BA120" s="843"/>
      <c r="BB120" s="843"/>
      <c r="BC120" s="843"/>
      <c r="BD120" s="843"/>
      <c r="BE120" s="843"/>
      <c r="BF120" s="843"/>
      <c r="BG120" s="843"/>
      <c r="BH120" s="843"/>
      <c r="BI120" s="843"/>
      <c r="BJ120" s="843"/>
      <c r="BK120" s="843"/>
      <c r="BL120" s="843"/>
      <c r="BM120" s="843"/>
      <c r="BN120" s="843"/>
      <c r="BO120" s="843"/>
      <c r="BP120" s="844"/>
      <c r="BQ120" s="896">
        <v>20652624</v>
      </c>
      <c r="BR120" s="877"/>
      <c r="BS120" s="877"/>
      <c r="BT120" s="877"/>
      <c r="BU120" s="877"/>
      <c r="BV120" s="877">
        <v>20309592</v>
      </c>
      <c r="BW120" s="877"/>
      <c r="BX120" s="877"/>
      <c r="BY120" s="877"/>
      <c r="BZ120" s="877"/>
      <c r="CA120" s="877">
        <v>19596492</v>
      </c>
      <c r="CB120" s="877"/>
      <c r="CC120" s="877"/>
      <c r="CD120" s="877"/>
      <c r="CE120" s="877"/>
      <c r="CF120" s="901">
        <v>76.5</v>
      </c>
      <c r="CG120" s="902"/>
      <c r="CH120" s="902"/>
      <c r="CI120" s="902"/>
      <c r="CJ120" s="902"/>
      <c r="CK120" s="903" t="s">
        <v>447</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v>5772191</v>
      </c>
      <c r="DH120" s="877"/>
      <c r="DI120" s="877"/>
      <c r="DJ120" s="877"/>
      <c r="DK120" s="877"/>
      <c r="DL120" s="877">
        <v>5580335</v>
      </c>
      <c r="DM120" s="877"/>
      <c r="DN120" s="877"/>
      <c r="DO120" s="877"/>
      <c r="DP120" s="877"/>
      <c r="DQ120" s="877">
        <v>5519431</v>
      </c>
      <c r="DR120" s="877"/>
      <c r="DS120" s="877"/>
      <c r="DT120" s="877"/>
      <c r="DU120" s="877"/>
      <c r="DV120" s="878">
        <v>21.5</v>
      </c>
      <c r="DW120" s="878"/>
      <c r="DX120" s="878"/>
      <c r="DY120" s="878"/>
      <c r="DZ120" s="879"/>
    </row>
    <row r="121" spans="1:130" s="212" customFormat="1" ht="26.25" customHeight="1" x14ac:dyDescent="0.2">
      <c r="A121" s="855"/>
      <c r="B121" s="856"/>
      <c r="C121" s="898" t="s">
        <v>448</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449</v>
      </c>
      <c r="BA121" s="787"/>
      <c r="BB121" s="787"/>
      <c r="BC121" s="787"/>
      <c r="BD121" s="787"/>
      <c r="BE121" s="787"/>
      <c r="BF121" s="787"/>
      <c r="BG121" s="787"/>
      <c r="BH121" s="787"/>
      <c r="BI121" s="787"/>
      <c r="BJ121" s="787"/>
      <c r="BK121" s="787"/>
      <c r="BL121" s="787"/>
      <c r="BM121" s="787"/>
      <c r="BN121" s="787"/>
      <c r="BO121" s="787"/>
      <c r="BP121" s="788"/>
      <c r="BQ121" s="851">
        <v>2650620</v>
      </c>
      <c r="BR121" s="852"/>
      <c r="BS121" s="852"/>
      <c r="BT121" s="852"/>
      <c r="BU121" s="852"/>
      <c r="BV121" s="852">
        <v>2726617</v>
      </c>
      <c r="BW121" s="852"/>
      <c r="BX121" s="852"/>
      <c r="BY121" s="852"/>
      <c r="BZ121" s="852"/>
      <c r="CA121" s="852">
        <v>2733570</v>
      </c>
      <c r="CB121" s="852"/>
      <c r="CC121" s="852"/>
      <c r="CD121" s="852"/>
      <c r="CE121" s="852"/>
      <c r="CF121" s="910">
        <v>10.7</v>
      </c>
      <c r="CG121" s="911"/>
      <c r="CH121" s="911"/>
      <c r="CI121" s="911"/>
      <c r="CJ121" s="911"/>
      <c r="CK121" s="904"/>
      <c r="CL121" s="890"/>
      <c r="CM121" s="890"/>
      <c r="CN121" s="890"/>
      <c r="CO121" s="891"/>
      <c r="CP121" s="870" t="s">
        <v>392</v>
      </c>
      <c r="CQ121" s="871"/>
      <c r="CR121" s="871"/>
      <c r="CS121" s="871"/>
      <c r="CT121" s="871"/>
      <c r="CU121" s="871"/>
      <c r="CV121" s="871"/>
      <c r="CW121" s="871"/>
      <c r="CX121" s="871"/>
      <c r="CY121" s="871"/>
      <c r="CZ121" s="871"/>
      <c r="DA121" s="871"/>
      <c r="DB121" s="871"/>
      <c r="DC121" s="871"/>
      <c r="DD121" s="871"/>
      <c r="DE121" s="871"/>
      <c r="DF121" s="872"/>
      <c r="DG121" s="851">
        <v>786174</v>
      </c>
      <c r="DH121" s="852"/>
      <c r="DI121" s="852"/>
      <c r="DJ121" s="852"/>
      <c r="DK121" s="852"/>
      <c r="DL121" s="852">
        <v>770232</v>
      </c>
      <c r="DM121" s="852"/>
      <c r="DN121" s="852"/>
      <c r="DO121" s="852"/>
      <c r="DP121" s="852"/>
      <c r="DQ121" s="852">
        <v>778770</v>
      </c>
      <c r="DR121" s="852"/>
      <c r="DS121" s="852"/>
      <c r="DT121" s="852"/>
      <c r="DU121" s="852"/>
      <c r="DV121" s="829">
        <v>3</v>
      </c>
      <c r="DW121" s="829"/>
      <c r="DX121" s="829"/>
      <c r="DY121" s="829"/>
      <c r="DZ121" s="830"/>
    </row>
    <row r="122" spans="1:130" s="212" customFormat="1" ht="26.25" customHeight="1" x14ac:dyDescent="0.2">
      <c r="A122" s="855"/>
      <c r="B122" s="856"/>
      <c r="C122" s="850" t="s">
        <v>431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450</v>
      </c>
      <c r="BA122" s="874"/>
      <c r="BB122" s="874"/>
      <c r="BC122" s="874"/>
      <c r="BD122" s="874"/>
      <c r="BE122" s="874"/>
      <c r="BF122" s="874"/>
      <c r="BG122" s="874"/>
      <c r="BH122" s="874"/>
      <c r="BI122" s="874"/>
      <c r="BJ122" s="874"/>
      <c r="BK122" s="874"/>
      <c r="BL122" s="874"/>
      <c r="BM122" s="874"/>
      <c r="BN122" s="874"/>
      <c r="BO122" s="874"/>
      <c r="BP122" s="875"/>
      <c r="BQ122" s="914">
        <v>36534159</v>
      </c>
      <c r="BR122" s="880"/>
      <c r="BS122" s="880"/>
      <c r="BT122" s="880"/>
      <c r="BU122" s="880"/>
      <c r="BV122" s="880">
        <v>34453017</v>
      </c>
      <c r="BW122" s="880"/>
      <c r="BX122" s="880"/>
      <c r="BY122" s="880"/>
      <c r="BZ122" s="880"/>
      <c r="CA122" s="880">
        <v>31980364</v>
      </c>
      <c r="CB122" s="880"/>
      <c r="CC122" s="880"/>
      <c r="CD122" s="880"/>
      <c r="CE122" s="880"/>
      <c r="CF122" s="881">
        <v>124.8</v>
      </c>
      <c r="CG122" s="882"/>
      <c r="CH122" s="882"/>
      <c r="CI122" s="882"/>
      <c r="CJ122" s="882"/>
      <c r="CK122" s="904"/>
      <c r="CL122" s="890"/>
      <c r="CM122" s="890"/>
      <c r="CN122" s="890"/>
      <c r="CO122" s="891"/>
      <c r="CP122" s="870" t="s">
        <v>390</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437</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5" t="s">
        <v>177</v>
      </c>
      <c r="BA123" s="235"/>
      <c r="BB123" s="235"/>
      <c r="BC123" s="235"/>
      <c r="BD123" s="235"/>
      <c r="BE123" s="235"/>
      <c r="BF123" s="235"/>
      <c r="BG123" s="235"/>
      <c r="BH123" s="235"/>
      <c r="BI123" s="235"/>
      <c r="BJ123" s="235"/>
      <c r="BK123" s="235"/>
      <c r="BL123" s="235"/>
      <c r="BM123" s="235"/>
      <c r="BN123" s="235"/>
      <c r="BO123" s="912" t="s">
        <v>451</v>
      </c>
      <c r="BP123" s="913"/>
      <c r="BQ123" s="867">
        <v>59837403</v>
      </c>
      <c r="BR123" s="868"/>
      <c r="BS123" s="868"/>
      <c r="BT123" s="868"/>
      <c r="BU123" s="868"/>
      <c r="BV123" s="868">
        <v>57489226</v>
      </c>
      <c r="BW123" s="868"/>
      <c r="BX123" s="868"/>
      <c r="BY123" s="868"/>
      <c r="BZ123" s="868"/>
      <c r="CA123" s="868">
        <v>54310426</v>
      </c>
      <c r="CB123" s="868"/>
      <c r="CC123" s="868"/>
      <c r="CD123" s="868"/>
      <c r="CE123" s="868"/>
      <c r="CF123" s="783"/>
      <c r="CG123" s="784"/>
      <c r="CH123" s="784"/>
      <c r="CI123" s="784"/>
      <c r="CJ123" s="869"/>
      <c r="CK123" s="904"/>
      <c r="CL123" s="890"/>
      <c r="CM123" s="890"/>
      <c r="CN123" s="890"/>
      <c r="CO123" s="891"/>
      <c r="CP123" s="870" t="s">
        <v>391</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440</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452</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453</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442</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454</v>
      </c>
      <c r="CL125" s="887"/>
      <c r="CM125" s="887"/>
      <c r="CN125" s="887"/>
      <c r="CO125" s="888"/>
      <c r="CP125" s="895" t="s">
        <v>455</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444</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456</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457</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3887</v>
      </c>
      <c r="AB127" s="815"/>
      <c r="AC127" s="815"/>
      <c r="AD127" s="815"/>
      <c r="AE127" s="816"/>
      <c r="AF127" s="817">
        <v>4509</v>
      </c>
      <c r="AG127" s="815"/>
      <c r="AH127" s="815"/>
      <c r="AI127" s="815"/>
      <c r="AJ127" s="816"/>
      <c r="AK127" s="817">
        <v>3027</v>
      </c>
      <c r="AL127" s="815"/>
      <c r="AM127" s="815"/>
      <c r="AN127" s="815"/>
      <c r="AO127" s="816"/>
      <c r="AP127" s="859">
        <v>0</v>
      </c>
      <c r="AQ127" s="860"/>
      <c r="AR127" s="860"/>
      <c r="AS127" s="860"/>
      <c r="AT127" s="861"/>
      <c r="AU127" s="214"/>
      <c r="AV127" s="214"/>
      <c r="AW127" s="214"/>
      <c r="AX127" s="876" t="s">
        <v>458</v>
      </c>
      <c r="AY127" s="847"/>
      <c r="AZ127" s="847"/>
      <c r="BA127" s="847"/>
      <c r="BB127" s="847"/>
      <c r="BC127" s="847"/>
      <c r="BD127" s="847"/>
      <c r="BE127" s="848"/>
      <c r="BF127" s="846" t="s">
        <v>459</v>
      </c>
      <c r="BG127" s="847"/>
      <c r="BH127" s="847"/>
      <c r="BI127" s="847"/>
      <c r="BJ127" s="847"/>
      <c r="BK127" s="847"/>
      <c r="BL127" s="848"/>
      <c r="BM127" s="846" t="s">
        <v>460</v>
      </c>
      <c r="BN127" s="847"/>
      <c r="BO127" s="847"/>
      <c r="BP127" s="847"/>
      <c r="BQ127" s="847"/>
      <c r="BR127" s="847"/>
      <c r="BS127" s="848"/>
      <c r="BT127" s="846" t="s">
        <v>461</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462</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463</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464</v>
      </c>
      <c r="X128" s="833"/>
      <c r="Y128" s="833"/>
      <c r="Z128" s="834"/>
      <c r="AA128" s="835">
        <v>390462</v>
      </c>
      <c r="AB128" s="836"/>
      <c r="AC128" s="836"/>
      <c r="AD128" s="836"/>
      <c r="AE128" s="837"/>
      <c r="AF128" s="838">
        <v>367540</v>
      </c>
      <c r="AG128" s="836"/>
      <c r="AH128" s="836"/>
      <c r="AI128" s="836"/>
      <c r="AJ128" s="837"/>
      <c r="AK128" s="838">
        <v>345556</v>
      </c>
      <c r="AL128" s="836"/>
      <c r="AM128" s="836"/>
      <c r="AN128" s="836"/>
      <c r="AO128" s="837"/>
      <c r="AP128" s="839"/>
      <c r="AQ128" s="840"/>
      <c r="AR128" s="840"/>
      <c r="AS128" s="840"/>
      <c r="AT128" s="841"/>
      <c r="AU128" s="214"/>
      <c r="AV128" s="214"/>
      <c r="AW128" s="214"/>
      <c r="AX128" s="842" t="s">
        <v>465</v>
      </c>
      <c r="AY128" s="843"/>
      <c r="AZ128" s="843"/>
      <c r="BA128" s="843"/>
      <c r="BB128" s="843"/>
      <c r="BC128" s="843"/>
      <c r="BD128" s="843"/>
      <c r="BE128" s="844"/>
      <c r="BF128" s="821" t="s">
        <v>122</v>
      </c>
      <c r="BG128" s="822"/>
      <c r="BH128" s="822"/>
      <c r="BI128" s="822"/>
      <c r="BJ128" s="822"/>
      <c r="BK128" s="822"/>
      <c r="BL128" s="845"/>
      <c r="BM128" s="821">
        <v>11.86</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466</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v>7141</v>
      </c>
      <c r="DM128" s="826"/>
      <c r="DN128" s="826"/>
      <c r="DO128" s="826"/>
      <c r="DP128" s="826"/>
      <c r="DQ128" s="826">
        <v>2783</v>
      </c>
      <c r="DR128" s="826"/>
      <c r="DS128" s="826"/>
      <c r="DT128" s="826"/>
      <c r="DU128" s="826"/>
      <c r="DV128" s="827">
        <v>0</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467</v>
      </c>
      <c r="X129" s="812"/>
      <c r="Y129" s="812"/>
      <c r="Z129" s="813"/>
      <c r="AA129" s="814">
        <v>28311745</v>
      </c>
      <c r="AB129" s="815"/>
      <c r="AC129" s="815"/>
      <c r="AD129" s="815"/>
      <c r="AE129" s="816"/>
      <c r="AF129" s="817">
        <v>28680472</v>
      </c>
      <c r="AG129" s="815"/>
      <c r="AH129" s="815"/>
      <c r="AI129" s="815"/>
      <c r="AJ129" s="816"/>
      <c r="AK129" s="817">
        <v>28946477</v>
      </c>
      <c r="AL129" s="815"/>
      <c r="AM129" s="815"/>
      <c r="AN129" s="815"/>
      <c r="AO129" s="816"/>
      <c r="AP129" s="818"/>
      <c r="AQ129" s="819"/>
      <c r="AR129" s="819"/>
      <c r="AS129" s="819"/>
      <c r="AT129" s="820"/>
      <c r="AU129" s="215"/>
      <c r="AV129" s="215"/>
      <c r="AW129" s="215"/>
      <c r="AX129" s="786" t="s">
        <v>468</v>
      </c>
      <c r="AY129" s="787"/>
      <c r="AZ129" s="787"/>
      <c r="BA129" s="787"/>
      <c r="BB129" s="787"/>
      <c r="BC129" s="787"/>
      <c r="BD129" s="787"/>
      <c r="BE129" s="788"/>
      <c r="BF129" s="805" t="s">
        <v>122</v>
      </c>
      <c r="BG129" s="806"/>
      <c r="BH129" s="806"/>
      <c r="BI129" s="806"/>
      <c r="BJ129" s="806"/>
      <c r="BK129" s="806"/>
      <c r="BL129" s="807"/>
      <c r="BM129" s="805">
        <v>16.86</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469</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470</v>
      </c>
      <c r="X130" s="812"/>
      <c r="Y130" s="812"/>
      <c r="Z130" s="813"/>
      <c r="AA130" s="814">
        <v>4087194</v>
      </c>
      <c r="AB130" s="815"/>
      <c r="AC130" s="815"/>
      <c r="AD130" s="815"/>
      <c r="AE130" s="816"/>
      <c r="AF130" s="817">
        <v>3898343</v>
      </c>
      <c r="AG130" s="815"/>
      <c r="AH130" s="815"/>
      <c r="AI130" s="815"/>
      <c r="AJ130" s="816"/>
      <c r="AK130" s="817">
        <v>3320272</v>
      </c>
      <c r="AL130" s="815"/>
      <c r="AM130" s="815"/>
      <c r="AN130" s="815"/>
      <c r="AO130" s="816"/>
      <c r="AP130" s="818"/>
      <c r="AQ130" s="819"/>
      <c r="AR130" s="819"/>
      <c r="AS130" s="819"/>
      <c r="AT130" s="820"/>
      <c r="AU130" s="215"/>
      <c r="AV130" s="215"/>
      <c r="AW130" s="215"/>
      <c r="AX130" s="786" t="s">
        <v>471</v>
      </c>
      <c r="AY130" s="787"/>
      <c r="AZ130" s="787"/>
      <c r="BA130" s="787"/>
      <c r="BB130" s="787"/>
      <c r="BC130" s="787"/>
      <c r="BD130" s="787"/>
      <c r="BE130" s="788"/>
      <c r="BF130" s="789">
        <v>3.2</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472</v>
      </c>
      <c r="X131" s="796"/>
      <c r="Y131" s="796"/>
      <c r="Z131" s="797"/>
      <c r="AA131" s="798">
        <v>24224551</v>
      </c>
      <c r="AB131" s="799"/>
      <c r="AC131" s="799"/>
      <c r="AD131" s="799"/>
      <c r="AE131" s="800"/>
      <c r="AF131" s="801">
        <v>24782129</v>
      </c>
      <c r="AG131" s="799"/>
      <c r="AH131" s="799"/>
      <c r="AI131" s="799"/>
      <c r="AJ131" s="800"/>
      <c r="AK131" s="801">
        <v>25626205</v>
      </c>
      <c r="AL131" s="799"/>
      <c r="AM131" s="799"/>
      <c r="AN131" s="799"/>
      <c r="AO131" s="800"/>
      <c r="AP131" s="802"/>
      <c r="AQ131" s="803"/>
      <c r="AR131" s="803"/>
      <c r="AS131" s="803"/>
      <c r="AT131" s="804"/>
      <c r="AU131" s="215"/>
      <c r="AV131" s="215"/>
      <c r="AW131" s="215"/>
      <c r="AX131" s="764" t="s">
        <v>473</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474</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475</v>
      </c>
      <c r="W132" s="777"/>
      <c r="X132" s="777"/>
      <c r="Y132" s="777"/>
      <c r="Z132" s="778"/>
      <c r="AA132" s="779">
        <v>3.6286451710000001</v>
      </c>
      <c r="AB132" s="780"/>
      <c r="AC132" s="780"/>
      <c r="AD132" s="780"/>
      <c r="AE132" s="781"/>
      <c r="AF132" s="782">
        <v>3.644045271</v>
      </c>
      <c r="AG132" s="780"/>
      <c r="AH132" s="780"/>
      <c r="AI132" s="780"/>
      <c r="AJ132" s="781"/>
      <c r="AK132" s="782">
        <v>2.6045064170000001</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476</v>
      </c>
      <c r="W133" s="756"/>
      <c r="X133" s="756"/>
      <c r="Y133" s="756"/>
      <c r="Z133" s="757"/>
      <c r="AA133" s="758">
        <v>3</v>
      </c>
      <c r="AB133" s="759"/>
      <c r="AC133" s="759"/>
      <c r="AD133" s="759"/>
      <c r="AE133" s="760"/>
      <c r="AF133" s="758">
        <v>3.3</v>
      </c>
      <c r="AG133" s="759"/>
      <c r="AH133" s="759"/>
      <c r="AI133" s="759"/>
      <c r="AJ133" s="760"/>
      <c r="AK133" s="758">
        <v>3.2</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csVv1Yl8zy0l2yG33HPAubmjmk74HS8eqNgbxFqsdtqU16b8GMGO21/c6S3xL4IyBU6L3S8cK6E5ub2kdknrg==" saltValue="M/ocwNOTdpN/ZxFGfwfRi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DLfeSuJYGqUcwCOI3tvif9PqQ53Hi778NDO2w8tbIp6T+V68KsfDgID4JlyfqKVZQkpuf8T2DjyorOm3gvaRg==" saltValue="AMoBRaFhPx5DjMST+zqaY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oVLunHkAgcImlzbMYPmeszHTxBTRpbgS3lW/NtBq+SUuKrHHiumt9m7Xxde0Usbd3QL/7qarUbdhLoLDtkt6Q==" saltValue="Aog73YPry/Zs8aZThFJ17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53" t="s">
        <v>480</v>
      </c>
      <c r="AP7" s="253"/>
      <c r="AQ7" s="254" t="s">
        <v>481</v>
      </c>
      <c r="AR7" s="255"/>
    </row>
    <row r="8" spans="1:46" ht="13" x14ac:dyDescent="0.2">
      <c r="A8" s="247"/>
      <c r="AK8" s="256"/>
      <c r="AL8" s="257"/>
      <c r="AM8" s="257"/>
      <c r="AN8" s="258"/>
      <c r="AO8" s="1154"/>
      <c r="AP8" s="259" t="s">
        <v>482</v>
      </c>
      <c r="AQ8" s="260" t="s">
        <v>483</v>
      </c>
      <c r="AR8" s="261" t="s">
        <v>484</v>
      </c>
    </row>
    <row r="9" spans="1:46" ht="13" x14ac:dyDescent="0.2">
      <c r="A9" s="247"/>
      <c r="AK9" s="1165" t="s">
        <v>485</v>
      </c>
      <c r="AL9" s="1166"/>
      <c r="AM9" s="1166"/>
      <c r="AN9" s="1167"/>
      <c r="AO9" s="262">
        <v>8195733</v>
      </c>
      <c r="AP9" s="262">
        <v>70891</v>
      </c>
      <c r="AQ9" s="263">
        <v>81492</v>
      </c>
      <c r="AR9" s="264">
        <v>-13</v>
      </c>
    </row>
    <row r="10" spans="1:46" ht="13.5" customHeight="1" x14ac:dyDescent="0.2">
      <c r="A10" s="247"/>
      <c r="AK10" s="1165" t="s">
        <v>486</v>
      </c>
      <c r="AL10" s="1166"/>
      <c r="AM10" s="1166"/>
      <c r="AN10" s="1167"/>
      <c r="AO10" s="265">
        <v>1337724</v>
      </c>
      <c r="AP10" s="265">
        <v>11571</v>
      </c>
      <c r="AQ10" s="266">
        <v>7524</v>
      </c>
      <c r="AR10" s="267">
        <v>53.8</v>
      </c>
    </row>
    <row r="11" spans="1:46" ht="13.5" customHeight="1" x14ac:dyDescent="0.2">
      <c r="A11" s="247"/>
      <c r="AK11" s="1165" t="s">
        <v>487</v>
      </c>
      <c r="AL11" s="1166"/>
      <c r="AM11" s="1166"/>
      <c r="AN11" s="1167"/>
      <c r="AO11" s="265">
        <v>2032</v>
      </c>
      <c r="AP11" s="265">
        <v>18</v>
      </c>
      <c r="AQ11" s="266">
        <v>1686</v>
      </c>
      <c r="AR11" s="267">
        <v>-98.9</v>
      </c>
    </row>
    <row r="12" spans="1:46" ht="13.5" customHeight="1" x14ac:dyDescent="0.2">
      <c r="A12" s="247"/>
      <c r="AK12" s="1165" t="s">
        <v>488</v>
      </c>
      <c r="AL12" s="1166"/>
      <c r="AM12" s="1166"/>
      <c r="AN12" s="1167"/>
      <c r="AO12" s="265" t="s">
        <v>489</v>
      </c>
      <c r="AP12" s="265" t="s">
        <v>489</v>
      </c>
      <c r="AQ12" s="266" t="s">
        <v>489</v>
      </c>
      <c r="AR12" s="267" t="s">
        <v>489</v>
      </c>
    </row>
    <row r="13" spans="1:46" ht="13.5" customHeight="1" x14ac:dyDescent="0.2">
      <c r="A13" s="247"/>
      <c r="AK13" s="1165" t="s">
        <v>490</v>
      </c>
      <c r="AL13" s="1166"/>
      <c r="AM13" s="1166"/>
      <c r="AN13" s="1167"/>
      <c r="AO13" s="265">
        <v>274913</v>
      </c>
      <c r="AP13" s="265">
        <v>2378</v>
      </c>
      <c r="AQ13" s="266">
        <v>2399</v>
      </c>
      <c r="AR13" s="267">
        <v>-0.9</v>
      </c>
    </row>
    <row r="14" spans="1:46" ht="13.5" customHeight="1" x14ac:dyDescent="0.2">
      <c r="A14" s="247"/>
      <c r="AK14" s="1165" t="s">
        <v>491</v>
      </c>
      <c r="AL14" s="1166"/>
      <c r="AM14" s="1166"/>
      <c r="AN14" s="1167"/>
      <c r="AO14" s="265">
        <v>194092</v>
      </c>
      <c r="AP14" s="265">
        <v>1679</v>
      </c>
      <c r="AQ14" s="266">
        <v>2696</v>
      </c>
      <c r="AR14" s="267">
        <v>-37.700000000000003</v>
      </c>
    </row>
    <row r="15" spans="1:46" ht="13.5" customHeight="1" x14ac:dyDescent="0.2">
      <c r="A15" s="247"/>
      <c r="AK15" s="1168" t="s">
        <v>492</v>
      </c>
      <c r="AL15" s="1169"/>
      <c r="AM15" s="1169"/>
      <c r="AN15" s="1170"/>
      <c r="AO15" s="265">
        <v>-536581</v>
      </c>
      <c r="AP15" s="265">
        <v>-4641</v>
      </c>
      <c r="AQ15" s="266">
        <v>-5149</v>
      </c>
      <c r="AR15" s="267">
        <v>-9.9</v>
      </c>
    </row>
    <row r="16" spans="1:46" ht="13" x14ac:dyDescent="0.2">
      <c r="A16" s="247"/>
      <c r="AK16" s="1168" t="s">
        <v>177</v>
      </c>
      <c r="AL16" s="1169"/>
      <c r="AM16" s="1169"/>
      <c r="AN16" s="1170"/>
      <c r="AO16" s="265">
        <v>9467913</v>
      </c>
      <c r="AP16" s="265">
        <v>81895</v>
      </c>
      <c r="AQ16" s="266">
        <v>90648</v>
      </c>
      <c r="AR16" s="267">
        <v>-9.6999999999999993</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71" t="s">
        <v>497</v>
      </c>
      <c r="AL21" s="1172"/>
      <c r="AM21" s="1172"/>
      <c r="AN21" s="1173"/>
      <c r="AO21" s="277">
        <v>6.57</v>
      </c>
      <c r="AP21" s="278">
        <v>8.09</v>
      </c>
      <c r="AQ21" s="279">
        <v>-1.52</v>
      </c>
      <c r="AS21" s="280"/>
      <c r="AT21" s="276"/>
    </row>
    <row r="22" spans="1:46" s="248" customFormat="1" ht="13" x14ac:dyDescent="0.2">
      <c r="A22" s="276"/>
      <c r="AK22" s="1171" t="s">
        <v>498</v>
      </c>
      <c r="AL22" s="1172"/>
      <c r="AM22" s="1172"/>
      <c r="AN22" s="1173"/>
      <c r="AO22" s="281">
        <v>98.2</v>
      </c>
      <c r="AP22" s="282">
        <v>97.7</v>
      </c>
      <c r="AQ22" s="283">
        <v>0.5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499</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53" t="s">
        <v>480</v>
      </c>
      <c r="AP30" s="253"/>
      <c r="AQ30" s="254" t="s">
        <v>481</v>
      </c>
      <c r="AR30" s="255"/>
    </row>
    <row r="31" spans="1:46" ht="13" x14ac:dyDescent="0.2">
      <c r="A31" s="247"/>
      <c r="AK31" s="256"/>
      <c r="AL31" s="257"/>
      <c r="AM31" s="257"/>
      <c r="AN31" s="258"/>
      <c r="AO31" s="1154"/>
      <c r="AP31" s="259" t="s">
        <v>482</v>
      </c>
      <c r="AQ31" s="260" t="s">
        <v>483</v>
      </c>
      <c r="AR31" s="261" t="s">
        <v>484</v>
      </c>
    </row>
    <row r="32" spans="1:46" ht="27" customHeight="1" x14ac:dyDescent="0.2">
      <c r="A32" s="247"/>
      <c r="AK32" s="1155" t="s">
        <v>502</v>
      </c>
      <c r="AL32" s="1156"/>
      <c r="AM32" s="1156"/>
      <c r="AN32" s="1157"/>
      <c r="AO32" s="291">
        <v>3389736</v>
      </c>
      <c r="AP32" s="291">
        <v>29320</v>
      </c>
      <c r="AQ32" s="292">
        <v>58155</v>
      </c>
      <c r="AR32" s="293">
        <v>-49.6</v>
      </c>
    </row>
    <row r="33" spans="1:46" ht="13.5" customHeight="1" x14ac:dyDescent="0.2">
      <c r="A33" s="247"/>
      <c r="AK33" s="1155" t="s">
        <v>503</v>
      </c>
      <c r="AL33" s="1156"/>
      <c r="AM33" s="1156"/>
      <c r="AN33" s="1157"/>
      <c r="AO33" s="291" t="s">
        <v>489</v>
      </c>
      <c r="AP33" s="291" t="s">
        <v>489</v>
      </c>
      <c r="AQ33" s="292" t="s">
        <v>489</v>
      </c>
      <c r="AR33" s="293" t="s">
        <v>489</v>
      </c>
    </row>
    <row r="34" spans="1:46" ht="27" customHeight="1" x14ac:dyDescent="0.2">
      <c r="A34" s="247"/>
      <c r="AK34" s="1155" t="s">
        <v>504</v>
      </c>
      <c r="AL34" s="1156"/>
      <c r="AM34" s="1156"/>
      <c r="AN34" s="1157"/>
      <c r="AO34" s="291" t="s">
        <v>489</v>
      </c>
      <c r="AP34" s="291" t="s">
        <v>489</v>
      </c>
      <c r="AQ34" s="292">
        <v>24</v>
      </c>
      <c r="AR34" s="293" t="s">
        <v>489</v>
      </c>
    </row>
    <row r="35" spans="1:46" ht="27" customHeight="1" x14ac:dyDescent="0.2">
      <c r="A35" s="247"/>
      <c r="AK35" s="1155" t="s">
        <v>505</v>
      </c>
      <c r="AL35" s="1156"/>
      <c r="AM35" s="1156"/>
      <c r="AN35" s="1157"/>
      <c r="AO35" s="291">
        <v>711397</v>
      </c>
      <c r="AP35" s="291">
        <v>6153</v>
      </c>
      <c r="AQ35" s="292">
        <v>14569</v>
      </c>
      <c r="AR35" s="293">
        <v>-57.8</v>
      </c>
    </row>
    <row r="36" spans="1:46" ht="27" customHeight="1" x14ac:dyDescent="0.2">
      <c r="A36" s="247"/>
      <c r="AK36" s="1155" t="s">
        <v>506</v>
      </c>
      <c r="AL36" s="1156"/>
      <c r="AM36" s="1156"/>
      <c r="AN36" s="1157"/>
      <c r="AO36" s="291">
        <v>229104</v>
      </c>
      <c r="AP36" s="291">
        <v>1982</v>
      </c>
      <c r="AQ36" s="292">
        <v>839</v>
      </c>
      <c r="AR36" s="293">
        <v>136.19999999999999</v>
      </c>
    </row>
    <row r="37" spans="1:46" ht="13.5" customHeight="1" x14ac:dyDescent="0.2">
      <c r="A37" s="247"/>
      <c r="AK37" s="1155" t="s">
        <v>507</v>
      </c>
      <c r="AL37" s="1156"/>
      <c r="AM37" s="1156"/>
      <c r="AN37" s="1157"/>
      <c r="AO37" s="291">
        <v>3027</v>
      </c>
      <c r="AP37" s="291">
        <v>26</v>
      </c>
      <c r="AQ37" s="292">
        <v>496</v>
      </c>
      <c r="AR37" s="293">
        <v>-94.8</v>
      </c>
    </row>
    <row r="38" spans="1:46" ht="27" customHeight="1" x14ac:dyDescent="0.2">
      <c r="A38" s="247"/>
      <c r="AK38" s="1158" t="s">
        <v>508</v>
      </c>
      <c r="AL38" s="1159"/>
      <c r="AM38" s="1159"/>
      <c r="AN38" s="1160"/>
      <c r="AO38" s="294" t="s">
        <v>489</v>
      </c>
      <c r="AP38" s="294" t="s">
        <v>489</v>
      </c>
      <c r="AQ38" s="295">
        <v>2</v>
      </c>
      <c r="AR38" s="283" t="s">
        <v>489</v>
      </c>
      <c r="AS38" s="290"/>
    </row>
    <row r="39" spans="1:46" ht="13" x14ac:dyDescent="0.2">
      <c r="A39" s="247"/>
      <c r="AK39" s="1158" t="s">
        <v>509</v>
      </c>
      <c r="AL39" s="1159"/>
      <c r="AM39" s="1159"/>
      <c r="AN39" s="1160"/>
      <c r="AO39" s="291">
        <v>-345556</v>
      </c>
      <c r="AP39" s="291">
        <v>-2989</v>
      </c>
      <c r="AQ39" s="292">
        <v>-3924</v>
      </c>
      <c r="AR39" s="293">
        <v>-23.8</v>
      </c>
      <c r="AS39" s="290"/>
    </row>
    <row r="40" spans="1:46" ht="27" customHeight="1" x14ac:dyDescent="0.2">
      <c r="A40" s="247"/>
      <c r="AK40" s="1155" t="s">
        <v>510</v>
      </c>
      <c r="AL40" s="1156"/>
      <c r="AM40" s="1156"/>
      <c r="AN40" s="1157"/>
      <c r="AO40" s="291">
        <v>-3320272</v>
      </c>
      <c r="AP40" s="291">
        <v>-28719</v>
      </c>
      <c r="AQ40" s="292">
        <v>-49778</v>
      </c>
      <c r="AR40" s="293">
        <v>-42.3</v>
      </c>
      <c r="AS40" s="290"/>
    </row>
    <row r="41" spans="1:46" ht="13" x14ac:dyDescent="0.2">
      <c r="A41" s="247"/>
      <c r="AK41" s="1161" t="s">
        <v>287</v>
      </c>
      <c r="AL41" s="1162"/>
      <c r="AM41" s="1162"/>
      <c r="AN41" s="1163"/>
      <c r="AO41" s="291">
        <v>667436</v>
      </c>
      <c r="AP41" s="291">
        <v>5773</v>
      </c>
      <c r="AQ41" s="292">
        <v>20383</v>
      </c>
      <c r="AR41" s="293">
        <v>-71.7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48" t="s">
        <v>480</v>
      </c>
      <c r="AN49" s="1150" t="s">
        <v>513</v>
      </c>
      <c r="AO49" s="1151"/>
      <c r="AP49" s="1151"/>
      <c r="AQ49" s="1151"/>
      <c r="AR49" s="1152"/>
    </row>
    <row r="50" spans="1:44" ht="13" x14ac:dyDescent="0.2">
      <c r="A50" s="247"/>
      <c r="AK50" s="305"/>
      <c r="AL50" s="306"/>
      <c r="AM50" s="1149"/>
      <c r="AN50" s="307" t="s">
        <v>514</v>
      </c>
      <c r="AO50" s="308" t="s">
        <v>515</v>
      </c>
      <c r="AP50" s="309" t="s">
        <v>516</v>
      </c>
      <c r="AQ50" s="310" t="s">
        <v>517</v>
      </c>
      <c r="AR50" s="311" t="s">
        <v>518</v>
      </c>
    </row>
    <row r="51" spans="1:44" ht="13" x14ac:dyDescent="0.2">
      <c r="A51" s="247"/>
      <c r="AK51" s="303" t="s">
        <v>519</v>
      </c>
      <c r="AL51" s="304"/>
      <c r="AM51" s="312">
        <v>6761299</v>
      </c>
      <c r="AN51" s="313">
        <v>57718</v>
      </c>
      <c r="AO51" s="314">
        <v>1.2</v>
      </c>
      <c r="AP51" s="315">
        <v>72756</v>
      </c>
      <c r="AQ51" s="316">
        <v>1</v>
      </c>
      <c r="AR51" s="317">
        <v>0.2</v>
      </c>
    </row>
    <row r="52" spans="1:44" ht="13" x14ac:dyDescent="0.2">
      <c r="A52" s="247"/>
      <c r="AK52" s="318"/>
      <c r="AL52" s="319" t="s">
        <v>520</v>
      </c>
      <c r="AM52" s="320">
        <v>2283721</v>
      </c>
      <c r="AN52" s="321">
        <v>19495</v>
      </c>
      <c r="AO52" s="322">
        <v>5.3</v>
      </c>
      <c r="AP52" s="323">
        <v>32117</v>
      </c>
      <c r="AQ52" s="324">
        <v>-5.9</v>
      </c>
      <c r="AR52" s="325">
        <v>11.2</v>
      </c>
    </row>
    <row r="53" spans="1:44" ht="13" x14ac:dyDescent="0.2">
      <c r="A53" s="247"/>
      <c r="AK53" s="303" t="s">
        <v>521</v>
      </c>
      <c r="AL53" s="304"/>
      <c r="AM53" s="312">
        <v>4805315</v>
      </c>
      <c r="AN53" s="313">
        <v>41069</v>
      </c>
      <c r="AO53" s="314">
        <v>-28.8</v>
      </c>
      <c r="AP53" s="315">
        <v>62281</v>
      </c>
      <c r="AQ53" s="316">
        <v>-14.4</v>
      </c>
      <c r="AR53" s="317">
        <v>-14.4</v>
      </c>
    </row>
    <row r="54" spans="1:44" ht="13" x14ac:dyDescent="0.2">
      <c r="A54" s="247"/>
      <c r="AK54" s="318"/>
      <c r="AL54" s="319" t="s">
        <v>520</v>
      </c>
      <c r="AM54" s="320">
        <v>2882363</v>
      </c>
      <c r="AN54" s="321">
        <v>24635</v>
      </c>
      <c r="AO54" s="322">
        <v>26.4</v>
      </c>
      <c r="AP54" s="323">
        <v>38152</v>
      </c>
      <c r="AQ54" s="324">
        <v>18.8</v>
      </c>
      <c r="AR54" s="325">
        <v>7.6</v>
      </c>
    </row>
    <row r="55" spans="1:44" ht="13" x14ac:dyDescent="0.2">
      <c r="A55" s="247"/>
      <c r="AK55" s="303" t="s">
        <v>522</v>
      </c>
      <c r="AL55" s="304"/>
      <c r="AM55" s="312">
        <v>4724336</v>
      </c>
      <c r="AN55" s="313">
        <v>40471</v>
      </c>
      <c r="AO55" s="314">
        <v>-1.5</v>
      </c>
      <c r="AP55" s="315">
        <v>58940</v>
      </c>
      <c r="AQ55" s="316">
        <v>-5.4</v>
      </c>
      <c r="AR55" s="317">
        <v>3.9</v>
      </c>
    </row>
    <row r="56" spans="1:44" ht="13" x14ac:dyDescent="0.2">
      <c r="A56" s="247"/>
      <c r="AK56" s="318"/>
      <c r="AL56" s="319" t="s">
        <v>520</v>
      </c>
      <c r="AM56" s="320">
        <v>1859805</v>
      </c>
      <c r="AN56" s="321">
        <v>15932</v>
      </c>
      <c r="AO56" s="322">
        <v>-35.299999999999997</v>
      </c>
      <c r="AP56" s="323">
        <v>33486</v>
      </c>
      <c r="AQ56" s="324">
        <v>-12.2</v>
      </c>
      <c r="AR56" s="325">
        <v>-23.1</v>
      </c>
    </row>
    <row r="57" spans="1:44" ht="13" x14ac:dyDescent="0.2">
      <c r="A57" s="247"/>
      <c r="AK57" s="303" t="s">
        <v>523</v>
      </c>
      <c r="AL57" s="304"/>
      <c r="AM57" s="312">
        <v>4354650</v>
      </c>
      <c r="AN57" s="313">
        <v>37497</v>
      </c>
      <c r="AO57" s="314">
        <v>-7.3</v>
      </c>
      <c r="AP57" s="315">
        <v>57336</v>
      </c>
      <c r="AQ57" s="316">
        <v>-2.7</v>
      </c>
      <c r="AR57" s="317">
        <v>-4.5999999999999996</v>
      </c>
    </row>
    <row r="58" spans="1:44" ht="13" x14ac:dyDescent="0.2">
      <c r="A58" s="247"/>
      <c r="AK58" s="318"/>
      <c r="AL58" s="319" t="s">
        <v>520</v>
      </c>
      <c r="AM58" s="320">
        <v>1877881</v>
      </c>
      <c r="AN58" s="321">
        <v>16170</v>
      </c>
      <c r="AO58" s="322">
        <v>1.5</v>
      </c>
      <c r="AP58" s="323">
        <v>34481</v>
      </c>
      <c r="AQ58" s="324">
        <v>3</v>
      </c>
      <c r="AR58" s="325">
        <v>-1.5</v>
      </c>
    </row>
    <row r="59" spans="1:44" ht="13" x14ac:dyDescent="0.2">
      <c r="A59" s="247"/>
      <c r="AK59" s="303" t="s">
        <v>524</v>
      </c>
      <c r="AL59" s="304"/>
      <c r="AM59" s="312">
        <v>6474389</v>
      </c>
      <c r="AN59" s="313">
        <v>56001</v>
      </c>
      <c r="AO59" s="314">
        <v>49.3</v>
      </c>
      <c r="AP59" s="315">
        <v>69665</v>
      </c>
      <c r="AQ59" s="316">
        <v>21.5</v>
      </c>
      <c r="AR59" s="317">
        <v>27.8</v>
      </c>
    </row>
    <row r="60" spans="1:44" ht="13" x14ac:dyDescent="0.2">
      <c r="A60" s="247"/>
      <c r="AK60" s="318"/>
      <c r="AL60" s="319" t="s">
        <v>520</v>
      </c>
      <c r="AM60" s="320">
        <v>3896675</v>
      </c>
      <c r="AN60" s="321">
        <v>33705</v>
      </c>
      <c r="AO60" s="322">
        <v>108.4</v>
      </c>
      <c r="AP60" s="323">
        <v>39225</v>
      </c>
      <c r="AQ60" s="324">
        <v>13.8</v>
      </c>
      <c r="AR60" s="325">
        <v>94.6</v>
      </c>
    </row>
    <row r="61" spans="1:44" ht="13" x14ac:dyDescent="0.2">
      <c r="A61" s="247"/>
      <c r="AK61" s="303" t="s">
        <v>525</v>
      </c>
      <c r="AL61" s="326"/>
      <c r="AM61" s="312">
        <v>5423998</v>
      </c>
      <c r="AN61" s="313">
        <v>46551</v>
      </c>
      <c r="AO61" s="314">
        <v>2.6</v>
      </c>
      <c r="AP61" s="315">
        <v>64196</v>
      </c>
      <c r="AQ61" s="327">
        <v>0</v>
      </c>
      <c r="AR61" s="317">
        <v>2.6</v>
      </c>
    </row>
    <row r="62" spans="1:44" ht="13" x14ac:dyDescent="0.2">
      <c r="A62" s="247"/>
      <c r="AK62" s="318"/>
      <c r="AL62" s="319" t="s">
        <v>520</v>
      </c>
      <c r="AM62" s="320">
        <v>2560089</v>
      </c>
      <c r="AN62" s="321">
        <v>21987</v>
      </c>
      <c r="AO62" s="322">
        <v>21.3</v>
      </c>
      <c r="AP62" s="323">
        <v>35492</v>
      </c>
      <c r="AQ62" s="324">
        <v>3.5</v>
      </c>
      <c r="AR62" s="325">
        <v>17.8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ktKyunL1c/VlqxzQvd9+mqyHhRByYgE9rzL2XgwwruyoRwmOzdYvpL/VQg5M9PGLuO5B63Nqh+1e/6nRF/TSPg==" saltValue="K7hhKFFpN1aucCOXRJ/Te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17VIXWpeROPzqMxMGyvNl1Qv2pnd8MD3jbF4qhRN0BTXXn4DPw96+C0Mvj1mcgpb+A6FmHpIVZW30p5IFR4VrA==" saltValue="ALNc2PtEiPcYoHrNbzUn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GjCjMKvX2XPhvvMarHIeCuHn4Bri6aD4q/BWrDDGqc88JKnwh2FKBZ8sOumSq4HPjyKtnAOzMfCwhE9JRYeV/g==" saltValue="yCddFvkOLZgKcMkjThM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20.02</v>
      </c>
      <c r="G47" s="12">
        <v>21.11</v>
      </c>
      <c r="H47" s="12">
        <v>21.6</v>
      </c>
      <c r="I47" s="12">
        <v>19.899999999999999</v>
      </c>
      <c r="J47" s="13">
        <v>16.22</v>
      </c>
    </row>
    <row r="48" spans="2:10" ht="57.75" customHeight="1" x14ac:dyDescent="0.2">
      <c r="B48" s="14"/>
      <c r="C48" s="1176" t="s">
        <v>4</v>
      </c>
      <c r="D48" s="1176"/>
      <c r="E48" s="1177"/>
      <c r="F48" s="15">
        <v>8.9700000000000006</v>
      </c>
      <c r="G48" s="16">
        <v>12.83</v>
      </c>
      <c r="H48" s="16">
        <v>8.84</v>
      </c>
      <c r="I48" s="16">
        <v>9.48</v>
      </c>
      <c r="J48" s="17">
        <v>10.01</v>
      </c>
    </row>
    <row r="49" spans="2:10" ht="57.75" customHeight="1" thickBot="1" x14ac:dyDescent="0.25">
      <c r="B49" s="18"/>
      <c r="C49" s="1178" t="s">
        <v>5</v>
      </c>
      <c r="D49" s="1178"/>
      <c r="E49" s="1179"/>
      <c r="F49" s="19">
        <v>1.41</v>
      </c>
      <c r="G49" s="20">
        <v>6.09</v>
      </c>
      <c r="H49" s="20" t="s">
        <v>532</v>
      </c>
      <c r="I49" s="20" t="s">
        <v>533</v>
      </c>
      <c r="J49" s="21" t="s">
        <v>534</v>
      </c>
    </row>
    <row r="50" spans="2:10" ht="13" x14ac:dyDescent="0.2"/>
  </sheetData>
  <sheetProtection algorithmName="SHA-512" hashValue="c33yj62/Bzk1ifd0Tn7WQVRksQRoRty4hsE6wFP/TrISpvLsMZFtd8JHKG4BC4GUs3kmMLc7le1VVnAISR8wfw==" saltValue="f3Gtx1owsd4QXPazQi5r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535</v>
      </c>
      <c r="D34" s="1184"/>
      <c r="E34" s="1185"/>
      <c r="F34" s="32">
        <v>8.9700000000000006</v>
      </c>
      <c r="G34" s="33">
        <v>12.81</v>
      </c>
      <c r="H34" s="33">
        <v>8.82</v>
      </c>
      <c r="I34" s="33">
        <v>9.4700000000000006</v>
      </c>
      <c r="J34" s="34">
        <v>10</v>
      </c>
      <c r="K34" s="22"/>
      <c r="L34" s="22"/>
      <c r="M34" s="22"/>
      <c r="N34" s="22"/>
      <c r="O34" s="22"/>
      <c r="P34" s="22"/>
    </row>
    <row r="35" spans="1:16" ht="39" customHeight="1" x14ac:dyDescent="0.2">
      <c r="A35" s="22"/>
      <c r="B35" s="35"/>
      <c r="C35" s="1180" t="s">
        <v>536</v>
      </c>
      <c r="D35" s="1180"/>
      <c r="E35" s="1181"/>
      <c r="F35" s="36">
        <v>5.96</v>
      </c>
      <c r="G35" s="37">
        <v>6.02</v>
      </c>
      <c r="H35" s="37">
        <v>6.96</v>
      </c>
      <c r="I35" s="37">
        <v>7.93</v>
      </c>
      <c r="J35" s="38">
        <v>8.4700000000000006</v>
      </c>
      <c r="K35" s="22"/>
      <c r="L35" s="22"/>
      <c r="M35" s="22"/>
      <c r="N35" s="22"/>
      <c r="O35" s="22"/>
      <c r="P35" s="22"/>
    </row>
    <row r="36" spans="1:16" ht="39" customHeight="1" x14ac:dyDescent="0.2">
      <c r="A36" s="22"/>
      <c r="B36" s="35"/>
      <c r="C36" s="1180" t="s">
        <v>537</v>
      </c>
      <c r="D36" s="1180"/>
      <c r="E36" s="1181"/>
      <c r="F36" s="36">
        <v>1.17</v>
      </c>
      <c r="G36" s="37">
        <v>1.18</v>
      </c>
      <c r="H36" s="37">
        <v>1.5</v>
      </c>
      <c r="I36" s="37">
        <v>1.54</v>
      </c>
      <c r="J36" s="38">
        <v>2</v>
      </c>
      <c r="K36" s="22"/>
      <c r="L36" s="22"/>
      <c r="M36" s="22"/>
      <c r="N36" s="22"/>
      <c r="O36" s="22"/>
      <c r="P36" s="22"/>
    </row>
    <row r="37" spans="1:16" ht="39" customHeight="1" x14ac:dyDescent="0.2">
      <c r="A37" s="22"/>
      <c r="B37" s="35"/>
      <c r="C37" s="1180" t="s">
        <v>538</v>
      </c>
      <c r="D37" s="1180"/>
      <c r="E37" s="1181"/>
      <c r="F37" s="36">
        <v>2.16</v>
      </c>
      <c r="G37" s="37">
        <v>1.71</v>
      </c>
      <c r="H37" s="37">
        <v>2.12</v>
      </c>
      <c r="I37" s="37">
        <v>2.17</v>
      </c>
      <c r="J37" s="38">
        <v>1.1299999999999999</v>
      </c>
      <c r="K37" s="22"/>
      <c r="L37" s="22"/>
      <c r="M37" s="22"/>
      <c r="N37" s="22"/>
      <c r="O37" s="22"/>
      <c r="P37" s="22"/>
    </row>
    <row r="38" spans="1:16" ht="39" customHeight="1" x14ac:dyDescent="0.2">
      <c r="A38" s="22"/>
      <c r="B38" s="35"/>
      <c r="C38" s="1180" t="s">
        <v>539</v>
      </c>
      <c r="D38" s="1180"/>
      <c r="E38" s="1181"/>
      <c r="F38" s="36">
        <v>1.19</v>
      </c>
      <c r="G38" s="37">
        <v>1</v>
      </c>
      <c r="H38" s="37">
        <v>0.61</v>
      </c>
      <c r="I38" s="37">
        <v>0.36</v>
      </c>
      <c r="J38" s="38">
        <v>0.47</v>
      </c>
      <c r="K38" s="22"/>
      <c r="L38" s="22"/>
      <c r="M38" s="22"/>
      <c r="N38" s="22"/>
      <c r="O38" s="22"/>
      <c r="P38" s="22"/>
    </row>
    <row r="39" spans="1:16" ht="39" customHeight="1" x14ac:dyDescent="0.2">
      <c r="A39" s="22"/>
      <c r="B39" s="35"/>
      <c r="C39" s="1180" t="s">
        <v>540</v>
      </c>
      <c r="D39" s="1180"/>
      <c r="E39" s="1181"/>
      <c r="F39" s="36">
        <v>0.04</v>
      </c>
      <c r="G39" s="37">
        <v>0.04</v>
      </c>
      <c r="H39" s="37">
        <v>0.04</v>
      </c>
      <c r="I39" s="37">
        <v>0.05</v>
      </c>
      <c r="J39" s="38">
        <v>0.05</v>
      </c>
      <c r="K39" s="22"/>
      <c r="L39" s="22"/>
      <c r="M39" s="22"/>
      <c r="N39" s="22"/>
      <c r="O39" s="22"/>
      <c r="P39" s="22"/>
    </row>
    <row r="40" spans="1:16" ht="39" customHeight="1" x14ac:dyDescent="0.2">
      <c r="A40" s="22"/>
      <c r="B40" s="35"/>
      <c r="C40" s="1180" t="s">
        <v>541</v>
      </c>
      <c r="D40" s="1180"/>
      <c r="E40" s="1181"/>
      <c r="F40" s="36">
        <v>0.01</v>
      </c>
      <c r="G40" s="37">
        <v>0.06</v>
      </c>
      <c r="H40" s="37">
        <v>0.02</v>
      </c>
      <c r="I40" s="37">
        <v>0</v>
      </c>
      <c r="J40" s="38">
        <v>0.05</v>
      </c>
      <c r="K40" s="22"/>
      <c r="L40" s="22"/>
      <c r="M40" s="22"/>
      <c r="N40" s="22"/>
      <c r="O40" s="22"/>
      <c r="P40" s="22"/>
    </row>
    <row r="41" spans="1:16" ht="39" customHeight="1" x14ac:dyDescent="0.2">
      <c r="A41" s="22"/>
      <c r="B41" s="35"/>
      <c r="C41" s="1180" t="s">
        <v>542</v>
      </c>
      <c r="D41" s="1180"/>
      <c r="E41" s="1181"/>
      <c r="F41" s="36">
        <v>0</v>
      </c>
      <c r="G41" s="37">
        <v>0.01</v>
      </c>
      <c r="H41" s="37">
        <v>0.01</v>
      </c>
      <c r="I41" s="37">
        <v>0.01</v>
      </c>
      <c r="J41" s="38">
        <v>0</v>
      </c>
      <c r="K41" s="22"/>
      <c r="L41" s="22"/>
      <c r="M41" s="22"/>
      <c r="N41" s="22"/>
      <c r="O41" s="22"/>
      <c r="P41" s="22"/>
    </row>
    <row r="42" spans="1:16" ht="39" customHeight="1" x14ac:dyDescent="0.2">
      <c r="A42" s="22"/>
      <c r="B42" s="39"/>
      <c r="C42" s="1180" t="s">
        <v>543</v>
      </c>
      <c r="D42" s="1180"/>
      <c r="E42" s="1181"/>
      <c r="F42" s="36" t="s">
        <v>489</v>
      </c>
      <c r="G42" s="37" t="s">
        <v>489</v>
      </c>
      <c r="H42" s="37" t="s">
        <v>489</v>
      </c>
      <c r="I42" s="37" t="s">
        <v>489</v>
      </c>
      <c r="J42" s="38" t="s">
        <v>489</v>
      </c>
      <c r="K42" s="22"/>
      <c r="L42" s="22"/>
      <c r="M42" s="22"/>
      <c r="N42" s="22"/>
      <c r="O42" s="22"/>
      <c r="P42" s="22"/>
    </row>
    <row r="43" spans="1:16" ht="39" customHeight="1" thickBot="1" x14ac:dyDescent="0.25">
      <c r="A43" s="22"/>
      <c r="B43" s="40"/>
      <c r="C43" s="1182" t="s">
        <v>544</v>
      </c>
      <c r="D43" s="1182"/>
      <c r="E43" s="1183"/>
      <c r="F43" s="41">
        <v>0.26</v>
      </c>
      <c r="G43" s="42">
        <v>1.46</v>
      </c>
      <c r="H43" s="42">
        <v>2.84</v>
      </c>
      <c r="I43" s="42">
        <v>2.5299999999999998</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Rr24OnZanxfydNXHVMT/Q4NdmTEGxqNhGBlL9a5Zc9U3+LZvX1b9iqU4dNIIUyDiRakQGLk5ljkm7sJKWZx0g==" saltValue="emWYKur42yLDL1PGwHiC/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6"/>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4237</v>
      </c>
      <c r="L45" s="58">
        <v>4239</v>
      </c>
      <c r="M45" s="58">
        <v>4323</v>
      </c>
      <c r="N45" s="58">
        <v>4223</v>
      </c>
      <c r="O45" s="59">
        <v>3390</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489</v>
      </c>
      <c r="L46" s="62" t="s">
        <v>489</v>
      </c>
      <c r="M46" s="62" t="s">
        <v>489</v>
      </c>
      <c r="N46" s="62" t="s">
        <v>489</v>
      </c>
      <c r="O46" s="63" t="s">
        <v>489</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489</v>
      </c>
      <c r="L47" s="62" t="s">
        <v>489</v>
      </c>
      <c r="M47" s="62" t="s">
        <v>489</v>
      </c>
      <c r="N47" s="62" t="s">
        <v>489</v>
      </c>
      <c r="O47" s="63" t="s">
        <v>489</v>
      </c>
      <c r="P47" s="46"/>
      <c r="Q47" s="46"/>
      <c r="R47" s="46"/>
      <c r="S47" s="46"/>
      <c r="T47" s="46"/>
      <c r="U47" s="46"/>
    </row>
    <row r="48" spans="1:21" ht="30.75" customHeight="1" x14ac:dyDescent="0.2">
      <c r="A48" s="46"/>
      <c r="B48" s="1211"/>
      <c r="C48" s="1212"/>
      <c r="D48" s="60"/>
      <c r="E48" s="1188" t="s">
        <v>13</v>
      </c>
      <c r="F48" s="1188"/>
      <c r="G48" s="1188"/>
      <c r="H48" s="1188"/>
      <c r="I48" s="1188"/>
      <c r="J48" s="1189"/>
      <c r="K48" s="61">
        <v>791</v>
      </c>
      <c r="L48" s="62">
        <v>815</v>
      </c>
      <c r="M48" s="62">
        <v>830</v>
      </c>
      <c r="N48" s="62">
        <v>734</v>
      </c>
      <c r="O48" s="63">
        <v>711</v>
      </c>
      <c r="P48" s="46"/>
      <c r="Q48" s="46"/>
      <c r="R48" s="46"/>
      <c r="S48" s="46"/>
      <c r="T48" s="46"/>
      <c r="U48" s="46"/>
    </row>
    <row r="49" spans="1:21" ht="30.75" customHeight="1" x14ac:dyDescent="0.2">
      <c r="A49" s="46"/>
      <c r="B49" s="1211"/>
      <c r="C49" s="1212"/>
      <c r="D49" s="60"/>
      <c r="E49" s="1188" t="s">
        <v>14</v>
      </c>
      <c r="F49" s="1188"/>
      <c r="G49" s="1188"/>
      <c r="H49" s="1188"/>
      <c r="I49" s="1188"/>
      <c r="J49" s="1189"/>
      <c r="K49" s="61">
        <v>193</v>
      </c>
      <c r="L49" s="62">
        <v>171</v>
      </c>
      <c r="M49" s="62">
        <v>199</v>
      </c>
      <c r="N49" s="62">
        <v>207</v>
      </c>
      <c r="O49" s="63">
        <v>229</v>
      </c>
      <c r="P49" s="46"/>
      <c r="Q49" s="46"/>
      <c r="R49" s="46"/>
      <c r="S49" s="46"/>
      <c r="T49" s="46"/>
      <c r="U49" s="46"/>
    </row>
    <row r="50" spans="1:21" ht="30.75" customHeight="1" x14ac:dyDescent="0.2">
      <c r="A50" s="46"/>
      <c r="B50" s="1211"/>
      <c r="C50" s="1212"/>
      <c r="D50" s="60"/>
      <c r="E50" s="1188" t="s">
        <v>15</v>
      </c>
      <c r="F50" s="1188"/>
      <c r="G50" s="1188"/>
      <c r="H50" s="1188"/>
      <c r="I50" s="1188"/>
      <c r="J50" s="1189"/>
      <c r="K50" s="61">
        <v>5</v>
      </c>
      <c r="L50" s="62">
        <v>11</v>
      </c>
      <c r="M50" s="62">
        <v>4</v>
      </c>
      <c r="N50" s="62">
        <v>5</v>
      </c>
      <c r="O50" s="63">
        <v>3</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489</v>
      </c>
      <c r="L51" s="62" t="s">
        <v>489</v>
      </c>
      <c r="M51" s="62" t="s">
        <v>489</v>
      </c>
      <c r="N51" s="62" t="s">
        <v>489</v>
      </c>
      <c r="O51" s="63" t="s">
        <v>489</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4539</v>
      </c>
      <c r="L52" s="62">
        <v>4560</v>
      </c>
      <c r="M52" s="62">
        <v>4477</v>
      </c>
      <c r="N52" s="62">
        <v>4266</v>
      </c>
      <c r="O52" s="63">
        <v>3666</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687</v>
      </c>
      <c r="L53" s="67">
        <v>676</v>
      </c>
      <c r="M53" s="67">
        <v>879</v>
      </c>
      <c r="N53" s="67">
        <v>903</v>
      </c>
      <c r="O53" s="68">
        <v>667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sheetData>
  <sheetProtection algorithmName="SHA-512" hashValue="WctkG0R+kfqDolIiK+xlC5MW1FJ/x8PlNUrITdIFWXbOqQB4gDRqQq1IVaUmf7FsDUlxmCmMej+F7wF9FjWOCQ==" saltValue="Wypxl7RtKRhoriSy45WDo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29" t="s">
        <v>30</v>
      </c>
      <c r="C41" s="1230"/>
      <c r="D41" s="103"/>
      <c r="E41" s="1231" t="s">
        <v>31</v>
      </c>
      <c r="F41" s="1231"/>
      <c r="G41" s="1231"/>
      <c r="H41" s="1232"/>
      <c r="I41" s="330">
        <v>33446</v>
      </c>
      <c r="J41" s="331">
        <v>33357</v>
      </c>
      <c r="K41" s="331">
        <v>30845</v>
      </c>
      <c r="L41" s="331">
        <v>28209</v>
      </c>
      <c r="M41" s="332">
        <v>28106</v>
      </c>
    </row>
    <row r="42" spans="2:13" ht="27.75" customHeight="1" x14ac:dyDescent="0.2">
      <c r="B42" s="1219"/>
      <c r="C42" s="1220"/>
      <c r="D42" s="104"/>
      <c r="E42" s="1223" t="s">
        <v>32</v>
      </c>
      <c r="F42" s="1223"/>
      <c r="G42" s="1223"/>
      <c r="H42" s="1224"/>
      <c r="I42" s="333" t="s">
        <v>489</v>
      </c>
      <c r="J42" s="334" t="s">
        <v>489</v>
      </c>
      <c r="K42" s="334" t="s">
        <v>489</v>
      </c>
      <c r="L42" s="334" t="s">
        <v>489</v>
      </c>
      <c r="M42" s="335" t="s">
        <v>489</v>
      </c>
    </row>
    <row r="43" spans="2:13" ht="27.75" customHeight="1" x14ac:dyDescent="0.2">
      <c r="B43" s="1219"/>
      <c r="C43" s="1220"/>
      <c r="D43" s="104"/>
      <c r="E43" s="1223" t="s">
        <v>33</v>
      </c>
      <c r="F43" s="1223"/>
      <c r="G43" s="1223"/>
      <c r="H43" s="1224"/>
      <c r="I43" s="333">
        <v>9547</v>
      </c>
      <c r="J43" s="334">
        <v>7916</v>
      </c>
      <c r="K43" s="334">
        <v>6558</v>
      </c>
      <c r="L43" s="334">
        <v>6351</v>
      </c>
      <c r="M43" s="335">
        <v>6298</v>
      </c>
    </row>
    <row r="44" spans="2:13" ht="27.75" customHeight="1" x14ac:dyDescent="0.2">
      <c r="B44" s="1219"/>
      <c r="C44" s="1220"/>
      <c r="D44" s="104"/>
      <c r="E44" s="1223" t="s">
        <v>34</v>
      </c>
      <c r="F44" s="1223"/>
      <c r="G44" s="1223"/>
      <c r="H44" s="1224"/>
      <c r="I44" s="333">
        <v>1589</v>
      </c>
      <c r="J44" s="334">
        <v>1706</v>
      </c>
      <c r="K44" s="334">
        <v>1740</v>
      </c>
      <c r="L44" s="334">
        <v>1765</v>
      </c>
      <c r="M44" s="335">
        <v>2008</v>
      </c>
    </row>
    <row r="45" spans="2:13" ht="27.75" customHeight="1" x14ac:dyDescent="0.2">
      <c r="B45" s="1219"/>
      <c r="C45" s="1220"/>
      <c r="D45" s="104"/>
      <c r="E45" s="1223" t="s">
        <v>35</v>
      </c>
      <c r="F45" s="1223"/>
      <c r="G45" s="1223"/>
      <c r="H45" s="1224"/>
      <c r="I45" s="333">
        <v>3049</v>
      </c>
      <c r="J45" s="334">
        <v>2778</v>
      </c>
      <c r="K45" s="334">
        <v>2672</v>
      </c>
      <c r="L45" s="334">
        <v>2506</v>
      </c>
      <c r="M45" s="335">
        <v>2451</v>
      </c>
    </row>
    <row r="46" spans="2:13" ht="27.75" customHeight="1" x14ac:dyDescent="0.2">
      <c r="B46" s="1219"/>
      <c r="C46" s="1220"/>
      <c r="D46" s="105"/>
      <c r="E46" s="1223" t="s">
        <v>36</v>
      </c>
      <c r="F46" s="1223"/>
      <c r="G46" s="1223"/>
      <c r="H46" s="1224"/>
      <c r="I46" s="333">
        <v>5</v>
      </c>
      <c r="J46" s="334" t="s">
        <v>489</v>
      </c>
      <c r="K46" s="334" t="s">
        <v>489</v>
      </c>
      <c r="L46" s="334">
        <v>7</v>
      </c>
      <c r="M46" s="335">
        <v>3</v>
      </c>
    </row>
    <row r="47" spans="2:13" ht="27.75" customHeight="1" x14ac:dyDescent="0.2">
      <c r="B47" s="1219"/>
      <c r="C47" s="1220"/>
      <c r="D47" s="106"/>
      <c r="E47" s="1233" t="s">
        <v>37</v>
      </c>
      <c r="F47" s="1234"/>
      <c r="G47" s="1234"/>
      <c r="H47" s="1235"/>
      <c r="I47" s="333" t="s">
        <v>489</v>
      </c>
      <c r="J47" s="334" t="s">
        <v>489</v>
      </c>
      <c r="K47" s="334" t="s">
        <v>489</v>
      </c>
      <c r="L47" s="334" t="s">
        <v>489</v>
      </c>
      <c r="M47" s="335" t="s">
        <v>489</v>
      </c>
    </row>
    <row r="48" spans="2:13" ht="27.75" customHeight="1" x14ac:dyDescent="0.2">
      <c r="B48" s="1219"/>
      <c r="C48" s="1220"/>
      <c r="D48" s="104"/>
      <c r="E48" s="1223" t="s">
        <v>38</v>
      </c>
      <c r="F48" s="1223"/>
      <c r="G48" s="1223"/>
      <c r="H48" s="1224"/>
      <c r="I48" s="333" t="s">
        <v>489</v>
      </c>
      <c r="J48" s="334" t="s">
        <v>489</v>
      </c>
      <c r="K48" s="334" t="s">
        <v>489</v>
      </c>
      <c r="L48" s="334" t="s">
        <v>489</v>
      </c>
      <c r="M48" s="335" t="s">
        <v>489</v>
      </c>
    </row>
    <row r="49" spans="2:13" ht="27.75" customHeight="1" x14ac:dyDescent="0.2">
      <c r="B49" s="1221"/>
      <c r="C49" s="1222"/>
      <c r="D49" s="104"/>
      <c r="E49" s="1223" t="s">
        <v>39</v>
      </c>
      <c r="F49" s="1223"/>
      <c r="G49" s="1223"/>
      <c r="H49" s="1224"/>
      <c r="I49" s="333" t="s">
        <v>489</v>
      </c>
      <c r="J49" s="334" t="s">
        <v>489</v>
      </c>
      <c r="K49" s="334" t="s">
        <v>489</v>
      </c>
      <c r="L49" s="334" t="s">
        <v>489</v>
      </c>
      <c r="M49" s="335" t="s">
        <v>489</v>
      </c>
    </row>
    <row r="50" spans="2:13" ht="27.75" customHeight="1" x14ac:dyDescent="0.2">
      <c r="B50" s="1217" t="s">
        <v>40</v>
      </c>
      <c r="C50" s="1218"/>
      <c r="D50" s="107"/>
      <c r="E50" s="1223" t="s">
        <v>41</v>
      </c>
      <c r="F50" s="1223"/>
      <c r="G50" s="1223"/>
      <c r="H50" s="1224"/>
      <c r="I50" s="333">
        <v>16837</v>
      </c>
      <c r="J50" s="334">
        <v>18778</v>
      </c>
      <c r="K50" s="334">
        <v>20653</v>
      </c>
      <c r="L50" s="334">
        <v>20310</v>
      </c>
      <c r="M50" s="335">
        <v>19596</v>
      </c>
    </row>
    <row r="51" spans="2:13" ht="27.75" customHeight="1" x14ac:dyDescent="0.2">
      <c r="B51" s="1219"/>
      <c r="C51" s="1220"/>
      <c r="D51" s="104"/>
      <c r="E51" s="1223" t="s">
        <v>42</v>
      </c>
      <c r="F51" s="1223"/>
      <c r="G51" s="1223"/>
      <c r="H51" s="1224"/>
      <c r="I51" s="333">
        <v>3206</v>
      </c>
      <c r="J51" s="334">
        <v>3033</v>
      </c>
      <c r="K51" s="334">
        <v>2651</v>
      </c>
      <c r="L51" s="334">
        <v>2727</v>
      </c>
      <c r="M51" s="335">
        <v>2734</v>
      </c>
    </row>
    <row r="52" spans="2:13" ht="27.75" customHeight="1" x14ac:dyDescent="0.2">
      <c r="B52" s="1221"/>
      <c r="C52" s="1222"/>
      <c r="D52" s="104"/>
      <c r="E52" s="1223" t="s">
        <v>43</v>
      </c>
      <c r="F52" s="1223"/>
      <c r="G52" s="1223"/>
      <c r="H52" s="1224"/>
      <c r="I52" s="333">
        <v>40045</v>
      </c>
      <c r="J52" s="334">
        <v>38758</v>
      </c>
      <c r="K52" s="334">
        <v>36534</v>
      </c>
      <c r="L52" s="334">
        <v>34453</v>
      </c>
      <c r="M52" s="335">
        <v>31980</v>
      </c>
    </row>
    <row r="53" spans="2:13" ht="27.75" customHeight="1" thickBot="1" x14ac:dyDescent="0.25">
      <c r="B53" s="1225" t="s">
        <v>19</v>
      </c>
      <c r="C53" s="1226"/>
      <c r="D53" s="108"/>
      <c r="E53" s="1227" t="s">
        <v>44</v>
      </c>
      <c r="F53" s="1227"/>
      <c r="G53" s="1227"/>
      <c r="H53" s="1228"/>
      <c r="I53" s="336">
        <v>-12451</v>
      </c>
      <c r="J53" s="337">
        <v>-14813</v>
      </c>
      <c r="K53" s="337">
        <v>-18022</v>
      </c>
      <c r="L53" s="337">
        <v>-18652</v>
      </c>
      <c r="M53" s="338">
        <v>-15444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18V9p/OY9JuB3IYDAb5Umkqpv0rZ9oYUU3VQ9m58KUZeLhJMcakhUQ65n7p0cug+yX840F6sX0vvQIO/8N9dVQ==" saltValue="Rl+Q+S3qkZnIjzTTmEZ14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44" t="s">
        <v>46</v>
      </c>
      <c r="D55" s="1244"/>
      <c r="E55" s="1245"/>
      <c r="F55" s="339">
        <v>6115</v>
      </c>
      <c r="G55" s="339">
        <v>5708</v>
      </c>
      <c r="H55" s="340">
        <v>4694</v>
      </c>
    </row>
    <row r="56" spans="2:8" ht="52.5" customHeight="1" x14ac:dyDescent="0.2">
      <c r="B56" s="120"/>
      <c r="C56" s="1246" t="s">
        <v>47</v>
      </c>
      <c r="D56" s="1246"/>
      <c r="E56" s="1247"/>
      <c r="F56" s="341">
        <v>2547</v>
      </c>
      <c r="G56" s="341">
        <v>2698</v>
      </c>
      <c r="H56" s="342">
        <v>2701</v>
      </c>
    </row>
    <row r="57" spans="2:8" ht="53.25" customHeight="1" x14ac:dyDescent="0.2">
      <c r="B57" s="120"/>
      <c r="C57" s="1248" t="s">
        <v>48</v>
      </c>
      <c r="D57" s="1248"/>
      <c r="E57" s="1249"/>
      <c r="F57" s="343">
        <v>9797</v>
      </c>
      <c r="G57" s="343">
        <v>10011</v>
      </c>
      <c r="H57" s="344">
        <v>9941</v>
      </c>
    </row>
    <row r="58" spans="2:8" ht="45.75" customHeight="1" x14ac:dyDescent="0.2">
      <c r="B58" s="121"/>
      <c r="C58" s="1236" t="s">
        <v>550</v>
      </c>
      <c r="D58" s="1237"/>
      <c r="E58" s="1238"/>
      <c r="F58" s="345">
        <v>2792</v>
      </c>
      <c r="G58" s="345">
        <v>3193</v>
      </c>
      <c r="H58" s="346">
        <v>3263</v>
      </c>
    </row>
    <row r="59" spans="2:8" ht="45.75" customHeight="1" x14ac:dyDescent="0.2">
      <c r="B59" s="121"/>
      <c r="C59" s="1236" t="s">
        <v>551</v>
      </c>
      <c r="D59" s="1237"/>
      <c r="E59" s="1238"/>
      <c r="F59" s="345">
        <v>2960</v>
      </c>
      <c r="G59" s="345">
        <v>2960</v>
      </c>
      <c r="H59" s="346">
        <v>2960</v>
      </c>
    </row>
    <row r="60" spans="2:8" ht="45.75" customHeight="1" x14ac:dyDescent="0.2">
      <c r="B60" s="121"/>
      <c r="C60" s="1236" t="s">
        <v>552</v>
      </c>
      <c r="D60" s="1237"/>
      <c r="E60" s="1238"/>
      <c r="F60" s="345">
        <v>1961</v>
      </c>
      <c r="G60" s="345">
        <v>1902</v>
      </c>
      <c r="H60" s="346">
        <v>1379</v>
      </c>
    </row>
    <row r="61" spans="2:8" ht="45.75" customHeight="1" x14ac:dyDescent="0.2">
      <c r="B61" s="121"/>
      <c r="C61" s="1236" t="s">
        <v>553</v>
      </c>
      <c r="D61" s="1237"/>
      <c r="E61" s="1238"/>
      <c r="F61" s="345">
        <v>838</v>
      </c>
      <c r="G61" s="345">
        <v>914</v>
      </c>
      <c r="H61" s="346">
        <v>1072</v>
      </c>
    </row>
    <row r="62" spans="2:8" ht="45.75" customHeight="1" thickBot="1" x14ac:dyDescent="0.25">
      <c r="B62" s="122"/>
      <c r="C62" s="1239" t="s">
        <v>554</v>
      </c>
      <c r="D62" s="1240"/>
      <c r="E62" s="1241"/>
      <c r="F62" s="347">
        <v>394</v>
      </c>
      <c r="G62" s="347">
        <v>463</v>
      </c>
      <c r="H62" s="348">
        <v>449</v>
      </c>
    </row>
    <row r="63" spans="2:8" ht="52.5" customHeight="1" thickBot="1" x14ac:dyDescent="0.25">
      <c r="B63" s="123"/>
      <c r="C63" s="1242" t="s">
        <v>49</v>
      </c>
      <c r="D63" s="1242"/>
      <c r="E63" s="1243"/>
      <c r="F63" s="349">
        <v>18458</v>
      </c>
      <c r="G63" s="349">
        <v>18417</v>
      </c>
      <c r="H63" s="350">
        <v>17336</v>
      </c>
    </row>
    <row r="64" spans="2:8" ht="13" x14ac:dyDescent="0.2"/>
  </sheetData>
  <sheetProtection algorithmName="SHA-512" hashValue="FwKlFqZ0s9FwyVWO1/kPpaazDjElcfRVSjxTxj7ZaNNawzwvaInDFcV6LV3igSlDVE+OhUq3PrKL+MN+Uj/vdg==" saltValue="1HHC9zs05TpubayufaM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E9974-B21F-4FA9-A4C9-D8BA1931F06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584</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577</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527</v>
      </c>
      <c r="BQ50" s="382"/>
      <c r="BR50" s="382"/>
      <c r="BS50" s="382"/>
      <c r="BT50" s="382"/>
      <c r="BU50" s="382"/>
      <c r="BV50" s="382"/>
      <c r="BW50" s="382"/>
      <c r="BX50" s="382" t="s">
        <v>528</v>
      </c>
      <c r="BY50" s="382"/>
      <c r="BZ50" s="382"/>
      <c r="CA50" s="382"/>
      <c r="CB50" s="382"/>
      <c r="CC50" s="382"/>
      <c r="CD50" s="382"/>
      <c r="CE50" s="382"/>
      <c r="CF50" s="382" t="s">
        <v>529</v>
      </c>
      <c r="CG50" s="382"/>
      <c r="CH50" s="382"/>
      <c r="CI50" s="382"/>
      <c r="CJ50" s="382"/>
      <c r="CK50" s="382"/>
      <c r="CL50" s="382"/>
      <c r="CM50" s="382"/>
      <c r="CN50" s="382" t="s">
        <v>530</v>
      </c>
      <c r="CO50" s="382"/>
      <c r="CP50" s="382"/>
      <c r="CQ50" s="382"/>
      <c r="CR50" s="382"/>
      <c r="CS50" s="382"/>
      <c r="CT50" s="382"/>
      <c r="CU50" s="382"/>
      <c r="CV50" s="382" t="s">
        <v>531</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578</v>
      </c>
      <c r="AO51" s="380"/>
      <c r="AP51" s="380"/>
      <c r="AQ51" s="380"/>
      <c r="AR51" s="380"/>
      <c r="AS51" s="380"/>
      <c r="AT51" s="380"/>
      <c r="AU51" s="380"/>
      <c r="AV51" s="380"/>
      <c r="AW51" s="380"/>
      <c r="AX51" s="380"/>
      <c r="AY51" s="380"/>
      <c r="AZ51" s="380"/>
      <c r="BA51" s="380"/>
      <c r="BB51" s="380" t="s">
        <v>579</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580</v>
      </c>
      <c r="BC53" s="380"/>
      <c r="BD53" s="380"/>
      <c r="BE53" s="380"/>
      <c r="BF53" s="380"/>
      <c r="BG53" s="380"/>
      <c r="BH53" s="380"/>
      <c r="BI53" s="380"/>
      <c r="BJ53" s="380"/>
      <c r="BK53" s="380"/>
      <c r="BL53" s="380"/>
      <c r="BM53" s="380"/>
      <c r="BN53" s="380"/>
      <c r="BO53" s="380"/>
      <c r="BP53" s="377">
        <v>55.5</v>
      </c>
      <c r="BQ53" s="377"/>
      <c r="BR53" s="377"/>
      <c r="BS53" s="377"/>
      <c r="BT53" s="377"/>
      <c r="BU53" s="377"/>
      <c r="BV53" s="377"/>
      <c r="BW53" s="377"/>
      <c r="BX53" s="377">
        <v>56.3</v>
      </c>
      <c r="BY53" s="377"/>
      <c r="BZ53" s="377"/>
      <c r="CA53" s="377"/>
      <c r="CB53" s="377"/>
      <c r="CC53" s="377"/>
      <c r="CD53" s="377"/>
      <c r="CE53" s="377"/>
      <c r="CF53" s="377">
        <v>57.8</v>
      </c>
      <c r="CG53" s="377"/>
      <c r="CH53" s="377"/>
      <c r="CI53" s="377"/>
      <c r="CJ53" s="377"/>
      <c r="CK53" s="377"/>
      <c r="CL53" s="377"/>
      <c r="CM53" s="377"/>
      <c r="CN53" s="377">
        <v>59.8</v>
      </c>
      <c r="CO53" s="377"/>
      <c r="CP53" s="377"/>
      <c r="CQ53" s="377"/>
      <c r="CR53" s="377"/>
      <c r="CS53" s="377"/>
      <c r="CT53" s="377"/>
      <c r="CU53" s="377"/>
      <c r="CV53" s="377">
        <v>60.4</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581</v>
      </c>
      <c r="AO55" s="382"/>
      <c r="AP55" s="382"/>
      <c r="AQ55" s="382"/>
      <c r="AR55" s="382"/>
      <c r="AS55" s="382"/>
      <c r="AT55" s="382"/>
      <c r="AU55" s="382"/>
      <c r="AV55" s="382"/>
      <c r="AW55" s="382"/>
      <c r="AX55" s="382"/>
      <c r="AY55" s="382"/>
      <c r="AZ55" s="382"/>
      <c r="BA55" s="382"/>
      <c r="BB55" s="380" t="s">
        <v>579</v>
      </c>
      <c r="BC55" s="380"/>
      <c r="BD55" s="380"/>
      <c r="BE55" s="380"/>
      <c r="BF55" s="380"/>
      <c r="BG55" s="380"/>
      <c r="BH55" s="380"/>
      <c r="BI55" s="380"/>
      <c r="BJ55" s="380"/>
      <c r="BK55" s="380"/>
      <c r="BL55" s="380"/>
      <c r="BM55" s="380"/>
      <c r="BN55" s="380"/>
      <c r="BO55" s="380"/>
      <c r="BP55" s="377">
        <v>46.9</v>
      </c>
      <c r="BQ55" s="377"/>
      <c r="BR55" s="377"/>
      <c r="BS55" s="377"/>
      <c r="BT55" s="377"/>
      <c r="BU55" s="377"/>
      <c r="BV55" s="377"/>
      <c r="BW55" s="377"/>
      <c r="BX55" s="377">
        <v>45.3</v>
      </c>
      <c r="BY55" s="377"/>
      <c r="BZ55" s="377"/>
      <c r="CA55" s="377"/>
      <c r="CB55" s="377"/>
      <c r="CC55" s="377"/>
      <c r="CD55" s="377"/>
      <c r="CE55" s="377"/>
      <c r="CF55" s="377">
        <v>38.9</v>
      </c>
      <c r="CG55" s="377"/>
      <c r="CH55" s="377"/>
      <c r="CI55" s="377"/>
      <c r="CJ55" s="377"/>
      <c r="CK55" s="377"/>
      <c r="CL55" s="377"/>
      <c r="CM55" s="377"/>
      <c r="CN55" s="377">
        <v>34.299999999999997</v>
      </c>
      <c r="CO55" s="377"/>
      <c r="CP55" s="377"/>
      <c r="CQ55" s="377"/>
      <c r="CR55" s="377"/>
      <c r="CS55" s="377"/>
      <c r="CT55" s="377"/>
      <c r="CU55" s="377"/>
      <c r="CV55" s="377">
        <v>37</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580</v>
      </c>
      <c r="BC57" s="380"/>
      <c r="BD57" s="380"/>
      <c r="BE57" s="380"/>
      <c r="BF57" s="380"/>
      <c r="BG57" s="380"/>
      <c r="BH57" s="380"/>
      <c r="BI57" s="380"/>
      <c r="BJ57" s="380"/>
      <c r="BK57" s="380"/>
      <c r="BL57" s="380"/>
      <c r="BM57" s="380"/>
      <c r="BN57" s="380"/>
      <c r="BO57" s="380"/>
      <c r="BP57" s="377">
        <v>60.9</v>
      </c>
      <c r="BQ57" s="377"/>
      <c r="BR57" s="377"/>
      <c r="BS57" s="377"/>
      <c r="BT57" s="377"/>
      <c r="BU57" s="377"/>
      <c r="BV57" s="377"/>
      <c r="BW57" s="377"/>
      <c r="BX57" s="377">
        <v>64</v>
      </c>
      <c r="BY57" s="377"/>
      <c r="BZ57" s="377"/>
      <c r="CA57" s="377"/>
      <c r="CB57" s="377"/>
      <c r="CC57" s="377"/>
      <c r="CD57" s="377"/>
      <c r="CE57" s="377"/>
      <c r="CF57" s="377">
        <v>65.5</v>
      </c>
      <c r="CG57" s="377"/>
      <c r="CH57" s="377"/>
      <c r="CI57" s="377"/>
      <c r="CJ57" s="377"/>
      <c r="CK57" s="377"/>
      <c r="CL57" s="377"/>
      <c r="CM57" s="377"/>
      <c r="CN57" s="377">
        <v>66.900000000000006</v>
      </c>
      <c r="CO57" s="377"/>
      <c r="CP57" s="377"/>
      <c r="CQ57" s="377"/>
      <c r="CR57" s="377"/>
      <c r="CS57" s="377"/>
      <c r="CT57" s="377"/>
      <c r="CU57" s="377"/>
      <c r="CV57" s="377">
        <v>68.7</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582</v>
      </c>
    </row>
    <row r="64" spans="1:109" ht="13" x14ac:dyDescent="0.2">
      <c r="B64" s="247"/>
      <c r="G64" s="357"/>
      <c r="I64" s="369"/>
      <c r="J64" s="369"/>
      <c r="K64" s="369"/>
      <c r="L64" s="369"/>
      <c r="M64" s="369"/>
      <c r="N64" s="370"/>
      <c r="AM64" s="357"/>
      <c r="AN64" s="357" t="s">
        <v>576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585</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577</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527</v>
      </c>
      <c r="BQ72" s="382"/>
      <c r="BR72" s="382"/>
      <c r="BS72" s="382"/>
      <c r="BT72" s="382"/>
      <c r="BU72" s="382"/>
      <c r="BV72" s="382"/>
      <c r="BW72" s="382"/>
      <c r="BX72" s="382" t="s">
        <v>528</v>
      </c>
      <c r="BY72" s="382"/>
      <c r="BZ72" s="382"/>
      <c r="CA72" s="382"/>
      <c r="CB72" s="382"/>
      <c r="CC72" s="382"/>
      <c r="CD72" s="382"/>
      <c r="CE72" s="382"/>
      <c r="CF72" s="382" t="s">
        <v>529</v>
      </c>
      <c r="CG72" s="382"/>
      <c r="CH72" s="382"/>
      <c r="CI72" s="382"/>
      <c r="CJ72" s="382"/>
      <c r="CK72" s="382"/>
      <c r="CL72" s="382"/>
      <c r="CM72" s="382"/>
      <c r="CN72" s="382" t="s">
        <v>530</v>
      </c>
      <c r="CO72" s="382"/>
      <c r="CP72" s="382"/>
      <c r="CQ72" s="382"/>
      <c r="CR72" s="382"/>
      <c r="CS72" s="382"/>
      <c r="CT72" s="382"/>
      <c r="CU72" s="382"/>
      <c r="CV72" s="382" t="s">
        <v>531</v>
      </c>
      <c r="CW72" s="382"/>
      <c r="CX72" s="382"/>
      <c r="CY72" s="382"/>
      <c r="CZ72" s="382"/>
      <c r="DA72" s="382"/>
      <c r="DB72" s="382"/>
      <c r="DC72" s="382"/>
    </row>
    <row r="73" spans="2:107" ht="13" x14ac:dyDescent="0.2">
      <c r="B73" s="247"/>
      <c r="G73" s="385"/>
      <c r="H73" s="385"/>
      <c r="I73" s="385"/>
      <c r="J73" s="385"/>
      <c r="K73" s="381"/>
      <c r="L73" s="381"/>
      <c r="M73" s="381"/>
      <c r="N73" s="381"/>
      <c r="AM73" s="359"/>
      <c r="AN73" s="380" t="s">
        <v>578</v>
      </c>
      <c r="AO73" s="380"/>
      <c r="AP73" s="380"/>
      <c r="AQ73" s="380"/>
      <c r="AR73" s="380"/>
      <c r="AS73" s="380"/>
      <c r="AT73" s="380"/>
      <c r="AU73" s="380"/>
      <c r="AV73" s="380"/>
      <c r="AW73" s="380"/>
      <c r="AX73" s="380"/>
      <c r="AY73" s="380"/>
      <c r="AZ73" s="380"/>
      <c r="BA73" s="380"/>
      <c r="BB73" s="380" t="s">
        <v>579</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583</v>
      </c>
      <c r="BC75" s="380"/>
      <c r="BD75" s="380"/>
      <c r="BE75" s="380"/>
      <c r="BF75" s="380"/>
      <c r="BG75" s="380"/>
      <c r="BH75" s="380"/>
      <c r="BI75" s="380"/>
      <c r="BJ75" s="380"/>
      <c r="BK75" s="380"/>
      <c r="BL75" s="380"/>
      <c r="BM75" s="380"/>
      <c r="BN75" s="380"/>
      <c r="BO75" s="380"/>
      <c r="BP75" s="377">
        <v>3.6</v>
      </c>
      <c r="BQ75" s="377"/>
      <c r="BR75" s="377"/>
      <c r="BS75" s="377"/>
      <c r="BT75" s="377"/>
      <c r="BU75" s="377"/>
      <c r="BV75" s="377"/>
      <c r="BW75" s="377"/>
      <c r="BX75" s="377">
        <v>3.1</v>
      </c>
      <c r="BY75" s="377"/>
      <c r="BZ75" s="377"/>
      <c r="CA75" s="377"/>
      <c r="CB75" s="377"/>
      <c r="CC75" s="377"/>
      <c r="CD75" s="377"/>
      <c r="CE75" s="377"/>
      <c r="CF75" s="377">
        <v>3</v>
      </c>
      <c r="CG75" s="377"/>
      <c r="CH75" s="377"/>
      <c r="CI75" s="377"/>
      <c r="CJ75" s="377"/>
      <c r="CK75" s="377"/>
      <c r="CL75" s="377"/>
      <c r="CM75" s="377"/>
      <c r="CN75" s="377">
        <v>3.3</v>
      </c>
      <c r="CO75" s="377"/>
      <c r="CP75" s="377"/>
      <c r="CQ75" s="377"/>
      <c r="CR75" s="377"/>
      <c r="CS75" s="377"/>
      <c r="CT75" s="377"/>
      <c r="CU75" s="377"/>
      <c r="CV75" s="377">
        <v>3.2</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581</v>
      </c>
      <c r="AO77" s="382"/>
      <c r="AP77" s="382"/>
      <c r="AQ77" s="382"/>
      <c r="AR77" s="382"/>
      <c r="AS77" s="382"/>
      <c r="AT77" s="382"/>
      <c r="AU77" s="382"/>
      <c r="AV77" s="382"/>
      <c r="AW77" s="382"/>
      <c r="AX77" s="382"/>
      <c r="AY77" s="382"/>
      <c r="AZ77" s="382"/>
      <c r="BA77" s="382"/>
      <c r="BB77" s="380" t="s">
        <v>579</v>
      </c>
      <c r="BC77" s="380"/>
      <c r="BD77" s="380"/>
      <c r="BE77" s="380"/>
      <c r="BF77" s="380"/>
      <c r="BG77" s="380"/>
      <c r="BH77" s="380"/>
      <c r="BI77" s="380"/>
      <c r="BJ77" s="380"/>
      <c r="BK77" s="380"/>
      <c r="BL77" s="380"/>
      <c r="BM77" s="380"/>
      <c r="BN77" s="380"/>
      <c r="BO77" s="380"/>
      <c r="BP77" s="377">
        <v>46.9</v>
      </c>
      <c r="BQ77" s="377"/>
      <c r="BR77" s="377"/>
      <c r="BS77" s="377"/>
      <c r="BT77" s="377"/>
      <c r="BU77" s="377"/>
      <c r="BV77" s="377"/>
      <c r="BW77" s="377"/>
      <c r="BX77" s="377">
        <v>45.3</v>
      </c>
      <c r="BY77" s="377"/>
      <c r="BZ77" s="377"/>
      <c r="CA77" s="377"/>
      <c r="CB77" s="377"/>
      <c r="CC77" s="377"/>
      <c r="CD77" s="377"/>
      <c r="CE77" s="377"/>
      <c r="CF77" s="377">
        <v>38.9</v>
      </c>
      <c r="CG77" s="377"/>
      <c r="CH77" s="377"/>
      <c r="CI77" s="377"/>
      <c r="CJ77" s="377"/>
      <c r="CK77" s="377"/>
      <c r="CL77" s="377"/>
      <c r="CM77" s="377"/>
      <c r="CN77" s="377">
        <v>34.299999999999997</v>
      </c>
      <c r="CO77" s="377"/>
      <c r="CP77" s="377"/>
      <c r="CQ77" s="377"/>
      <c r="CR77" s="377"/>
      <c r="CS77" s="377"/>
      <c r="CT77" s="377"/>
      <c r="CU77" s="377"/>
      <c r="CV77" s="377">
        <v>37</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583</v>
      </c>
      <c r="BC79" s="380"/>
      <c r="BD79" s="380"/>
      <c r="BE79" s="380"/>
      <c r="BF79" s="380"/>
      <c r="BG79" s="380"/>
      <c r="BH79" s="380"/>
      <c r="BI79" s="380"/>
      <c r="BJ79" s="380"/>
      <c r="BK79" s="380"/>
      <c r="BL79" s="380"/>
      <c r="BM79" s="380"/>
      <c r="BN79" s="380"/>
      <c r="BO79" s="380"/>
      <c r="BP79" s="377">
        <v>7.2</v>
      </c>
      <c r="BQ79" s="377"/>
      <c r="BR79" s="377"/>
      <c r="BS79" s="377"/>
      <c r="BT79" s="377"/>
      <c r="BU79" s="377"/>
      <c r="BV79" s="377"/>
      <c r="BW79" s="377"/>
      <c r="BX79" s="377">
        <v>7.9</v>
      </c>
      <c r="BY79" s="377"/>
      <c r="BZ79" s="377"/>
      <c r="CA79" s="377"/>
      <c r="CB79" s="377"/>
      <c r="CC79" s="377"/>
      <c r="CD79" s="377"/>
      <c r="CE79" s="377"/>
      <c r="CF79" s="377">
        <v>8.1999999999999993</v>
      </c>
      <c r="CG79" s="377"/>
      <c r="CH79" s="377"/>
      <c r="CI79" s="377"/>
      <c r="CJ79" s="377"/>
      <c r="CK79" s="377"/>
      <c r="CL79" s="377"/>
      <c r="CM79" s="377"/>
      <c r="CN79" s="377">
        <v>8.4</v>
      </c>
      <c r="CO79" s="377"/>
      <c r="CP79" s="377"/>
      <c r="CQ79" s="377"/>
      <c r="CR79" s="377"/>
      <c r="CS79" s="377"/>
      <c r="CT79" s="377"/>
      <c r="CU79" s="377"/>
      <c r="CV79" s="377">
        <v>8.5</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jd/zTYPKylpL0dorcE1MFg11qQUNJ4iyYC861qgqlclNxTiAdbkpP6nRfeqO2YkdHqNPKtzmW5LoSOQm8Y+IcQ==" saltValue="MfhIU+a3FW4QIDwCvoC/J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02254-46F8-40CD-B250-CF5A6937F30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vrw1hMWwPE/QpBZ+6DthJlr/skffPtKklM8x0i3u70F0x+XK275StRvtSmiJb2e4HEJp2PgJcMW19Wjy0+8AEA==" saltValue="VSCg8E6cXmEnMYlLuVtbN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97902-52B1-4631-8A30-E175F18918E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ir7R7bIRIobgLzbjvvuWilz+2mdbjboptpwzVCG1M6NFU9Y2pcCY5FVByFjLSTNLs4xMxIDFkRiSQT2HoMzw+A==" saltValue="b6LD/eDYXoC/KZeCwm1JI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57718</v>
      </c>
      <c r="E3" s="142"/>
      <c r="F3" s="143">
        <v>72756</v>
      </c>
      <c r="G3" s="144"/>
      <c r="H3" s="145"/>
    </row>
    <row r="4" spans="1:8" x14ac:dyDescent="0.2">
      <c r="A4" s="146"/>
      <c r="B4" s="147"/>
      <c r="C4" s="148"/>
      <c r="D4" s="149">
        <v>19495</v>
      </c>
      <c r="E4" s="150"/>
      <c r="F4" s="151">
        <v>32117</v>
      </c>
      <c r="G4" s="152"/>
      <c r="H4" s="153"/>
    </row>
    <row r="5" spans="1:8" x14ac:dyDescent="0.2">
      <c r="A5" s="134" t="s">
        <v>521</v>
      </c>
      <c r="B5" s="139"/>
      <c r="C5" s="140"/>
      <c r="D5" s="141">
        <v>41069</v>
      </c>
      <c r="E5" s="142"/>
      <c r="F5" s="143">
        <v>62281</v>
      </c>
      <c r="G5" s="144"/>
      <c r="H5" s="145"/>
    </row>
    <row r="6" spans="1:8" x14ac:dyDescent="0.2">
      <c r="A6" s="146"/>
      <c r="B6" s="147"/>
      <c r="C6" s="148"/>
      <c r="D6" s="149">
        <v>24635</v>
      </c>
      <c r="E6" s="150"/>
      <c r="F6" s="151">
        <v>38152</v>
      </c>
      <c r="G6" s="152"/>
      <c r="H6" s="153"/>
    </row>
    <row r="7" spans="1:8" x14ac:dyDescent="0.2">
      <c r="A7" s="134" t="s">
        <v>522</v>
      </c>
      <c r="B7" s="139"/>
      <c r="C7" s="140"/>
      <c r="D7" s="141">
        <v>40471</v>
      </c>
      <c r="E7" s="142"/>
      <c r="F7" s="143">
        <v>58940</v>
      </c>
      <c r="G7" s="144"/>
      <c r="H7" s="145"/>
    </row>
    <row r="8" spans="1:8" x14ac:dyDescent="0.2">
      <c r="A8" s="146"/>
      <c r="B8" s="147"/>
      <c r="C8" s="148"/>
      <c r="D8" s="149">
        <v>15932</v>
      </c>
      <c r="E8" s="150"/>
      <c r="F8" s="151">
        <v>33486</v>
      </c>
      <c r="G8" s="152"/>
      <c r="H8" s="153"/>
    </row>
    <row r="9" spans="1:8" x14ac:dyDescent="0.2">
      <c r="A9" s="134" t="s">
        <v>523</v>
      </c>
      <c r="B9" s="139"/>
      <c r="C9" s="140"/>
      <c r="D9" s="141">
        <v>37497</v>
      </c>
      <c r="E9" s="142"/>
      <c r="F9" s="143">
        <v>57336</v>
      </c>
      <c r="G9" s="144"/>
      <c r="H9" s="145"/>
    </row>
    <row r="10" spans="1:8" x14ac:dyDescent="0.2">
      <c r="A10" s="146"/>
      <c r="B10" s="147"/>
      <c r="C10" s="148"/>
      <c r="D10" s="149">
        <v>16170</v>
      </c>
      <c r="E10" s="150"/>
      <c r="F10" s="151">
        <v>34481</v>
      </c>
      <c r="G10" s="152"/>
      <c r="H10" s="153"/>
    </row>
    <row r="11" spans="1:8" x14ac:dyDescent="0.2">
      <c r="A11" s="134" t="s">
        <v>524</v>
      </c>
      <c r="B11" s="139"/>
      <c r="C11" s="140"/>
      <c r="D11" s="141">
        <v>56001</v>
      </c>
      <c r="E11" s="142"/>
      <c r="F11" s="143">
        <v>69665</v>
      </c>
      <c r="G11" s="144"/>
      <c r="H11" s="145"/>
    </row>
    <row r="12" spans="1:8" x14ac:dyDescent="0.2">
      <c r="A12" s="146"/>
      <c r="B12" s="147"/>
      <c r="C12" s="154"/>
      <c r="D12" s="149">
        <v>33705</v>
      </c>
      <c r="E12" s="150"/>
      <c r="F12" s="151">
        <v>39225</v>
      </c>
      <c r="G12" s="152"/>
      <c r="H12" s="153"/>
    </row>
    <row r="13" spans="1:8" x14ac:dyDescent="0.2">
      <c r="A13" s="134"/>
      <c r="B13" s="139"/>
      <c r="C13" s="140"/>
      <c r="D13" s="141">
        <v>46551</v>
      </c>
      <c r="E13" s="142"/>
      <c r="F13" s="143">
        <v>64196</v>
      </c>
      <c r="G13" s="155"/>
      <c r="H13" s="145"/>
    </row>
    <row r="14" spans="1:8" x14ac:dyDescent="0.2">
      <c r="A14" s="146"/>
      <c r="B14" s="147"/>
      <c r="C14" s="148"/>
      <c r="D14" s="149">
        <v>21987</v>
      </c>
      <c r="E14" s="150"/>
      <c r="F14" s="151">
        <v>35492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8.9700000000000006</v>
      </c>
      <c r="C19" s="156">
        <f>ROUND(VALUE(SUBSTITUTE(実質収支比率等に係る経年分析!G$48,"▲","-")),2)</f>
        <v>12.83</v>
      </c>
      <c r="D19" s="156">
        <f>ROUND(VALUE(SUBSTITUTE(実質収支比率等に係る経年分析!H$48,"▲","-")),2)</f>
        <v>8.84</v>
      </c>
      <c r="E19" s="156">
        <f>ROUND(VALUE(SUBSTITUTE(実質収支比率等に係る経年分析!I$48,"▲","-")),2)</f>
        <v>9.48</v>
      </c>
      <c r="F19" s="156">
        <f>ROUND(VALUE(SUBSTITUTE(実質収支比率等に係る経年分析!J$48,"▲","-")),2)</f>
        <v>10.01</v>
      </c>
    </row>
    <row r="20" spans="1:11" x14ac:dyDescent="0.2">
      <c r="A20" s="156" t="s">
        <v>53</v>
      </c>
      <c r="B20" s="156">
        <f>ROUND(VALUE(SUBSTITUTE(実質収支比率等に係る経年分析!F$47,"▲","-")),2)</f>
        <v>20.02</v>
      </c>
      <c r="C20" s="156">
        <f>ROUND(VALUE(SUBSTITUTE(実質収支比率等に係る経年分析!G$47,"▲","-")),2)</f>
        <v>21.11</v>
      </c>
      <c r="D20" s="156">
        <f>ROUND(VALUE(SUBSTITUTE(実質収支比率等に係る経年分析!H$47,"▲","-")),2)</f>
        <v>21.6</v>
      </c>
      <c r="E20" s="156">
        <f>ROUND(VALUE(SUBSTITUTE(実質収支比率等に係る経年分析!I$47,"▲","-")),2)</f>
        <v>19.899999999999999</v>
      </c>
      <c r="F20" s="156">
        <f>ROUND(VALUE(SUBSTITUTE(実質収支比率等に係る経年分析!J$47,"▲","-")),2)</f>
        <v>16.22</v>
      </c>
    </row>
    <row r="21" spans="1:11" x14ac:dyDescent="0.2">
      <c r="A21" s="156" t="s">
        <v>54</v>
      </c>
      <c r="B21" s="156">
        <f>IF(ISNUMBER(VALUE(SUBSTITUTE(実質収支比率等に係る経年分析!F$49,"▲","-"))),ROUND(VALUE(SUBSTITUTE(実質収支比率等に係る経年分析!F$49,"▲","-")),2),NA())</f>
        <v>1.41</v>
      </c>
      <c r="C21" s="156">
        <f>IF(ISNUMBER(VALUE(SUBSTITUTE(実質収支比率等に係る経年分析!G$49,"▲","-"))),ROUND(VALUE(SUBSTITUTE(実質収支比率等に係る経年分析!G$49,"▲","-")),2),NA())</f>
        <v>6.09</v>
      </c>
      <c r="D21" s="156">
        <f>IF(ISNUMBER(VALUE(SUBSTITUTE(実質収支比率等に係る経年分析!H$49,"▲","-"))),ROUND(VALUE(SUBSTITUTE(実質収支比率等に係る経年分析!H$49,"▲","-")),2),NA())</f>
        <v>-4.17</v>
      </c>
      <c r="E21" s="156">
        <f>IF(ISNUMBER(VALUE(SUBSTITUTE(実質収支比率等に係る経年分析!I$49,"▲","-"))),ROUND(VALUE(SUBSTITUTE(実質収支比率等に係る経年分析!I$49,"▲","-")),2),NA())</f>
        <v>-0.66</v>
      </c>
      <c r="F21" s="156">
        <f>IF(ISNUMBER(VALUE(SUBSTITUTE(実質収支比率等に係る経年分析!J$49,"▲","-"))),ROUND(VALUE(SUBSTITUTE(実質収支比率等に係る経年分析!J$49,"▲","-")),2),NA())</f>
        <v>-2.89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1.46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2.84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2.5299999999999998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墓地事業特別会計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那須塩原市温泉事業特別会計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0.47</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2.16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1.1299999999999999</v>
      </c>
    </row>
    <row r="34" spans="1:16" x14ac:dyDescent="0.2">
      <c r="A34" s="157" t="str">
        <f>IF(連結実質赤字比率に係る赤字・黒字の構成分析!C$36="",NA(),連結実質赤字比率に係る赤字・黒字の構成分析!C$36)</f>
        <v>那須塩原市下水道事業会計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v>
      </c>
    </row>
    <row r="35" spans="1:16" x14ac:dyDescent="0.2">
      <c r="A35" s="157" t="str">
        <f>IF(連結実質赤字比率に係る赤字・黒字の構成分析!C$35="",NA(),連結実質赤字比率に係る赤字・黒字の構成分析!C$35)</f>
        <v>那須塩原市水道事業会計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8.4700000000000006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8.9700000000000006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8.82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9.4700000000000006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4539</v>
      </c>
      <c r="E42" s="158"/>
      <c r="F42" s="158"/>
      <c r="G42" s="158">
        <f>'実質公債費比率（分子）の構造'!L$52</f>
        <v>4560</v>
      </c>
      <c r="H42" s="158"/>
      <c r="I42" s="158"/>
      <c r="J42" s="158">
        <f>'実質公債費比率（分子）の構造'!M$52</f>
        <v>4477</v>
      </c>
      <c r="K42" s="158"/>
      <c r="L42" s="158"/>
      <c r="M42" s="158">
        <f>'実質公債費比率（分子）の構造'!N$52</f>
        <v>4266</v>
      </c>
      <c r="N42" s="158"/>
      <c r="O42" s="158"/>
      <c r="P42" s="158">
        <f>'実質公債費比率（分子）の構造'!O$52</f>
        <v>3666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v>
      </c>
      <c r="C44" s="158"/>
      <c r="D44" s="158"/>
      <c r="E44" s="158">
        <f>'実質公債費比率（分子）の構造'!L$50</f>
        <v>11</v>
      </c>
      <c r="F44" s="158"/>
      <c r="G44" s="158"/>
      <c r="H44" s="158">
        <f>'実質公債費比率（分子）の構造'!M$50</f>
        <v>4</v>
      </c>
      <c r="I44" s="158"/>
      <c r="J44" s="158"/>
      <c r="K44" s="158">
        <f>'実質公債費比率（分子）の構造'!N$50</f>
        <v>5</v>
      </c>
      <c r="L44" s="158"/>
      <c r="M44" s="158"/>
      <c r="N44" s="158">
        <f>'実質公債費比率（分子）の構造'!O$50</f>
        <v>3</v>
      </c>
      <c r="O44" s="158"/>
      <c r="P44" s="158"/>
    </row>
    <row r="45" spans="1:16" x14ac:dyDescent="0.2">
      <c r="A45" s="158" t="s">
        <v>63</v>
      </c>
      <c r="B45" s="158">
        <f>'実質公債費比率（分子）の構造'!K$49</f>
        <v>193</v>
      </c>
      <c r="C45" s="158"/>
      <c r="D45" s="158"/>
      <c r="E45" s="158">
        <f>'実質公債費比率（分子）の構造'!L$49</f>
        <v>171</v>
      </c>
      <c r="F45" s="158"/>
      <c r="G45" s="158"/>
      <c r="H45" s="158">
        <f>'実質公債費比率（分子）の構造'!M$49</f>
        <v>199</v>
      </c>
      <c r="I45" s="158"/>
      <c r="J45" s="158"/>
      <c r="K45" s="158">
        <f>'実質公債費比率（分子）の構造'!N$49</f>
        <v>207</v>
      </c>
      <c r="L45" s="158"/>
      <c r="M45" s="158"/>
      <c r="N45" s="158">
        <f>'実質公債費比率（分子）の構造'!O$49</f>
        <v>229</v>
      </c>
      <c r="O45" s="158"/>
      <c r="P45" s="158"/>
    </row>
    <row r="46" spans="1:16" x14ac:dyDescent="0.2">
      <c r="A46" s="158" t="s">
        <v>64</v>
      </c>
      <c r="B46" s="158">
        <f>'実質公債費比率（分子）の構造'!K$48</f>
        <v>791</v>
      </c>
      <c r="C46" s="158"/>
      <c r="D46" s="158"/>
      <c r="E46" s="158">
        <f>'実質公債費比率（分子）の構造'!L$48</f>
        <v>815</v>
      </c>
      <c r="F46" s="158"/>
      <c r="G46" s="158"/>
      <c r="H46" s="158">
        <f>'実質公債費比率（分子）の構造'!M$48</f>
        <v>830</v>
      </c>
      <c r="I46" s="158"/>
      <c r="J46" s="158"/>
      <c r="K46" s="158">
        <f>'実質公債費比率（分子）の構造'!N$48</f>
        <v>734</v>
      </c>
      <c r="L46" s="158"/>
      <c r="M46" s="158"/>
      <c r="N46" s="158">
        <f>'実質公債費比率（分子）の構造'!O$48</f>
        <v>711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4237</v>
      </c>
      <c r="C49" s="158"/>
      <c r="D49" s="158"/>
      <c r="E49" s="158">
        <f>'実質公債費比率（分子）の構造'!L$45</f>
        <v>4239</v>
      </c>
      <c r="F49" s="158"/>
      <c r="G49" s="158"/>
      <c r="H49" s="158">
        <f>'実質公債費比率（分子）の構造'!M$45</f>
        <v>4323</v>
      </c>
      <c r="I49" s="158"/>
      <c r="J49" s="158"/>
      <c r="K49" s="158">
        <f>'実質公債費比率（分子）の構造'!N$45</f>
        <v>4223</v>
      </c>
      <c r="L49" s="158"/>
      <c r="M49" s="158"/>
      <c r="N49" s="158">
        <f>'実質公債費比率（分子）の構造'!O$45</f>
        <v>3390</v>
      </c>
      <c r="O49" s="158"/>
      <c r="P49" s="158"/>
    </row>
    <row r="50" spans="1:16" x14ac:dyDescent="0.2">
      <c r="A50" s="158" t="s">
        <v>67</v>
      </c>
      <c r="B50" s="158" t="e">
        <f>NA()</f>
        <v>#N/A</v>
      </c>
      <c r="C50" s="158">
        <f>IF(ISNUMBER('実質公債費比率（分子）の構造'!K$53),'実質公債費比率（分子）の構造'!K$53,NA())</f>
        <v>687</v>
      </c>
      <c r="D50" s="158" t="e">
        <f>NA()</f>
        <v>#N/A</v>
      </c>
      <c r="E50" s="158" t="e">
        <f>NA()</f>
        <v>#N/A</v>
      </c>
      <c r="F50" s="158">
        <f>IF(ISNUMBER('実質公債費比率（分子）の構造'!L$53),'実質公債費比率（分子）の構造'!L$53,NA())</f>
        <v>676</v>
      </c>
      <c r="G50" s="158" t="e">
        <f>NA()</f>
        <v>#N/A</v>
      </c>
      <c r="H50" s="158" t="e">
        <f>NA()</f>
        <v>#N/A</v>
      </c>
      <c r="I50" s="158">
        <f>IF(ISNUMBER('実質公債費比率（分子）の構造'!M$53),'実質公債費比率（分子）の構造'!M$53,NA())</f>
        <v>879</v>
      </c>
      <c r="J50" s="158" t="e">
        <f>NA()</f>
        <v>#N/A</v>
      </c>
      <c r="K50" s="158" t="e">
        <f>NA()</f>
        <v>#N/A</v>
      </c>
      <c r="L50" s="158">
        <f>IF(ISNUMBER('実質公債費比率（分子）の構造'!N$53),'実質公債費比率（分子）の構造'!N$53,NA())</f>
        <v>903</v>
      </c>
      <c r="M50" s="158" t="e">
        <f>NA()</f>
        <v>#N/A</v>
      </c>
      <c r="N50" s="158" t="e">
        <f>NA()</f>
        <v>#N/A</v>
      </c>
      <c r="O50" s="158">
        <f>IF(ISNUMBER('実質公債費比率（分子）の構造'!O$53),'実質公債費比率（分子）の構造'!O$53,NA())</f>
        <v>667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40045</v>
      </c>
      <c r="E56" s="157"/>
      <c r="F56" s="157"/>
      <c r="G56" s="157">
        <f>'将来負担比率（分子）の構造'!J$52</f>
        <v>38758</v>
      </c>
      <c r="H56" s="157"/>
      <c r="I56" s="157"/>
      <c r="J56" s="157">
        <f>'将来負担比率（分子）の構造'!K$52</f>
        <v>36534</v>
      </c>
      <c r="K56" s="157"/>
      <c r="L56" s="157"/>
      <c r="M56" s="157">
        <f>'将来負担比率（分子）の構造'!L$52</f>
        <v>34453</v>
      </c>
      <c r="N56" s="157"/>
      <c r="O56" s="157"/>
      <c r="P56" s="157">
        <f>'将来負担比率（分子）の構造'!M$52</f>
        <v>31980</v>
      </c>
    </row>
    <row r="57" spans="1:16" x14ac:dyDescent="0.2">
      <c r="A57" s="157" t="s">
        <v>42</v>
      </c>
      <c r="B57" s="157"/>
      <c r="C57" s="157"/>
      <c r="D57" s="157">
        <f>'将来負担比率（分子）の構造'!I$51</f>
        <v>3206</v>
      </c>
      <c r="E57" s="157"/>
      <c r="F57" s="157"/>
      <c r="G57" s="157">
        <f>'将来負担比率（分子）の構造'!J$51</f>
        <v>3033</v>
      </c>
      <c r="H57" s="157"/>
      <c r="I57" s="157"/>
      <c r="J57" s="157">
        <f>'将来負担比率（分子）の構造'!K$51</f>
        <v>2651</v>
      </c>
      <c r="K57" s="157"/>
      <c r="L57" s="157"/>
      <c r="M57" s="157">
        <f>'将来負担比率（分子）の構造'!L$51</f>
        <v>2727</v>
      </c>
      <c r="N57" s="157"/>
      <c r="O57" s="157"/>
      <c r="P57" s="157">
        <f>'将来負担比率（分子）の構造'!M$51</f>
        <v>2734</v>
      </c>
    </row>
    <row r="58" spans="1:16" x14ac:dyDescent="0.2">
      <c r="A58" s="157" t="s">
        <v>41</v>
      </c>
      <c r="B58" s="157"/>
      <c r="C58" s="157"/>
      <c r="D58" s="157">
        <f>'将来負担比率（分子）の構造'!I$50</f>
        <v>16837</v>
      </c>
      <c r="E58" s="157"/>
      <c r="F58" s="157"/>
      <c r="G58" s="157">
        <f>'将来負担比率（分子）の構造'!J$50</f>
        <v>18778</v>
      </c>
      <c r="H58" s="157"/>
      <c r="I58" s="157"/>
      <c r="J58" s="157">
        <f>'将来負担比率（分子）の構造'!K$50</f>
        <v>20653</v>
      </c>
      <c r="K58" s="157"/>
      <c r="L58" s="157"/>
      <c r="M58" s="157">
        <f>'将来負担比率（分子）の構造'!L$50</f>
        <v>20310</v>
      </c>
      <c r="N58" s="157"/>
      <c r="O58" s="157"/>
      <c r="P58" s="157">
        <f>'将来負担比率（分子）の構造'!M$50</f>
        <v>19596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5</v>
      </c>
      <c r="C61" s="157"/>
      <c r="D61" s="157"/>
      <c r="E61" s="157" t="str">
        <f>'将来負担比率（分子）の構造'!J$46</f>
        <v>-</v>
      </c>
      <c r="F61" s="157"/>
      <c r="G61" s="157"/>
      <c r="H61" s="157" t="str">
        <f>'将来負担比率（分子）の構造'!K$46</f>
        <v>-</v>
      </c>
      <c r="I61" s="157"/>
      <c r="J61" s="157"/>
      <c r="K61" s="157">
        <f>'将来負担比率（分子）の構造'!L$46</f>
        <v>7</v>
      </c>
      <c r="L61" s="157"/>
      <c r="M61" s="157"/>
      <c r="N61" s="157">
        <f>'将来負担比率（分子）の構造'!M$46</f>
        <v>3</v>
      </c>
      <c r="O61" s="157"/>
      <c r="P61" s="157"/>
    </row>
    <row r="62" spans="1:16" x14ac:dyDescent="0.2">
      <c r="A62" s="157" t="s">
        <v>35</v>
      </c>
      <c r="B62" s="157">
        <f>'将来負担比率（分子）の構造'!I$45</f>
        <v>3049</v>
      </c>
      <c r="C62" s="157"/>
      <c r="D62" s="157"/>
      <c r="E62" s="157">
        <f>'将来負担比率（分子）の構造'!J$45</f>
        <v>2778</v>
      </c>
      <c r="F62" s="157"/>
      <c r="G62" s="157"/>
      <c r="H62" s="157">
        <f>'将来負担比率（分子）の構造'!K$45</f>
        <v>2672</v>
      </c>
      <c r="I62" s="157"/>
      <c r="J62" s="157"/>
      <c r="K62" s="157">
        <f>'将来負担比率（分子）の構造'!L$45</f>
        <v>2506</v>
      </c>
      <c r="L62" s="157"/>
      <c r="M62" s="157"/>
      <c r="N62" s="157">
        <f>'将来負担比率（分子）の構造'!M$45</f>
        <v>2451</v>
      </c>
      <c r="O62" s="157"/>
      <c r="P62" s="157"/>
    </row>
    <row r="63" spans="1:16" x14ac:dyDescent="0.2">
      <c r="A63" s="157" t="s">
        <v>34</v>
      </c>
      <c r="B63" s="157">
        <f>'将来負担比率（分子）の構造'!I$44</f>
        <v>1589</v>
      </c>
      <c r="C63" s="157"/>
      <c r="D63" s="157"/>
      <c r="E63" s="157">
        <f>'将来負担比率（分子）の構造'!J$44</f>
        <v>1706</v>
      </c>
      <c r="F63" s="157"/>
      <c r="G63" s="157"/>
      <c r="H63" s="157">
        <f>'将来負担比率（分子）の構造'!K$44</f>
        <v>1740</v>
      </c>
      <c r="I63" s="157"/>
      <c r="J63" s="157"/>
      <c r="K63" s="157">
        <f>'将来負担比率（分子）の構造'!L$44</f>
        <v>1765</v>
      </c>
      <c r="L63" s="157"/>
      <c r="M63" s="157"/>
      <c r="N63" s="157">
        <f>'将来負担比率（分子）の構造'!M$44</f>
        <v>2008</v>
      </c>
      <c r="O63" s="157"/>
      <c r="P63" s="157"/>
    </row>
    <row r="64" spans="1:16" x14ac:dyDescent="0.2">
      <c r="A64" s="157" t="s">
        <v>33</v>
      </c>
      <c r="B64" s="157">
        <f>'将来負担比率（分子）の構造'!I$43</f>
        <v>9547</v>
      </c>
      <c r="C64" s="157"/>
      <c r="D64" s="157"/>
      <c r="E64" s="157">
        <f>'将来負担比率（分子）の構造'!J$43</f>
        <v>7916</v>
      </c>
      <c r="F64" s="157"/>
      <c r="G64" s="157"/>
      <c r="H64" s="157">
        <f>'将来負担比率（分子）の構造'!K$43</f>
        <v>6558</v>
      </c>
      <c r="I64" s="157"/>
      <c r="J64" s="157"/>
      <c r="K64" s="157">
        <f>'将来負担比率（分子）の構造'!L$43</f>
        <v>6351</v>
      </c>
      <c r="L64" s="157"/>
      <c r="M64" s="157"/>
      <c r="N64" s="157">
        <f>'将来負担比率（分子）の構造'!M$43</f>
        <v>6298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33446</v>
      </c>
      <c r="C66" s="157"/>
      <c r="D66" s="157"/>
      <c r="E66" s="157">
        <f>'将来負担比率（分子）の構造'!J$41</f>
        <v>33357</v>
      </c>
      <c r="F66" s="157"/>
      <c r="G66" s="157"/>
      <c r="H66" s="157">
        <f>'将来負担比率（分子）の構造'!K$41</f>
        <v>30845</v>
      </c>
      <c r="I66" s="157"/>
      <c r="J66" s="157"/>
      <c r="K66" s="157">
        <f>'将来負担比率（分子）の構造'!L$41</f>
        <v>28209</v>
      </c>
      <c r="L66" s="157"/>
      <c r="M66" s="157"/>
      <c r="N66" s="157">
        <f>'将来負担比率（分子）の構造'!M$41</f>
        <v>28106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6115</v>
      </c>
      <c r="C72" s="161">
        <f>基金残高に係る経年分析!G55</f>
        <v>5708</v>
      </c>
      <c r="D72" s="161">
        <f>基金残高に係る経年分析!H55</f>
        <v>4694</v>
      </c>
    </row>
    <row r="73" spans="1:16" x14ac:dyDescent="0.2">
      <c r="A73" s="160" t="s">
        <v>74</v>
      </c>
      <c r="B73" s="161">
        <f>基金残高に係る経年分析!F56</f>
        <v>2547</v>
      </c>
      <c r="C73" s="161">
        <f>基金残高に係る経年分析!G56</f>
        <v>2698</v>
      </c>
      <c r="D73" s="161">
        <f>基金残高に係る経年分析!H56</f>
        <v>2701</v>
      </c>
    </row>
    <row r="74" spans="1:16" x14ac:dyDescent="0.2">
      <c r="A74" s="160" t="s">
        <v>75</v>
      </c>
      <c r="B74" s="161">
        <f>基金残高に係る経年分析!F57</f>
        <v>9797</v>
      </c>
      <c r="C74" s="161">
        <f>基金残高に係る経年分析!G57</f>
        <v>10011</v>
      </c>
      <c r="D74" s="161">
        <f>基金残高に係る経年分析!H57</f>
        <v>9941</v>
      </c>
    </row>
  </sheetData>
  <sheetProtection algorithmName="SHA-512" hashValue="0CskvRlTk444vUQwFTtBPihzR1Kzwt5w+jJHUP9r0YDDK/wKBE7tfj+t4dedDKu2GBXPakjHCzaTSeg9qwC2fg==" saltValue="3huHYERd1nNQPSl5XOJeJ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2026-03-11T06:27:35Z</cp:lastPrinted>
  <dcterms:created xsi:type="dcterms:W3CDTF">2026-02-23T05:13:38Z</dcterms:created>
  <dcterms:modified xsi:type="dcterms:W3CDTF">2026-09-29T02:16:28Z</dcterms:modified>
  <cp:category/>
</cp:coreProperties>
</file>