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L:\05財政担当\R8（2026）\②財政運営\16財政状況資料集\令和７年度財政状況資料集の作成について（2回目・地方公会計関係）\06公開用\"/>
    </mc:Choice>
  </mc:AlternateContent>
  <xr:revisionPtr revIDLastSave="0" documentId="13_ncr:1_{E1EC77C1-CF4D-4C07-A0CA-B5F179853D9B}" xr6:coauthVersionLast="47" xr6:coauthVersionMax="47" xr10:uidLastSave="{00000000-0000-0000-0000-000000000000}"/>
  <bookViews>
    <workbookView xWindow="-110" yWindow="-110" windowWidth="19420" windowHeight="11500" tabRatio="79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R102" i="12" l="1"/>
  <c r="CW102" i="12"/>
  <c r="DB102" i="12"/>
  <c r="DG102" i="12"/>
  <c r="DL102" i="12"/>
  <c r="DQ102" i="12"/>
  <c r="AF88" i="12"/>
  <c r="AU88" i="12"/>
  <c r="AP88" i="12"/>
  <c r="AA72" i="12"/>
  <c r="AA71" i="12"/>
  <c r="AA70" i="12"/>
  <c r="AA69" i="12"/>
  <c r="AA68" i="12"/>
  <c r="AA32" i="12"/>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BW42" i="10"/>
  <c r="BE42" i="10"/>
  <c r="AM42" i="10"/>
  <c r="U42" i="10"/>
  <c r="C42" i="10"/>
  <c r="BW41" i="10"/>
  <c r="BE41" i="10"/>
  <c r="AM41" i="10"/>
  <c r="U41" i="10"/>
  <c r="C41" i="10"/>
  <c r="BW40" i="10"/>
  <c r="BE40" i="10"/>
  <c r="AM40" i="10"/>
  <c r="U40" i="10"/>
  <c r="C40" i="10"/>
  <c r="BW39" i="10"/>
  <c r="BE39" i="10"/>
  <c r="AM39" i="10"/>
  <c r="U39" i="10"/>
  <c r="BE38" i="10"/>
  <c r="AM38" i="10"/>
  <c r="U38" i="10"/>
  <c r="BE37" i="10"/>
  <c r="AM37" i="10"/>
  <c r="U37" i="10"/>
  <c r="BE36" i="10"/>
  <c r="AM36" i="10"/>
  <c r="BE35" i="10"/>
  <c r="CO34" i="10"/>
  <c r="CO35" i="10" s="1"/>
  <c r="CO36" i="10" s="1"/>
  <c r="CO37" i="10" s="1"/>
  <c r="CO38" i="10" s="1"/>
  <c r="CO39" i="10" s="1"/>
  <c r="CO40" i="10" s="1"/>
  <c r="CO41" i="10" s="1"/>
  <c r="CO42" i="10" s="1"/>
  <c r="BW34" i="10"/>
  <c r="BW35" i="10" s="1"/>
  <c r="BW36" i="10" s="1"/>
  <c r="BW37" i="10" s="1"/>
  <c r="BW38" i="10" s="1"/>
  <c r="BE34" i="10"/>
  <c r="C34" i="10"/>
  <c r="C35" i="10" s="1"/>
  <c r="C36" i="10" s="1"/>
  <c r="C37" i="10" s="1"/>
  <c r="C38" i="10" s="1"/>
  <c r="C39" i="10" s="1"/>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alcChain>
</file>

<file path=xl/sharedStrings.xml><?xml version="1.0" encoding="utf-8"?>
<sst xmlns="http://schemas.openxmlformats.org/spreadsheetml/2006/main" count="1108" uniqueCount="579">
  <si>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</si>
  <si>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</si>
  <si>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</si>
  <si>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</si>
  <si>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</si>
  <si>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</si>
  <si>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</si>
  <si>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</si>
  <si>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</si>
  <si>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</si>
  <si>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</si>
  <si>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</si>
  <si>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</si>
  <si>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</si>
  <si>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</si>
  <si>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</si>
  <si>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</si>
  <si>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</si>
  <si>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</si>
  <si>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</si>
  <si>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</si>
  <si>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</si>
  <si>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</si>
  <si>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</si>
  <si>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</si>
  <si>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</si>
  <si>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</si>
  <si>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</si>
  <si>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</si>
  <si>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</si>
  <si>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</si>
  <si>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</si>
  <si>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</si>
  <si>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</si>
  <si>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</si>
  <si>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</si>
  <si>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</si>
  <si>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</si>
  <si>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</si>
  <si>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</si>
  <si>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</si>
  <si>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</si>
  <si>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</si>
  <si>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</si>
  <si>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</si>
  <si>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</si>
  <si>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</si>
  <si>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</si>
  <si>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</si>
  <si>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</si>
  <si>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</si>
  <si>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</si>
  <si>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</si>
  <si>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</si>
  <si>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</si>
  <si>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</si>
  <si>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</si>
  <si>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</si>
  <si>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</si>
  <si>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</si>
  <si>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</si>
  <si>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</si>
  <si>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</si>
  <si>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</si>
  <si>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</si>
  <si>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</si>
  <si>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</si>
  <si>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</si>
  <si>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</si>
  <si>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</si>
  <si>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</si>
  <si>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</si>
  <si>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</si>
  <si>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</si>
  <si>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</si>
  <si>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</si>
  <si>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</si>
  <si>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</si>
  <si>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</si>
  <si>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栃木県</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</si>
  <si>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</si>
  <si>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</si>
  <si>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</si>
  <si>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</si>
  <si>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</si>
  <si>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</si>
  <si>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</si>
  <si>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</si>
  <si>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</si>
  <si>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</si>
  <si>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</si>
  <si>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</si>
  <si>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</si>
  <si>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</si>
  <si>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小山市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</si>
  <si>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</si>
  <si>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</si>
  <si>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</si>
  <si>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</si>
  <si>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</si>
  <si>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</si>
  <si>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</si>
  <si>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</si>
  <si>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</si>
  <si>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</si>
  <si>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</si>
  <si>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</si>
  <si>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</si>
  <si>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</si>
  <si>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</si>
  <si>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</si>
  <si>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</si>
  <si>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</si>
  <si>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</si>
  <si>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</si>
  <si>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</si>
  <si>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</si>
  <si>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</si>
  <si>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</si>
  <si>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</si>
  <si>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</si>
  <si>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</si>
  <si>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</si>
  <si>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</si>
  <si>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</si>
  <si>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</si>
  <si>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</si>
  <si>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</si>
  <si>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</si>
  <si>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</si>
  <si>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</si>
  <si>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</si>
  <si>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</si>
  <si>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</si>
  <si>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</si>
  <si>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</si>
  <si>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</si>
  <si>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</si>
  <si>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</si>
  <si>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</si>
  <si>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</si>
  <si>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基準財政需要額</t>
    <phoneticPr fontId="25"/>
  </si>
  <si>
    <t>うち日本人(％)</t>
    <phoneticPr fontId="5"/>
  </si>
  <si>
    <t>-0.5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</si>
  <si>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</si>
  <si>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</si>
  <si>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</si>
  <si>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</si>
  <si>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</si>
  <si>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</si>
  <si>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</si>
  <si>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</si>
  <si>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</si>
  <si>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</si>
  <si>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</si>
  <si>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</si>
  <si>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</si>
  <si>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</si>
  <si>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</si>
  <si>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</si>
  <si>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</si>
  <si>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</si>
  <si>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</si>
  <si>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</si>
  <si>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</si>
  <si>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</si>
  <si>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</si>
  <si>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</si>
  <si>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</si>
  <si>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</si>
  <si>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</si>
  <si>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</si>
  <si>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</si>
  <si>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</si>
  <si>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</si>
  <si>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</si>
  <si>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</si>
  <si>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</si>
  <si>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</si>
  <si>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</si>
  <si>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</si>
  <si>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</si>
  <si>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</si>
  <si>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</si>
  <si>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</si>
  <si>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</si>
  <si>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</si>
  <si>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</si>
  <si>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</si>
  <si>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</si>
  <si>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</si>
  <si>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</si>
  <si>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</si>
  <si>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</si>
  <si>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</si>
  <si>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</si>
  <si>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</si>
  <si>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</si>
  <si>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</si>
  <si>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</si>
  <si>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</si>
  <si>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</si>
  <si>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栃木県小山市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</si>
  <si>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</si>
  <si>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</si>
  <si>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</si>
  <si>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</si>
  <si>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</si>
  <si>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</si>
  <si>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</si>
  <si>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</si>
  <si>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</si>
  <si>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</si>
  <si>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</si>
  <si>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</si>
  <si>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</si>
  <si>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</si>
  <si>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</si>
  <si>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</si>
  <si>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</si>
  <si>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</si>
  <si>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</si>
  <si>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</si>
  <si>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</si>
  <si>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</si>
  <si>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</si>
  <si>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</si>
  <si>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</si>
  <si>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</si>
  <si>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</si>
  <si>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</si>
  <si>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</si>
  <si>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</si>
  <si>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</si>
  <si>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</si>
  <si>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</si>
  <si>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</si>
  <si>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</si>
  <si>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</si>
  <si>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</si>
  <si>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</si>
  <si>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</si>
  <si>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</si>
  <si>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</si>
  <si>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</si>
  <si>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</si>
  <si>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</si>
  <si>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</si>
  <si>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</si>
  <si>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</si>
  <si>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</si>
  <si>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</si>
  <si>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</si>
  <si>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</si>
  <si>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</si>
  <si>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</si>
  <si>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</si>
  <si>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</si>
  <si>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</si>
  <si>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</si>
  <si>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</si>
  <si>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</si>
  <si>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</si>
  <si>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</si>
  <si>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</si>
  <si>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</si>
  <si>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</si>
  <si>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</si>
  <si>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</si>
  <si>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</si>
  <si>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</si>
  <si>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</si>
  <si>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</si>
  <si>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</si>
  <si>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</si>
  <si>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</si>
  <si>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</si>
  <si>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</si>
  <si>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</si>
  <si>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</si>
  <si>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</si>
  <si>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</si>
  <si>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</si>
  <si>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</si>
  <si>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</si>
  <si>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</si>
  <si>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</si>
  <si>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</si>
  <si>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</si>
  <si>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</si>
  <si>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</si>
  <si>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</si>
  <si>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</si>
  <si>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</si>
  <si>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</si>
  <si>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</si>
  <si>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</si>
  <si>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</si>
  <si>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</si>
  <si>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</si>
  <si>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</si>
  <si>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</si>
  <si>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</si>
  <si>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</si>
  <si>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</si>
  <si>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</si>
  <si>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</si>
  <si>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</si>
  <si>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</si>
  <si>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</si>
  <si>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</si>
  <si>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</si>
  <si>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</si>
  <si>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</si>
  <si>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</si>
  <si>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</si>
  <si>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</si>
  <si>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</si>
  <si>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</si>
  <si>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</si>
  <si>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</si>
  <si>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</si>
  <si>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</si>
  <si>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</si>
  <si>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</si>
  <si>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</si>
  <si>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</si>
  <si>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</si>
  <si>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</si>
  <si>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</si>
  <si>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</si>
  <si>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</si>
  <si>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</si>
  <si>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</si>
  <si>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</si>
  <si>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</si>
  <si>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</si>
  <si>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</si>
  <si>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</si>
  <si>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</si>
  <si>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</si>
  <si>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</si>
  <si>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</si>
  <si>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</si>
  <si>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</si>
  <si>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</si>
  <si>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</si>
  <si>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</si>
  <si>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</si>
  <si>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</si>
  <si>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</si>
  <si>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</si>
  <si>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</si>
  <si>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栃木県小山市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</si>
  <si>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</si>
  <si>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</si>
  <si>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</si>
  <si>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</si>
  <si>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</si>
  <si>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</si>
  <si>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</si>
  <si>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</si>
  <si>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</si>
  <si>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</si>
  <si>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</si>
  <si>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</si>
  <si>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</si>
  <si>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</si>
  <si>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</si>
  <si>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</si>
  <si>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</si>
  <si>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</si>
  <si>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</si>
  <si>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</si>
  <si>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墓園やすらぎの森事業特別会計</t>
    <phoneticPr fontId="5"/>
  </si>
  <si>
    <t>与良川水系湛水防除事業特別会計</t>
    <phoneticPr fontId="5"/>
  </si>
  <si>
    <t>公共用地先行取得事業特別会計</t>
    <phoneticPr fontId="5"/>
  </si>
  <si>
    <t>病院事業債管理事業特別会計</t>
    <phoneticPr fontId="5"/>
  </si>
  <si>
    <t>栃木県南地方卸売市場特別会計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</si>
  <si>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</si>
  <si>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</si>
  <si>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</si>
  <si>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</si>
  <si>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</si>
  <si>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</si>
  <si>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</si>
  <si>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</si>
  <si>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</si>
  <si>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</si>
  <si>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</si>
  <si>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</si>
  <si>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</si>
  <si>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</si>
  <si>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</si>
  <si>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</si>
  <si>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</si>
  <si>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</si>
  <si>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</si>
  <si>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</si>
  <si>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</si>
  <si>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</si>
  <si>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</si>
  <si>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</si>
  <si>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</si>
  <si>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</si>
  <si>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</si>
  <si>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</si>
  <si>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</si>
  <si>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</si>
  <si>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</si>
  <si>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</si>
  <si>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</si>
  <si>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</si>
  <si>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</si>
  <si>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</si>
  <si>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</si>
  <si>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</si>
  <si>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</si>
  <si>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</si>
  <si>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</si>
  <si>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</si>
  <si>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</si>
  <si>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</si>
  <si>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</si>
  <si>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</si>
  <si>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</si>
  <si>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</si>
  <si>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</si>
  <si>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</si>
  <si>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</si>
  <si>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</si>
  <si>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</si>
  <si>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</si>
  <si>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</si>
  <si>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</si>
  <si>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</si>
  <si>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</si>
  <si>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</si>
  <si>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</si>
  <si>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</si>
  <si>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</si>
  <si>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</si>
  <si>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</si>
  <si>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</si>
  <si>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</si>
  <si>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</si>
  <si>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</si>
  <si>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</si>
  <si>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</si>
  <si>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</si>
  <si>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</si>
  <si>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</si>
  <si>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</si>
  <si>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</si>
  <si>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</si>
  <si>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</si>
  <si>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</si>
  <si>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</si>
  <si>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</si>
  <si>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</si>
  <si>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</si>
  <si>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</si>
  <si>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</si>
  <si>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</si>
  <si>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</si>
  <si>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</si>
  <si>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</si>
  <si>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</si>
  <si>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</si>
  <si>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</si>
  <si>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</si>
  <si>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</si>
  <si>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</si>
  <si>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</si>
  <si>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</si>
  <si>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</si>
  <si>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</si>
  <si>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</si>
  <si>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</si>
  <si>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</si>
  <si>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</si>
  <si>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</si>
  <si>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</si>
  <si>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</si>
  <si>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</si>
  <si>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</si>
  <si>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</si>
  <si>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</si>
  <si>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</si>
  <si>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</si>
  <si>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</si>
  <si>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</si>
  <si>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</si>
  <si>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</si>
  <si>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</si>
  <si>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</si>
  <si>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</si>
  <si>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</si>
  <si>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</si>
  <si>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</si>
  <si>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</si>
  <si>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</si>
  <si>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</si>
  <si>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</si>
  <si>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</si>
  <si>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</si>
  <si>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</si>
  <si>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</si>
  <si>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</si>
  <si>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</si>
  <si>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</si>
  <si>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</si>
  <si>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</si>
  <si>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</si>
  <si>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</si>
  <si>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</si>
  <si>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</si>
  <si>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</si>
  <si>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</si>
  <si>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</si>
  <si>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</si>
  <si>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</si>
  <si>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</si>
  <si>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</si>
  <si>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</si>
  <si>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</si>
  <si>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</si>
  <si>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</si>
  <si>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</si>
  <si>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</si>
  <si>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</si>
  <si>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</si>
  <si>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</si>
  <si>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5.87</t>
  </si>
  <si>
    <t>水道事業会計</t>
  </si>
  <si>
    <t>一般会計</t>
  </si>
  <si>
    <t>国民健康保険特別会計</t>
  </si>
  <si>
    <t>下水道事業会計</t>
  </si>
  <si>
    <t>介護保険特別会計</t>
  </si>
  <si>
    <t>墓園やすらぎの森事業特別会計</t>
  </si>
  <si>
    <t>後期高齢者医療特別会計</t>
  </si>
  <si>
    <t>栃木県南地方卸売市場特別会計</t>
  </si>
  <si>
    <t>その他会計（赤字）</t>
  </si>
  <si>
    <t>その他会計（黒字）</t>
  </si>
  <si>
    <t>R02</t>
    <phoneticPr fontId="5"/>
  </si>
  <si>
    <t>R03</t>
    <phoneticPr fontId="5"/>
  </si>
  <si>
    <t>R04</t>
    <phoneticPr fontId="5"/>
  </si>
  <si>
    <t>R05</t>
    <phoneticPr fontId="5"/>
  </si>
  <si>
    <t>R06</t>
    <phoneticPr fontId="5"/>
  </si>
  <si>
    <t>小山評定ふるさと応援基金</t>
    <phoneticPr fontId="5"/>
  </si>
  <si>
    <t>小山市体育館建設基金</t>
    <phoneticPr fontId="5"/>
  </si>
  <si>
    <t>公共施設等建設基金</t>
    <phoneticPr fontId="5"/>
  </si>
  <si>
    <t>-</t>
    <phoneticPr fontId="2"/>
  </si>
  <si>
    <t>小野塚記念青少年健全育成基金</t>
    <phoneticPr fontId="5"/>
  </si>
  <si>
    <t>小山市文化芸術振興基金</t>
    <phoneticPr fontId="5"/>
  </si>
  <si>
    <t>小山広域保健衛生組合</t>
  </si>
  <si>
    <t>栃木県市町村総合事務組合(一般会計)</t>
  </si>
  <si>
    <t>栃木県市町村総合事務組合(特別会計)</t>
  </si>
  <si>
    <t>栃木県後期高齢者医療広域連合(一般会計)</t>
  </si>
  <si>
    <t>栃木県後期高齢者医療広域連合(後期高齢者医療特別会計)</t>
  </si>
  <si>
    <t>渡良瀬遊水地アクリメーション振興財団</t>
    <rPh sb="0" eb="3">
      <t>ワタラセ</t>
    </rPh>
    <rPh sb="3" eb="6">
      <t>ユウスイチ</t>
    </rPh>
    <rPh sb="14" eb="16">
      <t>シンコウ</t>
    </rPh>
    <rPh sb="16" eb="18">
      <t>ザイダン</t>
    </rPh>
    <phoneticPr fontId="2"/>
  </si>
  <si>
    <t>小山都市開発</t>
    <rPh sb="0" eb="2">
      <t>オヤマ</t>
    </rPh>
    <rPh sb="2" eb="4">
      <t>トシ</t>
    </rPh>
    <rPh sb="4" eb="6">
      <t>カイハツ</t>
    </rPh>
    <phoneticPr fontId="2"/>
  </si>
  <si>
    <t>小山市スポーツ協会</t>
    <rPh sb="0" eb="3">
      <t>オヤマシ</t>
    </rPh>
    <rPh sb="7" eb="9">
      <t>キョウカイ</t>
    </rPh>
    <phoneticPr fontId="2"/>
  </si>
  <si>
    <t>小山市勤労者共済サービスセンター</t>
    <rPh sb="0" eb="3">
      <t>オヤマシ</t>
    </rPh>
    <rPh sb="3" eb="6">
      <t>キンロウシャ</t>
    </rPh>
    <rPh sb="6" eb="8">
      <t>キョウサイ</t>
    </rPh>
    <phoneticPr fontId="2"/>
  </si>
  <si>
    <t>小山市土地開発公社</t>
    <rPh sb="0" eb="3">
      <t>オヤマシ</t>
    </rPh>
    <rPh sb="3" eb="5">
      <t>トチ</t>
    </rPh>
    <rPh sb="5" eb="7">
      <t>カイハツ</t>
    </rPh>
    <rPh sb="7" eb="9">
      <t>コウシャ</t>
    </rPh>
    <phoneticPr fontId="2"/>
  </si>
  <si>
    <t>小山ブランド思川</t>
    <rPh sb="0" eb="2">
      <t>オヤマ</t>
    </rPh>
    <rPh sb="6" eb="8">
      <t>オモイガワ</t>
    </rPh>
    <phoneticPr fontId="2"/>
  </si>
  <si>
    <t>小山市観光協会</t>
    <rPh sb="0" eb="3">
      <t>オヤマシ</t>
    </rPh>
    <rPh sb="3" eb="5">
      <t>カンコウ</t>
    </rPh>
    <rPh sb="5" eb="7">
      <t>キョウカイ</t>
    </rPh>
    <phoneticPr fontId="2"/>
  </si>
  <si>
    <t>新小山市民病院</t>
    <rPh sb="0" eb="1">
      <t>シン</t>
    </rPh>
    <rPh sb="1" eb="5">
      <t>オヤマシミン</t>
    </rPh>
    <rPh sb="5" eb="7">
      <t>ビョウイン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</si>
  <si>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</si>
  <si>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</si>
  <si>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については減少傾向にあり、令和6年度においては前年度と比べ9.7ポイント減少した。減少した要因は、市の保有する各基金残高が増加したこと、標準税収入額の増加などであるが、類似団体と比較すると大きく上回っている。
　有形固定資産減価償却率については、新庁舎建設と小学校建設により、令和2年度、令和3年度に一時減少したが、その後は増加傾向にあり、類似団体平均をわずかに上回っている。
　今後も公共施設等総合管理計画や市債管理計画等に基づき、公共施設の老朽化対策や財政の健全化に向けた財政運営に引き続き努める。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</si>
  <si>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</si>
  <si>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</si>
  <si>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</si>
  <si>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</si>
  <si>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</si>
  <si>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</si>
  <si>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については減少傾向にあり、令和6年度においては前年度と比べ9.7ポイント減少した。減少した要因は、市の保有する各基金残高が増加したこと、標準税収入額の増加などによるものであるが、類似団体と比較すると大きく上回っている。
　令和6年度の実質公債費比率については、令和5年度に比べ0.1ポイント増加した。増加した主な要因は、一般会計等における地方債の元利償還金の増加である。
　引き続き、起債対象事業の適切な選択を行い、世代間負担の公平化と償還額の平準化を図り、財政の健全化を確保した運営に努める。</t>
    <rPh sb="152" eb="154">
      <t>ゾウカ</t>
    </rPh>
    <rPh sb="157" eb="159">
      <t>ゾウカ</t>
    </rPh>
    <rPh sb="167" eb="172">
      <t>イッパンカイケイトウ</t>
    </rPh>
    <rPh sb="176" eb="179">
      <t>チホウサイ</t>
    </rPh>
    <rPh sb="180" eb="185">
      <t>ガンリショウカンキン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</si>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</sst>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73127DC-4D27-4D51-9EA4-0FD7B29036E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60285</c:v>
                </c:pt>
                <c:pt idx="1">
                  <c:v>52714</c:v>
                </c:pt>
                <c:pt idx="2">
                  <c:v>46001</c:v>
                </c:pt>
                <c:pt idx="3">
                  <c:v>52878</c:v>
                </c:pt>
                <c:pt idx="4">
                  <c:v>57911</c:v>
                </c:pt>
              </c:numCache>
            </c:numRef>
          </c:val>
          <c:smooth val="0"/>
          <c:extLst>
            <c:ext xmlns:c16="http://schemas.microsoft.com/office/drawing/2014/chart" uri="{C3380CC4-5D6E-409C-BE32-E72D297353CC}">
              <c16:uniqueId val="{00000000-5D1C-4106-8E39-326C8A187C5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93576</c:v>
                </c:pt>
                <c:pt idx="1">
                  <c:v>61474</c:v>
                </c:pt>
                <c:pt idx="2">
                  <c:v>43522</c:v>
                </c:pt>
                <c:pt idx="3">
                  <c:v>54304</c:v>
                </c:pt>
                <c:pt idx="4">
                  <c:v>43003</c:v>
                </c:pt>
              </c:numCache>
            </c:numRef>
          </c:val>
          <c:smooth val="0"/>
          <c:extLst>
            <c:ext xmlns:c16="http://schemas.microsoft.com/office/drawing/2014/chart" uri="{C3380CC4-5D6E-409C-BE32-E72D297353CC}">
              <c16:uniqueId val="{00000001-5D1C-4106-8E39-326C8A187C5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6.17</c:v>
                </c:pt>
                <c:pt idx="1">
                  <c:v>9.15</c:v>
                </c:pt>
                <c:pt idx="2">
                  <c:v>8.1199999999999992</c:v>
                </c:pt>
                <c:pt idx="3">
                  <c:v>8.48</c:v>
                </c:pt>
                <c:pt idx="4">
                  <c:v>5.16</c:v>
                </c:pt>
              </c:numCache>
            </c:numRef>
          </c:val>
          <c:extLst>
            <c:ext xmlns:c16="http://schemas.microsoft.com/office/drawing/2014/chart" uri="{C3380CC4-5D6E-409C-BE32-E72D297353CC}">
              <c16:uniqueId val="{00000000-0069-4076-AB51-B77B21CC7B7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3.68</c:v>
                </c:pt>
                <c:pt idx="1">
                  <c:v>7.24</c:v>
                </c:pt>
                <c:pt idx="2">
                  <c:v>9.0500000000000007</c:v>
                </c:pt>
                <c:pt idx="3">
                  <c:v>11.74</c:v>
                </c:pt>
                <c:pt idx="4">
                  <c:v>12.67</c:v>
                </c:pt>
              </c:numCache>
            </c:numRef>
          </c:val>
          <c:extLst>
            <c:ext xmlns:c16="http://schemas.microsoft.com/office/drawing/2014/chart" uri="{C3380CC4-5D6E-409C-BE32-E72D297353CC}">
              <c16:uniqueId val="{00000001-0069-4076-AB51-B77B21CC7B7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3.64</c:v>
                </c:pt>
                <c:pt idx="1">
                  <c:v>7.03</c:v>
                </c:pt>
                <c:pt idx="2">
                  <c:v>0.47</c:v>
                </c:pt>
                <c:pt idx="3">
                  <c:v>3.48</c:v>
                </c:pt>
                <c:pt idx="4">
                  <c:v>-5.87</c:v>
                </c:pt>
              </c:numCache>
            </c:numRef>
          </c:val>
          <c:smooth val="0"/>
          <c:extLst>
            <c:ext xmlns:c16="http://schemas.microsoft.com/office/drawing/2014/chart" uri="{C3380CC4-5D6E-409C-BE32-E72D297353CC}">
              <c16:uniqueId val="{00000002-0069-4076-AB51-B77B21CC7B7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0.17</c:v>
                </c:pt>
                <c:pt idx="2">
                  <c:v>#N/A</c:v>
                </c:pt>
                <c:pt idx="3">
                  <c:v>0.73</c:v>
                </c:pt>
                <c:pt idx="4">
                  <c:v>#N/A</c:v>
                </c:pt>
                <c:pt idx="5">
                  <c:v>0</c:v>
                </c:pt>
                <c:pt idx="6">
                  <c:v>#N/A</c:v>
                </c:pt>
                <c:pt idx="7">
                  <c:v>1.53</c:v>
                </c:pt>
                <c:pt idx="8">
                  <c:v>#N/A</c:v>
                </c:pt>
                <c:pt idx="9">
                  <c:v>0</c:v>
                </c:pt>
              </c:numCache>
            </c:numRef>
          </c:val>
          <c:extLst>
            <c:ext xmlns:c16="http://schemas.microsoft.com/office/drawing/2014/chart" uri="{C3380CC4-5D6E-409C-BE32-E72D297353CC}">
              <c16:uniqueId val="{00000000-F813-4ED5-8800-544EBEE228C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813-4ED5-8800-544EBEE228CE}"/>
            </c:ext>
          </c:extLst>
        </c:ser>
        <c:ser>
          <c:idx val="2"/>
          <c:order val="2"/>
          <c:tx>
            <c:strRef>
              <c:f>データシート!$A$29</c:f>
              <c:strCache>
                <c:ptCount val="1"/>
                <c:pt idx="0">
                  <c:v>栃木県南地方卸売市場特別会計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F813-4ED5-8800-544EBEE228CE}"/>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F813-4ED5-8800-544EBEE228CE}"/>
            </c:ext>
          </c:extLst>
        </c:ser>
        <c:ser>
          <c:idx val="4"/>
          <c:order val="4"/>
          <c:tx>
            <c:strRef>
              <c:f>データシート!$A$31</c:f>
              <c:strCache>
                <c:ptCount val="1"/>
                <c:pt idx="0">
                  <c:v>墓園やすらぎの森事業特別会計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0.19</c:v>
                </c:pt>
                <c:pt idx="2">
                  <c:v>#N/A</c:v>
                </c:pt>
                <c:pt idx="3">
                  <c:v>0.12</c:v>
                </c:pt>
                <c:pt idx="4">
                  <c:v>#N/A</c:v>
                </c:pt>
                <c:pt idx="5">
                  <c:v>7.0000000000000007E-2</c:v>
                </c:pt>
                <c:pt idx="6">
                  <c:v>#N/A</c:v>
                </c:pt>
                <c:pt idx="7">
                  <c:v>7.0000000000000007E-2</c:v>
                </c:pt>
                <c:pt idx="8">
                  <c:v>#N/A</c:v>
                </c:pt>
                <c:pt idx="9">
                  <c:v>0.08</c:v>
                </c:pt>
              </c:numCache>
            </c:numRef>
          </c:val>
          <c:extLst>
            <c:ext xmlns:c16="http://schemas.microsoft.com/office/drawing/2014/chart" uri="{C3380CC4-5D6E-409C-BE32-E72D297353CC}">
              <c16:uniqueId val="{00000004-F813-4ED5-8800-544EBEE228CE}"/>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1.83</c:v>
                </c:pt>
                <c:pt idx="2">
                  <c:v>#N/A</c:v>
                </c:pt>
                <c:pt idx="3">
                  <c:v>1.64</c:v>
                </c:pt>
                <c:pt idx="4">
                  <c:v>#N/A</c:v>
                </c:pt>
                <c:pt idx="5">
                  <c:v>1.79</c:v>
                </c:pt>
                <c:pt idx="6">
                  <c:v>#N/A</c:v>
                </c:pt>
                <c:pt idx="7">
                  <c:v>1.23</c:v>
                </c:pt>
                <c:pt idx="8">
                  <c:v>#N/A</c:v>
                </c:pt>
                <c:pt idx="9">
                  <c:v>0.66</c:v>
                </c:pt>
              </c:numCache>
            </c:numRef>
          </c:val>
          <c:extLst>
            <c:ext xmlns:c16="http://schemas.microsoft.com/office/drawing/2014/chart" uri="{C3380CC4-5D6E-409C-BE32-E72D297353CC}">
              <c16:uniqueId val="{00000005-F813-4ED5-8800-544EBEE228CE}"/>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0.96</c:v>
                </c:pt>
                <c:pt idx="2">
                  <c:v>#N/A</c:v>
                </c:pt>
                <c:pt idx="3">
                  <c:v>0.87</c:v>
                </c:pt>
                <c:pt idx="4">
                  <c:v>#N/A</c:v>
                </c:pt>
                <c:pt idx="5">
                  <c:v>1.44</c:v>
                </c:pt>
                <c:pt idx="6">
                  <c:v>#N/A</c:v>
                </c:pt>
                <c:pt idx="7">
                  <c:v>2.42</c:v>
                </c:pt>
                <c:pt idx="8">
                  <c:v>#N/A</c:v>
                </c:pt>
                <c:pt idx="9">
                  <c:v>1.63</c:v>
                </c:pt>
              </c:numCache>
            </c:numRef>
          </c:val>
          <c:extLst>
            <c:ext xmlns:c16="http://schemas.microsoft.com/office/drawing/2014/chart" uri="{C3380CC4-5D6E-409C-BE32-E72D297353CC}">
              <c16:uniqueId val="{00000006-F813-4ED5-8800-544EBEE228CE}"/>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0.31</c:v>
                </c:pt>
                <c:pt idx="2">
                  <c:v>#N/A</c:v>
                </c:pt>
                <c:pt idx="3">
                  <c:v>0.59</c:v>
                </c:pt>
                <c:pt idx="4">
                  <c:v>#N/A</c:v>
                </c:pt>
                <c:pt idx="5">
                  <c:v>1.39</c:v>
                </c:pt>
                <c:pt idx="6">
                  <c:v>#N/A</c:v>
                </c:pt>
                <c:pt idx="7">
                  <c:v>1.65</c:v>
                </c:pt>
                <c:pt idx="8">
                  <c:v>#N/A</c:v>
                </c:pt>
                <c:pt idx="9">
                  <c:v>1.94</c:v>
                </c:pt>
              </c:numCache>
            </c:numRef>
          </c:val>
          <c:extLst>
            <c:ext xmlns:c16="http://schemas.microsoft.com/office/drawing/2014/chart" uri="{C3380CC4-5D6E-409C-BE32-E72D297353CC}">
              <c16:uniqueId val="{00000007-F813-4ED5-8800-544EBEE228CE}"/>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5.95</c:v>
                </c:pt>
                <c:pt idx="2">
                  <c:v>#N/A</c:v>
                </c:pt>
                <c:pt idx="3">
                  <c:v>8.99</c:v>
                </c:pt>
                <c:pt idx="4">
                  <c:v>#N/A</c:v>
                </c:pt>
                <c:pt idx="5">
                  <c:v>8.0299999999999994</c:v>
                </c:pt>
                <c:pt idx="6">
                  <c:v>#N/A</c:v>
                </c:pt>
                <c:pt idx="7">
                  <c:v>8.4</c:v>
                </c:pt>
                <c:pt idx="8">
                  <c:v>#N/A</c:v>
                </c:pt>
                <c:pt idx="9">
                  <c:v>5.07</c:v>
                </c:pt>
              </c:numCache>
            </c:numRef>
          </c:val>
          <c:extLst>
            <c:ext xmlns:c16="http://schemas.microsoft.com/office/drawing/2014/chart" uri="{C3380CC4-5D6E-409C-BE32-E72D297353CC}">
              <c16:uniqueId val="{00000008-F813-4ED5-8800-544EBEE228CE}"/>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22.27</c:v>
                </c:pt>
                <c:pt idx="2">
                  <c:v>#N/A</c:v>
                </c:pt>
                <c:pt idx="3">
                  <c:v>22.29</c:v>
                </c:pt>
                <c:pt idx="4">
                  <c:v>#N/A</c:v>
                </c:pt>
                <c:pt idx="5">
                  <c:v>23.54</c:v>
                </c:pt>
                <c:pt idx="6">
                  <c:v>#N/A</c:v>
                </c:pt>
                <c:pt idx="7">
                  <c:v>22.21</c:v>
                </c:pt>
                <c:pt idx="8">
                  <c:v>#N/A</c:v>
                </c:pt>
                <c:pt idx="9">
                  <c:v>18.75</c:v>
                </c:pt>
              </c:numCache>
            </c:numRef>
          </c:val>
          <c:extLst>
            <c:ext xmlns:c16="http://schemas.microsoft.com/office/drawing/2014/chart" uri="{C3380CC4-5D6E-409C-BE32-E72D297353CC}">
              <c16:uniqueId val="{00000009-F813-4ED5-8800-544EBEE228C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4894</c:v>
                </c:pt>
                <c:pt idx="5">
                  <c:v>5129</c:v>
                </c:pt>
                <c:pt idx="8">
                  <c:v>4756</c:v>
                </c:pt>
                <c:pt idx="11">
                  <c:v>4920</c:v>
                </c:pt>
                <c:pt idx="14">
                  <c:v>5207</c:v>
                </c:pt>
              </c:numCache>
            </c:numRef>
          </c:val>
          <c:extLst>
            <c:ext xmlns:c16="http://schemas.microsoft.com/office/drawing/2014/chart" uri="{C3380CC4-5D6E-409C-BE32-E72D297353CC}">
              <c16:uniqueId val="{00000000-4DD6-4B45-A722-709E5BCFF93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2</c:v>
                </c:pt>
                <c:pt idx="3">
                  <c:v>0</c:v>
                </c:pt>
                <c:pt idx="6">
                  <c:v>0</c:v>
                </c:pt>
                <c:pt idx="9">
                  <c:v>0</c:v>
                </c:pt>
                <c:pt idx="12">
                  <c:v>0</c:v>
                </c:pt>
              </c:numCache>
            </c:numRef>
          </c:val>
          <c:extLst>
            <c:ext xmlns:c16="http://schemas.microsoft.com/office/drawing/2014/chart" uri="{C3380CC4-5D6E-409C-BE32-E72D297353CC}">
              <c16:uniqueId val="{00000001-4DD6-4B45-A722-709E5BCFF93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4DD6-4B45-A722-709E5BCFF93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215</c:v>
                </c:pt>
                <c:pt idx="3">
                  <c:v>197</c:v>
                </c:pt>
                <c:pt idx="6">
                  <c:v>355</c:v>
                </c:pt>
                <c:pt idx="9">
                  <c:v>402</c:v>
                </c:pt>
                <c:pt idx="12">
                  <c:v>330</c:v>
                </c:pt>
              </c:numCache>
            </c:numRef>
          </c:val>
          <c:extLst>
            <c:ext xmlns:c16="http://schemas.microsoft.com/office/drawing/2014/chart" uri="{C3380CC4-5D6E-409C-BE32-E72D297353CC}">
              <c16:uniqueId val="{00000003-4DD6-4B45-A722-709E5BCFF93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1461</c:v>
                </c:pt>
                <c:pt idx="3">
                  <c:v>1511</c:v>
                </c:pt>
                <c:pt idx="6">
                  <c:v>1540</c:v>
                </c:pt>
                <c:pt idx="9">
                  <c:v>1513</c:v>
                </c:pt>
                <c:pt idx="12">
                  <c:v>1524</c:v>
                </c:pt>
              </c:numCache>
            </c:numRef>
          </c:val>
          <c:extLst>
            <c:ext xmlns:c16="http://schemas.microsoft.com/office/drawing/2014/chart" uri="{C3380CC4-5D6E-409C-BE32-E72D297353CC}">
              <c16:uniqueId val="{00000004-4DD6-4B45-A722-709E5BCFF93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DD6-4B45-A722-709E5BCFF93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DD6-4B45-A722-709E5BCFF93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5137</c:v>
                </c:pt>
                <c:pt idx="3">
                  <c:v>5187</c:v>
                </c:pt>
                <c:pt idx="6">
                  <c:v>4886</c:v>
                </c:pt>
                <c:pt idx="9">
                  <c:v>4885</c:v>
                </c:pt>
                <c:pt idx="12">
                  <c:v>5292</c:v>
                </c:pt>
              </c:numCache>
            </c:numRef>
          </c:val>
          <c:extLst>
            <c:ext xmlns:c16="http://schemas.microsoft.com/office/drawing/2014/chart" uri="{C3380CC4-5D6E-409C-BE32-E72D297353CC}">
              <c16:uniqueId val="{00000007-4DD6-4B45-A722-709E5BCFF93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1921</c:v>
                </c:pt>
                <c:pt idx="2">
                  <c:v>#N/A</c:v>
                </c:pt>
                <c:pt idx="3">
                  <c:v>#N/A</c:v>
                </c:pt>
                <c:pt idx="4">
                  <c:v>1766</c:v>
                </c:pt>
                <c:pt idx="5">
                  <c:v>#N/A</c:v>
                </c:pt>
                <c:pt idx="6">
                  <c:v>#N/A</c:v>
                </c:pt>
                <c:pt idx="7">
                  <c:v>2025</c:v>
                </c:pt>
                <c:pt idx="8">
                  <c:v>#N/A</c:v>
                </c:pt>
                <c:pt idx="9">
                  <c:v>#N/A</c:v>
                </c:pt>
                <c:pt idx="10">
                  <c:v>1880</c:v>
                </c:pt>
                <c:pt idx="11">
                  <c:v>#N/A</c:v>
                </c:pt>
                <c:pt idx="12">
                  <c:v>#N/A</c:v>
                </c:pt>
                <c:pt idx="13">
                  <c:v>1939</c:v>
                </c:pt>
                <c:pt idx="14">
                  <c:v>#N/A</c:v>
                </c:pt>
              </c:numCache>
            </c:numRef>
          </c:val>
          <c:smooth val="0"/>
          <c:extLst>
            <c:ext xmlns:c16="http://schemas.microsoft.com/office/drawing/2014/chart" uri="{C3380CC4-5D6E-409C-BE32-E72D297353CC}">
              <c16:uniqueId val="{00000008-4DD6-4B45-A722-709E5BCFF93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43380</c:v>
                </c:pt>
                <c:pt idx="5">
                  <c:v>43176</c:v>
                </c:pt>
                <c:pt idx="8">
                  <c:v>41792</c:v>
                </c:pt>
                <c:pt idx="11">
                  <c:v>40147</c:v>
                </c:pt>
                <c:pt idx="14">
                  <c:v>38791</c:v>
                </c:pt>
              </c:numCache>
            </c:numRef>
          </c:val>
          <c:extLst>
            <c:ext xmlns:c16="http://schemas.microsoft.com/office/drawing/2014/chart" uri="{C3380CC4-5D6E-409C-BE32-E72D297353CC}">
              <c16:uniqueId val="{00000000-51BF-46A2-8FA3-137378CBA2A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16984</c:v>
                </c:pt>
                <c:pt idx="5">
                  <c:v>16469</c:v>
                </c:pt>
                <c:pt idx="8">
                  <c:v>16985</c:v>
                </c:pt>
                <c:pt idx="11">
                  <c:v>17269</c:v>
                </c:pt>
                <c:pt idx="14">
                  <c:v>17439</c:v>
                </c:pt>
              </c:numCache>
            </c:numRef>
          </c:val>
          <c:extLst>
            <c:ext xmlns:c16="http://schemas.microsoft.com/office/drawing/2014/chart" uri="{C3380CC4-5D6E-409C-BE32-E72D297353CC}">
              <c16:uniqueId val="{00000001-51BF-46A2-8FA3-137378CBA2A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6844</c:v>
                </c:pt>
                <c:pt idx="5">
                  <c:v>8292</c:v>
                </c:pt>
                <c:pt idx="8">
                  <c:v>10081</c:v>
                </c:pt>
                <c:pt idx="11">
                  <c:v>11706</c:v>
                </c:pt>
                <c:pt idx="14">
                  <c:v>13465</c:v>
                </c:pt>
              </c:numCache>
            </c:numRef>
          </c:val>
          <c:extLst>
            <c:ext xmlns:c16="http://schemas.microsoft.com/office/drawing/2014/chart" uri="{C3380CC4-5D6E-409C-BE32-E72D297353CC}">
              <c16:uniqueId val="{00000002-51BF-46A2-8FA3-137378CBA2A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1BF-46A2-8FA3-137378CBA2A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1BF-46A2-8FA3-137378CBA2A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1039</c:v>
                </c:pt>
                <c:pt idx="3">
                  <c:v>1023</c:v>
                </c:pt>
                <c:pt idx="6">
                  <c:v>1008</c:v>
                </c:pt>
                <c:pt idx="9">
                  <c:v>998</c:v>
                </c:pt>
                <c:pt idx="12">
                  <c:v>998</c:v>
                </c:pt>
              </c:numCache>
            </c:numRef>
          </c:val>
          <c:extLst>
            <c:ext xmlns:c16="http://schemas.microsoft.com/office/drawing/2014/chart" uri="{C3380CC4-5D6E-409C-BE32-E72D297353CC}">
              <c16:uniqueId val="{00000005-51BF-46A2-8FA3-137378CBA2A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5039</c:v>
                </c:pt>
                <c:pt idx="3">
                  <c:v>4813</c:v>
                </c:pt>
                <c:pt idx="6">
                  <c:v>4493</c:v>
                </c:pt>
                <c:pt idx="9">
                  <c:v>4147</c:v>
                </c:pt>
                <c:pt idx="12">
                  <c:v>4076</c:v>
                </c:pt>
              </c:numCache>
            </c:numRef>
          </c:val>
          <c:extLst>
            <c:ext xmlns:c16="http://schemas.microsoft.com/office/drawing/2014/chart" uri="{C3380CC4-5D6E-409C-BE32-E72D297353CC}">
              <c16:uniqueId val="{00000006-51BF-46A2-8FA3-137378CBA2A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2831</c:v>
                </c:pt>
                <c:pt idx="3">
                  <c:v>3292</c:v>
                </c:pt>
                <c:pt idx="6">
                  <c:v>3149</c:v>
                </c:pt>
                <c:pt idx="9">
                  <c:v>2759</c:v>
                </c:pt>
                <c:pt idx="12">
                  <c:v>2651</c:v>
                </c:pt>
              </c:numCache>
            </c:numRef>
          </c:val>
          <c:extLst>
            <c:ext xmlns:c16="http://schemas.microsoft.com/office/drawing/2014/chart" uri="{C3380CC4-5D6E-409C-BE32-E72D297353CC}">
              <c16:uniqueId val="{00000007-51BF-46A2-8FA3-137378CBA2A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20910</c:v>
                </c:pt>
                <c:pt idx="3">
                  <c:v>20383</c:v>
                </c:pt>
                <c:pt idx="6">
                  <c:v>20295</c:v>
                </c:pt>
                <c:pt idx="9">
                  <c:v>19863</c:v>
                </c:pt>
                <c:pt idx="12">
                  <c:v>19185</c:v>
                </c:pt>
              </c:numCache>
            </c:numRef>
          </c:val>
          <c:extLst>
            <c:ext xmlns:c16="http://schemas.microsoft.com/office/drawing/2014/chart" uri="{C3380CC4-5D6E-409C-BE32-E72D297353CC}">
              <c16:uniqueId val="{00000008-51BF-46A2-8FA3-137378CBA2A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703</c:v>
                </c:pt>
                <c:pt idx="3">
                  <c:v>2465</c:v>
                </c:pt>
                <c:pt idx="6">
                  <c:v>2358</c:v>
                </c:pt>
                <c:pt idx="9">
                  <c:v>2252</c:v>
                </c:pt>
                <c:pt idx="12">
                  <c:v>2144</c:v>
                </c:pt>
              </c:numCache>
            </c:numRef>
          </c:val>
          <c:extLst>
            <c:ext xmlns:c16="http://schemas.microsoft.com/office/drawing/2014/chart" uri="{C3380CC4-5D6E-409C-BE32-E72D297353CC}">
              <c16:uniqueId val="{00000009-51BF-46A2-8FA3-137378CBA2A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60595</c:v>
                </c:pt>
                <c:pt idx="3">
                  <c:v>62372</c:v>
                </c:pt>
                <c:pt idx="6">
                  <c:v>61472</c:v>
                </c:pt>
                <c:pt idx="9">
                  <c:v>61912</c:v>
                </c:pt>
                <c:pt idx="12">
                  <c:v>60964</c:v>
                </c:pt>
              </c:numCache>
            </c:numRef>
          </c:val>
          <c:extLst>
            <c:ext xmlns:c16="http://schemas.microsoft.com/office/drawing/2014/chart" uri="{C3380CC4-5D6E-409C-BE32-E72D297353CC}">
              <c16:uniqueId val="{0000000A-51BF-46A2-8FA3-137378CBA2A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23909</c:v>
                </c:pt>
                <c:pt idx="2">
                  <c:v>#N/A</c:v>
                </c:pt>
                <c:pt idx="3">
                  <c:v>#N/A</c:v>
                </c:pt>
                <c:pt idx="4">
                  <c:v>26410</c:v>
                </c:pt>
                <c:pt idx="5">
                  <c:v>#N/A</c:v>
                </c:pt>
                <c:pt idx="6">
                  <c:v>#N/A</c:v>
                </c:pt>
                <c:pt idx="7">
                  <c:v>23918</c:v>
                </c:pt>
                <c:pt idx="8">
                  <c:v>#N/A</c:v>
                </c:pt>
                <c:pt idx="9">
                  <c:v>#N/A</c:v>
                </c:pt>
                <c:pt idx="10">
                  <c:v>22809</c:v>
                </c:pt>
                <c:pt idx="11">
                  <c:v>#N/A</c:v>
                </c:pt>
                <c:pt idx="12">
                  <c:v>#N/A</c:v>
                </c:pt>
                <c:pt idx="13">
                  <c:v>20324</c:v>
                </c:pt>
                <c:pt idx="14">
                  <c:v>#N/A</c:v>
                </c:pt>
              </c:numCache>
            </c:numRef>
          </c:val>
          <c:smooth val="0"/>
          <c:extLst>
            <c:ext xmlns:c16="http://schemas.microsoft.com/office/drawing/2014/chart" uri="{C3380CC4-5D6E-409C-BE32-E72D297353CC}">
              <c16:uniqueId val="{0000000B-51BF-46A2-8FA3-137378CBA2A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3054</c:v>
                </c:pt>
                <c:pt idx="1">
                  <c:v>4065</c:v>
                </c:pt>
                <c:pt idx="2">
                  <c:v>4504</c:v>
                </c:pt>
              </c:numCache>
            </c:numRef>
          </c:val>
          <c:extLst>
            <c:ext xmlns:c16="http://schemas.microsoft.com/office/drawing/2014/chart" uri="{C3380CC4-5D6E-409C-BE32-E72D297353CC}">
              <c16:uniqueId val="{00000000-1B0A-436A-94A1-4F8FF7E7BE4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364</c:v>
                </c:pt>
                <c:pt idx="1">
                  <c:v>364</c:v>
                </c:pt>
                <c:pt idx="2">
                  <c:v>364</c:v>
                </c:pt>
              </c:numCache>
            </c:numRef>
          </c:val>
          <c:extLst>
            <c:ext xmlns:c16="http://schemas.microsoft.com/office/drawing/2014/chart" uri="{C3380CC4-5D6E-409C-BE32-E72D297353CC}">
              <c16:uniqueId val="{00000001-1B0A-436A-94A1-4F8FF7E7BE4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2464</c:v>
                </c:pt>
                <c:pt idx="1">
                  <c:v>2601</c:v>
                </c:pt>
                <c:pt idx="2">
                  <c:v>3963</c:v>
                </c:pt>
              </c:numCache>
            </c:numRef>
          </c:val>
          <c:extLst>
            <c:ext xmlns:c16="http://schemas.microsoft.com/office/drawing/2014/chart" uri="{C3380CC4-5D6E-409C-BE32-E72D297353CC}">
              <c16:uniqueId val="{00000002-1B0A-436A-94A1-4F8FF7E7BE4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4.5538669966447891E-2"/>
                  <c:y val="-6.4739042105865174E-2"/>
                </c:manualLayout>
              </c:layout>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{1B9FA1F2-B410-4DF4-9E73-AD93DB8CA595}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8EE-4623-A338-A00C96D9C74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{233EC689-3436-41E4-A6A9-F4EDBAD70A7C}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8EE-4623-A338-A00C96D9C74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{05DF1BFC-471B-4A7E-A497-DE2CF12F902F}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8EE-4623-A338-A00C96D9C74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{4E3CBA71-7CA7-4FC6-B09A-88FEA28C7312}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8EE-4623-A338-A00C96D9C74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{3C5C11FF-4A52-4650-A1D4-A51AFC166F51}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8EE-4623-A338-A00C96D9C746}"/>
                </c:ext>
              </c:extLst>
            </c:dLbl>
            <c:dLbl>
              <c:idx val="8"/>
              <c:layout>
                <c:manualLayout>
                  <c:x val="-1.8492831334020431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{16D183D4-7B66-435C-931D-B70905F0D440}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8EE-4623-A338-A00C96D9C74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{FFB73416-6906-475F-8C66-84E3909A6308}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8EE-4623-A338-A00C96D9C74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{042255F2-AD93-4E35-9A96-02D5BE9E59C6}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8EE-4623-A338-A00C96D9C74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{A9824740-A043-4C43-8FBE-DDC9E25F4438}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8EE-4623-A338-A00C96D9C74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60.9</c:v>
                </c:pt>
                <c:pt idx="8">
                  <c:v>60.9</c:v>
                </c:pt>
                <c:pt idx="16">
                  <c:v>62.6</c:v>
                </c:pt>
                <c:pt idx="24">
                  <c:v>63.1</c:v>
                </c:pt>
                <c:pt idx="32">
                  <c:v>63.9</c:v>
                </c:pt>
              </c:numCache>
            </c:numRef>
          </c:xVal>
          <c:yVal>
            <c:numRef>
              <c:f>公会計指標分析・財政指標組合せ分析表!$BP$51:$DC$51</c:f>
              <c:numCache>
                <c:formatCode>#,##0.0;"▲ "#,##0.0</c:formatCode>
                <c:ptCount val="40"/>
                <c:pt idx="0">
                  <c:v>81.2</c:v>
                </c:pt>
                <c:pt idx="8">
                  <c:v>85.3</c:v>
                </c:pt>
                <c:pt idx="16">
                  <c:v>78.7</c:v>
                </c:pt>
                <c:pt idx="24">
                  <c:v>73</c:v>
                </c:pt>
                <c:pt idx="32">
                  <c:v>63.3</c:v>
                </c:pt>
              </c:numCache>
            </c:numRef>
          </c:yVal>
          <c:smooth val="0"/>
          <c:extLst>
            <c:ext xmlns:c16="http://schemas.microsoft.com/office/drawing/2014/chart" uri="{C3380CC4-5D6E-409C-BE32-E72D297353CC}">
              <c16:uniqueId val="{00000009-78EE-4623-A338-A00C96D9C74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{0300D65B-812A-4A18-B01B-8D71A91C2492}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8EE-4623-A338-A00C96D9C74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{C50B0B8F-1B42-4F57-8059-74EB8EA109A6}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8EE-4623-A338-A00C96D9C74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{4E9E3A07-F10C-439D-80ED-496E89DB7AE8}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8EE-4623-A338-A00C96D9C74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{67700E52-1CCF-4DAA-B919-89298A0DCB90}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8EE-4623-A338-A00C96D9C74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{D5FA44F0-4394-4974-A1D0-2EB808C38631}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8EE-4623-A338-A00C96D9C74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{5A679288-C834-4B81-9B6C-ECF4BCEE7932}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8EE-4623-A338-A00C96D9C74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{C309FC53-3F62-4893-9448-B4892E623A8B}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8EE-4623-A338-A00C96D9C74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{888F44F0-3331-45C7-B413-100260AE415F}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8EE-4623-A338-A00C96D9C74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{8A726ED1-320C-4AC9-B2E4-17C895C76BE7}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8EE-4623-A338-A00C96D9C74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60.2</c:v>
                </c:pt>
                <c:pt idx="8">
                  <c:v>60.1</c:v>
                </c:pt>
                <c:pt idx="16">
                  <c:v>61.6</c:v>
                </c:pt>
                <c:pt idx="24">
                  <c:v>62.6</c:v>
                </c:pt>
                <c:pt idx="32">
                  <c:v>63.7</c:v>
                </c:pt>
              </c:numCache>
            </c:numRef>
          </c:xVal>
          <c:yVal>
            <c:numRef>
              <c:f>公会計指標分析・財政指標組合せ分析表!$BP$55:$DC$55</c:f>
              <c:numCache>
                <c:formatCode>#,##0.0;"▲ "#,##0.0</c:formatCode>
                <c:ptCount val="40"/>
                <c:pt idx="0">
                  <c:v>13.5</c:v>
                </c:pt>
                <c:pt idx="8">
                  <c:v>1.5</c:v>
                </c:pt>
                <c:pt idx="16">
                  <c:v>0</c:v>
                </c:pt>
                <c:pt idx="24">
                  <c:v>0</c:v>
                </c:pt>
                <c:pt idx="32">
                  <c:v>0</c:v>
                </c:pt>
              </c:numCache>
            </c:numRef>
          </c:yVal>
          <c:smooth val="0"/>
          <c:extLst>
            <c:ext xmlns:c16="http://schemas.microsoft.com/office/drawing/2014/chart" uri="{C3380CC4-5D6E-409C-BE32-E72D297353CC}">
              <c16:uniqueId val="{00000013-78EE-4623-A338-A00C96D9C746}"/>
            </c:ext>
          </c:extLst>
        </c:ser>
        <c:dLbls>
          <c:showLegendKey val="0"/>
          <c:showVal val="1"/>
          <c:showCatName val="0"/>
          <c:showSerName val="0"/>
          <c:showPercent val="0"/>
          <c:showBubbleSize val="0"/>
        </c:dLbls>
        <c:axId val="46179840"/>
        <c:axId val="46181760"/>
      </c:scatterChart>
      <c:valAx>
        <c:axId val="46179840"/>
        <c:scaling>
          <c:orientation val="maxMin"/>
          <c:max val="65"/>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{59B9622B-9CA2-459F-B8B4-7245CBA074EC}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3F2-46F1-9361-4513437E69E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{46605BA9-D796-41B4-9018-9E5A949ED265}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3F2-46F1-9361-4513437E69E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{CAF0C008-F01E-4640-BD30-6F0F3E1C0A50}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3F2-46F1-9361-4513437E69E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{7F81A92D-FECF-4530-81AC-FCB867817D25}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3F2-46F1-9361-4513437E69E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{15F99FD8-D587-43B7-9FA3-FAE3090390D2}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3F2-46F1-9361-4513437E69E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{A128B3CE-9E41-4998-92AC-3E9A037B7C5A}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3F2-46F1-9361-4513437E69EA}"/>
                </c:ext>
              </c:extLst>
            </c:dLbl>
            <c:dLbl>
              <c:idx val="16"/>
              <c:layout>
                <c:manualLayout>
                  <c:x val="-3.4310917096279141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{A1D60E73-1A04-461A-AAE7-7DC88FBE190C}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3F2-46F1-9361-4513437E69EA}"/>
                </c:ext>
              </c:extLst>
            </c:dLbl>
            <c:dLbl>
              <c:idx val="24"/>
              <c:layout>
                <c:manualLayout>
                  <c:x val="-2.8829768353872028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{0EC77C78-16DE-4767-A82C-44693B719BC5}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3F2-46F1-9361-4513437E69E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{BF5F6886-F685-4D59-91AD-3F3733197CC2}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3F2-46F1-9361-4513437E69E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5.7</c:v>
                </c:pt>
                <c:pt idx="8">
                  <c:v>6</c:v>
                </c:pt>
                <c:pt idx="16">
                  <c:v>6.2</c:v>
                </c:pt>
                <c:pt idx="24">
                  <c:v>6.1</c:v>
                </c:pt>
                <c:pt idx="32">
                  <c:v>6.2</c:v>
                </c:pt>
              </c:numCache>
            </c:numRef>
          </c:xVal>
          <c:yVal>
            <c:numRef>
              <c:f>公会計指標分析・財政指標組合せ分析表!$BP$73:$DC$73</c:f>
              <c:numCache>
                <c:formatCode>#,##0.0;"▲ "#,##0.0</c:formatCode>
                <c:ptCount val="40"/>
                <c:pt idx="0">
                  <c:v>81.2</c:v>
                </c:pt>
                <c:pt idx="8">
                  <c:v>85.3</c:v>
                </c:pt>
                <c:pt idx="16">
                  <c:v>78.7</c:v>
                </c:pt>
                <c:pt idx="24">
                  <c:v>73</c:v>
                </c:pt>
                <c:pt idx="32">
                  <c:v>63.3</c:v>
                </c:pt>
              </c:numCache>
            </c:numRef>
          </c:yVal>
          <c:smooth val="0"/>
          <c:extLst>
            <c:ext xmlns:c16="http://schemas.microsoft.com/office/drawing/2014/chart" uri="{C3380CC4-5D6E-409C-BE32-E72D297353CC}">
              <c16:uniqueId val="{00000009-23F2-46F1-9361-4513437E69E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{B471A1FB-B264-46F3-9AB4-9CFFC1CA9092}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3F2-46F1-9361-4513437E69E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{84968E07-9DAE-4F98-8047-A3668F77E5FA}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3F2-46F1-9361-4513437E69E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{28DDADF3-C125-4E2B-8DDD-66358D6009EC}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3F2-46F1-9361-4513437E69E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{665D2554-146D-47C9-8D78-868675473550}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3F2-46F1-9361-4513437E69E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{66D8ED22-E4F7-46AD-8125-A59897BC30E6}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3F2-46F1-9361-4513437E69EA}"/>
                </c:ext>
              </c:extLst>
            </c:dLbl>
            <c:dLbl>
              <c:idx val="8"/>
              <c:layout>
                <c:manualLayout>
                  <c:x val="-3.4310917096279141E-2"/>
                  <c:y val="-3.3635704192116346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{93A19839-346D-46F9-BDEB-376381B825DE}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3F2-46F1-9361-4513437E69EA}"/>
                </c:ext>
              </c:extLst>
            </c:dLbl>
            <c:dLbl>
              <c:idx val="16"/>
              <c:layout>
                <c:manualLayout>
                  <c:x val="-2.8829768353872159E-2"/>
                  <c:y val="-5.7886221519589956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{C6DD1094-6063-49D4-9881-C712638F8C3C}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3F2-46F1-9361-4513437E69EA}"/>
                </c:ext>
              </c:extLst>
            </c:dLbl>
            <c:dLbl>
              <c:idx val="24"/>
              <c:layout>
                <c:manualLayout>
                  <c:x val="-3.1570342725075584E-2"/>
                  <c:y val="-9.572767306410613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{333E7CD5-248C-4844-917B-929195A3ABDD}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3F2-46F1-9361-4513437E69E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{C748B7C6-03F1-4224-96AE-00B466E55DEE}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3F2-46F1-9361-4513437E69E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4.3</c:v>
                </c:pt>
                <c:pt idx="8">
                  <c:v>3.9</c:v>
                </c:pt>
                <c:pt idx="16">
                  <c:v>3.8</c:v>
                </c:pt>
                <c:pt idx="24">
                  <c:v>3.9</c:v>
                </c:pt>
                <c:pt idx="32">
                  <c:v>4.2</c:v>
                </c:pt>
              </c:numCache>
            </c:numRef>
          </c:xVal>
          <c:yVal>
            <c:numRef>
              <c:f>公会計指標分析・財政指標組合せ分析表!$BP$77:$DC$77</c:f>
              <c:numCache>
                <c:formatCode>#,##0.0;"▲ "#,##0.0</c:formatCode>
                <c:ptCount val="40"/>
                <c:pt idx="0">
                  <c:v>13.5</c:v>
                </c:pt>
                <c:pt idx="8">
                  <c:v>1.5</c:v>
                </c:pt>
                <c:pt idx="16">
                  <c:v>0</c:v>
                </c:pt>
                <c:pt idx="24">
                  <c:v>0</c:v>
                </c:pt>
                <c:pt idx="32">
                  <c:v>0</c:v>
                </c:pt>
              </c:numCache>
            </c:numRef>
          </c:yVal>
          <c:smooth val="0"/>
          <c:extLst>
            <c:ext xmlns:c16="http://schemas.microsoft.com/office/drawing/2014/chart" uri="{C3380CC4-5D6E-409C-BE32-E72D297353CC}">
              <c16:uniqueId val="{00000013-23F2-46F1-9361-4513437E69EA}"/>
            </c:ext>
          </c:extLst>
        </c:ser>
        <c:dLbls>
          <c:showLegendKey val="0"/>
          <c:showVal val="1"/>
          <c:showCatName val="0"/>
          <c:showSerName val="0"/>
          <c:showPercent val="0"/>
          <c:showBubbleSize val="0"/>
        </c:dLbls>
        <c:axId val="84219776"/>
        <c:axId val="84234240"/>
      </c:scatterChart>
      <c:valAx>
        <c:axId val="84219776"/>
        <c:scaling>
          <c:orientation val="maxMin"/>
          <c:max val="7"/>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栃木県小山市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166,874
158,582
171.75
77,074,661
74,950,728
1,835,890
35,546,306
57,493,171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63.3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年度の財政力指数は、前年度と同様の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0.94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であり県内及び類似団体と比較しても上位に位置している。</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財政力指数を算出する基準財政収入額については、宅地の増加や市内法人の設備投資による償却資産の増加により固定資産税の調定額が増加したことなどから、基準財政収入額は前年度比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億増の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261.2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億円（錯誤措置除く）となった。</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基準財政需要額については、こども子育て費の新設や地域振興費の増加、普通交付税再算定に伴う臨時経済対策費、給与改定費、臨時財政対策償還基金費の算入等により、前年度比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億円増の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億円（錯誤措置除く）となった。</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今後も景気の不透明さはあるものの、自主財源の確保により財政基盤の強化に努める。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3628</xdr:rowOff>
    </xdr:from>
    <xdr:to>
      <xdr:col>23</xdr:col>
      <xdr:colOff>133350</xdr:colOff>
      <xdr:row>44</xdr:row>
      <xdr:rowOff>78922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47278"/>
          <a:ext cx="0" cy="12754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50999</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594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78922</xdr:rowOff>
    </xdr:from>
    <xdr:to>
      <xdr:col>24</xdr:col>
      <xdr:colOff>12700</xdr:colOff>
      <xdr:row>44</xdr:row>
      <xdr:rowOff>78922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22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90005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90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3628</xdr:rowOff>
    </xdr:from>
    <xdr:to>
      <xdr:col>24</xdr:col>
      <xdr:colOff>12700</xdr:colOff>
      <xdr:row>37</xdr:row>
      <xdr:rowOff>3628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47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58057</xdr:rowOff>
    </xdr:from>
    <xdr:to>
      <xdr:col>23</xdr:col>
      <xdr:colOff>133350</xdr:colOff>
      <xdr:row>40</xdr:row>
      <xdr:rowOff>58057</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69160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31949</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613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59872</xdr:rowOff>
    </xdr:from>
    <xdr:to>
      <xdr:col>23</xdr:col>
      <xdr:colOff>184150</xdr:colOff>
      <xdr:row>41</xdr:row>
      <xdr:rowOff>161472</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08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40822</xdr:rowOff>
    </xdr:from>
    <xdr:to>
      <xdr:col>19</xdr:col>
      <xdr:colOff>133350</xdr:colOff>
      <xdr:row>40</xdr:row>
      <xdr:rowOff>58057</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689882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59872</xdr:rowOff>
    </xdr:from>
    <xdr:to>
      <xdr:col>19</xdr:col>
      <xdr:colOff>184150</xdr:colOff>
      <xdr:row>41</xdr:row>
      <xdr:rowOff>161472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08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146249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1756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6350</xdr:rowOff>
    </xdr:from>
    <xdr:to>
      <xdr:col>15</xdr:col>
      <xdr:colOff>82550</xdr:colOff>
      <xdr:row>40</xdr:row>
      <xdr:rowOff>40822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6864350"/>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42635</xdr:rowOff>
    </xdr:from>
    <xdr:to>
      <xdr:col>15</xdr:col>
      <xdr:colOff>133350</xdr:colOff>
      <xdr:row>41</xdr:row>
      <xdr:rowOff>144235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129012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160565</xdr:rowOff>
    </xdr:from>
    <xdr:to>
      <xdr:col>11</xdr:col>
      <xdr:colOff>31750</xdr:colOff>
      <xdr:row>40</xdr:row>
      <xdr:rowOff>6350</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84711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25400</xdr:rowOff>
    </xdr:from>
    <xdr:to>
      <xdr:col>11</xdr:col>
      <xdr:colOff>82550</xdr:colOff>
      <xdr:row>41</xdr:row>
      <xdr:rowOff>127000</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111777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127907</xdr:rowOff>
    </xdr:from>
    <xdr:to>
      <xdr:col>7</xdr:col>
      <xdr:colOff>31750</xdr:colOff>
      <xdr:row>41</xdr:row>
      <xdr:rowOff>58057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698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42834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072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7257</xdr:rowOff>
    </xdr:from>
    <xdr:to>
      <xdr:col>23</xdr:col>
      <xdr:colOff>184150</xdr:colOff>
      <xdr:row>40</xdr:row>
      <xdr:rowOff>108857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686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23784</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71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7257</xdr:rowOff>
    </xdr:from>
    <xdr:to>
      <xdr:col>19</xdr:col>
      <xdr:colOff>184150</xdr:colOff>
      <xdr:row>40</xdr:row>
      <xdr:rowOff>108857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686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119034</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634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161472</xdr:rowOff>
    </xdr:from>
    <xdr:to>
      <xdr:col>15</xdr:col>
      <xdr:colOff>133350</xdr:colOff>
      <xdr:row>40</xdr:row>
      <xdr:rowOff>91622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848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101799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6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127000</xdr:rowOff>
    </xdr:from>
    <xdr:to>
      <xdr:col>11</xdr:col>
      <xdr:colOff>82550</xdr:colOff>
      <xdr:row>40</xdr:row>
      <xdr:rowOff>57150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67327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109765</xdr:rowOff>
    </xdr:from>
    <xdr:to>
      <xdr:col>7</xdr:col>
      <xdr:colOff>31750</xdr:colOff>
      <xdr:row>40</xdr:row>
      <xdr:rowOff>39915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79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50092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565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経常的経費に充当された一般財源については、採用数の増に伴い職員数が増加したことによる人件費の増加、</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児童手当や障がい者介護給付費などの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扶助費の増加により、前年度比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26.8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億円増の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342.1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億円となった。</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歳入の経常一般財源については、市内企業の業績が好調であったことによる法人市民税の増加により市税全体で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億円の増加したこと、地方交付税で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７億円増加したことなどから、前年度比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19.7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億円増の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372.7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億円となった。</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経常収支比率は県内及び全国平均は下回っているが、前年度比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91.8%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となった。経常経費のうち大きな割合を占める人件費は、将来的にも増加が見込まれることから、引き続き経常経費の縮減に努め、弾力性のある財政構造の維持に努める。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9" name="テキスト ボックス 128">
          <a:extLst>
            <a:ext uri="{FF2B5EF4-FFF2-40B4-BE49-F238E27FC236}">
              <a16:creationId xmlns:a16="http://schemas.microsoft.com/office/drawing/2014/main" id="{00000000-0008-0000-0300-000081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0" name="財政構造の弾力性グラフ枠">
          <a:extLst>
            <a:ext uri="{FF2B5EF4-FFF2-40B4-BE49-F238E27FC236}">
              <a16:creationId xmlns:a16="http://schemas.microsoft.com/office/drawing/2014/main" id="{00000000-0008-0000-0300-000082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137583</xdr:rowOff>
    </xdr:from>
    <xdr:to>
      <xdr:col>23</xdr:col>
      <xdr:colOff>133350</xdr:colOff>
      <xdr:row>67</xdr:row>
      <xdr:rowOff>43241</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953000" y="9910233"/>
          <a:ext cx="0" cy="16201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15318</xdr:rowOff>
    </xdr:from>
    <xdr:ext cx="762000" cy="259045"/>
    <xdr:sp macro="" textlink="">
      <xdr:nvSpPr>
        <xdr:cNvPr id="132" name="財政構造の弾力性最小値テキスト">
          <a:extLst>
            <a:ext uri="{FF2B5EF4-FFF2-40B4-BE49-F238E27FC236}">
              <a16:creationId xmlns:a16="http://schemas.microsoft.com/office/drawing/2014/main" id="{00000000-0008-0000-0300-000084000000}"/>
            </a:ext>
          </a:extLst>
        </xdr:cNvPr>
        <xdr:cNvSpPr txBox="1"/>
      </xdr:nvSpPr>
      <xdr:spPr>
        <a:xfrm>
          <a:off x="5041900" y="11502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43241</xdr:rowOff>
    </xdr:from>
    <xdr:to>
      <xdr:col>24</xdr:col>
      <xdr:colOff>12700</xdr:colOff>
      <xdr:row>67</xdr:row>
      <xdr:rowOff>43241</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1530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52510</xdr:rowOff>
    </xdr:from>
    <xdr:ext cx="762000" cy="259045"/>
    <xdr:sp macro="" textlink="">
      <xdr:nvSpPr>
        <xdr:cNvPr id="134" name="財政構造の弾力性最大値テキスト">
          <a:extLst>
            <a:ext uri="{FF2B5EF4-FFF2-40B4-BE49-F238E27FC236}">
              <a16:creationId xmlns:a16="http://schemas.microsoft.com/office/drawing/2014/main" id="{00000000-0008-0000-0300-000086000000}"/>
            </a:ext>
          </a:extLst>
        </xdr:cNvPr>
        <xdr:cNvSpPr txBox="1"/>
      </xdr:nvSpPr>
      <xdr:spPr>
        <a:xfrm>
          <a:off x="5041900" y="9653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137583</xdr:rowOff>
    </xdr:from>
    <xdr:to>
      <xdr:col>24</xdr:col>
      <xdr:colOff>12700</xdr:colOff>
      <xdr:row>57</xdr:row>
      <xdr:rowOff>137583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864100" y="9910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83759</xdr:rowOff>
    </xdr:from>
    <xdr:to>
      <xdr:col>23</xdr:col>
      <xdr:colOff>133350</xdr:colOff>
      <xdr:row>63</xdr:row>
      <xdr:rowOff>28122</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4114800" y="10542209"/>
          <a:ext cx="838200" cy="287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61884</xdr:rowOff>
    </xdr:from>
    <xdr:ext cx="762000" cy="259045"/>
    <xdr:sp macro="" textlink="">
      <xdr:nvSpPr>
        <xdr:cNvPr id="137" name="財政構造の弾力性平均値テキスト">
          <a:extLst>
            <a:ext uri="{FF2B5EF4-FFF2-40B4-BE49-F238E27FC236}">
              <a16:creationId xmlns:a16="http://schemas.microsoft.com/office/drawing/2014/main" id="{00000000-0008-0000-0300-000089000000}"/>
            </a:ext>
          </a:extLst>
        </xdr:cNvPr>
        <xdr:cNvSpPr txBox="1"/>
      </xdr:nvSpPr>
      <xdr:spPr>
        <a:xfrm>
          <a:off x="5041900" y="105203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45357</xdr:rowOff>
    </xdr:from>
    <xdr:to>
      <xdr:col>23</xdr:col>
      <xdr:colOff>184150</xdr:colOff>
      <xdr:row>62</xdr:row>
      <xdr:rowOff>146957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902200" y="1067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49288</xdr:rowOff>
    </xdr:from>
    <xdr:to>
      <xdr:col>19</xdr:col>
      <xdr:colOff>133350</xdr:colOff>
      <xdr:row>61</xdr:row>
      <xdr:rowOff>83759</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3225800" y="10507738"/>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113393</xdr:rowOff>
    </xdr:from>
    <xdr:to>
      <xdr:col>19</xdr:col>
      <xdr:colOff>184150</xdr:colOff>
      <xdr:row>62</xdr:row>
      <xdr:rowOff>43543</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4064000" y="10571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28320</xdr:rowOff>
    </xdr:from>
    <xdr:ext cx="7366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3733800" y="106582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69548</xdr:rowOff>
    </xdr:from>
    <xdr:to>
      <xdr:col>15</xdr:col>
      <xdr:colOff>82550</xdr:colOff>
      <xdr:row>61</xdr:row>
      <xdr:rowOff>49288</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2336800" y="10013648"/>
          <a:ext cx="889000" cy="494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123976</xdr:rowOff>
    </xdr:from>
    <xdr:to>
      <xdr:col>15</xdr:col>
      <xdr:colOff>133350</xdr:colOff>
      <xdr:row>61</xdr:row>
      <xdr:rowOff>54126</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3175000" y="10410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64303</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2844800" y="10179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69548</xdr:rowOff>
    </xdr:from>
    <xdr:to>
      <xdr:col>11</xdr:col>
      <xdr:colOff>31750</xdr:colOff>
      <xdr:row>62</xdr:row>
      <xdr:rowOff>38705</xdr:rowOff>
    </xdr:to>
    <xdr:cxnSp macro="">
      <xdr:nvCxnSpPr>
        <xdr:cNvPr id="145" name="直線コネクタ 144">
          <a:extLst>
            <a:ext uri="{FF2B5EF4-FFF2-40B4-BE49-F238E27FC236}">
              <a16:creationId xmlns:a16="http://schemas.microsoft.com/office/drawing/2014/main" id="{00000000-0008-0000-0300-000091000000}"/>
            </a:ext>
          </a:extLst>
        </xdr:cNvPr>
        <xdr:cNvCxnSpPr/>
      </xdr:nvCxnSpPr>
      <xdr:spPr>
        <a:xfrm flipV="1">
          <a:off x="1447800" y="10013648"/>
          <a:ext cx="889000" cy="654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133652</xdr:rowOff>
    </xdr:from>
    <xdr:to>
      <xdr:col>11</xdr:col>
      <xdr:colOff>82550</xdr:colOff>
      <xdr:row>59</xdr:row>
      <xdr:rowOff>63802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2286000" y="10077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48579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955800" y="10164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9978</xdr:rowOff>
    </xdr:from>
    <xdr:to>
      <xdr:col>7</xdr:col>
      <xdr:colOff>31750</xdr:colOff>
      <xdr:row>61</xdr:row>
      <xdr:rowOff>111578</xdr:rowOff>
    </xdr:to>
    <xdr:sp macro="" textlink="">
      <xdr:nvSpPr>
        <xdr:cNvPr id="148" name="フローチャート: 判断 147">
          <a:extLst>
            <a:ext uri="{FF2B5EF4-FFF2-40B4-BE49-F238E27FC236}">
              <a16:creationId xmlns:a16="http://schemas.microsoft.com/office/drawing/2014/main" id="{00000000-0008-0000-0300-000094000000}"/>
            </a:ext>
          </a:extLst>
        </xdr:cNvPr>
        <xdr:cNvSpPr/>
      </xdr:nvSpPr>
      <xdr:spPr>
        <a:xfrm>
          <a:off x="1397000" y="104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121755</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0668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148772</xdr:rowOff>
    </xdr:from>
    <xdr:to>
      <xdr:col>23</xdr:col>
      <xdr:colOff>184150</xdr:colOff>
      <xdr:row>63</xdr:row>
      <xdr:rowOff>78922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902200" y="1077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120849</xdr:rowOff>
    </xdr:from>
    <xdr:ext cx="762000" cy="259045"/>
    <xdr:sp macro="" textlink="">
      <xdr:nvSpPr>
        <xdr:cNvPr id="156" name="財政構造の弾力性該当値テキスト">
          <a:extLst>
            <a:ext uri="{FF2B5EF4-FFF2-40B4-BE49-F238E27FC236}">
              <a16:creationId xmlns:a16="http://schemas.microsoft.com/office/drawing/2014/main" id="{00000000-0008-0000-0300-00009C000000}"/>
            </a:ext>
          </a:extLst>
        </xdr:cNvPr>
        <xdr:cNvSpPr txBox="1"/>
      </xdr:nvSpPr>
      <xdr:spPr>
        <a:xfrm>
          <a:off x="5041900" y="1075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32959</xdr:rowOff>
    </xdr:from>
    <xdr:to>
      <xdr:col>19</xdr:col>
      <xdr:colOff>184150</xdr:colOff>
      <xdr:row>61</xdr:row>
      <xdr:rowOff>134559</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4064000" y="1049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144736</xdr:rowOff>
    </xdr:from>
    <xdr:ext cx="7366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3733800" y="102602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169938</xdr:rowOff>
    </xdr:from>
    <xdr:to>
      <xdr:col>15</xdr:col>
      <xdr:colOff>133350</xdr:colOff>
      <xdr:row>61</xdr:row>
      <xdr:rowOff>100088</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3175000" y="1045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84865</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2844800" y="10543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18748</xdr:rowOff>
    </xdr:from>
    <xdr:to>
      <xdr:col>11</xdr:col>
      <xdr:colOff>82550</xdr:colOff>
      <xdr:row>58</xdr:row>
      <xdr:rowOff>120348</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2286000" y="9962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56</xdr:row>
      <xdr:rowOff>130525</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955800" y="9731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159355</xdr:rowOff>
    </xdr:from>
    <xdr:to>
      <xdr:col>7</xdr:col>
      <xdr:colOff>31750</xdr:colOff>
      <xdr:row>62</xdr:row>
      <xdr:rowOff>89505</xdr:rowOff>
    </xdr:to>
    <xdr:sp macro="" textlink="">
      <xdr:nvSpPr>
        <xdr:cNvPr id="163" name="楕円 162">
          <a:extLst>
            <a:ext uri="{FF2B5EF4-FFF2-40B4-BE49-F238E27FC236}">
              <a16:creationId xmlns:a16="http://schemas.microsoft.com/office/drawing/2014/main" id="{00000000-0008-0000-0300-0000A3000000}"/>
            </a:ext>
          </a:extLst>
        </xdr:cNvPr>
        <xdr:cNvSpPr/>
      </xdr:nvSpPr>
      <xdr:spPr>
        <a:xfrm>
          <a:off x="1397000" y="1061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74282</xdr:rowOff>
    </xdr:from>
    <xdr:ext cx="762000" cy="259045"/>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1066800" y="10704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[138,107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6" name="正方形/長方形 175">
          <a:extLst>
            <a:ext uri="{FF2B5EF4-FFF2-40B4-BE49-F238E27FC236}">
              <a16:creationId xmlns:a16="http://schemas.microsoft.com/office/drawing/2014/main" id="{00000000-0008-0000-0300-0000B0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0070C0"/>
              </a:solidFill>
              <a:effectLst/>
              <a:latin typeface="+mn-lt"/>
              <a:ea typeface="+mn-ea"/>
              <a:cs typeface="+mn-cs"/>
            </a:rPr>
            <a:t>  </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人件費は職員数の増、人事院勧告に準拠した給料表の改定等により、</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9.7</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億円の増加、物件費はふるさと納税に係る小山評定ふるさと応援事業費などの増により</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11.1</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億円の増加となり、全体では人口</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1</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人当たり</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12,201</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円の大幅増となった。</a:t>
          </a:r>
        </a:p>
        <a:p>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　引き続き業務改善等を推進し、歳出削減に努める。</a:t>
          </a:r>
        </a:p>
      </xdr:txBody>
    </xdr:sp>
    <xdr:clientData/>
  </xdr:twoCellAnchor>
  <xdr:oneCellAnchor>
    <xdr:from>
      <xdr:col>3</xdr:col>
      <xdr:colOff>95250</xdr:colOff>
      <xdr:row>77</xdr:row>
      <xdr:rowOff>6350</xdr:rowOff>
    </xdr:from>
    <xdr:ext cx="349839" cy="225703"/>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84</xdr:row>
      <xdr:rowOff>96486</xdr:rowOff>
    </xdr:from>
    <xdr:to>
      <xdr:col>23</xdr:col>
      <xdr:colOff>133350</xdr:colOff>
      <xdr:row>89</xdr:row>
      <xdr:rowOff>112841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4498286"/>
          <a:ext cx="0" cy="8736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84918</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343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112841</xdr:rowOff>
    </xdr:from>
    <xdr:to>
      <xdr:col>24</xdr:col>
      <xdr:colOff>12700</xdr:colOff>
      <xdr:row>89</xdr:row>
      <xdr:rowOff>112841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3718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11413</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4241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84</xdr:row>
      <xdr:rowOff>96486</xdr:rowOff>
    </xdr:from>
    <xdr:to>
      <xdr:col>24</xdr:col>
      <xdr:colOff>12700</xdr:colOff>
      <xdr:row>84</xdr:row>
      <xdr:rowOff>96486</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4498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91242</xdr:rowOff>
    </xdr:from>
    <xdr:to>
      <xdr:col>23</xdr:col>
      <xdr:colOff>133350</xdr:colOff>
      <xdr:row>84</xdr:row>
      <xdr:rowOff>165136</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4321592"/>
          <a:ext cx="838200" cy="245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86</xdr:row>
      <xdr:rowOff>34962</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47796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62885</xdr:rowOff>
    </xdr:from>
    <xdr:to>
      <xdr:col>23</xdr:col>
      <xdr:colOff>184150</xdr:colOff>
      <xdr:row>86</xdr:row>
      <xdr:rowOff>164485</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4807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39083</xdr:rowOff>
    </xdr:from>
    <xdr:to>
      <xdr:col>19</xdr:col>
      <xdr:colOff>133350</xdr:colOff>
      <xdr:row>83</xdr:row>
      <xdr:rowOff>91242</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3225800" y="14269433"/>
          <a:ext cx="889000" cy="52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85</xdr:row>
      <xdr:rowOff>21991</xdr:rowOff>
    </xdr:from>
    <xdr:to>
      <xdr:col>19</xdr:col>
      <xdr:colOff>184150</xdr:colOff>
      <xdr:row>85</xdr:row>
      <xdr:rowOff>123591</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4595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108368</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46816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49304</xdr:rowOff>
    </xdr:from>
    <xdr:to>
      <xdr:col>15</xdr:col>
      <xdr:colOff>82550</xdr:colOff>
      <xdr:row>83</xdr:row>
      <xdr:rowOff>39083</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4108204"/>
          <a:ext cx="889000" cy="161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84</xdr:row>
      <xdr:rowOff>151335</xdr:rowOff>
    </xdr:from>
    <xdr:to>
      <xdr:col>15</xdr:col>
      <xdr:colOff>133350</xdr:colOff>
      <xdr:row>85</xdr:row>
      <xdr:rowOff>81485</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4553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66262</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4639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107992</xdr:rowOff>
    </xdr:from>
    <xdr:to>
      <xdr:col>11</xdr:col>
      <xdr:colOff>31750</xdr:colOff>
      <xdr:row>82</xdr:row>
      <xdr:rowOff>49304</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3823992"/>
          <a:ext cx="889000" cy="284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84</xdr:row>
      <xdr:rowOff>82322</xdr:rowOff>
    </xdr:from>
    <xdr:to>
      <xdr:col>11</xdr:col>
      <xdr:colOff>82550</xdr:colOff>
      <xdr:row>85</xdr:row>
      <xdr:rowOff>12472</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448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168699</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4570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41890</xdr:rowOff>
    </xdr:from>
    <xdr:to>
      <xdr:col>7</xdr:col>
      <xdr:colOff>31750</xdr:colOff>
      <xdr:row>83</xdr:row>
      <xdr:rowOff>143490</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427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128267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435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114336</xdr:rowOff>
    </xdr:from>
    <xdr:to>
      <xdr:col>23</xdr:col>
      <xdr:colOff>184150</xdr:colOff>
      <xdr:row>85</xdr:row>
      <xdr:rowOff>44486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4516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35613</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4437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40442</xdr:rowOff>
    </xdr:from>
    <xdr:to>
      <xdr:col>19</xdr:col>
      <xdr:colOff>184150</xdr:colOff>
      <xdr:row>83</xdr:row>
      <xdr:rowOff>142042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427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152219</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4039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159733</xdr:rowOff>
    </xdr:from>
    <xdr:to>
      <xdr:col>15</xdr:col>
      <xdr:colOff>133350</xdr:colOff>
      <xdr:row>83</xdr:row>
      <xdr:rowOff>89883</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4218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100060</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3987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169954</xdr:rowOff>
    </xdr:from>
    <xdr:to>
      <xdr:col>11</xdr:col>
      <xdr:colOff>82550</xdr:colOff>
      <xdr:row>82</xdr:row>
      <xdr:rowOff>100104</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4057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110281</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826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57192</xdr:rowOff>
    </xdr:from>
    <xdr:to>
      <xdr:col>7</xdr:col>
      <xdr:colOff>31750</xdr:colOff>
      <xdr:row>80</xdr:row>
      <xdr:rowOff>158792</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773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168969</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542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ラスパイレス指数は、国の水準を下回っており、今後も引き続き国や類似団体等の状況を注視し、給与の適正な管理に努める。</a:t>
          </a:r>
          <a:endParaRPr lang="ja-JP" altLang="ja-JP">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114300</xdr:rowOff>
    </xdr:from>
    <xdr:to>
      <xdr:col>81</xdr:col>
      <xdr:colOff>44450</xdr:colOff>
      <xdr:row>89</xdr:row>
      <xdr:rowOff>21589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4001750"/>
          <a:ext cx="0" cy="127888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165116</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52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21589</xdr:rowOff>
    </xdr:from>
    <xdr:to>
      <xdr:col>81</xdr:col>
      <xdr:colOff>133350</xdr:colOff>
      <xdr:row>89</xdr:row>
      <xdr:rowOff>21589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280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29227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74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114300</xdr:rowOff>
    </xdr:from>
    <xdr:to>
      <xdr:col>81</xdr:col>
      <xdr:colOff>133350</xdr:colOff>
      <xdr:row>81</xdr:row>
      <xdr:rowOff>114300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400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12700</xdr:rowOff>
    </xdr:from>
    <xdr:to>
      <xdr:col>81</xdr:col>
      <xdr:colOff>44450</xdr:colOff>
      <xdr:row>83</xdr:row>
      <xdr:rowOff>60961</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6179800" y="14243050"/>
          <a:ext cx="8382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100347</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021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128270</xdr:rowOff>
    </xdr:from>
    <xdr:to>
      <xdr:col>81</xdr:col>
      <xdr:colOff>95250</xdr:colOff>
      <xdr:row>85</xdr:row>
      <xdr:rowOff>58420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53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60961</xdr:rowOff>
    </xdr:from>
    <xdr:to>
      <xdr:col>77</xdr:col>
      <xdr:colOff>44450</xdr:colOff>
      <xdr:row>84</xdr:row>
      <xdr:rowOff>58420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291311"/>
          <a:ext cx="889000" cy="168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152400</xdr:rowOff>
    </xdr:from>
    <xdr:to>
      <xdr:col>77</xdr:col>
      <xdr:colOff>95250</xdr:colOff>
      <xdr:row>85</xdr:row>
      <xdr:rowOff>82550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67327</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64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58420</xdr:rowOff>
    </xdr:from>
    <xdr:to>
      <xdr:col>72</xdr:col>
      <xdr:colOff>203200</xdr:colOff>
      <xdr:row>85</xdr:row>
      <xdr:rowOff>7620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446022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29211</xdr:rowOff>
    </xdr:from>
    <xdr:to>
      <xdr:col>73</xdr:col>
      <xdr:colOff>44450</xdr:colOff>
      <xdr:row>85</xdr:row>
      <xdr:rowOff>130811</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60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115588</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688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7620</xdr:rowOff>
    </xdr:from>
    <xdr:to>
      <xdr:col>68</xdr:col>
      <xdr:colOff>152400</xdr:colOff>
      <xdr:row>85</xdr:row>
      <xdr:rowOff>31750</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58087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5080</xdr:rowOff>
    </xdr:from>
    <xdr:to>
      <xdr:col>68</xdr:col>
      <xdr:colOff>203200</xdr:colOff>
      <xdr:row>85</xdr:row>
      <xdr:rowOff>106680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91457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66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53339</xdr:rowOff>
    </xdr:from>
    <xdr:to>
      <xdr:col>64</xdr:col>
      <xdr:colOff>152400</xdr:colOff>
      <xdr:row>85</xdr:row>
      <xdr:rowOff>154939</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139716</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712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133350</xdr:rowOff>
    </xdr:from>
    <xdr:to>
      <xdr:col>81</xdr:col>
      <xdr:colOff>95250</xdr:colOff>
      <xdr:row>83</xdr:row>
      <xdr:rowOff>63500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19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149877</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03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10161</xdr:rowOff>
    </xdr:from>
    <xdr:to>
      <xdr:col>77</xdr:col>
      <xdr:colOff>95250</xdr:colOff>
      <xdr:row>83</xdr:row>
      <xdr:rowOff>111761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121938</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009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7620</xdr:rowOff>
    </xdr:from>
    <xdr:to>
      <xdr:col>73</xdr:col>
      <xdr:colOff>44450</xdr:colOff>
      <xdr:row>84</xdr:row>
      <xdr:rowOff>109220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40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119397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17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128270</xdr:rowOff>
    </xdr:from>
    <xdr:to>
      <xdr:col>68</xdr:col>
      <xdr:colOff>203200</xdr:colOff>
      <xdr:row>85</xdr:row>
      <xdr:rowOff>58420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53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68597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29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人口</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1,000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人当たりの職員数は、令和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年度において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6.75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人（前年度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6.49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人）と増加に転じたものの、依然として類似団体や県内の平均値を下回る状況にある。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このため、人材不足に起因する組織力の低下や職員の過度な負担が引き続き懸念される。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は、年度途中採用も含めて必要な職員数を確保し、機動的かつ能率的な業務遂行体制を構築する。あわせて、専門性の高い人材の育成・確保に注力しつつ、業務領域の徹底した精査を行い、増員を視野に入れた効果的かつ適正な定員管理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id="{00000000-0008-0000-0300-00003E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134801</xdr:rowOff>
    </xdr:from>
    <xdr:to>
      <xdr:col>81</xdr:col>
      <xdr:colOff>44450</xdr:colOff>
      <xdr:row>66</xdr:row>
      <xdr:rowOff>113574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7018000" y="10250351"/>
          <a:ext cx="0" cy="11789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85651</xdr:rowOff>
    </xdr:from>
    <xdr:ext cx="762000" cy="259045"/>
    <xdr:sp macro="" textlink="">
      <xdr:nvSpPr>
        <xdr:cNvPr id="320" name="定員管理の状況最小値テキスト">
          <a:extLst>
            <a:ext uri="{FF2B5EF4-FFF2-40B4-BE49-F238E27FC236}">
              <a16:creationId xmlns:a16="http://schemas.microsoft.com/office/drawing/2014/main" id="{00000000-0008-0000-0300-000040010000}"/>
            </a:ext>
          </a:extLst>
        </xdr:cNvPr>
        <xdr:cNvSpPr txBox="1"/>
      </xdr:nvSpPr>
      <xdr:spPr>
        <a:xfrm>
          <a:off x="17106900" y="11401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113574</xdr:rowOff>
    </xdr:from>
    <xdr:to>
      <xdr:col>81</xdr:col>
      <xdr:colOff>133350</xdr:colOff>
      <xdr:row>66</xdr:row>
      <xdr:rowOff>113574</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1429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49728</xdr:rowOff>
    </xdr:from>
    <xdr:ext cx="762000" cy="259045"/>
    <xdr:sp macro="" textlink="">
      <xdr:nvSpPr>
        <xdr:cNvPr id="322" name="定員管理の状況最大値テキスト">
          <a:extLst>
            <a:ext uri="{FF2B5EF4-FFF2-40B4-BE49-F238E27FC236}">
              <a16:creationId xmlns:a16="http://schemas.microsoft.com/office/drawing/2014/main" id="{00000000-0008-0000-0300-000042010000}"/>
            </a:ext>
          </a:extLst>
        </xdr:cNvPr>
        <xdr:cNvSpPr txBox="1"/>
      </xdr:nvSpPr>
      <xdr:spPr>
        <a:xfrm>
          <a:off x="17106900" y="999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134801</xdr:rowOff>
    </xdr:from>
    <xdr:to>
      <xdr:col>81</xdr:col>
      <xdr:colOff>133350</xdr:colOff>
      <xdr:row>59</xdr:row>
      <xdr:rowOff>134801</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025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155484</xdr:rowOff>
    </xdr:from>
    <xdr:to>
      <xdr:col>81</xdr:col>
      <xdr:colOff>44450</xdr:colOff>
      <xdr:row>60</xdr:row>
      <xdr:rowOff>163285</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6179800" y="10271034"/>
          <a:ext cx="838200" cy="179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113954</xdr:rowOff>
    </xdr:from>
    <xdr:ext cx="762000" cy="259045"/>
    <xdr:sp macro="" textlink="">
      <xdr:nvSpPr>
        <xdr:cNvPr id="325" name="定員管理の状況平均値テキスト">
          <a:extLst>
            <a:ext uri="{FF2B5EF4-FFF2-40B4-BE49-F238E27FC236}">
              <a16:creationId xmlns:a16="http://schemas.microsoft.com/office/drawing/2014/main" id="{00000000-0008-0000-0300-000045010000}"/>
            </a:ext>
          </a:extLst>
        </xdr:cNvPr>
        <xdr:cNvSpPr txBox="1"/>
      </xdr:nvSpPr>
      <xdr:spPr>
        <a:xfrm>
          <a:off x="17106900" y="107438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141877</xdr:rowOff>
    </xdr:from>
    <xdr:to>
      <xdr:col>81</xdr:col>
      <xdr:colOff>95250</xdr:colOff>
      <xdr:row>63</xdr:row>
      <xdr:rowOff>72027</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967200" y="10771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155484</xdr:rowOff>
    </xdr:from>
    <xdr:to>
      <xdr:col>77</xdr:col>
      <xdr:colOff>44450</xdr:colOff>
      <xdr:row>59</xdr:row>
      <xdr:rowOff>155484</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5290800" y="1027103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24674</xdr:rowOff>
    </xdr:from>
    <xdr:to>
      <xdr:col>77</xdr:col>
      <xdr:colOff>95250</xdr:colOff>
      <xdr:row>62</xdr:row>
      <xdr:rowOff>126274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129000" y="10654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111051</xdr:rowOff>
    </xdr:from>
    <xdr:ext cx="7366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798800" y="107409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168366</xdr:rowOff>
    </xdr:from>
    <xdr:to>
      <xdr:col>72</xdr:col>
      <xdr:colOff>203200</xdr:colOff>
      <xdr:row>59</xdr:row>
      <xdr:rowOff>155484</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a:off x="14401800" y="10112466"/>
          <a:ext cx="889000" cy="158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134076</xdr:rowOff>
    </xdr:from>
    <xdr:to>
      <xdr:col>73</xdr:col>
      <xdr:colOff>44450</xdr:colOff>
      <xdr:row>62</xdr:row>
      <xdr:rowOff>64226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5240000" y="1059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49003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909800" y="1067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161472</xdr:rowOff>
    </xdr:from>
    <xdr:to>
      <xdr:col>68</xdr:col>
      <xdr:colOff>152400</xdr:colOff>
      <xdr:row>58</xdr:row>
      <xdr:rowOff>168366</xdr:rowOff>
    </xdr:to>
    <xdr:cxnSp macro="">
      <xdr:nvCxnSpPr>
        <xdr:cNvPr id="333" name="直線コネクタ 332">
          <a:extLst>
            <a:ext uri="{FF2B5EF4-FFF2-40B4-BE49-F238E27FC236}">
              <a16:creationId xmlns:a16="http://schemas.microsoft.com/office/drawing/2014/main" id="{00000000-0008-0000-0300-00004D010000}"/>
            </a:ext>
          </a:extLst>
        </xdr:cNvPr>
        <xdr:cNvCxnSpPr/>
      </xdr:nvCxnSpPr>
      <xdr:spPr>
        <a:xfrm>
          <a:off x="13512800" y="10105572"/>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65133</xdr:rowOff>
    </xdr:from>
    <xdr:to>
      <xdr:col>68</xdr:col>
      <xdr:colOff>203200</xdr:colOff>
      <xdr:row>61</xdr:row>
      <xdr:rowOff>166733</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4351000" y="1052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151510</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020800" y="1060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140063</xdr:rowOff>
    </xdr:from>
    <xdr:to>
      <xdr:col>64</xdr:col>
      <xdr:colOff>152400</xdr:colOff>
      <xdr:row>61</xdr:row>
      <xdr:rowOff>70213</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3462000" y="1042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54990</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131800" y="1051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112485</xdr:rowOff>
    </xdr:from>
    <xdr:to>
      <xdr:col>81</xdr:col>
      <xdr:colOff>95250</xdr:colOff>
      <xdr:row>61</xdr:row>
      <xdr:rowOff>42635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967200" y="1039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129012</xdr:rowOff>
    </xdr:from>
    <xdr:ext cx="762000" cy="259045"/>
    <xdr:sp macro="" textlink="">
      <xdr:nvSpPr>
        <xdr:cNvPr id="344" name="定員管理の状況該当値テキスト">
          <a:extLst>
            <a:ext uri="{FF2B5EF4-FFF2-40B4-BE49-F238E27FC236}">
              <a16:creationId xmlns:a16="http://schemas.microsoft.com/office/drawing/2014/main" id="{00000000-0008-0000-0300-000058010000}"/>
            </a:ext>
          </a:extLst>
        </xdr:cNvPr>
        <xdr:cNvSpPr txBox="1"/>
      </xdr:nvSpPr>
      <xdr:spPr>
        <a:xfrm>
          <a:off x="17106900" y="1024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104684</xdr:rowOff>
    </xdr:from>
    <xdr:to>
      <xdr:col>77</xdr:col>
      <xdr:colOff>95250</xdr:colOff>
      <xdr:row>60</xdr:row>
      <xdr:rowOff>34834</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129000" y="1022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45011</xdr:rowOff>
    </xdr:from>
    <xdr:ext cx="7366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798800" y="99891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104684</xdr:rowOff>
    </xdr:from>
    <xdr:to>
      <xdr:col>73</xdr:col>
      <xdr:colOff>44450</xdr:colOff>
      <xdr:row>60</xdr:row>
      <xdr:rowOff>34834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5240000" y="1022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45011</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909800" y="9989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117566</xdr:rowOff>
    </xdr:from>
    <xdr:to>
      <xdr:col>68</xdr:col>
      <xdr:colOff>203200</xdr:colOff>
      <xdr:row>59</xdr:row>
      <xdr:rowOff>47716</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4351000" y="10061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57893</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020800" y="983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110672</xdr:rowOff>
    </xdr:from>
    <xdr:to>
      <xdr:col>64</xdr:col>
      <xdr:colOff>152400</xdr:colOff>
      <xdr:row>59</xdr:row>
      <xdr:rowOff>40822</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3462000" y="10054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50999</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131800" y="982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財政健全化法上の基準値を下回っており、昨年度と比較すると、実質公債費比率（</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ヶ年平均）は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ポイント増加した。増加した主な要因は、分子のうち公債費から控除できる公債費に充当される特定財源の額が増加した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ものの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、元利償還金等も増加したことにより、分子全体として増加したこと等によるものである。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新庁舎整備事業において借入した地方債の元金償還が始まったことに加え、大谷地区中心施設整備事業等大型建設事業に係る地方債の元金償還の開始が控えているため、今後も公債費の状況に注視していく必要があ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引き続き、交付税措置率の高い地方債の利用、地方債発行の抑制、及び、銀行等引受債（縁故債）の金利入札による利子負担軽減等を実施し、負担軽減に努める。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9374</xdr:rowOff>
    </xdr:from>
    <xdr:to>
      <xdr:col>81</xdr:col>
      <xdr:colOff>44450</xdr:colOff>
      <xdr:row>45</xdr:row>
      <xdr:rowOff>97065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53024"/>
          <a:ext cx="0" cy="1459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69142</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78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97065</xdr:rowOff>
    </xdr:from>
    <xdr:to>
      <xdr:col>81</xdr:col>
      <xdr:colOff>133350</xdr:colOff>
      <xdr:row>45</xdr:row>
      <xdr:rowOff>97065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12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95751</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096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9374</xdr:rowOff>
    </xdr:from>
    <xdr:to>
      <xdr:col>81</xdr:col>
      <xdr:colOff>133350</xdr:colOff>
      <xdr:row>37</xdr:row>
      <xdr:rowOff>9374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53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139398</xdr:rowOff>
    </xdr:from>
    <xdr:to>
      <xdr:col>81</xdr:col>
      <xdr:colOff>44450</xdr:colOff>
      <xdr:row>41</xdr:row>
      <xdr:rowOff>150888</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7168848"/>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58255</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744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41728</xdr:rowOff>
    </xdr:from>
    <xdr:to>
      <xdr:col>81</xdr:col>
      <xdr:colOff>95250</xdr:colOff>
      <xdr:row>40</xdr:row>
      <xdr:rowOff>143328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139398</xdr:rowOff>
    </xdr:from>
    <xdr:to>
      <xdr:col>77</xdr:col>
      <xdr:colOff>44450</xdr:colOff>
      <xdr:row>41</xdr:row>
      <xdr:rowOff>150888</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5290800" y="7168848"/>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7257</xdr:rowOff>
    </xdr:from>
    <xdr:to>
      <xdr:col>77</xdr:col>
      <xdr:colOff>95250</xdr:colOff>
      <xdr:row>40</xdr:row>
      <xdr:rowOff>108857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686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119034</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634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127907</xdr:rowOff>
    </xdr:from>
    <xdr:to>
      <xdr:col>72</xdr:col>
      <xdr:colOff>203200</xdr:colOff>
      <xdr:row>41</xdr:row>
      <xdr:rowOff>150888</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7157357"/>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107544</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93435</xdr:rowOff>
    </xdr:from>
    <xdr:to>
      <xdr:col>68</xdr:col>
      <xdr:colOff>152400</xdr:colOff>
      <xdr:row>41</xdr:row>
      <xdr:rowOff>127907</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712288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7257</xdr:rowOff>
    </xdr:from>
    <xdr:to>
      <xdr:col>68</xdr:col>
      <xdr:colOff>203200</xdr:colOff>
      <xdr:row>40</xdr:row>
      <xdr:rowOff>108857</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686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119034</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63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53219</xdr:rowOff>
    </xdr:from>
    <xdr:to>
      <xdr:col>64</xdr:col>
      <xdr:colOff>152400</xdr:colOff>
      <xdr:row>40</xdr:row>
      <xdr:rowOff>154819</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6911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164996</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680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100088</xdr:rowOff>
    </xdr:from>
    <xdr:to>
      <xdr:col>81</xdr:col>
      <xdr:colOff>95250</xdr:colOff>
      <xdr:row>42</xdr:row>
      <xdr:rowOff>30238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12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72165</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101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88598</xdr:rowOff>
    </xdr:from>
    <xdr:to>
      <xdr:col>77</xdr:col>
      <xdr:colOff>95250</xdr:colOff>
      <xdr:row>42</xdr:row>
      <xdr:rowOff>18748</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11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3525</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204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100088</xdr:rowOff>
    </xdr:from>
    <xdr:to>
      <xdr:col>73</xdr:col>
      <xdr:colOff>44450</xdr:colOff>
      <xdr:row>42</xdr:row>
      <xdr:rowOff>30238</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12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15015</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215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77107</xdr:rowOff>
    </xdr:from>
    <xdr:to>
      <xdr:col>68</xdr:col>
      <xdr:colOff>203200</xdr:colOff>
      <xdr:row>42</xdr:row>
      <xdr:rowOff>7257</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163484</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42635</xdr:rowOff>
    </xdr:from>
    <xdr:to>
      <xdr:col>64</xdr:col>
      <xdr:colOff>152400</xdr:colOff>
      <xdr:row>41</xdr:row>
      <xdr:rowOff>144235</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129012</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昨年度と比較すると、将来負担比率は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63.3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％へと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ポイント減少したが、全国平均、栃木県平均と比較すると依然として高い水準である。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減少した主な要因は、企業会計、小山広域保健衛生組合の地方債残高の内、将来一般会計で負担する可能性の高い額が減少したこと、充当可能財源の内基金残高が増加したこと等によるものである。今後も財政の健全化に向け、事業実施の適正化を図るとともに、市債管理計画に基づいた市債残高の抑制、基金残高の増額確保など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1" name="将来負担の状況グラフ枠">
          <a:extLst>
            <a:ext uri="{FF2B5EF4-FFF2-40B4-BE49-F238E27FC236}">
              <a16:creationId xmlns:a16="http://schemas.microsoft.com/office/drawing/2014/main" id="{00000000-0008-0000-0300-0000B9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21184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7018000" y="2451100"/>
          <a:ext cx="0" cy="15134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164711</xdr:rowOff>
    </xdr:from>
    <xdr:ext cx="762000" cy="259045"/>
    <xdr:sp macro="" textlink="">
      <xdr:nvSpPr>
        <xdr:cNvPr id="443" name="将来負担の状況最小値テキスト">
          <a:extLst>
            <a:ext uri="{FF2B5EF4-FFF2-40B4-BE49-F238E27FC236}">
              <a16:creationId xmlns:a16="http://schemas.microsoft.com/office/drawing/2014/main" id="{00000000-0008-0000-0300-0000BB010000}"/>
            </a:ext>
          </a:extLst>
        </xdr:cNvPr>
        <xdr:cNvSpPr txBox="1"/>
      </xdr:nvSpPr>
      <xdr:spPr>
        <a:xfrm>
          <a:off x="17106900" y="3936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21184</xdr:rowOff>
    </xdr:from>
    <xdr:to>
      <xdr:col>81</xdr:col>
      <xdr:colOff>133350</xdr:colOff>
      <xdr:row>23</xdr:row>
      <xdr:rowOff>21184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3964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45" name="将来負担の状況最大値テキスト">
          <a:extLst>
            <a:ext uri="{FF2B5EF4-FFF2-40B4-BE49-F238E27FC236}">
              <a16:creationId xmlns:a16="http://schemas.microsoft.com/office/drawing/2014/main" id="{00000000-0008-0000-0300-0000BD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147422</xdr:rowOff>
    </xdr:from>
    <xdr:to>
      <xdr:col>81</xdr:col>
      <xdr:colOff>44450</xdr:colOff>
      <xdr:row>18</xdr:row>
      <xdr:rowOff>69596</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6179800" y="3062072"/>
          <a:ext cx="838200" cy="93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29227</xdr:rowOff>
    </xdr:from>
    <xdr:ext cx="762000" cy="259045"/>
    <xdr:sp macro="" textlink="">
      <xdr:nvSpPr>
        <xdr:cNvPr id="448" name="将来負担の状況平均値テキスト">
          <a:extLst>
            <a:ext uri="{FF2B5EF4-FFF2-40B4-BE49-F238E27FC236}">
              <a16:creationId xmlns:a16="http://schemas.microsoft.com/office/drawing/2014/main" id="{00000000-0008-0000-0300-0000C0010000}"/>
            </a:ext>
          </a:extLst>
        </xdr:cNvPr>
        <xdr:cNvSpPr txBox="1"/>
      </xdr:nvSpPr>
      <xdr:spPr>
        <a:xfrm>
          <a:off x="17106900" y="225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69596</xdr:rowOff>
    </xdr:from>
    <xdr:to>
      <xdr:col>77</xdr:col>
      <xdr:colOff>44450</xdr:colOff>
      <xdr:row>18</xdr:row>
      <xdr:rowOff>124612</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5290800" y="3155696"/>
          <a:ext cx="889000" cy="55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0</xdr:rowOff>
    </xdr:from>
    <xdr:to>
      <xdr:col>77</xdr:col>
      <xdr:colOff>95250</xdr:colOff>
      <xdr:row>14</xdr:row>
      <xdr:rowOff>101600</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124612</xdr:rowOff>
    </xdr:from>
    <xdr:to>
      <xdr:col>72</xdr:col>
      <xdr:colOff>203200</xdr:colOff>
      <xdr:row>19</xdr:row>
      <xdr:rowOff>16866</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flipV="1">
          <a:off x="14401800" y="3210712"/>
          <a:ext cx="889000" cy="63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0</xdr:rowOff>
    </xdr:from>
    <xdr:to>
      <xdr:col>73</xdr:col>
      <xdr:colOff>44450</xdr:colOff>
      <xdr:row>14</xdr:row>
      <xdr:rowOff>101600</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148742</xdr:rowOff>
    </xdr:from>
    <xdr:to>
      <xdr:col>68</xdr:col>
      <xdr:colOff>152400</xdr:colOff>
      <xdr:row>19</xdr:row>
      <xdr:rowOff>16866</xdr:rowOff>
    </xdr:to>
    <xdr:cxnSp macro="">
      <xdr:nvCxnSpPr>
        <xdr:cNvPr id="456" name="直線コネクタ 455">
          <a:extLst>
            <a:ext uri="{FF2B5EF4-FFF2-40B4-BE49-F238E27FC236}">
              <a16:creationId xmlns:a16="http://schemas.microsoft.com/office/drawing/2014/main" id="{00000000-0008-0000-0300-0000C8010000}"/>
            </a:ext>
          </a:extLst>
        </xdr:cNvPr>
        <xdr:cNvCxnSpPr/>
      </xdr:nvCxnSpPr>
      <xdr:spPr>
        <a:xfrm>
          <a:off x="13512800" y="3234842"/>
          <a:ext cx="889000" cy="39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14478</xdr:rowOff>
    </xdr:from>
    <xdr:to>
      <xdr:col>68</xdr:col>
      <xdr:colOff>203200</xdr:colOff>
      <xdr:row>14</xdr:row>
      <xdr:rowOff>116078</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414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126255</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183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130302</xdr:rowOff>
    </xdr:from>
    <xdr:to>
      <xdr:col>64</xdr:col>
      <xdr:colOff>152400</xdr:colOff>
      <xdr:row>15</xdr:row>
      <xdr:rowOff>60452</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53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70629</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299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96622</xdr:rowOff>
    </xdr:from>
    <xdr:to>
      <xdr:col>81</xdr:col>
      <xdr:colOff>95250</xdr:colOff>
      <xdr:row>18</xdr:row>
      <xdr:rowOff>26772</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967200" y="301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68699</xdr:rowOff>
    </xdr:from>
    <xdr:ext cx="762000" cy="259045"/>
    <xdr:sp macro="" textlink="">
      <xdr:nvSpPr>
        <xdr:cNvPr id="467" name="将来負担の状況該当値テキスト">
          <a:extLst>
            <a:ext uri="{FF2B5EF4-FFF2-40B4-BE49-F238E27FC236}">
              <a16:creationId xmlns:a16="http://schemas.microsoft.com/office/drawing/2014/main" id="{00000000-0008-0000-0300-0000D3010000}"/>
            </a:ext>
          </a:extLst>
        </xdr:cNvPr>
        <xdr:cNvSpPr txBox="1"/>
      </xdr:nvSpPr>
      <xdr:spPr>
        <a:xfrm>
          <a:off x="17106900" y="2983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18796</xdr:rowOff>
    </xdr:from>
    <xdr:to>
      <xdr:col>77</xdr:col>
      <xdr:colOff>95250</xdr:colOff>
      <xdr:row>18</xdr:row>
      <xdr:rowOff>120396</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129000" y="310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105173</xdr:rowOff>
    </xdr:from>
    <xdr:ext cx="7366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5798800" y="3191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73812</xdr:rowOff>
    </xdr:from>
    <xdr:to>
      <xdr:col>73</xdr:col>
      <xdr:colOff>44450</xdr:colOff>
      <xdr:row>19</xdr:row>
      <xdr:rowOff>3963</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5240000" y="315991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160190</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909800" y="3246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137516</xdr:rowOff>
    </xdr:from>
    <xdr:to>
      <xdr:col>68</xdr:col>
      <xdr:colOff>203200</xdr:colOff>
      <xdr:row>19</xdr:row>
      <xdr:rowOff>67666</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4351000" y="3223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52443</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020800" y="3309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97942</xdr:rowOff>
    </xdr:from>
    <xdr:to>
      <xdr:col>64</xdr:col>
      <xdr:colOff>152400</xdr:colOff>
      <xdr:row>19</xdr:row>
      <xdr:rowOff>28092</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3462000" y="3184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12869</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3131800" y="3270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栃木県小山市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166,874
158,582
171.75
77,074,661
74,950,728
1,835,890
35,546,306
57,493,171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63.3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  採用数の増に伴う職員数の増加、人事院勧告に準拠した給料表の改定等により、職員給が増加したことで比率は増加となった。</a:t>
          </a:r>
        </a:p>
        <a:p>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　今後も職員の適正な採用計画を進める一方で、機動的かつ能率的な業務遂行体制の構築やＢＰＲに代表される業務改善を推進し職員の適正管理に努める。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6350</xdr:rowOff>
    </xdr:from>
    <xdr:to>
      <xdr:col>24</xdr:col>
      <xdr:colOff>25400</xdr:colOff>
      <xdr:row>40</xdr:row>
      <xdr:rowOff>76200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642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48277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0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76200</xdr:rowOff>
    </xdr:from>
    <xdr:to>
      <xdr:col>24</xdr:col>
      <xdr:colOff>114300</xdr:colOff>
      <xdr:row>40</xdr:row>
      <xdr:rowOff>76200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3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92727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0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6350</xdr:rowOff>
    </xdr:from>
    <xdr:to>
      <xdr:col>24</xdr:col>
      <xdr:colOff>114300</xdr:colOff>
      <xdr:row>33</xdr:row>
      <xdr:rowOff>6350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6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82550</xdr:rowOff>
    </xdr:from>
    <xdr:to>
      <xdr:col>24</xdr:col>
      <xdr:colOff>25400</xdr:colOff>
      <xdr:row>36</xdr:row>
      <xdr:rowOff>63500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8330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86377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58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114300</xdr:rowOff>
    </xdr:from>
    <xdr:to>
      <xdr:col>24</xdr:col>
      <xdr:colOff>76200</xdr:colOff>
      <xdr:row>37</xdr:row>
      <xdr:rowOff>44450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31750</xdr:rowOff>
    </xdr:from>
    <xdr:to>
      <xdr:col>19</xdr:col>
      <xdr:colOff>187325</xdr:colOff>
      <xdr:row>35</xdr:row>
      <xdr:rowOff>82550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0325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133350</xdr:rowOff>
    </xdr:from>
    <xdr:to>
      <xdr:col>20</xdr:col>
      <xdr:colOff>38100</xdr:colOff>
      <xdr:row>36</xdr:row>
      <xdr:rowOff>63500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48277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2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101600</xdr:rowOff>
    </xdr:from>
    <xdr:to>
      <xdr:col>15</xdr:col>
      <xdr:colOff>98425</xdr:colOff>
      <xdr:row>35</xdr:row>
      <xdr:rowOff>31750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9309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120650</xdr:rowOff>
    </xdr:from>
    <xdr:to>
      <xdr:col>15</xdr:col>
      <xdr:colOff>149225</xdr:colOff>
      <xdr:row>36</xdr:row>
      <xdr:rowOff>50800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2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35577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0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101600</xdr:rowOff>
    </xdr:from>
    <xdr:to>
      <xdr:col>11</xdr:col>
      <xdr:colOff>9525</xdr:colOff>
      <xdr:row>36</xdr:row>
      <xdr:rowOff>50800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930900"/>
          <a:ext cx="889000" cy="292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57150</xdr:rowOff>
    </xdr:from>
    <xdr:to>
      <xdr:col>11</xdr:col>
      <xdr:colOff>60325</xdr:colOff>
      <xdr:row>35</xdr:row>
      <xdr:rowOff>158750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05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143527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4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50800</xdr:rowOff>
    </xdr:from>
    <xdr:to>
      <xdr:col>6</xdr:col>
      <xdr:colOff>171450</xdr:colOff>
      <xdr:row>36</xdr:row>
      <xdr:rowOff>152400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2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137177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30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12700</xdr:rowOff>
    </xdr:from>
    <xdr:to>
      <xdr:col>24</xdr:col>
      <xdr:colOff>76200</xdr:colOff>
      <xdr:row>36</xdr:row>
      <xdr:rowOff>114300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8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29227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2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31750</xdr:rowOff>
    </xdr:from>
    <xdr:to>
      <xdr:col>20</xdr:col>
      <xdr:colOff>38100</xdr:colOff>
      <xdr:row>35</xdr:row>
      <xdr:rowOff>133350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3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143527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0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152400</xdr:rowOff>
    </xdr:from>
    <xdr:to>
      <xdr:col>15</xdr:col>
      <xdr:colOff>149225</xdr:colOff>
      <xdr:row>35</xdr:row>
      <xdr:rowOff>82550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92727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75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50800</xdr:rowOff>
    </xdr:from>
    <xdr:to>
      <xdr:col>11</xdr:col>
      <xdr:colOff>60325</xdr:colOff>
      <xdr:row>34</xdr:row>
      <xdr:rowOff>152400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88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162577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64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0</xdr:rowOff>
    </xdr:from>
    <xdr:to>
      <xdr:col>6</xdr:col>
      <xdr:colOff>171450</xdr:colOff>
      <xdr:row>36</xdr:row>
      <xdr:rowOff>101600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111777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　予防接種業務などの委託料の増加により、比率が</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0.5</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ポイント増加した。</a:t>
          </a:r>
        </a:p>
        <a:p>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　類似団体の中ではほぼ平均に位置しているが、引き続き物件費にかかる経常経費の削減に取り組む。</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50800</xdr:rowOff>
    </xdr:from>
    <xdr:to>
      <xdr:col>82</xdr:col>
      <xdr:colOff>107950</xdr:colOff>
      <xdr:row>21</xdr:row>
      <xdr:rowOff>50800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27965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22877</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2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50800</xdr:rowOff>
    </xdr:from>
    <xdr:to>
      <xdr:col>82</xdr:col>
      <xdr:colOff>196850</xdr:colOff>
      <xdr:row>21</xdr:row>
      <xdr:rowOff>50800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5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137177</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23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50800</xdr:rowOff>
    </xdr:from>
    <xdr:to>
      <xdr:col>82</xdr:col>
      <xdr:colOff>196850</xdr:colOff>
      <xdr:row>13</xdr:row>
      <xdr:rowOff>50800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279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155575</xdr:rowOff>
    </xdr:from>
    <xdr:to>
      <xdr:col>82</xdr:col>
      <xdr:colOff>107950</xdr:colOff>
      <xdr:row>16</xdr:row>
      <xdr:rowOff>31750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5671800" y="272732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153052</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896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9525</xdr:rowOff>
    </xdr:from>
    <xdr:to>
      <xdr:col>82</xdr:col>
      <xdr:colOff>158750</xdr:colOff>
      <xdr:row>17</xdr:row>
      <xdr:rowOff>111125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24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155575</xdr:rowOff>
    </xdr:from>
    <xdr:to>
      <xdr:col>78</xdr:col>
      <xdr:colOff>69850</xdr:colOff>
      <xdr:row>16</xdr:row>
      <xdr:rowOff>107950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4782800" y="2727325"/>
          <a:ext cx="889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142875</xdr:rowOff>
    </xdr:from>
    <xdr:to>
      <xdr:col>78</xdr:col>
      <xdr:colOff>120650</xdr:colOff>
      <xdr:row>17</xdr:row>
      <xdr:rowOff>73025</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8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57802</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9724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88900</xdr:rowOff>
    </xdr:from>
    <xdr:to>
      <xdr:col>73</xdr:col>
      <xdr:colOff>180975</xdr:colOff>
      <xdr:row>16</xdr:row>
      <xdr:rowOff>107950</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66065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95250</xdr:rowOff>
    </xdr:from>
    <xdr:to>
      <xdr:col>74</xdr:col>
      <xdr:colOff>31750</xdr:colOff>
      <xdr:row>17</xdr:row>
      <xdr:rowOff>25400</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92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88900</xdr:rowOff>
    </xdr:from>
    <xdr:to>
      <xdr:col>69</xdr:col>
      <xdr:colOff>92075</xdr:colOff>
      <xdr:row>15</xdr:row>
      <xdr:rowOff>146050</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26606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152400</xdr:rowOff>
    </xdr:from>
    <xdr:to>
      <xdr:col>69</xdr:col>
      <xdr:colOff>142875</xdr:colOff>
      <xdr:row>16</xdr:row>
      <xdr:rowOff>82550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67327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81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9525</xdr:rowOff>
    </xdr:from>
    <xdr:to>
      <xdr:col>65</xdr:col>
      <xdr:colOff>53975</xdr:colOff>
      <xdr:row>16</xdr:row>
      <xdr:rowOff>111125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52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95902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839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152400</xdr:rowOff>
    </xdr:from>
    <xdr:to>
      <xdr:col>82</xdr:col>
      <xdr:colOff>158750</xdr:colOff>
      <xdr:row>16</xdr:row>
      <xdr:rowOff>82550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72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168927</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56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104775</xdr:rowOff>
    </xdr:from>
    <xdr:to>
      <xdr:col>78</xdr:col>
      <xdr:colOff>120650</xdr:colOff>
      <xdr:row>16</xdr:row>
      <xdr:rowOff>34925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676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45102</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2445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57150</xdr:rowOff>
    </xdr:from>
    <xdr:to>
      <xdr:col>74</xdr:col>
      <xdr:colOff>31750</xdr:colOff>
      <xdr:row>16</xdr:row>
      <xdr:rowOff>158750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80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168927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56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38100</xdr:rowOff>
    </xdr:from>
    <xdr:to>
      <xdr:col>69</xdr:col>
      <xdr:colOff>142875</xdr:colOff>
      <xdr:row>15</xdr:row>
      <xdr:rowOff>139700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60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149877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37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95250</xdr:rowOff>
    </xdr:from>
    <xdr:to>
      <xdr:col>65</xdr:col>
      <xdr:colOff>53975</xdr:colOff>
      <xdr:row>16</xdr:row>
      <xdr:rowOff>25400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35577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effectLst/>
              <a:latin typeface="+mn-lt"/>
              <a:ea typeface="+mn-ea"/>
              <a:cs typeface="+mn-cs"/>
            </a:rPr>
            <a:t>　</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児童手当法改正等に伴う児童手当給付費の増や、公定価格の引上げ等に伴う認定こども園等施設型給付事業費や民間保育所入所委託料の増、障がい者介護給付費の増により比率が</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1.3</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ポイント上昇した。</a:t>
          </a:r>
        </a:p>
        <a:p>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　今後も、子育て支援の拡充などにより社会保障費の増大が見込まれるが、市単独事業を中心に既存事業の見直しを実施するなど、歳出削減と比率の改善に努める。</a:t>
          </a: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143328</xdr:rowOff>
    </xdr:from>
    <xdr:to>
      <xdr:col>24</xdr:col>
      <xdr:colOff>25400</xdr:colOff>
      <xdr:row>62</xdr:row>
      <xdr:rowOff>29028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58728"/>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1105</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631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29028</xdr:rowOff>
    </xdr:from>
    <xdr:to>
      <xdr:col>24</xdr:col>
      <xdr:colOff>114300</xdr:colOff>
      <xdr:row>62</xdr:row>
      <xdr:rowOff>29028</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658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58255</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02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143328</xdr:rowOff>
    </xdr:from>
    <xdr:to>
      <xdr:col>24</xdr:col>
      <xdr:colOff>114300</xdr:colOff>
      <xdr:row>52</xdr:row>
      <xdr:rowOff>143328</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58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20865</xdr:rowOff>
    </xdr:from>
    <xdr:to>
      <xdr:col>24</xdr:col>
      <xdr:colOff>25400</xdr:colOff>
      <xdr:row>61</xdr:row>
      <xdr:rowOff>102507</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10136415"/>
          <a:ext cx="838200" cy="424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166205</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767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149678</xdr:rowOff>
    </xdr:from>
    <xdr:to>
      <xdr:col>24</xdr:col>
      <xdr:colOff>76200</xdr:colOff>
      <xdr:row>58</xdr:row>
      <xdr:rowOff>79828</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20865</xdr:rowOff>
    </xdr:from>
    <xdr:to>
      <xdr:col>19</xdr:col>
      <xdr:colOff>187325</xdr:colOff>
      <xdr:row>59</xdr:row>
      <xdr:rowOff>86178</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3098800" y="101364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84365</xdr:rowOff>
    </xdr:from>
    <xdr:to>
      <xdr:col>20</xdr:col>
      <xdr:colOff>38100</xdr:colOff>
      <xdr:row>58</xdr:row>
      <xdr:rowOff>14515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857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24692</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6258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29028</xdr:rowOff>
    </xdr:from>
    <xdr:to>
      <xdr:col>15</xdr:col>
      <xdr:colOff>98425</xdr:colOff>
      <xdr:row>59</xdr:row>
      <xdr:rowOff>86178</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973128"/>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59872</xdr:rowOff>
    </xdr:from>
    <xdr:to>
      <xdr:col>15</xdr:col>
      <xdr:colOff>149225</xdr:colOff>
      <xdr:row>56</xdr:row>
      <xdr:rowOff>161472</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199</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29028</xdr:rowOff>
    </xdr:from>
    <xdr:to>
      <xdr:col>11</xdr:col>
      <xdr:colOff>9525</xdr:colOff>
      <xdr:row>58</xdr:row>
      <xdr:rowOff>61685</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9731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68035</xdr:rowOff>
    </xdr:from>
    <xdr:to>
      <xdr:col>11</xdr:col>
      <xdr:colOff>60325</xdr:colOff>
      <xdr:row>55</xdr:row>
      <xdr:rowOff>169635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8362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27215</xdr:rowOff>
    </xdr:from>
    <xdr:to>
      <xdr:col>6</xdr:col>
      <xdr:colOff>171450</xdr:colOff>
      <xdr:row>56</xdr:row>
      <xdr:rowOff>128815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138992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61</xdr:row>
      <xdr:rowOff>51707</xdr:rowOff>
    </xdr:from>
    <xdr:to>
      <xdr:col>24</xdr:col>
      <xdr:colOff>76200</xdr:colOff>
      <xdr:row>61</xdr:row>
      <xdr:rowOff>153307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1051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131734</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141515</xdr:rowOff>
    </xdr:from>
    <xdr:to>
      <xdr:col>20</xdr:col>
      <xdr:colOff>38100</xdr:colOff>
      <xdr:row>59</xdr:row>
      <xdr:rowOff>71665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1008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56442</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10171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35378</xdr:rowOff>
    </xdr:from>
    <xdr:to>
      <xdr:col>15</xdr:col>
      <xdr:colOff>149225</xdr:colOff>
      <xdr:row>59</xdr:row>
      <xdr:rowOff>136978</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1015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121755</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149678</xdr:rowOff>
    </xdr:from>
    <xdr:to>
      <xdr:col>11</xdr:col>
      <xdr:colOff>60325</xdr:colOff>
      <xdr:row>58</xdr:row>
      <xdr:rowOff>79828</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64605</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10885</xdr:rowOff>
    </xdr:from>
    <xdr:to>
      <xdr:col>6</xdr:col>
      <xdr:colOff>171450</xdr:colOff>
      <xdr:row>58</xdr:row>
      <xdr:rowOff>112485</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97262</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effectLst/>
              <a:latin typeface="ＭＳ Ｐゴシック" panose="020B0600070205080204" pitchFamily="50" charset="-128"/>
              <a:ea typeface="ＭＳ Ｐゴシック" panose="020B0600070205080204" pitchFamily="50" charset="-128"/>
              <a:cs typeface="+mn-cs"/>
            </a:rPr>
            <a:t>　その他に係る主な経費は、国民健康保険特別会計、介護保険特別会計、後期高齢者医療特別会計への繰出金であるが、後期高齢者医療特別会計への繰出金等が増加したものの、前年度と比較して比率が</a:t>
          </a:r>
          <a:r>
            <a:rPr kumimoji="1" lang="en-US" altLang="ja-JP" sz="1100">
              <a:solidFill>
                <a:srgbClr val="FF0000"/>
              </a:solidFill>
              <a:effectLst/>
              <a:latin typeface="ＭＳ Ｐゴシック" panose="020B0600070205080204" pitchFamily="50" charset="-128"/>
              <a:ea typeface="ＭＳ Ｐゴシック" panose="020B0600070205080204" pitchFamily="50" charset="-128"/>
              <a:cs typeface="+mn-cs"/>
            </a:rPr>
            <a:t>0.1</a:t>
          </a:r>
          <a:r>
            <a:rPr kumimoji="1" lang="ja-JP" altLang="en-US" sz="1100">
              <a:solidFill>
                <a:srgbClr val="FF0000"/>
              </a:solidFill>
              <a:effectLst/>
              <a:latin typeface="ＭＳ Ｐゴシック" panose="020B0600070205080204" pitchFamily="50" charset="-128"/>
              <a:ea typeface="ＭＳ Ｐゴシック" panose="020B0600070205080204" pitchFamily="50" charset="-128"/>
              <a:cs typeface="+mn-cs"/>
            </a:rPr>
            <a:t>ポイント減少した。</a:t>
          </a:r>
          <a:endParaRPr kumimoji="1" lang="en-US" altLang="ja-JP" sz="1100">
            <a:solidFill>
              <a:srgbClr val="FF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　今後も、国から示されている繰出基準に基づいた適正な繰出金額とするとともに、各事業における保険料、使用料等の適正化により、繰出金の抑制を図る。</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138430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88120"/>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110507</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568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138430</xdr:rowOff>
    </xdr:from>
    <xdr:to>
      <xdr:col>82</xdr:col>
      <xdr:colOff>196850</xdr:colOff>
      <xdr:row>61</xdr:row>
      <xdr:rowOff>138430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596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69850</xdr:rowOff>
    </xdr:from>
    <xdr:to>
      <xdr:col>82</xdr:col>
      <xdr:colOff>107950</xdr:colOff>
      <xdr:row>57</xdr:row>
      <xdr:rowOff>92710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98425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116857</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100609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144780</xdr:rowOff>
    </xdr:from>
    <xdr:to>
      <xdr:col>82</xdr:col>
      <xdr:colOff>158750</xdr:colOff>
      <xdr:row>59</xdr:row>
      <xdr:rowOff>74930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1008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1270</xdr:rowOff>
    </xdr:from>
    <xdr:to>
      <xdr:col>78</xdr:col>
      <xdr:colOff>69850</xdr:colOff>
      <xdr:row>57</xdr:row>
      <xdr:rowOff>92710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7739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121920</xdr:rowOff>
    </xdr:from>
    <xdr:to>
      <xdr:col>78</xdr:col>
      <xdr:colOff>120650</xdr:colOff>
      <xdr:row>59</xdr:row>
      <xdr:rowOff>52070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1006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36847</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10152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58420</xdr:rowOff>
    </xdr:from>
    <xdr:to>
      <xdr:col>73</xdr:col>
      <xdr:colOff>180975</xdr:colOff>
      <xdr:row>57</xdr:row>
      <xdr:rowOff>1270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65962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162577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58420</xdr:rowOff>
    </xdr:from>
    <xdr:to>
      <xdr:col>69</xdr:col>
      <xdr:colOff>92075</xdr:colOff>
      <xdr:row>57</xdr:row>
      <xdr:rowOff>46990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65962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156210</xdr:rowOff>
    </xdr:from>
    <xdr:to>
      <xdr:col>69</xdr:col>
      <xdr:colOff>142875</xdr:colOff>
      <xdr:row>58</xdr:row>
      <xdr:rowOff>86360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71137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167640</xdr:rowOff>
    </xdr:from>
    <xdr:to>
      <xdr:col>65</xdr:col>
      <xdr:colOff>53975</xdr:colOff>
      <xdr:row>59</xdr:row>
      <xdr:rowOff>97790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1011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82567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1019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35577</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41910</xdr:rowOff>
    </xdr:from>
    <xdr:to>
      <xdr:col>78</xdr:col>
      <xdr:colOff>120650</xdr:colOff>
      <xdr:row>57</xdr:row>
      <xdr:rowOff>143510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81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153687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583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121920</xdr:rowOff>
    </xdr:from>
    <xdr:to>
      <xdr:col>74</xdr:col>
      <xdr:colOff>31750</xdr:colOff>
      <xdr:row>57</xdr:row>
      <xdr:rowOff>52070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72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62247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49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7620</xdr:rowOff>
    </xdr:from>
    <xdr:to>
      <xdr:col>69</xdr:col>
      <xdr:colOff>142875</xdr:colOff>
      <xdr:row>56</xdr:row>
      <xdr:rowOff>109220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119397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37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167640</xdr:rowOff>
    </xdr:from>
    <xdr:to>
      <xdr:col>65</xdr:col>
      <xdr:colOff>53975</xdr:colOff>
      <xdr:row>57</xdr:row>
      <xdr:rowOff>97790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76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107967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53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　小山広域保健衛生組合への負担金の減等により、前年度と比較して比率が</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0.5</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ポイント減少したが、昨年度に引き続き、令和</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6</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年度も栃木県平均値及び類似団体平均値を上回っている。</a:t>
          </a:r>
        </a:p>
        <a:p>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　今後も、各種補助金の事業内容、補助対象団体の決算状況等を精査し、必要性の低い補助金の見直し及び廃止を行う等、適正な補助となるよう努める。</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a:extLst>
            <a:ext uri="{FF2B5EF4-FFF2-40B4-BE49-F238E27FC236}">
              <a16:creationId xmlns:a16="http://schemas.microsoft.com/office/drawing/2014/main" id="{00000000-0008-0000-0400-00003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69850</xdr:rowOff>
    </xdr:from>
    <xdr:to>
      <xdr:col>82</xdr:col>
      <xdr:colOff>107950</xdr:colOff>
      <xdr:row>41</xdr:row>
      <xdr:rowOff>26307</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6510000" y="5727700"/>
          <a:ext cx="0" cy="1328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169834</xdr:rowOff>
    </xdr:from>
    <xdr:ext cx="762000" cy="259045"/>
    <xdr:sp macro="" textlink="">
      <xdr:nvSpPr>
        <xdr:cNvPr id="312" name="補助費等最小値テキスト">
          <a:extLst>
            <a:ext uri="{FF2B5EF4-FFF2-40B4-BE49-F238E27FC236}">
              <a16:creationId xmlns:a16="http://schemas.microsoft.com/office/drawing/2014/main" id="{00000000-0008-0000-0400-000038010000}"/>
            </a:ext>
          </a:extLst>
        </xdr:cNvPr>
        <xdr:cNvSpPr txBox="1"/>
      </xdr:nvSpPr>
      <xdr:spPr>
        <a:xfrm>
          <a:off x="16598900" y="702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26307</xdr:rowOff>
    </xdr:from>
    <xdr:to>
      <xdr:col>82</xdr:col>
      <xdr:colOff>196850</xdr:colOff>
      <xdr:row>41</xdr:row>
      <xdr:rowOff>26307</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7055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156227</xdr:rowOff>
    </xdr:from>
    <xdr:ext cx="762000" cy="259045"/>
    <xdr:sp macro="" textlink="">
      <xdr:nvSpPr>
        <xdr:cNvPr id="314" name="補助費等最大値テキスト">
          <a:extLst>
            <a:ext uri="{FF2B5EF4-FFF2-40B4-BE49-F238E27FC236}">
              <a16:creationId xmlns:a16="http://schemas.microsoft.com/office/drawing/2014/main" id="{00000000-0008-0000-0400-00003A010000}"/>
            </a:ext>
          </a:extLst>
        </xdr:cNvPr>
        <xdr:cNvSpPr txBox="1"/>
      </xdr:nvSpPr>
      <xdr:spPr>
        <a:xfrm>
          <a:off x="16598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69850</xdr:rowOff>
    </xdr:from>
    <xdr:to>
      <xdr:col>82</xdr:col>
      <xdr:colOff>196850</xdr:colOff>
      <xdr:row>33</xdr:row>
      <xdr:rowOff>69850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127000</xdr:rowOff>
    </xdr:from>
    <xdr:to>
      <xdr:col>82</xdr:col>
      <xdr:colOff>107950</xdr:colOff>
      <xdr:row>39</xdr:row>
      <xdr:rowOff>9978</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5671800" y="6642100"/>
          <a:ext cx="8382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65513</xdr:rowOff>
    </xdr:from>
    <xdr:ext cx="762000" cy="259045"/>
    <xdr:sp macro="" textlink="">
      <xdr:nvSpPr>
        <xdr:cNvPr id="317" name="補助費等平均値テキスト">
          <a:extLst>
            <a:ext uri="{FF2B5EF4-FFF2-40B4-BE49-F238E27FC236}">
              <a16:creationId xmlns:a16="http://schemas.microsoft.com/office/drawing/2014/main" id="{00000000-0008-0000-0400-00003D010000}"/>
            </a:ext>
          </a:extLst>
        </xdr:cNvPr>
        <xdr:cNvSpPr txBox="1"/>
      </xdr:nvSpPr>
      <xdr:spPr>
        <a:xfrm>
          <a:off x="16598900" y="60662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48986</xdr:rowOff>
    </xdr:from>
    <xdr:to>
      <xdr:col>82</xdr:col>
      <xdr:colOff>158750</xdr:colOff>
      <xdr:row>36</xdr:row>
      <xdr:rowOff>150586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6459200" y="6221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61685</xdr:rowOff>
    </xdr:from>
    <xdr:to>
      <xdr:col>78</xdr:col>
      <xdr:colOff>69850</xdr:colOff>
      <xdr:row>39</xdr:row>
      <xdr:rowOff>9978</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4782800" y="6576785"/>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70757</xdr:rowOff>
    </xdr:from>
    <xdr:to>
      <xdr:col>78</xdr:col>
      <xdr:colOff>120650</xdr:colOff>
      <xdr:row>37</xdr:row>
      <xdr:rowOff>907</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5621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11084</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011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135164</xdr:rowOff>
    </xdr:from>
    <xdr:to>
      <xdr:col>73</xdr:col>
      <xdr:colOff>180975</xdr:colOff>
      <xdr:row>38</xdr:row>
      <xdr:rowOff>61685</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a:off x="13893800" y="6478814"/>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38100</xdr:rowOff>
    </xdr:from>
    <xdr:to>
      <xdr:col>74</xdr:col>
      <xdr:colOff>31750</xdr:colOff>
      <xdr:row>36</xdr:row>
      <xdr:rowOff>139700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4732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149877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135164</xdr:rowOff>
    </xdr:from>
    <xdr:to>
      <xdr:col>69</xdr:col>
      <xdr:colOff>92075</xdr:colOff>
      <xdr:row>39</xdr:row>
      <xdr:rowOff>9978</xdr:rowOff>
    </xdr:to>
    <xdr:cxnSp macro="">
      <xdr:nvCxnSpPr>
        <xdr:cNvPr id="325" name="直線コネクタ 324">
          <a:extLst>
            <a:ext uri="{FF2B5EF4-FFF2-40B4-BE49-F238E27FC236}">
              <a16:creationId xmlns:a16="http://schemas.microsoft.com/office/drawing/2014/main" id="{00000000-0008-0000-0400-000045010000}"/>
            </a:ext>
          </a:extLst>
        </xdr:cNvPr>
        <xdr:cNvCxnSpPr/>
      </xdr:nvCxnSpPr>
      <xdr:spPr>
        <a:xfrm flipV="1">
          <a:off x="13004800" y="6478814"/>
          <a:ext cx="889000" cy="217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27214</xdr:rowOff>
    </xdr:from>
    <xdr:to>
      <xdr:col>69</xdr:col>
      <xdr:colOff>142875</xdr:colOff>
      <xdr:row>36</xdr:row>
      <xdr:rowOff>128814</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3843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138991</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5968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59872</xdr:rowOff>
    </xdr:from>
    <xdr:to>
      <xdr:col>65</xdr:col>
      <xdr:colOff>53975</xdr:colOff>
      <xdr:row>36</xdr:row>
      <xdr:rowOff>161472</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29540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199</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600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76200</xdr:rowOff>
    </xdr:from>
    <xdr:to>
      <xdr:col>82</xdr:col>
      <xdr:colOff>158750</xdr:colOff>
      <xdr:row>39</xdr:row>
      <xdr:rowOff>6350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64592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48277</xdr:rowOff>
    </xdr:from>
    <xdr:ext cx="762000" cy="259045"/>
    <xdr:sp macro="" textlink="">
      <xdr:nvSpPr>
        <xdr:cNvPr id="336" name="補助費等該当値テキスト">
          <a:extLst>
            <a:ext uri="{FF2B5EF4-FFF2-40B4-BE49-F238E27FC236}">
              <a16:creationId xmlns:a16="http://schemas.microsoft.com/office/drawing/2014/main" id="{00000000-0008-0000-0400-000050010000}"/>
            </a:ext>
          </a:extLst>
        </xdr:cNvPr>
        <xdr:cNvSpPr txBox="1"/>
      </xdr:nvSpPr>
      <xdr:spPr>
        <a:xfrm>
          <a:off x="165989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130628</xdr:rowOff>
    </xdr:from>
    <xdr:to>
      <xdr:col>78</xdr:col>
      <xdr:colOff>120650</xdr:colOff>
      <xdr:row>39</xdr:row>
      <xdr:rowOff>60778</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5621000" y="6645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45555</xdr:rowOff>
    </xdr:from>
    <xdr:ext cx="7366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5290800" y="6732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10885</xdr:rowOff>
    </xdr:from>
    <xdr:to>
      <xdr:col>74</xdr:col>
      <xdr:colOff>31750</xdr:colOff>
      <xdr:row>38</xdr:row>
      <xdr:rowOff>112485</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4732000" y="652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97262</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4401800" y="661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84364</xdr:rowOff>
    </xdr:from>
    <xdr:to>
      <xdr:col>69</xdr:col>
      <xdr:colOff>142875</xdr:colOff>
      <xdr:row>38</xdr:row>
      <xdr:rowOff>14514</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3843000" y="642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170742</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3512800" y="651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130628</xdr:rowOff>
    </xdr:from>
    <xdr:to>
      <xdr:col>65</xdr:col>
      <xdr:colOff>53975</xdr:colOff>
      <xdr:row>39</xdr:row>
      <xdr:rowOff>60778</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2954000" y="6645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45555</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2623800" y="6732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3</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年度に発行した臨時財政対策債の償還が令和</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6</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年度に開始したことなどにより、前年度と比較して比率は</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0.1</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ポイント増加となった。</a:t>
          </a:r>
        </a:p>
        <a:p>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　今後は、市役所新庁舎整備事業等大型建設事業の償還による公債費の増が見込まれることから、市債管理計画に基づき市債残高の抑制に努める。</a:t>
          </a:r>
        </a:p>
      </xdr:txBody>
    </xdr:sp>
    <xdr:clientData/>
  </xdr:twoCellAnchor>
  <xdr:oneCellAnchor>
    <xdr:from>
      <xdr:col>3</xdr:col>
      <xdr:colOff>123825</xdr:colOff>
      <xdr:row>69</xdr:row>
      <xdr:rowOff>107950</xdr:rowOff>
    </xdr:from>
    <xdr:ext cx="298543" cy="225703"/>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0" name="公債費グラフ枠">
          <a:extLst>
            <a:ext uri="{FF2B5EF4-FFF2-40B4-BE49-F238E27FC236}">
              <a16:creationId xmlns:a16="http://schemas.microsoft.com/office/drawing/2014/main" id="{00000000-0008-0000-0400-00007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50800</xdr:rowOff>
    </xdr:from>
    <xdr:to>
      <xdr:col>24</xdr:col>
      <xdr:colOff>25400</xdr:colOff>
      <xdr:row>81</xdr:row>
      <xdr:rowOff>54611</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4826000" y="12738100"/>
          <a:ext cx="0" cy="1203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26688</xdr:rowOff>
    </xdr:from>
    <xdr:ext cx="762000" cy="259045"/>
    <xdr:sp macro="" textlink="">
      <xdr:nvSpPr>
        <xdr:cNvPr id="372" name="公債費最小値テキスト">
          <a:extLst>
            <a:ext uri="{FF2B5EF4-FFF2-40B4-BE49-F238E27FC236}">
              <a16:creationId xmlns:a16="http://schemas.microsoft.com/office/drawing/2014/main" id="{00000000-0008-0000-0400-000074010000}"/>
            </a:ext>
          </a:extLst>
        </xdr:cNvPr>
        <xdr:cNvSpPr txBox="1"/>
      </xdr:nvSpPr>
      <xdr:spPr>
        <a:xfrm>
          <a:off x="4914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54611</xdr:rowOff>
    </xdr:from>
    <xdr:to>
      <xdr:col>24</xdr:col>
      <xdr:colOff>114300</xdr:colOff>
      <xdr:row>81</xdr:row>
      <xdr:rowOff>54611</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4737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137177</xdr:rowOff>
    </xdr:from>
    <xdr:ext cx="762000" cy="259045"/>
    <xdr:sp macro="" textlink="">
      <xdr:nvSpPr>
        <xdr:cNvPr id="374" name="公債費最大値テキスト">
          <a:extLst>
            <a:ext uri="{FF2B5EF4-FFF2-40B4-BE49-F238E27FC236}">
              <a16:creationId xmlns:a16="http://schemas.microsoft.com/office/drawing/2014/main" id="{00000000-0008-0000-0400-000076010000}"/>
            </a:ext>
          </a:extLst>
        </xdr:cNvPr>
        <xdr:cNvSpPr txBox="1"/>
      </xdr:nvSpPr>
      <xdr:spPr>
        <a:xfrm>
          <a:off x="4914900" y="1248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50800</xdr:rowOff>
    </xdr:from>
    <xdr:to>
      <xdr:col>24</xdr:col>
      <xdr:colOff>114300</xdr:colOff>
      <xdr:row>74</xdr:row>
      <xdr:rowOff>50800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273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127000</xdr:rowOff>
    </xdr:from>
    <xdr:to>
      <xdr:col>24</xdr:col>
      <xdr:colOff>25400</xdr:colOff>
      <xdr:row>78</xdr:row>
      <xdr:rowOff>134620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3987800" y="135001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63516</xdr:rowOff>
    </xdr:from>
    <xdr:ext cx="762000" cy="259045"/>
    <xdr:sp macro="" textlink="">
      <xdr:nvSpPr>
        <xdr:cNvPr id="377" name="公債費平均値テキスト">
          <a:extLst>
            <a:ext uri="{FF2B5EF4-FFF2-40B4-BE49-F238E27FC236}">
              <a16:creationId xmlns:a16="http://schemas.microsoft.com/office/drawing/2014/main" id="{00000000-0008-0000-0400-000079010000}"/>
            </a:ext>
          </a:extLst>
        </xdr:cNvPr>
        <xdr:cNvSpPr txBox="1"/>
      </xdr:nvSpPr>
      <xdr:spPr>
        <a:xfrm>
          <a:off x="4914900" y="13436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91439</xdr:rowOff>
    </xdr:from>
    <xdr:to>
      <xdr:col>24</xdr:col>
      <xdr:colOff>76200</xdr:colOff>
      <xdr:row>79</xdr:row>
      <xdr:rowOff>21589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4775200" y="1346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127000</xdr:rowOff>
    </xdr:from>
    <xdr:to>
      <xdr:col>19</xdr:col>
      <xdr:colOff>187325</xdr:colOff>
      <xdr:row>78</xdr:row>
      <xdr:rowOff>134620</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3098800" y="135001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152400</xdr:rowOff>
    </xdr:from>
    <xdr:to>
      <xdr:col>20</xdr:col>
      <xdr:colOff>38100</xdr:colOff>
      <xdr:row>79</xdr:row>
      <xdr:rowOff>82550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3937000" y="1352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67327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361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134620</xdr:rowOff>
    </xdr:from>
    <xdr:to>
      <xdr:col>15</xdr:col>
      <xdr:colOff>98425</xdr:colOff>
      <xdr:row>79</xdr:row>
      <xdr:rowOff>8889</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flipV="1">
          <a:off x="2209800" y="135077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79</xdr:row>
      <xdr:rowOff>3811</xdr:rowOff>
    </xdr:from>
    <xdr:to>
      <xdr:col>15</xdr:col>
      <xdr:colOff>149225</xdr:colOff>
      <xdr:row>79</xdr:row>
      <xdr:rowOff>105411</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3048000" y="135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90188</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3634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8889</xdr:rowOff>
    </xdr:from>
    <xdr:to>
      <xdr:col>11</xdr:col>
      <xdr:colOff>9525</xdr:colOff>
      <xdr:row>79</xdr:row>
      <xdr:rowOff>8889</xdr:rowOff>
    </xdr:to>
    <xdr:cxnSp macro="">
      <xdr:nvCxnSpPr>
        <xdr:cNvPr id="385" name="直線コネクタ 384">
          <a:extLst>
            <a:ext uri="{FF2B5EF4-FFF2-40B4-BE49-F238E27FC236}">
              <a16:creationId xmlns:a16="http://schemas.microsoft.com/office/drawing/2014/main" id="{00000000-0008-0000-0400-000081010000}"/>
            </a:ext>
          </a:extLst>
        </xdr:cNvPr>
        <xdr:cNvCxnSpPr/>
      </xdr:nvCxnSpPr>
      <xdr:spPr>
        <a:xfrm>
          <a:off x="1320800" y="135534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160020</xdr:rowOff>
    </xdr:from>
    <xdr:to>
      <xdr:col>11</xdr:col>
      <xdr:colOff>60325</xdr:colOff>
      <xdr:row>79</xdr:row>
      <xdr:rowOff>90170</xdr:rowOff>
    </xdr:to>
    <xdr:sp macro="" textlink="">
      <xdr:nvSpPr>
        <xdr:cNvPr id="386" name="フローチャート: 判断 385">
          <a:extLst>
            <a:ext uri="{FF2B5EF4-FFF2-40B4-BE49-F238E27FC236}">
              <a16:creationId xmlns:a16="http://schemas.microsoft.com/office/drawing/2014/main" id="{00000000-0008-0000-0400-000082010000}"/>
            </a:ext>
          </a:extLst>
        </xdr:cNvPr>
        <xdr:cNvSpPr/>
      </xdr:nvSpPr>
      <xdr:spPr>
        <a:xfrm>
          <a:off x="2159000" y="1353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74947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361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11430</xdr:rowOff>
    </xdr:from>
    <xdr:to>
      <xdr:col>6</xdr:col>
      <xdr:colOff>171450</xdr:colOff>
      <xdr:row>79</xdr:row>
      <xdr:rowOff>113030</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1270000" y="1355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97807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364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83820</xdr:rowOff>
    </xdr:from>
    <xdr:to>
      <xdr:col>24</xdr:col>
      <xdr:colOff>76200</xdr:colOff>
      <xdr:row>79</xdr:row>
      <xdr:rowOff>13970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4775200" y="1345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100347</xdr:rowOff>
    </xdr:from>
    <xdr:ext cx="762000" cy="259045"/>
    <xdr:sp macro="" textlink="">
      <xdr:nvSpPr>
        <xdr:cNvPr id="396" name="公債費該当値テキスト">
          <a:extLst>
            <a:ext uri="{FF2B5EF4-FFF2-40B4-BE49-F238E27FC236}">
              <a16:creationId xmlns:a16="http://schemas.microsoft.com/office/drawing/2014/main" id="{00000000-0008-0000-0400-00008C010000}"/>
            </a:ext>
          </a:extLst>
        </xdr:cNvPr>
        <xdr:cNvSpPr txBox="1"/>
      </xdr:nvSpPr>
      <xdr:spPr>
        <a:xfrm>
          <a:off x="4914900" y="1330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76200</xdr:rowOff>
    </xdr:from>
    <xdr:to>
      <xdr:col>20</xdr:col>
      <xdr:colOff>38100</xdr:colOff>
      <xdr:row>79</xdr:row>
      <xdr:rowOff>6350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3937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16527</xdr:rowOff>
    </xdr:from>
    <xdr:ext cx="7366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3606800" y="1321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83820</xdr:rowOff>
    </xdr:from>
    <xdr:to>
      <xdr:col>15</xdr:col>
      <xdr:colOff>149225</xdr:colOff>
      <xdr:row>79</xdr:row>
      <xdr:rowOff>13970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048000" y="1345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24147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2717800" y="1322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129539</xdr:rowOff>
    </xdr:from>
    <xdr:to>
      <xdr:col>11</xdr:col>
      <xdr:colOff>60325</xdr:colOff>
      <xdr:row>79</xdr:row>
      <xdr:rowOff>59689</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2159000" y="1350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69866</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828800" y="13271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129539</xdr:rowOff>
    </xdr:from>
    <xdr:to>
      <xdr:col>6</xdr:col>
      <xdr:colOff>171450</xdr:colOff>
      <xdr:row>79</xdr:row>
      <xdr:rowOff>59689</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1270000" y="1350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69866</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939800" y="13271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　公債費以外に係る経常収支比率は、前年度と比較して、扶助費等の増等により</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2.4</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ポイント増加した。</a:t>
          </a:r>
          <a:b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b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　特に扶助費については、児童手当や障がい者介護給付費の増等により類似団体平均値を上回っており、今後も障がい者や子育て支援等、社会保障費の増加が見込まれることから、市単独事業を中心に既存事業の見直しを実施するなど、歳出削減と比率の改善に努める。</a:t>
          </a:r>
        </a:p>
      </xdr:txBody>
    </xdr:sp>
    <xdr:clientData/>
  </xdr:twoCellAnchor>
  <xdr:oneCellAnchor>
    <xdr:from>
      <xdr:col>62</xdr:col>
      <xdr:colOff>6350</xdr:colOff>
      <xdr:row>69</xdr:row>
      <xdr:rowOff>107950</xdr:rowOff>
    </xdr:from>
    <xdr:ext cx="298543" cy="225703"/>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1" name="公債費以外グラフ枠">
          <a:extLst>
            <a:ext uri="{FF2B5EF4-FFF2-40B4-BE49-F238E27FC236}">
              <a16:creationId xmlns:a16="http://schemas.microsoft.com/office/drawing/2014/main" id="{00000000-0008-0000-0400-0000A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130810</xdr:rowOff>
    </xdr:from>
    <xdr:to>
      <xdr:col>82</xdr:col>
      <xdr:colOff>107950</xdr:colOff>
      <xdr:row>82</xdr:row>
      <xdr:rowOff>27939</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6510000" y="12646660"/>
          <a:ext cx="0" cy="1440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82</xdr:row>
      <xdr:rowOff>16</xdr:rowOff>
    </xdr:from>
    <xdr:ext cx="762000" cy="259045"/>
    <xdr:sp macro="" textlink="">
      <xdr:nvSpPr>
        <xdr:cNvPr id="433" name="公債費以外最小値テキスト">
          <a:extLst>
            <a:ext uri="{FF2B5EF4-FFF2-40B4-BE49-F238E27FC236}">
              <a16:creationId xmlns:a16="http://schemas.microsoft.com/office/drawing/2014/main" id="{00000000-0008-0000-0400-0000B1010000}"/>
            </a:ext>
          </a:extLst>
        </xdr:cNvPr>
        <xdr:cNvSpPr txBox="1"/>
      </xdr:nvSpPr>
      <xdr:spPr>
        <a:xfrm>
          <a:off x="16598900" y="14058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82</xdr:row>
      <xdr:rowOff>27939</xdr:rowOff>
    </xdr:from>
    <xdr:to>
      <xdr:col>82</xdr:col>
      <xdr:colOff>196850</xdr:colOff>
      <xdr:row>82</xdr:row>
      <xdr:rowOff>27939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4086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45737</xdr:rowOff>
    </xdr:from>
    <xdr:ext cx="762000" cy="259045"/>
    <xdr:sp macro="" textlink="">
      <xdr:nvSpPr>
        <xdr:cNvPr id="435" name="公債費以外最大値テキスト">
          <a:extLst>
            <a:ext uri="{FF2B5EF4-FFF2-40B4-BE49-F238E27FC236}">
              <a16:creationId xmlns:a16="http://schemas.microsoft.com/office/drawing/2014/main" id="{00000000-0008-0000-0400-0000B3010000}"/>
            </a:ext>
          </a:extLst>
        </xdr:cNvPr>
        <xdr:cNvSpPr txBox="1"/>
      </xdr:nvSpPr>
      <xdr:spPr>
        <a:xfrm>
          <a:off x="16598900" y="1239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130810</xdr:rowOff>
    </xdr:from>
    <xdr:to>
      <xdr:col>82</xdr:col>
      <xdr:colOff>196850</xdr:colOff>
      <xdr:row>73</xdr:row>
      <xdr:rowOff>130810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6421100" y="12646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168911</xdr:rowOff>
    </xdr:from>
    <xdr:to>
      <xdr:col>82</xdr:col>
      <xdr:colOff>107950</xdr:colOff>
      <xdr:row>79</xdr:row>
      <xdr:rowOff>8889</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5671800" y="13370561"/>
          <a:ext cx="838200" cy="182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69866</xdr:rowOff>
    </xdr:from>
    <xdr:ext cx="762000" cy="259045"/>
    <xdr:sp macro="" textlink="">
      <xdr:nvSpPr>
        <xdr:cNvPr id="438" name="公債費以外平均値テキスト">
          <a:extLst>
            <a:ext uri="{FF2B5EF4-FFF2-40B4-BE49-F238E27FC236}">
              <a16:creationId xmlns:a16="http://schemas.microsoft.com/office/drawing/2014/main" id="{00000000-0008-0000-0400-0000B6010000}"/>
            </a:ext>
          </a:extLst>
        </xdr:cNvPr>
        <xdr:cNvSpPr txBox="1"/>
      </xdr:nvSpPr>
      <xdr:spPr>
        <a:xfrm>
          <a:off x="16598900" y="13271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53339</xdr:rowOff>
    </xdr:from>
    <xdr:to>
      <xdr:col>82</xdr:col>
      <xdr:colOff>158750</xdr:colOff>
      <xdr:row>78</xdr:row>
      <xdr:rowOff>154939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6459200" y="13426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138430</xdr:rowOff>
    </xdr:from>
    <xdr:to>
      <xdr:col>78</xdr:col>
      <xdr:colOff>69850</xdr:colOff>
      <xdr:row>77</xdr:row>
      <xdr:rowOff>168911</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a:off x="14782800" y="1334008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95250</xdr:rowOff>
    </xdr:from>
    <xdr:to>
      <xdr:col>78</xdr:col>
      <xdr:colOff>120650</xdr:colOff>
      <xdr:row>78</xdr:row>
      <xdr:rowOff>25400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56210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35577</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306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107950</xdr:rowOff>
    </xdr:from>
    <xdr:to>
      <xdr:col>73</xdr:col>
      <xdr:colOff>180975</xdr:colOff>
      <xdr:row>77</xdr:row>
      <xdr:rowOff>138430</xdr:rowOff>
    </xdr:to>
    <xdr:cxnSp macro="">
      <xdr:nvCxnSpPr>
        <xdr:cNvPr id="443" name="直線コネクタ 442">
          <a:extLst>
            <a:ext uri="{FF2B5EF4-FFF2-40B4-BE49-F238E27FC236}">
              <a16:creationId xmlns:a16="http://schemas.microsoft.com/office/drawing/2014/main" id="{00000000-0008-0000-0400-0000BB010000}"/>
            </a:ext>
          </a:extLst>
        </xdr:cNvPr>
        <xdr:cNvCxnSpPr/>
      </xdr:nvCxnSpPr>
      <xdr:spPr>
        <a:xfrm>
          <a:off x="13893800" y="12966700"/>
          <a:ext cx="889000" cy="373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137161</xdr:rowOff>
    </xdr:from>
    <xdr:to>
      <xdr:col>74</xdr:col>
      <xdr:colOff>31750</xdr:colOff>
      <xdr:row>77</xdr:row>
      <xdr:rowOff>67311</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4732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77487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107950</xdr:rowOff>
    </xdr:from>
    <xdr:to>
      <xdr:col>69</xdr:col>
      <xdr:colOff>92075</xdr:colOff>
      <xdr:row>78</xdr:row>
      <xdr:rowOff>27939</xdr:rowOff>
    </xdr:to>
    <xdr:cxnSp macro="">
      <xdr:nvCxnSpPr>
        <xdr:cNvPr id="446" name="直線コネクタ 445">
          <a:extLst>
            <a:ext uri="{FF2B5EF4-FFF2-40B4-BE49-F238E27FC236}">
              <a16:creationId xmlns:a16="http://schemas.microsoft.com/office/drawing/2014/main" id="{00000000-0008-0000-0400-0000BE010000}"/>
            </a:ext>
          </a:extLst>
        </xdr:cNvPr>
        <xdr:cNvCxnSpPr/>
      </xdr:nvCxnSpPr>
      <xdr:spPr>
        <a:xfrm flipV="1">
          <a:off x="13004800" y="12966700"/>
          <a:ext cx="889000" cy="434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102870</xdr:rowOff>
    </xdr:from>
    <xdr:to>
      <xdr:col>69</xdr:col>
      <xdr:colOff>142875</xdr:colOff>
      <xdr:row>76</xdr:row>
      <xdr:rowOff>33020</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3843000" y="1296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17797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512800" y="1304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167639</xdr:rowOff>
    </xdr:from>
    <xdr:to>
      <xdr:col>65</xdr:col>
      <xdr:colOff>53975</xdr:colOff>
      <xdr:row>77</xdr:row>
      <xdr:rowOff>97789</xdr:rowOff>
    </xdr:to>
    <xdr:sp macro="" textlink="">
      <xdr:nvSpPr>
        <xdr:cNvPr id="449" name="フローチャート: 判断 448">
          <a:extLst>
            <a:ext uri="{FF2B5EF4-FFF2-40B4-BE49-F238E27FC236}">
              <a16:creationId xmlns:a16="http://schemas.microsoft.com/office/drawing/2014/main" id="{00000000-0008-0000-0400-0000C1010000}"/>
            </a:ext>
          </a:extLst>
        </xdr:cNvPr>
        <xdr:cNvSpPr/>
      </xdr:nvSpPr>
      <xdr:spPr>
        <a:xfrm>
          <a:off x="12954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107966</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623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129539</xdr:rowOff>
    </xdr:from>
    <xdr:to>
      <xdr:col>82</xdr:col>
      <xdr:colOff>158750</xdr:colOff>
      <xdr:row>79</xdr:row>
      <xdr:rowOff>59689</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6459200" y="1350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101616</xdr:rowOff>
    </xdr:from>
    <xdr:ext cx="762000" cy="259045"/>
    <xdr:sp macro="" textlink="">
      <xdr:nvSpPr>
        <xdr:cNvPr id="457" name="公債費以外該当値テキスト">
          <a:extLst>
            <a:ext uri="{FF2B5EF4-FFF2-40B4-BE49-F238E27FC236}">
              <a16:creationId xmlns:a16="http://schemas.microsoft.com/office/drawing/2014/main" id="{00000000-0008-0000-0400-0000C9010000}"/>
            </a:ext>
          </a:extLst>
        </xdr:cNvPr>
        <xdr:cNvSpPr txBox="1"/>
      </xdr:nvSpPr>
      <xdr:spPr>
        <a:xfrm>
          <a:off x="165989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118111</xdr:rowOff>
    </xdr:from>
    <xdr:to>
      <xdr:col>78</xdr:col>
      <xdr:colOff>120650</xdr:colOff>
      <xdr:row>78</xdr:row>
      <xdr:rowOff>48261</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5621000" y="1331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33038</xdr:rowOff>
    </xdr:from>
    <xdr:ext cx="7366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5290800" y="134061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87630</xdr:rowOff>
    </xdr:from>
    <xdr:to>
      <xdr:col>74</xdr:col>
      <xdr:colOff>31750</xdr:colOff>
      <xdr:row>78</xdr:row>
      <xdr:rowOff>17780</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4732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2557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4401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57150</xdr:rowOff>
    </xdr:from>
    <xdr:to>
      <xdr:col>69</xdr:col>
      <xdr:colOff>142875</xdr:colOff>
      <xdr:row>75</xdr:row>
      <xdr:rowOff>158750</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3843000" y="1291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168927</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3512800" y="1268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148589</xdr:rowOff>
    </xdr:from>
    <xdr:to>
      <xdr:col>65</xdr:col>
      <xdr:colOff>53975</xdr:colOff>
      <xdr:row>78</xdr:row>
      <xdr:rowOff>78739</xdr:rowOff>
    </xdr:to>
    <xdr:sp macro="" textlink="">
      <xdr:nvSpPr>
        <xdr:cNvPr id="464" name="楕円 463">
          <a:extLst>
            <a:ext uri="{FF2B5EF4-FFF2-40B4-BE49-F238E27FC236}">
              <a16:creationId xmlns:a16="http://schemas.microsoft.com/office/drawing/2014/main" id="{00000000-0008-0000-0400-0000D0010000}"/>
            </a:ext>
          </a:extLst>
        </xdr:cNvPr>
        <xdr:cNvSpPr/>
      </xdr:nvSpPr>
      <xdr:spPr>
        <a:xfrm>
          <a:off x="12954000" y="1335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63516</xdr:rowOff>
    </xdr:from>
    <xdr:ext cx="762000" cy="259045"/>
    <xdr:sp macro="" textlink="">
      <xdr:nvSpPr>
        <xdr:cNvPr id="465" name="テキスト ボックス 464">
          <a:extLst>
            <a:ext uri="{FF2B5EF4-FFF2-40B4-BE49-F238E27FC236}">
              <a16:creationId xmlns:a16="http://schemas.microsoft.com/office/drawing/2014/main" id="{00000000-0008-0000-0400-0000D1010000}"/>
            </a:ext>
          </a:extLst>
        </xdr:cNvPr>
        <xdr:cNvSpPr txBox="1"/>
      </xdr:nvSpPr>
      <xdr:spPr>
        <a:xfrm>
          <a:off x="12623800" y="13436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栃木県小山市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7328</xdr:rowOff>
    </xdr:from>
    <xdr:to>
      <xdr:col>29</xdr:col>
      <xdr:colOff>127000</xdr:colOff>
      <xdr:row>19</xdr:row>
      <xdr:rowOff>77356</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12353"/>
          <a:ext cx="0" cy="127017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49433</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54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77356</xdr:rowOff>
    </xdr:from>
    <xdr:to>
      <xdr:col>30</xdr:col>
      <xdr:colOff>25400</xdr:colOff>
      <xdr:row>19</xdr:row>
      <xdr:rowOff>77356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825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93705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5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7328</xdr:rowOff>
    </xdr:from>
    <xdr:to>
      <xdr:col>30</xdr:col>
      <xdr:colOff>25400</xdr:colOff>
      <xdr:row>12</xdr:row>
      <xdr:rowOff>7328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123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24244</xdr:rowOff>
    </xdr:from>
    <xdr:to>
      <xdr:col>29</xdr:col>
      <xdr:colOff>127000</xdr:colOff>
      <xdr:row>20</xdr:row>
      <xdr:rowOff>65773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29419"/>
          <a:ext cx="647700" cy="2129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107357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552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90830</xdr:rowOff>
    </xdr:from>
    <xdr:to>
      <xdr:col>29</xdr:col>
      <xdr:colOff>177800</xdr:colOff>
      <xdr:row>16</xdr:row>
      <xdr:rowOff>20980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7102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65773</xdr:rowOff>
    </xdr:from>
    <xdr:to>
      <xdr:col>26</xdr:col>
      <xdr:colOff>50800</xdr:colOff>
      <xdr:row>20</xdr:row>
      <xdr:rowOff>115722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542398"/>
          <a:ext cx="698500" cy="499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160744</xdr:rowOff>
    </xdr:from>
    <xdr:to>
      <xdr:col>26</xdr:col>
      <xdr:colOff>101600</xdr:colOff>
      <xdr:row>17</xdr:row>
      <xdr:rowOff>90894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1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101071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204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115722</xdr:rowOff>
    </xdr:from>
    <xdr:to>
      <xdr:col>22</xdr:col>
      <xdr:colOff>114300</xdr:colOff>
      <xdr:row>20</xdr:row>
      <xdr:rowOff>126238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592347"/>
          <a:ext cx="698500" cy="105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73228</xdr:rowOff>
    </xdr:from>
    <xdr:to>
      <xdr:col>22</xdr:col>
      <xdr:colOff>165100</xdr:colOff>
      <xdr:row>18</xdr:row>
      <xdr:rowOff>3378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55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13555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04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100140</xdr:rowOff>
    </xdr:from>
    <xdr:to>
      <xdr:col>18</xdr:col>
      <xdr:colOff>177800</xdr:colOff>
      <xdr:row>20</xdr:row>
      <xdr:rowOff>126238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576765"/>
          <a:ext cx="698500" cy="260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107175</xdr:rowOff>
    </xdr:from>
    <xdr:to>
      <xdr:col>19</xdr:col>
      <xdr:colOff>38100</xdr:colOff>
      <xdr:row>18</xdr:row>
      <xdr:rowOff>37325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694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47502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38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18517</xdr:rowOff>
    </xdr:from>
    <xdr:to>
      <xdr:col>15</xdr:col>
      <xdr:colOff>101600</xdr:colOff>
      <xdr:row>18</xdr:row>
      <xdr:rowOff>120117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22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130294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144894</xdr:rowOff>
    </xdr:from>
    <xdr:to>
      <xdr:col>29</xdr:col>
      <xdr:colOff>177800</xdr:colOff>
      <xdr:row>19</xdr:row>
      <xdr:rowOff>75044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786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53471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187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20</xdr:row>
      <xdr:rowOff>14973</xdr:rowOff>
    </xdr:from>
    <xdr:to>
      <xdr:col>26</xdr:col>
      <xdr:colOff>101600</xdr:colOff>
      <xdr:row>20</xdr:row>
      <xdr:rowOff>116573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915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101350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779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64922</xdr:rowOff>
    </xdr:from>
    <xdr:to>
      <xdr:col>22</xdr:col>
      <xdr:colOff>165100</xdr:colOff>
      <xdr:row>20</xdr:row>
      <xdr:rowOff>166522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5415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151299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627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75438</xdr:rowOff>
    </xdr:from>
    <xdr:to>
      <xdr:col>19</xdr:col>
      <xdr:colOff>38100</xdr:colOff>
      <xdr:row>21</xdr:row>
      <xdr:rowOff>5588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5520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161815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638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49340</xdr:rowOff>
    </xdr:from>
    <xdr:to>
      <xdr:col>15</xdr:col>
      <xdr:colOff>101600</xdr:colOff>
      <xdr:row>20</xdr:row>
      <xdr:rowOff>150940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5259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135717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612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101991</xdr:rowOff>
    </xdr:from>
    <xdr:to>
      <xdr:col>29</xdr:col>
      <xdr:colOff>127000</xdr:colOff>
      <xdr:row>38</xdr:row>
      <xdr:rowOff>69713</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369441"/>
          <a:ext cx="0" cy="116787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41790</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509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69713</xdr:rowOff>
    </xdr:from>
    <xdr:to>
      <xdr:col>30</xdr:col>
      <xdr:colOff>25400</xdr:colOff>
      <xdr:row>38</xdr:row>
      <xdr:rowOff>69713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53731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188368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112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101991</xdr:rowOff>
    </xdr:from>
    <xdr:to>
      <xdr:col>30</xdr:col>
      <xdr:colOff>25400</xdr:colOff>
      <xdr:row>34</xdr:row>
      <xdr:rowOff>101991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3694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338729</xdr:rowOff>
    </xdr:from>
    <xdr:to>
      <xdr:col>29</xdr:col>
      <xdr:colOff>127000</xdr:colOff>
      <xdr:row>36</xdr:row>
      <xdr:rowOff>12243</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003800" y="6949079"/>
          <a:ext cx="647700" cy="164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28481</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9817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56404</xdr:rowOff>
    </xdr:from>
    <xdr:to>
      <xdr:col>29</xdr:col>
      <xdr:colOff>177800</xdr:colOff>
      <xdr:row>36</xdr:row>
      <xdr:rowOff>158004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70096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316372</xdr:rowOff>
    </xdr:from>
    <xdr:to>
      <xdr:col>26</xdr:col>
      <xdr:colOff>50800</xdr:colOff>
      <xdr:row>36</xdr:row>
      <xdr:rowOff>12243</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4305300" y="6926722"/>
          <a:ext cx="698500" cy="387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61616</xdr:rowOff>
    </xdr:from>
    <xdr:to>
      <xdr:col>26</xdr:col>
      <xdr:colOff>101600</xdr:colOff>
      <xdr:row>36</xdr:row>
      <xdr:rowOff>163216</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70148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147993</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71012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316372</xdr:rowOff>
    </xdr:from>
    <xdr:to>
      <xdr:col>22</xdr:col>
      <xdr:colOff>114300</xdr:colOff>
      <xdr:row>36</xdr:row>
      <xdr:rowOff>45162</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3606800" y="6926722"/>
          <a:ext cx="698500" cy="716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117622</xdr:rowOff>
    </xdr:from>
    <xdr:to>
      <xdr:col>22</xdr:col>
      <xdr:colOff>165100</xdr:colOff>
      <xdr:row>37</xdr:row>
      <xdr:rowOff>47772</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70708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32549</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7157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3647</xdr:rowOff>
    </xdr:from>
    <xdr:to>
      <xdr:col>18</xdr:col>
      <xdr:colOff>177800</xdr:colOff>
      <xdr:row>36</xdr:row>
      <xdr:rowOff>45162</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2908300" y="6956897"/>
          <a:ext cx="698500" cy="415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121828</xdr:rowOff>
    </xdr:from>
    <xdr:to>
      <xdr:col>19</xdr:col>
      <xdr:colOff>38100</xdr:colOff>
      <xdr:row>37</xdr:row>
      <xdr:rowOff>51978</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70750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36755</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7161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85116</xdr:rowOff>
    </xdr:from>
    <xdr:to>
      <xdr:col>15</xdr:col>
      <xdr:colOff>101600</xdr:colOff>
      <xdr:row>37</xdr:row>
      <xdr:rowOff>15266</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70383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43</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7124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287929</xdr:rowOff>
    </xdr:from>
    <xdr:to>
      <xdr:col>29</xdr:col>
      <xdr:colOff>177800</xdr:colOff>
      <xdr:row>36</xdr:row>
      <xdr:rowOff>46629</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68982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133006</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743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304343</xdr:rowOff>
    </xdr:from>
    <xdr:to>
      <xdr:col>26</xdr:col>
      <xdr:colOff>101600</xdr:colOff>
      <xdr:row>36</xdr:row>
      <xdr:rowOff>63043</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69146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73220</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66835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265572</xdr:rowOff>
    </xdr:from>
    <xdr:to>
      <xdr:col>22</xdr:col>
      <xdr:colOff>165100</xdr:colOff>
      <xdr:row>36</xdr:row>
      <xdr:rowOff>24272</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68759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34449</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6644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337262</xdr:rowOff>
    </xdr:from>
    <xdr:to>
      <xdr:col>19</xdr:col>
      <xdr:colOff>38100</xdr:colOff>
      <xdr:row>36</xdr:row>
      <xdr:rowOff>95962</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69476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106139</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67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295747</xdr:rowOff>
    </xdr:from>
    <xdr:to>
      <xdr:col>15</xdr:col>
      <xdr:colOff>101600</xdr:colOff>
      <xdr:row>36</xdr:row>
      <xdr:rowOff>54447</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69060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64624</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6674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栃木県小山市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166,874
158,582
171.75
77,074,661
74,950,728
1,835,890
35,546,306
57,493,171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63.3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52897</xdr:rowOff>
    </xdr:from>
    <xdr:to>
      <xdr:col>24</xdr:col>
      <xdr:colOff>62865</xdr:colOff>
      <xdr:row>37</xdr:row>
      <xdr:rowOff>31768</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67847"/>
          <a:ext cx="1270" cy="1007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35595</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379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31768</xdr:rowOff>
    </xdr:from>
    <xdr:to>
      <xdr:col>24</xdr:col>
      <xdr:colOff>152400</xdr:colOff>
      <xdr:row>37</xdr:row>
      <xdr:rowOff>31768</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3754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171024</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43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52897</xdr:rowOff>
    </xdr:from>
    <xdr:to>
      <xdr:col>24</xdr:col>
      <xdr:colOff>152400</xdr:colOff>
      <xdr:row>31</xdr:row>
      <xdr:rowOff>52897</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67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31768</xdr:rowOff>
    </xdr:from>
    <xdr:to>
      <xdr:col>24</xdr:col>
      <xdr:colOff>63500</xdr:colOff>
      <xdr:row>38</xdr:row>
      <xdr:rowOff>50840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75418"/>
          <a:ext cx="838200" cy="190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25431</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683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2554</xdr:rowOff>
    </xdr:from>
    <xdr:to>
      <xdr:col>24</xdr:col>
      <xdr:colOff>114300</xdr:colOff>
      <xdr:row>34</xdr:row>
      <xdr:rowOff>104154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831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50840</xdr:rowOff>
    </xdr:from>
    <xdr:to>
      <xdr:col>19</xdr:col>
      <xdr:colOff>177800</xdr:colOff>
      <xdr:row>38</xdr:row>
      <xdr:rowOff>93392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565940"/>
          <a:ext cx="889000" cy="42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69567</xdr:rowOff>
    </xdr:from>
    <xdr:to>
      <xdr:col>20</xdr:col>
      <xdr:colOff>38100</xdr:colOff>
      <xdr:row>35</xdr:row>
      <xdr:rowOff>171167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070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16244</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845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90616</xdr:rowOff>
    </xdr:from>
    <xdr:to>
      <xdr:col>15</xdr:col>
      <xdr:colOff>50800</xdr:colOff>
      <xdr:row>38</xdr:row>
      <xdr:rowOff>93392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605716"/>
          <a:ext cx="889000" cy="2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95660</xdr:rowOff>
    </xdr:from>
    <xdr:to>
      <xdr:col>15</xdr:col>
      <xdr:colOff>101600</xdr:colOff>
      <xdr:row>36</xdr:row>
      <xdr:rowOff>25810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096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42337</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871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80623</xdr:rowOff>
    </xdr:from>
    <xdr:to>
      <xdr:col>10</xdr:col>
      <xdr:colOff>114300</xdr:colOff>
      <xdr:row>38</xdr:row>
      <xdr:rowOff>90616</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595723"/>
          <a:ext cx="889000" cy="9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118259</xdr:rowOff>
    </xdr:from>
    <xdr:to>
      <xdr:col>10</xdr:col>
      <xdr:colOff>165100</xdr:colOff>
      <xdr:row>36</xdr:row>
      <xdr:rowOff>48409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119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64936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894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30476</xdr:rowOff>
    </xdr:from>
    <xdr:to>
      <xdr:col>6</xdr:col>
      <xdr:colOff>38100</xdr:colOff>
      <xdr:row>36</xdr:row>
      <xdr:rowOff>132076</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02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148603</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5977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152418</xdr:rowOff>
    </xdr:from>
    <xdr:to>
      <xdr:col>24</xdr:col>
      <xdr:colOff>114300</xdr:colOff>
      <xdr:row>37</xdr:row>
      <xdr:rowOff>82568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2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67345</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39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40</xdr:rowOff>
    </xdr:from>
    <xdr:to>
      <xdr:col>20</xdr:col>
      <xdr:colOff>38100</xdr:colOff>
      <xdr:row>38</xdr:row>
      <xdr:rowOff>101640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51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92767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607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42592</xdr:rowOff>
    </xdr:from>
    <xdr:to>
      <xdr:col>15</xdr:col>
      <xdr:colOff>101600</xdr:colOff>
      <xdr:row>38</xdr:row>
      <xdr:rowOff>144192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557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135319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650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39816</xdr:rowOff>
    </xdr:from>
    <xdr:to>
      <xdr:col>10</xdr:col>
      <xdr:colOff>165100</xdr:colOff>
      <xdr:row>38</xdr:row>
      <xdr:rowOff>141416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554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132543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647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29823</xdr:rowOff>
    </xdr:from>
    <xdr:to>
      <xdr:col>6</xdr:col>
      <xdr:colOff>38100</xdr:colOff>
      <xdr:row>38</xdr:row>
      <xdr:rowOff>131423</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44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122550</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637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79647</xdr:rowOff>
    </xdr:from>
    <xdr:to>
      <xdr:col>24</xdr:col>
      <xdr:colOff>62865</xdr:colOff>
      <xdr:row>56</xdr:row>
      <xdr:rowOff>97478</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23597"/>
          <a:ext cx="1270" cy="875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101305</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702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97478</xdr:rowOff>
    </xdr:from>
    <xdr:to>
      <xdr:col>24</xdr:col>
      <xdr:colOff>152400</xdr:colOff>
      <xdr:row>56</xdr:row>
      <xdr:rowOff>97478</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698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26324</xdr:rowOff>
    </xdr:from>
    <xdr:ext cx="534377"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98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79647</xdr:rowOff>
    </xdr:from>
    <xdr:to>
      <xdr:col>24</xdr:col>
      <xdr:colOff>152400</xdr:colOff>
      <xdr:row>51</xdr:row>
      <xdr:rowOff>79647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23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37698</xdr:rowOff>
    </xdr:from>
    <xdr:to>
      <xdr:col>24</xdr:col>
      <xdr:colOff>63500</xdr:colOff>
      <xdr:row>55</xdr:row>
      <xdr:rowOff>22543</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295998"/>
          <a:ext cx="838200" cy="156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24761</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2830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46334</xdr:rowOff>
    </xdr:from>
    <xdr:to>
      <xdr:col>24</xdr:col>
      <xdr:colOff>114300</xdr:colOff>
      <xdr:row>54</xdr:row>
      <xdr:rowOff>147934</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30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22543</xdr:rowOff>
    </xdr:from>
    <xdr:to>
      <xdr:col>19</xdr:col>
      <xdr:colOff>177800</xdr:colOff>
      <xdr:row>55</xdr:row>
      <xdr:rowOff>54112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452293"/>
          <a:ext cx="889000" cy="31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54</xdr:row>
      <xdr:rowOff>145936</xdr:rowOff>
    </xdr:from>
    <xdr:to>
      <xdr:col>20</xdr:col>
      <xdr:colOff>38100</xdr:colOff>
      <xdr:row>55</xdr:row>
      <xdr:rowOff>76086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404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67213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496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54112</xdr:rowOff>
    </xdr:from>
    <xdr:to>
      <xdr:col>15</xdr:col>
      <xdr:colOff>50800</xdr:colOff>
      <xdr:row>56</xdr:row>
      <xdr:rowOff>64285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483862"/>
          <a:ext cx="889000" cy="18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54</xdr:row>
      <xdr:rowOff>135923</xdr:rowOff>
    </xdr:from>
    <xdr:to>
      <xdr:col>15</xdr:col>
      <xdr:colOff>101600</xdr:colOff>
      <xdr:row>55</xdr:row>
      <xdr:rowOff>66073</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394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82600</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169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64285</xdr:rowOff>
    </xdr:from>
    <xdr:to>
      <xdr:col>10</xdr:col>
      <xdr:colOff>114300</xdr:colOff>
      <xdr:row>58</xdr:row>
      <xdr:rowOff>62410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665485"/>
          <a:ext cx="889000" cy="34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22561</xdr:rowOff>
    </xdr:from>
    <xdr:to>
      <xdr:col>10</xdr:col>
      <xdr:colOff>165100</xdr:colOff>
      <xdr:row>55</xdr:row>
      <xdr:rowOff>124161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4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140688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227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30927</xdr:rowOff>
    </xdr:from>
    <xdr:to>
      <xdr:col>6</xdr:col>
      <xdr:colOff>38100</xdr:colOff>
      <xdr:row>56</xdr:row>
      <xdr:rowOff>132527</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632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149054</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407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158348</xdr:rowOff>
    </xdr:from>
    <xdr:to>
      <xdr:col>24</xdr:col>
      <xdr:colOff>114300</xdr:colOff>
      <xdr:row>54</xdr:row>
      <xdr:rowOff>88498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245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9775</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096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143193</xdr:rowOff>
    </xdr:from>
    <xdr:to>
      <xdr:col>20</xdr:col>
      <xdr:colOff>38100</xdr:colOff>
      <xdr:row>55</xdr:row>
      <xdr:rowOff>73343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401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89870</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176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3312</xdr:rowOff>
    </xdr:from>
    <xdr:to>
      <xdr:col>15</xdr:col>
      <xdr:colOff>101600</xdr:colOff>
      <xdr:row>55</xdr:row>
      <xdr:rowOff>104912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433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96039</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525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13485</xdr:rowOff>
    </xdr:from>
    <xdr:to>
      <xdr:col>10</xdr:col>
      <xdr:colOff>165100</xdr:colOff>
      <xdr:row>56</xdr:row>
      <xdr:rowOff>115085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1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106212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707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11610</xdr:rowOff>
    </xdr:from>
    <xdr:to>
      <xdr:col>6</xdr:col>
      <xdr:colOff>38100</xdr:colOff>
      <xdr:row>58</xdr:row>
      <xdr:rowOff>113210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5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104337</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48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73</xdr:row>
      <xdr:rowOff>168927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71</xdr:row>
      <xdr:rowOff>130827</xdr:rowOff>
    </xdr:from>
    <xdr:ext cx="46717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94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131064</xdr:rowOff>
    </xdr:from>
    <xdr:to>
      <xdr:col>24</xdr:col>
      <xdr:colOff>62865</xdr:colOff>
      <xdr:row>78</xdr:row>
      <xdr:rowOff>49657</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1961114"/>
          <a:ext cx="1270" cy="14616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53484</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42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49657</xdr:rowOff>
    </xdr:from>
    <xdr:to>
      <xdr:col>24</xdr:col>
      <xdr:colOff>152400</xdr:colOff>
      <xdr:row>78</xdr:row>
      <xdr:rowOff>49657</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422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77741</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73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69</xdr:row>
      <xdr:rowOff>131064</xdr:rowOff>
    </xdr:from>
    <xdr:to>
      <xdr:col>24</xdr:col>
      <xdr:colOff>152400</xdr:colOff>
      <xdr:row>69</xdr:row>
      <xdr:rowOff>131064</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1961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11049</xdr:rowOff>
    </xdr:from>
    <xdr:to>
      <xdr:col>24</xdr:col>
      <xdr:colOff>63500</xdr:colOff>
      <xdr:row>78</xdr:row>
      <xdr:rowOff>12192</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384149"/>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143273</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26591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120396</xdr:rowOff>
    </xdr:from>
    <xdr:to>
      <xdr:col>24</xdr:col>
      <xdr:colOff>114300</xdr:colOff>
      <xdr:row>75</xdr:row>
      <xdr:rowOff>50546</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2807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5207</xdr:rowOff>
    </xdr:from>
    <xdr:to>
      <xdr:col>19</xdr:col>
      <xdr:colOff>177800</xdr:colOff>
      <xdr:row>78</xdr:row>
      <xdr:rowOff>12192</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378307"/>
          <a:ext cx="889000"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160782</xdr:rowOff>
    </xdr:from>
    <xdr:to>
      <xdr:col>20</xdr:col>
      <xdr:colOff>38100</xdr:colOff>
      <xdr:row>75</xdr:row>
      <xdr:rowOff>90932</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28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73</xdr:row>
      <xdr:rowOff>107459</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2623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170562</xdr:rowOff>
    </xdr:from>
    <xdr:to>
      <xdr:col>15</xdr:col>
      <xdr:colOff>50800</xdr:colOff>
      <xdr:row>78</xdr:row>
      <xdr:rowOff>5207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372212"/>
          <a:ext cx="889000" cy="6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48006</xdr:rowOff>
    </xdr:from>
    <xdr:to>
      <xdr:col>15</xdr:col>
      <xdr:colOff>101600</xdr:colOff>
      <xdr:row>75</xdr:row>
      <xdr:rowOff>149606</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2906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73</xdr:row>
      <xdr:rowOff>166133</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2681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155448</xdr:rowOff>
    </xdr:from>
    <xdr:to>
      <xdr:col>10</xdr:col>
      <xdr:colOff>114300</xdr:colOff>
      <xdr:row>77</xdr:row>
      <xdr:rowOff>170562</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357098"/>
          <a:ext cx="889000" cy="15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58928</xdr:rowOff>
    </xdr:from>
    <xdr:to>
      <xdr:col>10</xdr:col>
      <xdr:colOff>165100</xdr:colOff>
      <xdr:row>75</xdr:row>
      <xdr:rowOff>160528</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2917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5605</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2692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83312</xdr:rowOff>
    </xdr:from>
    <xdr:to>
      <xdr:col>6</xdr:col>
      <xdr:colOff>38100</xdr:colOff>
      <xdr:row>76</xdr:row>
      <xdr:rowOff>13463</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294206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29989</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2717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131699</xdr:rowOff>
    </xdr:from>
    <xdr:to>
      <xdr:col>24</xdr:col>
      <xdr:colOff>114300</xdr:colOff>
      <xdr:row>78</xdr:row>
      <xdr:rowOff>61849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333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46626</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248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132842</xdr:rowOff>
    </xdr:from>
    <xdr:to>
      <xdr:col>20</xdr:col>
      <xdr:colOff>38100</xdr:colOff>
      <xdr:row>78</xdr:row>
      <xdr:rowOff>62992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334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54119</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427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125857</xdr:rowOff>
    </xdr:from>
    <xdr:to>
      <xdr:col>15</xdr:col>
      <xdr:colOff>101600</xdr:colOff>
      <xdr:row>78</xdr:row>
      <xdr:rowOff>56007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327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47134</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420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119762</xdr:rowOff>
    </xdr:from>
    <xdr:to>
      <xdr:col>10</xdr:col>
      <xdr:colOff>165100</xdr:colOff>
      <xdr:row>78</xdr:row>
      <xdr:rowOff>49912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321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41039</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414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104648</xdr:rowOff>
    </xdr:from>
    <xdr:to>
      <xdr:col>6</xdr:col>
      <xdr:colOff>38100</xdr:colOff>
      <xdr:row>78</xdr:row>
      <xdr:rowOff>34798</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306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25925</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39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11638</xdr:rowOff>
    </xdr:from>
    <xdr:to>
      <xdr:col>24</xdr:col>
      <xdr:colOff>62865</xdr:colOff>
      <xdr:row>96</xdr:row>
      <xdr:rowOff>97958</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13588"/>
          <a:ext cx="1270" cy="9435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101785</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560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96</xdr:row>
      <xdr:rowOff>97958</xdr:rowOff>
    </xdr:from>
    <xdr:to>
      <xdr:col>24</xdr:col>
      <xdr:colOff>152400</xdr:colOff>
      <xdr:row>96</xdr:row>
      <xdr:rowOff>97958</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557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129765</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388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11638</xdr:rowOff>
    </xdr:from>
    <xdr:to>
      <xdr:col>24</xdr:col>
      <xdr:colOff>152400</xdr:colOff>
      <xdr:row>91</xdr:row>
      <xdr:rowOff>11638</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13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36899</xdr:rowOff>
    </xdr:from>
    <xdr:to>
      <xdr:col>24</xdr:col>
      <xdr:colOff>63500</xdr:colOff>
      <xdr:row>94</xdr:row>
      <xdr:rowOff>136866</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5981749"/>
          <a:ext cx="838200" cy="271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121482</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0663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143055</xdr:rowOff>
    </xdr:from>
    <xdr:to>
      <xdr:col>24</xdr:col>
      <xdr:colOff>114300</xdr:colOff>
      <xdr:row>94</xdr:row>
      <xdr:rowOff>73205</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087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136866</xdr:rowOff>
    </xdr:from>
    <xdr:to>
      <xdr:col>19</xdr:col>
      <xdr:colOff>177800</xdr:colOff>
      <xdr:row>95</xdr:row>
      <xdr:rowOff>18199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253166"/>
          <a:ext cx="889000" cy="52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56530</xdr:rowOff>
    </xdr:from>
    <xdr:to>
      <xdr:col>20</xdr:col>
      <xdr:colOff>38100</xdr:colOff>
      <xdr:row>95</xdr:row>
      <xdr:rowOff>158130</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4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149257</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437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81248</xdr:rowOff>
    </xdr:from>
    <xdr:to>
      <xdr:col>15</xdr:col>
      <xdr:colOff>50800</xdr:colOff>
      <xdr:row>95</xdr:row>
      <xdr:rowOff>18199</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197548"/>
          <a:ext cx="889000" cy="108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34401</xdr:rowOff>
    </xdr:from>
    <xdr:to>
      <xdr:col>15</xdr:col>
      <xdr:colOff>101600</xdr:colOff>
      <xdr:row>96</xdr:row>
      <xdr:rowOff>136001</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93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127128</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586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81248</xdr:rowOff>
    </xdr:from>
    <xdr:to>
      <xdr:col>10</xdr:col>
      <xdr:colOff>114300</xdr:colOff>
      <xdr:row>97</xdr:row>
      <xdr:rowOff>85820</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197548"/>
          <a:ext cx="889000" cy="518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96741</xdr:rowOff>
    </xdr:from>
    <xdr:to>
      <xdr:col>10</xdr:col>
      <xdr:colOff>165100</xdr:colOff>
      <xdr:row>95</xdr:row>
      <xdr:rowOff>26891</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213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18018</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305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103736</xdr:rowOff>
    </xdr:from>
    <xdr:to>
      <xdr:col>6</xdr:col>
      <xdr:colOff>38100</xdr:colOff>
      <xdr:row>98</xdr:row>
      <xdr:rowOff>33886</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73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25013</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827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157549</xdr:rowOff>
    </xdr:from>
    <xdr:to>
      <xdr:col>24</xdr:col>
      <xdr:colOff>114300</xdr:colOff>
      <xdr:row>93</xdr:row>
      <xdr:rowOff>87699</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5930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8976</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5782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86066</xdr:rowOff>
    </xdr:from>
    <xdr:to>
      <xdr:col>20</xdr:col>
      <xdr:colOff>38100</xdr:colOff>
      <xdr:row>95</xdr:row>
      <xdr:rowOff>16216</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20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32743</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5977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138849</xdr:rowOff>
    </xdr:from>
    <xdr:to>
      <xdr:col>15</xdr:col>
      <xdr:colOff>101600</xdr:colOff>
      <xdr:row>95</xdr:row>
      <xdr:rowOff>68999</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255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85526</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6030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30448</xdr:rowOff>
    </xdr:from>
    <xdr:to>
      <xdr:col>10</xdr:col>
      <xdr:colOff>165100</xdr:colOff>
      <xdr:row>94</xdr:row>
      <xdr:rowOff>132048</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146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148575</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5921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35020</xdr:rowOff>
    </xdr:from>
    <xdr:to>
      <xdr:col>6</xdr:col>
      <xdr:colOff>38100</xdr:colOff>
      <xdr:row>97</xdr:row>
      <xdr:rowOff>136620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66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153147</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440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36</xdr:row>
      <xdr:rowOff>2057</xdr:rowOff>
    </xdr:from>
    <xdr:to>
      <xdr:col>54</xdr:col>
      <xdr:colOff>189865</xdr:colOff>
      <xdr:row>39</xdr:row>
      <xdr:rowOff>100457</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6174257"/>
          <a:ext cx="1270" cy="612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104284</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790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100457</xdr:rowOff>
    </xdr:from>
    <xdr:to>
      <xdr:col>55</xdr:col>
      <xdr:colOff>88900</xdr:colOff>
      <xdr:row>39</xdr:row>
      <xdr:rowOff>100457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787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120184</xdr:rowOff>
    </xdr:from>
    <xdr:ext cx="534377"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5949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36</xdr:row>
      <xdr:rowOff>2057</xdr:rowOff>
    </xdr:from>
    <xdr:to>
      <xdr:col>55</xdr:col>
      <xdr:colOff>88900</xdr:colOff>
      <xdr:row>36</xdr:row>
      <xdr:rowOff>2057</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17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116256</xdr:rowOff>
    </xdr:from>
    <xdr:to>
      <xdr:col>55</xdr:col>
      <xdr:colOff>0</xdr:colOff>
      <xdr:row>37</xdr:row>
      <xdr:rowOff>124752</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459906"/>
          <a:ext cx="838200" cy="8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123499</xdr:rowOff>
    </xdr:from>
    <xdr:ext cx="534377"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4671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145072</xdr:rowOff>
    </xdr:from>
    <xdr:to>
      <xdr:col>55</xdr:col>
      <xdr:colOff>50800</xdr:colOff>
      <xdr:row>38</xdr:row>
      <xdr:rowOff>75222</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488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100025</xdr:rowOff>
    </xdr:from>
    <xdr:to>
      <xdr:col>50</xdr:col>
      <xdr:colOff>114300</xdr:colOff>
      <xdr:row>37</xdr:row>
      <xdr:rowOff>124752</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443675"/>
          <a:ext cx="889000" cy="24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122022</xdr:rowOff>
    </xdr:from>
    <xdr:to>
      <xdr:col>50</xdr:col>
      <xdr:colOff>165100</xdr:colOff>
      <xdr:row>38</xdr:row>
      <xdr:rowOff>52172</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465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43298</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558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100025</xdr:rowOff>
    </xdr:from>
    <xdr:to>
      <xdr:col>45</xdr:col>
      <xdr:colOff>177800</xdr:colOff>
      <xdr:row>37</xdr:row>
      <xdr:rowOff>143358</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443675"/>
          <a:ext cx="889000" cy="43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101613</xdr:rowOff>
    </xdr:from>
    <xdr:to>
      <xdr:col>46</xdr:col>
      <xdr:colOff>38100</xdr:colOff>
      <xdr:row>38</xdr:row>
      <xdr:rowOff>31762</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44526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22889</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53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25311</xdr:rowOff>
    </xdr:from>
    <xdr:to>
      <xdr:col>41</xdr:col>
      <xdr:colOff>50800</xdr:colOff>
      <xdr:row>37</xdr:row>
      <xdr:rowOff>143358</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5168811"/>
          <a:ext cx="889000" cy="1318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156718</xdr:rowOff>
    </xdr:from>
    <xdr:to>
      <xdr:col>41</xdr:col>
      <xdr:colOff>101600</xdr:colOff>
      <xdr:row>38</xdr:row>
      <xdr:rowOff>86868</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500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77995</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593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84328</xdr:rowOff>
    </xdr:from>
    <xdr:to>
      <xdr:col>36</xdr:col>
      <xdr:colOff>165100</xdr:colOff>
      <xdr:row>31</xdr:row>
      <xdr:rowOff>14478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227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5605</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3205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65456</xdr:rowOff>
    </xdr:from>
    <xdr:to>
      <xdr:col>55</xdr:col>
      <xdr:colOff>50800</xdr:colOff>
      <xdr:row>37</xdr:row>
      <xdr:rowOff>167056</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409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88333</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260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73952</xdr:rowOff>
    </xdr:from>
    <xdr:to>
      <xdr:col>50</xdr:col>
      <xdr:colOff>165100</xdr:colOff>
      <xdr:row>38</xdr:row>
      <xdr:rowOff>4102</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417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20629</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72111" y="6192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49225</xdr:rowOff>
    </xdr:from>
    <xdr:to>
      <xdr:col>46</xdr:col>
      <xdr:colOff>38100</xdr:colOff>
      <xdr:row>37</xdr:row>
      <xdr:rowOff>150825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39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167352</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168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92558</xdr:rowOff>
    </xdr:from>
    <xdr:to>
      <xdr:col>41</xdr:col>
      <xdr:colOff>101600</xdr:colOff>
      <xdr:row>38</xdr:row>
      <xdr:rowOff>22707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3620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39235</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211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145961</xdr:rowOff>
    </xdr:from>
    <xdr:to>
      <xdr:col>36</xdr:col>
      <xdr:colOff>165100</xdr:colOff>
      <xdr:row>30</xdr:row>
      <xdr:rowOff>76111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5118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92638</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4893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106325</xdr:rowOff>
    </xdr:from>
    <xdr:to>
      <xdr:col>54</xdr:col>
      <xdr:colOff>189865</xdr:colOff>
      <xdr:row>57</xdr:row>
      <xdr:rowOff>133528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850275"/>
          <a:ext cx="1270" cy="10559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137355</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9910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133528</xdr:rowOff>
    </xdr:from>
    <xdr:to>
      <xdr:col>55</xdr:col>
      <xdr:colOff>88900</xdr:colOff>
      <xdr:row>57</xdr:row>
      <xdr:rowOff>133528</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99061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53002</xdr:rowOff>
    </xdr:from>
    <xdr:ext cx="534377"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625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106325</xdr:rowOff>
    </xdr:from>
    <xdr:to>
      <xdr:col>55</xdr:col>
      <xdr:colOff>88900</xdr:colOff>
      <xdr:row>51</xdr:row>
      <xdr:rowOff>106325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850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76759</xdr:rowOff>
    </xdr:from>
    <xdr:to>
      <xdr:col>55</xdr:col>
      <xdr:colOff>0</xdr:colOff>
      <xdr:row>56</xdr:row>
      <xdr:rowOff>120593</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9639300" y="9506509"/>
          <a:ext cx="838200" cy="215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151572</xdr:rowOff>
    </xdr:from>
    <xdr:ext cx="534377"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238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128695</xdr:rowOff>
    </xdr:from>
    <xdr:to>
      <xdr:col>55</xdr:col>
      <xdr:colOff>50800</xdr:colOff>
      <xdr:row>55</xdr:row>
      <xdr:rowOff>58845</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38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76759</xdr:rowOff>
    </xdr:from>
    <xdr:to>
      <xdr:col>50</xdr:col>
      <xdr:colOff>114300</xdr:colOff>
      <xdr:row>56</xdr:row>
      <xdr:rowOff>110706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9506509"/>
          <a:ext cx="889000" cy="205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53124</xdr:rowOff>
    </xdr:from>
    <xdr:to>
      <xdr:col>50</xdr:col>
      <xdr:colOff>165100</xdr:colOff>
      <xdr:row>55</xdr:row>
      <xdr:rowOff>154724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482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145851</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9575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111620</xdr:rowOff>
    </xdr:from>
    <xdr:to>
      <xdr:col>45</xdr:col>
      <xdr:colOff>177800</xdr:colOff>
      <xdr:row>56</xdr:row>
      <xdr:rowOff>110706</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9369920"/>
          <a:ext cx="889000" cy="341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12681</xdr:rowOff>
    </xdr:from>
    <xdr:to>
      <xdr:col>46</xdr:col>
      <xdr:colOff>38100</xdr:colOff>
      <xdr:row>56</xdr:row>
      <xdr:rowOff>114281</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613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130808</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9389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51</xdr:row>
      <xdr:rowOff>14427</xdr:rowOff>
    </xdr:from>
    <xdr:to>
      <xdr:col>41</xdr:col>
      <xdr:colOff>50800</xdr:colOff>
      <xdr:row>54</xdr:row>
      <xdr:rowOff>111620</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8758377"/>
          <a:ext cx="889000" cy="611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56249</xdr:rowOff>
    </xdr:from>
    <xdr:to>
      <xdr:col>41</xdr:col>
      <xdr:colOff>101600</xdr:colOff>
      <xdr:row>55</xdr:row>
      <xdr:rowOff>157849</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485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148976</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9578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83471</xdr:rowOff>
    </xdr:from>
    <xdr:to>
      <xdr:col>36</xdr:col>
      <xdr:colOff>165100</xdr:colOff>
      <xdr:row>55</xdr:row>
      <xdr:rowOff>13621</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341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4748</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5111" y="9434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69793</xdr:rowOff>
    </xdr:from>
    <xdr:to>
      <xdr:col>55</xdr:col>
      <xdr:colOff>50800</xdr:colOff>
      <xdr:row>56</xdr:row>
      <xdr:rowOff>171393</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670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48220</xdr:rowOff>
    </xdr:from>
    <xdr:ext cx="534377"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649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25959</xdr:rowOff>
    </xdr:from>
    <xdr:to>
      <xdr:col>50</xdr:col>
      <xdr:colOff>165100</xdr:colOff>
      <xdr:row>55</xdr:row>
      <xdr:rowOff>127559</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455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144086</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9230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59906</xdr:rowOff>
    </xdr:from>
    <xdr:to>
      <xdr:col>46</xdr:col>
      <xdr:colOff>38100</xdr:colOff>
      <xdr:row>56</xdr:row>
      <xdr:rowOff>161506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661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152633</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9753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60820</xdr:rowOff>
    </xdr:from>
    <xdr:to>
      <xdr:col>41</xdr:col>
      <xdr:colOff>101600</xdr:colOff>
      <xdr:row>54</xdr:row>
      <xdr:rowOff>162420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31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7497</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9094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50</xdr:row>
      <xdr:rowOff>135077</xdr:rowOff>
    </xdr:from>
    <xdr:to>
      <xdr:col>36</xdr:col>
      <xdr:colOff>165100</xdr:colOff>
      <xdr:row>51</xdr:row>
      <xdr:rowOff>65227</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8707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49</xdr:row>
      <xdr:rowOff>81754</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8482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a:extLst>
            <a:ext uri="{FF2B5EF4-FFF2-40B4-BE49-F238E27FC236}">
              <a16:creationId xmlns:a16="http://schemas.microsoft.com/office/drawing/2014/main" id="{00000000-0008-0000-06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95276</xdr:rowOff>
    </xdr:from>
    <xdr:to>
      <xdr:col>54</xdr:col>
      <xdr:colOff>189865</xdr:colOff>
      <xdr:row>78</xdr:row>
      <xdr:rowOff>159131</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10475595" y="12096776"/>
          <a:ext cx="1270" cy="1435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162958</xdr:rowOff>
    </xdr:from>
    <xdr:ext cx="469744" cy="259045"/>
    <xdr:sp macro="" textlink="">
      <xdr:nvSpPr>
        <xdr:cNvPr id="401" name="普通建設事業費 （ うち新規整備　）最小値テキスト">
          <a:extLst>
            <a:ext uri="{FF2B5EF4-FFF2-40B4-BE49-F238E27FC236}">
              <a16:creationId xmlns:a16="http://schemas.microsoft.com/office/drawing/2014/main" id="{00000000-0008-0000-0600-000091010000}"/>
            </a:ext>
          </a:extLst>
        </xdr:cNvPr>
        <xdr:cNvSpPr txBox="1"/>
      </xdr:nvSpPr>
      <xdr:spPr>
        <a:xfrm>
          <a:off x="10528300" y="13536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159131</xdr:rowOff>
    </xdr:from>
    <xdr:to>
      <xdr:col>55</xdr:col>
      <xdr:colOff>88900</xdr:colOff>
      <xdr:row>78</xdr:row>
      <xdr:rowOff>159131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3532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41953</xdr:rowOff>
    </xdr:from>
    <xdr:ext cx="534377" cy="259045"/>
    <xdr:sp macro="" textlink="">
      <xdr:nvSpPr>
        <xdr:cNvPr id="403" name="普通建設事業費 （ うち新規整備　）最大値テキスト">
          <a:extLst>
            <a:ext uri="{FF2B5EF4-FFF2-40B4-BE49-F238E27FC236}">
              <a16:creationId xmlns:a16="http://schemas.microsoft.com/office/drawing/2014/main" id="{00000000-0008-0000-0600-000093010000}"/>
            </a:ext>
          </a:extLst>
        </xdr:cNvPr>
        <xdr:cNvSpPr txBox="1"/>
      </xdr:nvSpPr>
      <xdr:spPr>
        <a:xfrm>
          <a:off x="10528300" y="11872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95276</xdr:rowOff>
    </xdr:from>
    <xdr:to>
      <xdr:col>55</xdr:col>
      <xdr:colOff>88900</xdr:colOff>
      <xdr:row>70</xdr:row>
      <xdr:rowOff>95276</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2096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166790</xdr:rowOff>
    </xdr:from>
    <xdr:to>
      <xdr:col>55</xdr:col>
      <xdr:colOff>0</xdr:colOff>
      <xdr:row>76</xdr:row>
      <xdr:rowOff>168275</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9639300" y="13025540"/>
          <a:ext cx="838200" cy="172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116958</xdr:rowOff>
    </xdr:from>
    <xdr:ext cx="534377" cy="259045"/>
    <xdr:sp macro="" textlink="">
      <xdr:nvSpPr>
        <xdr:cNvPr id="406" name="普通建設事業費 （ うち新規整備　）平均値テキスト">
          <a:extLst>
            <a:ext uri="{FF2B5EF4-FFF2-40B4-BE49-F238E27FC236}">
              <a16:creationId xmlns:a16="http://schemas.microsoft.com/office/drawing/2014/main" id="{00000000-0008-0000-0600-000096010000}"/>
            </a:ext>
          </a:extLst>
        </xdr:cNvPr>
        <xdr:cNvSpPr txBox="1"/>
      </xdr:nvSpPr>
      <xdr:spPr>
        <a:xfrm>
          <a:off x="10528300" y="12975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94081</xdr:rowOff>
    </xdr:from>
    <xdr:to>
      <xdr:col>55</xdr:col>
      <xdr:colOff>50800</xdr:colOff>
      <xdr:row>77</xdr:row>
      <xdr:rowOff>24231</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10426700" y="13124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166790</xdr:rowOff>
    </xdr:from>
    <xdr:to>
      <xdr:col>50</xdr:col>
      <xdr:colOff>114300</xdr:colOff>
      <xdr:row>77</xdr:row>
      <xdr:rowOff>125146</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8750300" y="13025540"/>
          <a:ext cx="889000" cy="301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12891</xdr:rowOff>
    </xdr:from>
    <xdr:to>
      <xdr:col>50</xdr:col>
      <xdr:colOff>165100</xdr:colOff>
      <xdr:row>76</xdr:row>
      <xdr:rowOff>114491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9588500" y="13043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105618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9372111" y="13135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52070</xdr:rowOff>
    </xdr:from>
    <xdr:to>
      <xdr:col>45</xdr:col>
      <xdr:colOff>177800</xdr:colOff>
      <xdr:row>77</xdr:row>
      <xdr:rowOff>125146</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7861300" y="13082270"/>
          <a:ext cx="889000" cy="244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171081</xdr:rowOff>
    </xdr:from>
    <xdr:to>
      <xdr:col>46</xdr:col>
      <xdr:colOff>38100</xdr:colOff>
      <xdr:row>77</xdr:row>
      <xdr:rowOff>101231</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8699500" y="13201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117758</xdr:rowOff>
    </xdr:from>
    <xdr:ext cx="469744"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515428" y="12976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52070</xdr:rowOff>
    </xdr:from>
    <xdr:to>
      <xdr:col>41</xdr:col>
      <xdr:colOff>50800</xdr:colOff>
      <xdr:row>78</xdr:row>
      <xdr:rowOff>120498</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6972300" y="13082270"/>
          <a:ext cx="889000" cy="411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33007</xdr:rowOff>
    </xdr:from>
    <xdr:to>
      <xdr:col>41</xdr:col>
      <xdr:colOff>101600</xdr:colOff>
      <xdr:row>75</xdr:row>
      <xdr:rowOff>134607</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7810500" y="1289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151134</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594111" y="12666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119570</xdr:rowOff>
    </xdr:from>
    <xdr:to>
      <xdr:col>36</xdr:col>
      <xdr:colOff>165100</xdr:colOff>
      <xdr:row>75</xdr:row>
      <xdr:rowOff>49720</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6921500" y="1280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66247</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05111" y="12582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117475</xdr:rowOff>
    </xdr:from>
    <xdr:to>
      <xdr:col>55</xdr:col>
      <xdr:colOff>50800</xdr:colOff>
      <xdr:row>77</xdr:row>
      <xdr:rowOff>47625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10426700" y="1314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95902</xdr:rowOff>
    </xdr:from>
    <xdr:ext cx="534377" cy="259045"/>
    <xdr:sp macro="" textlink="">
      <xdr:nvSpPr>
        <xdr:cNvPr id="425" name="普通建設事業費 （ うち新規整備　）該当値テキスト">
          <a:extLst>
            <a:ext uri="{FF2B5EF4-FFF2-40B4-BE49-F238E27FC236}">
              <a16:creationId xmlns:a16="http://schemas.microsoft.com/office/drawing/2014/main" id="{00000000-0008-0000-0600-0000A9010000}"/>
            </a:ext>
          </a:extLst>
        </xdr:cNvPr>
        <xdr:cNvSpPr txBox="1"/>
      </xdr:nvSpPr>
      <xdr:spPr>
        <a:xfrm>
          <a:off x="10528300" y="13126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115989</xdr:rowOff>
    </xdr:from>
    <xdr:to>
      <xdr:col>50</xdr:col>
      <xdr:colOff>165100</xdr:colOff>
      <xdr:row>76</xdr:row>
      <xdr:rowOff>46140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9588500" y="1297473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62666</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372111" y="12749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74346</xdr:rowOff>
    </xdr:from>
    <xdr:to>
      <xdr:col>46</xdr:col>
      <xdr:colOff>38100</xdr:colOff>
      <xdr:row>78</xdr:row>
      <xdr:rowOff>4496</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8699500" y="13275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167073</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15428" y="13368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1270</xdr:rowOff>
    </xdr:from>
    <xdr:to>
      <xdr:col>41</xdr:col>
      <xdr:colOff>101600</xdr:colOff>
      <xdr:row>76</xdr:row>
      <xdr:rowOff>102870</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7810500" y="1303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93997</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594111" y="13124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69698</xdr:rowOff>
    </xdr:from>
    <xdr:to>
      <xdr:col>36</xdr:col>
      <xdr:colOff>165100</xdr:colOff>
      <xdr:row>78</xdr:row>
      <xdr:rowOff>171298</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6921500" y="13442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162425</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737428" y="13535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73268</xdr:rowOff>
    </xdr:from>
    <xdr:to>
      <xdr:col>54</xdr:col>
      <xdr:colOff>189865</xdr:colOff>
      <xdr:row>98</xdr:row>
      <xdr:rowOff>163931</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846668"/>
          <a:ext cx="1270" cy="1119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167758</xdr:rowOff>
    </xdr:from>
    <xdr:ext cx="534377"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69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163931</xdr:rowOff>
    </xdr:from>
    <xdr:to>
      <xdr:col>55</xdr:col>
      <xdr:colOff>88900</xdr:colOff>
      <xdr:row>98</xdr:row>
      <xdr:rowOff>163931</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66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19945</xdr:rowOff>
    </xdr:from>
    <xdr:ext cx="534377"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621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73268</xdr:rowOff>
    </xdr:from>
    <xdr:to>
      <xdr:col>55</xdr:col>
      <xdr:colOff>88900</xdr:colOff>
      <xdr:row>92</xdr:row>
      <xdr:rowOff>73268</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846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148273</xdr:rowOff>
    </xdr:from>
    <xdr:to>
      <xdr:col>55</xdr:col>
      <xdr:colOff>0</xdr:colOff>
      <xdr:row>98</xdr:row>
      <xdr:rowOff>14518</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9639300" y="16607473"/>
          <a:ext cx="838200" cy="20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57552</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3453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34675</xdr:rowOff>
    </xdr:from>
    <xdr:to>
      <xdr:col>55</xdr:col>
      <xdr:colOff>50800</xdr:colOff>
      <xdr:row>96</xdr:row>
      <xdr:rowOff>136275</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148273</xdr:rowOff>
    </xdr:from>
    <xdr:to>
      <xdr:col>50</xdr:col>
      <xdr:colOff>114300</xdr:colOff>
      <xdr:row>97</xdr:row>
      <xdr:rowOff>84196</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607473"/>
          <a:ext cx="889000" cy="10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162899</xdr:rowOff>
    </xdr:from>
    <xdr:to>
      <xdr:col>50</xdr:col>
      <xdr:colOff>165100</xdr:colOff>
      <xdr:row>97</xdr:row>
      <xdr:rowOff>93049</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622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84176</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71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6152</xdr:rowOff>
    </xdr:from>
    <xdr:to>
      <xdr:col>45</xdr:col>
      <xdr:colOff>177800</xdr:colOff>
      <xdr:row>97</xdr:row>
      <xdr:rowOff>84196</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636802"/>
          <a:ext cx="889000" cy="7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73675</xdr:rowOff>
    </xdr:from>
    <xdr:to>
      <xdr:col>46</xdr:col>
      <xdr:colOff>38100</xdr:colOff>
      <xdr:row>98</xdr:row>
      <xdr:rowOff>3825</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0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166402</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797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116131</xdr:rowOff>
    </xdr:from>
    <xdr:to>
      <xdr:col>41</xdr:col>
      <xdr:colOff>50800</xdr:colOff>
      <xdr:row>97</xdr:row>
      <xdr:rowOff>6152</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5718081"/>
          <a:ext cx="889000" cy="918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103485</xdr:rowOff>
    </xdr:from>
    <xdr:to>
      <xdr:col>41</xdr:col>
      <xdr:colOff>101600</xdr:colOff>
      <xdr:row>98</xdr:row>
      <xdr:rowOff>33635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3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24762</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826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152726</xdr:rowOff>
    </xdr:from>
    <xdr:to>
      <xdr:col>36</xdr:col>
      <xdr:colOff>165100</xdr:colOff>
      <xdr:row>97</xdr:row>
      <xdr:rowOff>82876</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61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74003</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704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135168</xdr:rowOff>
    </xdr:from>
    <xdr:to>
      <xdr:col>55</xdr:col>
      <xdr:colOff>50800</xdr:colOff>
      <xdr:row>98</xdr:row>
      <xdr:rowOff>65318</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765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113595</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44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97473</xdr:rowOff>
    </xdr:from>
    <xdr:to>
      <xdr:col>50</xdr:col>
      <xdr:colOff>165100</xdr:colOff>
      <xdr:row>97</xdr:row>
      <xdr:rowOff>27623</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556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44150</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331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33396</xdr:rowOff>
    </xdr:from>
    <xdr:to>
      <xdr:col>46</xdr:col>
      <xdr:colOff>38100</xdr:colOff>
      <xdr:row>97</xdr:row>
      <xdr:rowOff>134996</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664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151523</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439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126802</xdr:rowOff>
    </xdr:from>
    <xdr:to>
      <xdr:col>41</xdr:col>
      <xdr:colOff>101600</xdr:colOff>
      <xdr:row>97</xdr:row>
      <xdr:rowOff>56952</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586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73479</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361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65331</xdr:rowOff>
    </xdr:from>
    <xdr:to>
      <xdr:col>36</xdr:col>
      <xdr:colOff>165100</xdr:colOff>
      <xdr:row>91</xdr:row>
      <xdr:rowOff>166931</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5667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90</xdr:row>
      <xdr:rowOff>12008</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5442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災害復旧事業費グラフ枠">
          <a:extLst>
            <a:ext uri="{FF2B5EF4-FFF2-40B4-BE49-F238E27FC236}">
              <a16:creationId xmlns:a16="http://schemas.microsoft.com/office/drawing/2014/main" id="{00000000-0008-0000-06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110417</xdr:rowOff>
    </xdr:from>
    <xdr:to>
      <xdr:col>85</xdr:col>
      <xdr:colOff>126364</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6317595" y="5253917"/>
          <a:ext cx="1269" cy="1531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6" name="災害復旧事業費最小値テキスト">
          <a:extLst>
            <a:ext uri="{FF2B5EF4-FFF2-40B4-BE49-F238E27FC236}">
              <a16:creationId xmlns:a16="http://schemas.microsoft.com/office/drawing/2014/main" id="{00000000-0008-0000-0600-000004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57094</xdr:rowOff>
    </xdr:from>
    <xdr:ext cx="534377" cy="259045"/>
    <xdr:sp macro="" textlink="">
      <xdr:nvSpPr>
        <xdr:cNvPr id="518" name="災害復旧事業費最大値テキスト">
          <a:extLst>
            <a:ext uri="{FF2B5EF4-FFF2-40B4-BE49-F238E27FC236}">
              <a16:creationId xmlns:a16="http://schemas.microsoft.com/office/drawing/2014/main" id="{00000000-0008-0000-0600-000006020000}"/>
            </a:ext>
          </a:extLst>
        </xdr:cNvPr>
        <xdr:cNvSpPr txBox="1"/>
      </xdr:nvSpPr>
      <xdr:spPr>
        <a:xfrm>
          <a:off x="16370300" y="5029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110417</xdr:rowOff>
    </xdr:from>
    <xdr:to>
      <xdr:col>86</xdr:col>
      <xdr:colOff>25400</xdr:colOff>
      <xdr:row>30</xdr:row>
      <xdr:rowOff>110417</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5253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98552</xdr:rowOff>
    </xdr:from>
    <xdr:to>
      <xdr:col>85</xdr:col>
      <xdr:colOff>127000</xdr:colOff>
      <xdr:row>39</xdr:row>
      <xdr:rowOff>98878</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5481300" y="6785102"/>
          <a:ext cx="8382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109164</xdr:rowOff>
    </xdr:from>
    <xdr:ext cx="469744" cy="259045"/>
    <xdr:sp macro="" textlink="">
      <xdr:nvSpPr>
        <xdr:cNvPr id="521" name="災害復旧事業費平均値テキスト">
          <a:extLst>
            <a:ext uri="{FF2B5EF4-FFF2-40B4-BE49-F238E27FC236}">
              <a16:creationId xmlns:a16="http://schemas.microsoft.com/office/drawing/2014/main" id="{00000000-0008-0000-0600-000009020000}"/>
            </a:ext>
          </a:extLst>
        </xdr:cNvPr>
        <xdr:cNvSpPr txBox="1"/>
      </xdr:nvSpPr>
      <xdr:spPr>
        <a:xfrm>
          <a:off x="16370300" y="62813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86287</xdr:rowOff>
    </xdr:from>
    <xdr:to>
      <xdr:col>85</xdr:col>
      <xdr:colOff>177800</xdr:colOff>
      <xdr:row>38</xdr:row>
      <xdr:rowOff>16438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6268700" y="64299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44813</xdr:rowOff>
    </xdr:from>
    <xdr:to>
      <xdr:col>81</xdr:col>
      <xdr:colOff>101600</xdr:colOff>
      <xdr:row>37</xdr:row>
      <xdr:rowOff>146413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5430500" y="638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162940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5246428" y="6163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98770</xdr:rowOff>
    </xdr:from>
    <xdr:to>
      <xdr:col>76</xdr:col>
      <xdr:colOff>114300</xdr:colOff>
      <xdr:row>39</xdr:row>
      <xdr:rowOff>98878</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3703300" y="6785320"/>
          <a:ext cx="889000" cy="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18469</xdr:rowOff>
    </xdr:from>
    <xdr:to>
      <xdr:col>76</xdr:col>
      <xdr:colOff>165100</xdr:colOff>
      <xdr:row>37</xdr:row>
      <xdr:rowOff>120069</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4541500" y="6362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136596</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357428" y="6137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47716</xdr:rowOff>
    </xdr:from>
    <xdr:to>
      <xdr:col>71</xdr:col>
      <xdr:colOff>177800</xdr:colOff>
      <xdr:row>39</xdr:row>
      <xdr:rowOff>98770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2814300" y="6562816"/>
          <a:ext cx="889000" cy="222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141913</xdr:rowOff>
    </xdr:from>
    <xdr:to>
      <xdr:col>72</xdr:col>
      <xdr:colOff>38100</xdr:colOff>
      <xdr:row>37</xdr:row>
      <xdr:rowOff>72063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3652500" y="6314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88590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468428" y="6089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56787</xdr:rowOff>
    </xdr:from>
    <xdr:to>
      <xdr:col>67</xdr:col>
      <xdr:colOff>101600</xdr:colOff>
      <xdr:row>36</xdr:row>
      <xdr:rowOff>158387</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2763500" y="622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3464</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579428" y="6004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47752</xdr:rowOff>
    </xdr:from>
    <xdr:to>
      <xdr:col>85</xdr:col>
      <xdr:colOff>177800</xdr:colOff>
      <xdr:row>39</xdr:row>
      <xdr:rowOff>149352</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6268700" y="6734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134129</xdr:rowOff>
    </xdr:from>
    <xdr:ext cx="249299" cy="259045"/>
    <xdr:sp macro="" textlink="">
      <xdr:nvSpPr>
        <xdr:cNvPr id="540" name="災害復旧事業費該当値テキスト">
          <a:extLst>
            <a:ext uri="{FF2B5EF4-FFF2-40B4-BE49-F238E27FC236}">
              <a16:creationId xmlns:a16="http://schemas.microsoft.com/office/drawing/2014/main" id="{00000000-0008-0000-0600-00001C020000}"/>
            </a:ext>
          </a:extLst>
        </xdr:cNvPr>
        <xdr:cNvSpPr txBox="1"/>
      </xdr:nvSpPr>
      <xdr:spPr>
        <a:xfrm>
          <a:off x="16370300" y="664922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47970</xdr:rowOff>
    </xdr:from>
    <xdr:to>
      <xdr:col>72</xdr:col>
      <xdr:colOff>38100</xdr:colOff>
      <xdr:row>39</xdr:row>
      <xdr:rowOff>149570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3652500" y="673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140697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3578650" y="6827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168366</xdr:rowOff>
    </xdr:from>
    <xdr:to>
      <xdr:col>67</xdr:col>
      <xdr:colOff>101600</xdr:colOff>
      <xdr:row>38</xdr:row>
      <xdr:rowOff>98516</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2763500" y="6512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89643</xdr:rowOff>
    </xdr:from>
    <xdr:ext cx="469744"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579428" y="6604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失業対策事業費グラフ枠">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5" name="失業対策事業費最小値テキスト">
          <a:extLst>
            <a:ext uri="{FF2B5EF4-FFF2-40B4-BE49-F238E27FC236}">
              <a16:creationId xmlns:a16="http://schemas.microsoft.com/office/drawing/2014/main" id="{00000000-0008-0000-0600-000035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7" name="失業対策事業費最大値テキスト">
          <a:extLst>
            <a:ext uri="{FF2B5EF4-FFF2-40B4-BE49-F238E27FC236}">
              <a16:creationId xmlns:a16="http://schemas.microsoft.com/office/drawing/2014/main" id="{00000000-0008-0000-0600-000037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0" name="失業対策事業費平均値テキスト">
          <a:extLst>
            <a:ext uri="{FF2B5EF4-FFF2-40B4-BE49-F238E27FC236}">
              <a16:creationId xmlns:a16="http://schemas.microsoft.com/office/drawing/2014/main" id="{00000000-0008-0000-0600-00003A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9" name="失業対策事業費該当値テキスト">
          <a:extLst>
            <a:ext uri="{FF2B5EF4-FFF2-40B4-BE49-F238E27FC236}">
              <a16:creationId xmlns:a16="http://schemas.microsoft.com/office/drawing/2014/main" id="{00000000-0008-0000-0600-00004D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公債費グラフ枠">
          <a:extLst>
            <a:ext uri="{FF2B5EF4-FFF2-40B4-BE49-F238E27FC236}">
              <a16:creationId xmlns:a16="http://schemas.microsoft.com/office/drawing/2014/main" id="{00000000-0008-0000-06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144112</xdr:rowOff>
    </xdr:from>
    <xdr:to>
      <xdr:col>85</xdr:col>
      <xdr:colOff>126364</xdr:colOff>
      <xdr:row>77</xdr:row>
      <xdr:rowOff>103147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6317595" y="12145612"/>
          <a:ext cx="1269" cy="115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106974</xdr:rowOff>
    </xdr:from>
    <xdr:ext cx="469744" cy="259045"/>
    <xdr:sp macro="" textlink="">
      <xdr:nvSpPr>
        <xdr:cNvPr id="620" name="公債費最小値テキスト">
          <a:extLst>
            <a:ext uri="{FF2B5EF4-FFF2-40B4-BE49-F238E27FC236}">
              <a16:creationId xmlns:a16="http://schemas.microsoft.com/office/drawing/2014/main" id="{00000000-0008-0000-0600-00006C020000}"/>
            </a:ext>
          </a:extLst>
        </xdr:cNvPr>
        <xdr:cNvSpPr txBox="1"/>
      </xdr:nvSpPr>
      <xdr:spPr>
        <a:xfrm>
          <a:off x="16370300" y="1330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103147</xdr:rowOff>
    </xdr:from>
    <xdr:to>
      <xdr:col>86</xdr:col>
      <xdr:colOff>25400</xdr:colOff>
      <xdr:row>77</xdr:row>
      <xdr:rowOff>103147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3304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90789</xdr:rowOff>
    </xdr:from>
    <xdr:ext cx="534377" cy="259045"/>
    <xdr:sp macro="" textlink="">
      <xdr:nvSpPr>
        <xdr:cNvPr id="622" name="公債費最大値テキスト">
          <a:extLst>
            <a:ext uri="{FF2B5EF4-FFF2-40B4-BE49-F238E27FC236}">
              <a16:creationId xmlns:a16="http://schemas.microsoft.com/office/drawing/2014/main" id="{00000000-0008-0000-0600-00006E020000}"/>
            </a:ext>
          </a:extLst>
        </xdr:cNvPr>
        <xdr:cNvSpPr txBox="1"/>
      </xdr:nvSpPr>
      <xdr:spPr>
        <a:xfrm>
          <a:off x="16370300" y="11920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144112</xdr:rowOff>
    </xdr:from>
    <xdr:to>
      <xdr:col>86</xdr:col>
      <xdr:colOff>25400</xdr:colOff>
      <xdr:row>70</xdr:row>
      <xdr:rowOff>144112</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6230600" y="12145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155565</xdr:rowOff>
    </xdr:from>
    <xdr:to>
      <xdr:col>85</xdr:col>
      <xdr:colOff>127000</xdr:colOff>
      <xdr:row>75</xdr:row>
      <xdr:rowOff>24119</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5481300" y="12842865"/>
          <a:ext cx="838200" cy="40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72</xdr:row>
      <xdr:rowOff>155943</xdr:rowOff>
    </xdr:from>
    <xdr:ext cx="534377" cy="259045"/>
    <xdr:sp macro="" textlink="">
      <xdr:nvSpPr>
        <xdr:cNvPr id="625" name="公債費平均値テキスト">
          <a:extLst>
            <a:ext uri="{FF2B5EF4-FFF2-40B4-BE49-F238E27FC236}">
              <a16:creationId xmlns:a16="http://schemas.microsoft.com/office/drawing/2014/main" id="{00000000-0008-0000-0600-000071020000}"/>
            </a:ext>
          </a:extLst>
        </xdr:cNvPr>
        <xdr:cNvSpPr txBox="1"/>
      </xdr:nvSpPr>
      <xdr:spPr>
        <a:xfrm>
          <a:off x="16370300" y="125003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133066</xdr:rowOff>
    </xdr:from>
    <xdr:to>
      <xdr:col>85</xdr:col>
      <xdr:colOff>177800</xdr:colOff>
      <xdr:row>74</xdr:row>
      <xdr:rowOff>63216</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6268700" y="12648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19800</xdr:rowOff>
    </xdr:from>
    <xdr:to>
      <xdr:col>81</xdr:col>
      <xdr:colOff>50800</xdr:colOff>
      <xdr:row>75</xdr:row>
      <xdr:rowOff>24119</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4592300" y="12878550"/>
          <a:ext cx="889000" cy="4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73</xdr:row>
      <xdr:rowOff>125156</xdr:rowOff>
    </xdr:from>
    <xdr:to>
      <xdr:col>81</xdr:col>
      <xdr:colOff>101600</xdr:colOff>
      <xdr:row>74</xdr:row>
      <xdr:rowOff>55306</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5430500" y="12641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71833</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5214111" y="12416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147884</xdr:rowOff>
    </xdr:from>
    <xdr:to>
      <xdr:col>76</xdr:col>
      <xdr:colOff>114300</xdr:colOff>
      <xdr:row>75</xdr:row>
      <xdr:rowOff>19800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3703300" y="12835184"/>
          <a:ext cx="889000" cy="43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73</xdr:row>
      <xdr:rowOff>117909</xdr:rowOff>
    </xdr:from>
    <xdr:to>
      <xdr:col>76</xdr:col>
      <xdr:colOff>165100</xdr:colOff>
      <xdr:row>74</xdr:row>
      <xdr:rowOff>48059</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4541500" y="1263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64586</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4325111" y="12408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147884</xdr:rowOff>
    </xdr:from>
    <xdr:to>
      <xdr:col>71</xdr:col>
      <xdr:colOff>177800</xdr:colOff>
      <xdr:row>75</xdr:row>
      <xdr:rowOff>31710</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2814300" y="12835184"/>
          <a:ext cx="889000" cy="55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73</xdr:row>
      <xdr:rowOff>97792</xdr:rowOff>
    </xdr:from>
    <xdr:to>
      <xdr:col>72</xdr:col>
      <xdr:colOff>38100</xdr:colOff>
      <xdr:row>74</xdr:row>
      <xdr:rowOff>27942</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3652500" y="126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44469</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436111" y="1238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127945</xdr:rowOff>
    </xdr:from>
    <xdr:to>
      <xdr:col>67</xdr:col>
      <xdr:colOff>101600</xdr:colOff>
      <xdr:row>74</xdr:row>
      <xdr:rowOff>58095</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2763500" y="1264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74622</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2547111" y="12419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104765</xdr:rowOff>
    </xdr:from>
    <xdr:to>
      <xdr:col>85</xdr:col>
      <xdr:colOff>177800</xdr:colOff>
      <xdr:row>75</xdr:row>
      <xdr:rowOff>34915</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6268700" y="12792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83192</xdr:rowOff>
    </xdr:from>
    <xdr:ext cx="534377" cy="259045"/>
    <xdr:sp macro="" textlink="">
      <xdr:nvSpPr>
        <xdr:cNvPr id="644" name="公債費該当値テキスト">
          <a:extLst>
            <a:ext uri="{FF2B5EF4-FFF2-40B4-BE49-F238E27FC236}">
              <a16:creationId xmlns:a16="http://schemas.microsoft.com/office/drawing/2014/main" id="{00000000-0008-0000-0600-000084020000}"/>
            </a:ext>
          </a:extLst>
        </xdr:cNvPr>
        <xdr:cNvSpPr txBox="1"/>
      </xdr:nvSpPr>
      <xdr:spPr>
        <a:xfrm>
          <a:off x="16370300" y="12770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144769</xdr:rowOff>
    </xdr:from>
    <xdr:to>
      <xdr:col>81</xdr:col>
      <xdr:colOff>101600</xdr:colOff>
      <xdr:row>75</xdr:row>
      <xdr:rowOff>74919</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5430500" y="12832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66046</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5214111" y="12924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140450</xdr:rowOff>
    </xdr:from>
    <xdr:to>
      <xdr:col>76</xdr:col>
      <xdr:colOff>165100</xdr:colOff>
      <xdr:row>75</xdr:row>
      <xdr:rowOff>70600</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4541500" y="12827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61727</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325111" y="12920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97084</xdr:rowOff>
    </xdr:from>
    <xdr:to>
      <xdr:col>72</xdr:col>
      <xdr:colOff>38100</xdr:colOff>
      <xdr:row>75</xdr:row>
      <xdr:rowOff>27234</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3652500" y="1278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18361</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436111" y="12877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152360</xdr:rowOff>
    </xdr:from>
    <xdr:to>
      <xdr:col>67</xdr:col>
      <xdr:colOff>101600</xdr:colOff>
      <xdr:row>75</xdr:row>
      <xdr:rowOff>82510</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2763500" y="12839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73637</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547111" y="12932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積立金グラフ枠">
          <a:extLst>
            <a:ext uri="{FF2B5EF4-FFF2-40B4-BE49-F238E27FC236}">
              <a16:creationId xmlns:a16="http://schemas.microsoft.com/office/drawing/2014/main" id="{00000000-0008-0000-06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56299</xdr:rowOff>
    </xdr:from>
    <xdr:to>
      <xdr:col>85</xdr:col>
      <xdr:colOff>126364</xdr:colOff>
      <xdr:row>98</xdr:row>
      <xdr:rowOff>83159</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6317595" y="15658249"/>
          <a:ext cx="1269" cy="1227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86986</xdr:rowOff>
    </xdr:from>
    <xdr:ext cx="469744" cy="259045"/>
    <xdr:sp macro="" textlink="">
      <xdr:nvSpPr>
        <xdr:cNvPr id="677" name="積立金最小値テキスト">
          <a:extLst>
            <a:ext uri="{FF2B5EF4-FFF2-40B4-BE49-F238E27FC236}">
              <a16:creationId xmlns:a16="http://schemas.microsoft.com/office/drawing/2014/main" id="{00000000-0008-0000-0600-0000A5020000}"/>
            </a:ext>
          </a:extLst>
        </xdr:cNvPr>
        <xdr:cNvSpPr txBox="1"/>
      </xdr:nvSpPr>
      <xdr:spPr>
        <a:xfrm>
          <a:off x="16370300" y="1688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83159</xdr:rowOff>
    </xdr:from>
    <xdr:to>
      <xdr:col>86</xdr:col>
      <xdr:colOff>25400</xdr:colOff>
      <xdr:row>98</xdr:row>
      <xdr:rowOff>83159</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6885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2976</xdr:rowOff>
    </xdr:from>
    <xdr:ext cx="534377" cy="259045"/>
    <xdr:sp macro="" textlink="">
      <xdr:nvSpPr>
        <xdr:cNvPr id="679" name="積立金最大値テキスト">
          <a:extLst>
            <a:ext uri="{FF2B5EF4-FFF2-40B4-BE49-F238E27FC236}">
              <a16:creationId xmlns:a16="http://schemas.microsoft.com/office/drawing/2014/main" id="{00000000-0008-0000-0600-0000A7020000}"/>
            </a:ext>
          </a:extLst>
        </xdr:cNvPr>
        <xdr:cNvSpPr txBox="1"/>
      </xdr:nvSpPr>
      <xdr:spPr>
        <a:xfrm>
          <a:off x="16370300" y="15433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56299</xdr:rowOff>
    </xdr:from>
    <xdr:to>
      <xdr:col>86</xdr:col>
      <xdr:colOff>25400</xdr:colOff>
      <xdr:row>91</xdr:row>
      <xdr:rowOff>56299</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6230600" y="15658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93523</xdr:rowOff>
    </xdr:from>
    <xdr:to>
      <xdr:col>85</xdr:col>
      <xdr:colOff>127000</xdr:colOff>
      <xdr:row>95</xdr:row>
      <xdr:rowOff>14466</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5481300" y="16209823"/>
          <a:ext cx="838200" cy="92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8729</xdr:rowOff>
    </xdr:from>
    <xdr:ext cx="534377" cy="259045"/>
    <xdr:sp macro="" textlink="">
      <xdr:nvSpPr>
        <xdr:cNvPr id="682" name="積立金平均値テキスト">
          <a:extLst>
            <a:ext uri="{FF2B5EF4-FFF2-40B4-BE49-F238E27FC236}">
              <a16:creationId xmlns:a16="http://schemas.microsoft.com/office/drawing/2014/main" id="{00000000-0008-0000-0600-0000AA020000}"/>
            </a:ext>
          </a:extLst>
        </xdr:cNvPr>
        <xdr:cNvSpPr txBox="1"/>
      </xdr:nvSpPr>
      <xdr:spPr>
        <a:xfrm>
          <a:off x="16370300" y="162964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30302</xdr:rowOff>
    </xdr:from>
    <xdr:to>
      <xdr:col>85</xdr:col>
      <xdr:colOff>177800</xdr:colOff>
      <xdr:row>95</xdr:row>
      <xdr:rowOff>131902</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6268700" y="16318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14466</xdr:rowOff>
    </xdr:from>
    <xdr:to>
      <xdr:col>81</xdr:col>
      <xdr:colOff>50800</xdr:colOff>
      <xdr:row>95</xdr:row>
      <xdr:rowOff>66624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4592300" y="16302216"/>
          <a:ext cx="889000" cy="52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133325</xdr:rowOff>
    </xdr:from>
    <xdr:to>
      <xdr:col>81</xdr:col>
      <xdr:colOff>101600</xdr:colOff>
      <xdr:row>96</xdr:row>
      <xdr:rowOff>63475</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5430500" y="1642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54602</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5214111" y="16513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66624</xdr:rowOff>
    </xdr:from>
    <xdr:to>
      <xdr:col>76</xdr:col>
      <xdr:colOff>114300</xdr:colOff>
      <xdr:row>97</xdr:row>
      <xdr:rowOff>5017</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3703300" y="16354374"/>
          <a:ext cx="889000" cy="281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72365</xdr:rowOff>
    </xdr:from>
    <xdr:to>
      <xdr:col>76</xdr:col>
      <xdr:colOff>165100</xdr:colOff>
      <xdr:row>96</xdr:row>
      <xdr:rowOff>2515</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4541500" y="1636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165092</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4325111" y="16452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5017</xdr:rowOff>
    </xdr:from>
    <xdr:to>
      <xdr:col>71</xdr:col>
      <xdr:colOff>177800</xdr:colOff>
      <xdr:row>98</xdr:row>
      <xdr:rowOff>90475</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2814300" y="16635667"/>
          <a:ext cx="889000" cy="256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67259</xdr:rowOff>
    </xdr:from>
    <xdr:to>
      <xdr:col>72</xdr:col>
      <xdr:colOff>38100</xdr:colOff>
      <xdr:row>95</xdr:row>
      <xdr:rowOff>168859</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3652500" y="1635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13936</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436111" y="16130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36779</xdr:rowOff>
    </xdr:from>
    <xdr:to>
      <xdr:col>67</xdr:col>
      <xdr:colOff>101600</xdr:colOff>
      <xdr:row>96</xdr:row>
      <xdr:rowOff>138379</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2763500" y="1649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154906</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2547111" y="16271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42723</xdr:rowOff>
    </xdr:from>
    <xdr:to>
      <xdr:col>85</xdr:col>
      <xdr:colOff>177800</xdr:colOff>
      <xdr:row>94</xdr:row>
      <xdr:rowOff>144323</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6268700" y="16159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65600</xdr:rowOff>
    </xdr:from>
    <xdr:ext cx="534377" cy="259045"/>
    <xdr:sp macro="" textlink="">
      <xdr:nvSpPr>
        <xdr:cNvPr id="701" name="積立金該当値テキスト">
          <a:extLst>
            <a:ext uri="{FF2B5EF4-FFF2-40B4-BE49-F238E27FC236}">
              <a16:creationId xmlns:a16="http://schemas.microsoft.com/office/drawing/2014/main" id="{00000000-0008-0000-0600-0000BD020000}"/>
            </a:ext>
          </a:extLst>
        </xdr:cNvPr>
        <xdr:cNvSpPr txBox="1"/>
      </xdr:nvSpPr>
      <xdr:spPr>
        <a:xfrm>
          <a:off x="16370300" y="16010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135116</xdr:rowOff>
    </xdr:from>
    <xdr:to>
      <xdr:col>81</xdr:col>
      <xdr:colOff>101600</xdr:colOff>
      <xdr:row>95</xdr:row>
      <xdr:rowOff>65266</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5430500" y="1625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81793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14111" y="16026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15824</xdr:rowOff>
    </xdr:from>
    <xdr:to>
      <xdr:col>76</xdr:col>
      <xdr:colOff>165100</xdr:colOff>
      <xdr:row>95</xdr:row>
      <xdr:rowOff>117424</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4541500" y="16303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133951</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325111" y="16078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125667</xdr:rowOff>
    </xdr:from>
    <xdr:to>
      <xdr:col>72</xdr:col>
      <xdr:colOff>38100</xdr:colOff>
      <xdr:row>97</xdr:row>
      <xdr:rowOff>55817</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3652500" y="16584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46944</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436111" y="16677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39675</xdr:rowOff>
    </xdr:from>
    <xdr:to>
      <xdr:col>67</xdr:col>
      <xdr:colOff>101600</xdr:colOff>
      <xdr:row>98</xdr:row>
      <xdr:rowOff>141275</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2763500" y="16841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132402</xdr:rowOff>
    </xdr:from>
    <xdr:ext cx="469744"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2579428" y="16934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42164</xdr:rowOff>
    </xdr:from>
    <xdr:to>
      <xdr:col>116</xdr:col>
      <xdr:colOff>62864</xdr:colOff>
      <xdr:row>39</xdr:row>
      <xdr:rowOff>44450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57114"/>
          <a:ext cx="1269" cy="1373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160291</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32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42164</xdr:rowOff>
    </xdr:from>
    <xdr:to>
      <xdr:col>116</xdr:col>
      <xdr:colOff>152400</xdr:colOff>
      <xdr:row>31</xdr:row>
      <xdr:rowOff>42164</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57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3810</xdr:rowOff>
    </xdr:from>
    <xdr:to>
      <xdr:col>116</xdr:col>
      <xdr:colOff>63500</xdr:colOff>
      <xdr:row>39</xdr:row>
      <xdr:rowOff>21971</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690360"/>
          <a:ext cx="838200" cy="18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30243</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2024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7366</xdr:rowOff>
    </xdr:from>
    <xdr:to>
      <xdr:col>116</xdr:col>
      <xdr:colOff>114300</xdr:colOff>
      <xdr:row>37</xdr:row>
      <xdr:rowOff>108966</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35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3810</xdr:rowOff>
    </xdr:from>
    <xdr:to>
      <xdr:col>111</xdr:col>
      <xdr:colOff>177800</xdr:colOff>
      <xdr:row>39</xdr:row>
      <xdr:rowOff>34290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66903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129794</xdr:rowOff>
    </xdr:from>
    <xdr:to>
      <xdr:col>112</xdr:col>
      <xdr:colOff>38100</xdr:colOff>
      <xdr:row>37</xdr:row>
      <xdr:rowOff>59944</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30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76471</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077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34290</xdr:rowOff>
    </xdr:from>
    <xdr:to>
      <xdr:col>107</xdr:col>
      <xdr:colOff>50800</xdr:colOff>
      <xdr:row>39</xdr:row>
      <xdr:rowOff>40132</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720840"/>
          <a:ext cx="889000" cy="5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112522</xdr:rowOff>
    </xdr:from>
    <xdr:to>
      <xdr:col>107</xdr:col>
      <xdr:colOff>101600</xdr:colOff>
      <xdr:row>37</xdr:row>
      <xdr:rowOff>42672</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284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59199</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059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34163</xdr:rowOff>
    </xdr:from>
    <xdr:to>
      <xdr:col>102</xdr:col>
      <xdr:colOff>114300</xdr:colOff>
      <xdr:row>39</xdr:row>
      <xdr:rowOff>40132</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20713"/>
          <a:ext cx="889000" cy="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115697</xdr:rowOff>
    </xdr:from>
    <xdr:to>
      <xdr:col>102</xdr:col>
      <xdr:colOff>165100</xdr:colOff>
      <xdr:row>37</xdr:row>
      <xdr:rowOff>45847</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287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62374</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063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124841</xdr:rowOff>
    </xdr:from>
    <xdr:to>
      <xdr:col>98</xdr:col>
      <xdr:colOff>38100</xdr:colOff>
      <xdr:row>37</xdr:row>
      <xdr:rowOff>54991</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29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71518</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072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142621</xdr:rowOff>
    </xdr:from>
    <xdr:to>
      <xdr:col>116</xdr:col>
      <xdr:colOff>114300</xdr:colOff>
      <xdr:row>39</xdr:row>
      <xdr:rowOff>72771</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657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57548</xdr:rowOff>
    </xdr:from>
    <xdr:ext cx="378565"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5726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124460</xdr:rowOff>
    </xdr:from>
    <xdr:to>
      <xdr:col>112</xdr:col>
      <xdr:colOff>38100</xdr:colOff>
      <xdr:row>39</xdr:row>
      <xdr:rowOff>54610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63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45737</xdr:rowOff>
    </xdr:from>
    <xdr:ext cx="378565"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34017" y="67322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154940</xdr:rowOff>
    </xdr:from>
    <xdr:to>
      <xdr:col>107</xdr:col>
      <xdr:colOff>101600</xdr:colOff>
      <xdr:row>39</xdr:row>
      <xdr:rowOff>85090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67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76217</xdr:rowOff>
    </xdr:from>
    <xdr:ext cx="313932"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77333" y="67627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160782</xdr:rowOff>
    </xdr:from>
    <xdr:to>
      <xdr:col>102</xdr:col>
      <xdr:colOff>165100</xdr:colOff>
      <xdr:row>39</xdr:row>
      <xdr:rowOff>90932</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675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82059</xdr:rowOff>
    </xdr:from>
    <xdr:ext cx="313932"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88333" y="67686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154813</xdr:rowOff>
    </xdr:from>
    <xdr:to>
      <xdr:col>98</xdr:col>
      <xdr:colOff>38100</xdr:colOff>
      <xdr:row>39</xdr:row>
      <xdr:rowOff>84963</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669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76090</xdr:rowOff>
    </xdr:from>
    <xdr:ext cx="313932"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99333" y="67626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116383</xdr:rowOff>
    </xdr:from>
    <xdr:to>
      <xdr:col>116</xdr:col>
      <xdr:colOff>62864</xdr:colOff>
      <xdr:row>59</xdr:row>
      <xdr:rowOff>27953</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88883"/>
          <a:ext cx="1269" cy="1454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31780</xdr:rowOff>
    </xdr:from>
    <xdr:ext cx="378565"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473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27953</xdr:rowOff>
    </xdr:from>
    <xdr:to>
      <xdr:col>116</xdr:col>
      <xdr:colOff>152400</xdr:colOff>
      <xdr:row>59</xdr:row>
      <xdr:rowOff>27953</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43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63060</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64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116383</xdr:rowOff>
    </xdr:from>
    <xdr:to>
      <xdr:col>116</xdr:col>
      <xdr:colOff>152400</xdr:colOff>
      <xdr:row>50</xdr:row>
      <xdr:rowOff>116383</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8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160389</xdr:rowOff>
    </xdr:from>
    <xdr:to>
      <xdr:col>116</xdr:col>
      <xdr:colOff>63500</xdr:colOff>
      <xdr:row>56</xdr:row>
      <xdr:rowOff>7645</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9590139"/>
          <a:ext cx="838200" cy="18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8538</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7811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30111</xdr:rowOff>
    </xdr:from>
    <xdr:to>
      <xdr:col>116</xdr:col>
      <xdr:colOff>114300</xdr:colOff>
      <xdr:row>57</xdr:row>
      <xdr:rowOff>131711</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9802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116001</xdr:rowOff>
    </xdr:from>
    <xdr:to>
      <xdr:col>111</xdr:col>
      <xdr:colOff>177800</xdr:colOff>
      <xdr:row>55</xdr:row>
      <xdr:rowOff>160389</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9545751"/>
          <a:ext cx="889000" cy="44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34836</xdr:rowOff>
    </xdr:from>
    <xdr:to>
      <xdr:col>112</xdr:col>
      <xdr:colOff>38100</xdr:colOff>
      <xdr:row>57</xdr:row>
      <xdr:rowOff>136436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9807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127563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900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55652</xdr:rowOff>
    </xdr:from>
    <xdr:to>
      <xdr:col>107</xdr:col>
      <xdr:colOff>50800</xdr:colOff>
      <xdr:row>55</xdr:row>
      <xdr:rowOff>116001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9485402"/>
          <a:ext cx="889000" cy="60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25349</xdr:rowOff>
    </xdr:from>
    <xdr:to>
      <xdr:col>107</xdr:col>
      <xdr:colOff>101600</xdr:colOff>
      <xdr:row>57</xdr:row>
      <xdr:rowOff>126949</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97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118076</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90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105219</xdr:rowOff>
    </xdr:from>
    <xdr:to>
      <xdr:col>102</xdr:col>
      <xdr:colOff>114300</xdr:colOff>
      <xdr:row>55</xdr:row>
      <xdr:rowOff>55652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9363519"/>
          <a:ext cx="889000" cy="121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889</xdr:rowOff>
    </xdr:from>
    <xdr:to>
      <xdr:col>102</xdr:col>
      <xdr:colOff>165100</xdr:colOff>
      <xdr:row>57</xdr:row>
      <xdr:rowOff>102489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977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93616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66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2604</xdr:rowOff>
    </xdr:from>
    <xdr:to>
      <xdr:col>98</xdr:col>
      <xdr:colOff>38100</xdr:colOff>
      <xdr:row>57</xdr:row>
      <xdr:rowOff>104204</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9775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95331</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67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128295</xdr:rowOff>
    </xdr:from>
    <xdr:to>
      <xdr:col>116</xdr:col>
      <xdr:colOff>114300</xdr:colOff>
      <xdr:row>56</xdr:row>
      <xdr:rowOff>58445</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955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151172</xdr:rowOff>
    </xdr:from>
    <xdr:ext cx="534377"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9409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109589</xdr:rowOff>
    </xdr:from>
    <xdr:to>
      <xdr:col>112</xdr:col>
      <xdr:colOff>38100</xdr:colOff>
      <xdr:row>56</xdr:row>
      <xdr:rowOff>39739</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953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54</xdr:row>
      <xdr:rowOff>56266</xdr:rowOff>
    </xdr:from>
    <xdr:ext cx="534377"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56111" y="9314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65201</xdr:rowOff>
    </xdr:from>
    <xdr:to>
      <xdr:col>107</xdr:col>
      <xdr:colOff>101600</xdr:colOff>
      <xdr:row>55</xdr:row>
      <xdr:rowOff>166801</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9494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54</xdr:row>
      <xdr:rowOff>11878</xdr:rowOff>
    </xdr:from>
    <xdr:ext cx="534377"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67111" y="9270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4852</xdr:rowOff>
    </xdr:from>
    <xdr:to>
      <xdr:col>102</xdr:col>
      <xdr:colOff>165100</xdr:colOff>
      <xdr:row>55</xdr:row>
      <xdr:rowOff>106452</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9434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53</xdr:row>
      <xdr:rowOff>122979</xdr:rowOff>
    </xdr:from>
    <xdr:ext cx="534377"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278111" y="9209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54419</xdr:rowOff>
    </xdr:from>
    <xdr:to>
      <xdr:col>98</xdr:col>
      <xdr:colOff>38100</xdr:colOff>
      <xdr:row>54</xdr:row>
      <xdr:rowOff>156019</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9312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53</xdr:row>
      <xdr:rowOff>1096</xdr:rowOff>
    </xdr:from>
    <xdr:ext cx="534377"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389111" y="9087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142139</xdr:rowOff>
    </xdr:from>
    <xdr:to>
      <xdr:col>116</xdr:col>
      <xdr:colOff>62864</xdr:colOff>
      <xdr:row>78</xdr:row>
      <xdr:rowOff>151625</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315089"/>
          <a:ext cx="1269" cy="12096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155452</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52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151625</xdr:rowOff>
    </xdr:from>
    <xdr:to>
      <xdr:col>116</xdr:col>
      <xdr:colOff>152400</xdr:colOff>
      <xdr:row>78</xdr:row>
      <xdr:rowOff>151625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524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88816</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2090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142139</xdr:rowOff>
    </xdr:from>
    <xdr:to>
      <xdr:col>116</xdr:col>
      <xdr:colOff>152400</xdr:colOff>
      <xdr:row>71</xdr:row>
      <xdr:rowOff>142139</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315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44222</xdr:rowOff>
    </xdr:from>
    <xdr:to>
      <xdr:col>116</xdr:col>
      <xdr:colOff>63500</xdr:colOff>
      <xdr:row>77</xdr:row>
      <xdr:rowOff>74510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3245872"/>
          <a:ext cx="838200" cy="30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118063</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805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95186</xdr:rowOff>
    </xdr:from>
    <xdr:to>
      <xdr:col>116</xdr:col>
      <xdr:colOff>114300</xdr:colOff>
      <xdr:row>76</xdr:row>
      <xdr:rowOff>25336</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953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74510</xdr:rowOff>
    </xdr:from>
    <xdr:to>
      <xdr:col>111</xdr:col>
      <xdr:colOff>177800</xdr:colOff>
      <xdr:row>77</xdr:row>
      <xdr:rowOff>91542</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3276160"/>
          <a:ext cx="889000" cy="17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133706</xdr:rowOff>
    </xdr:from>
    <xdr:to>
      <xdr:col>112</xdr:col>
      <xdr:colOff>38100</xdr:colOff>
      <xdr:row>76</xdr:row>
      <xdr:rowOff>63857</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99245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80383</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767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91542</xdr:rowOff>
    </xdr:from>
    <xdr:to>
      <xdr:col>107</xdr:col>
      <xdr:colOff>50800</xdr:colOff>
      <xdr:row>77</xdr:row>
      <xdr:rowOff>131851</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3293192"/>
          <a:ext cx="889000" cy="40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3099</xdr:rowOff>
    </xdr:from>
    <xdr:to>
      <xdr:col>107</xdr:col>
      <xdr:colOff>101600</xdr:colOff>
      <xdr:row>76</xdr:row>
      <xdr:rowOff>104699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3033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121226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808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131851</xdr:rowOff>
    </xdr:from>
    <xdr:to>
      <xdr:col>102</xdr:col>
      <xdr:colOff>114300</xdr:colOff>
      <xdr:row>77</xdr:row>
      <xdr:rowOff>151130</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3333501"/>
          <a:ext cx="889000" cy="19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25349</xdr:rowOff>
    </xdr:from>
    <xdr:to>
      <xdr:col>102</xdr:col>
      <xdr:colOff>165100</xdr:colOff>
      <xdr:row>76</xdr:row>
      <xdr:rowOff>126949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3055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143476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830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39218</xdr:rowOff>
    </xdr:from>
    <xdr:to>
      <xdr:col>98</xdr:col>
      <xdr:colOff>38100</xdr:colOff>
      <xdr:row>76</xdr:row>
      <xdr:rowOff>140818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3069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157345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844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164872</xdr:rowOff>
    </xdr:from>
    <xdr:to>
      <xdr:col>116</xdr:col>
      <xdr:colOff>114300</xdr:colOff>
      <xdr:row>77</xdr:row>
      <xdr:rowOff>95022</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319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143299</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3173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23710</xdr:rowOff>
    </xdr:from>
    <xdr:to>
      <xdr:col>112</xdr:col>
      <xdr:colOff>38100</xdr:colOff>
      <xdr:row>77</xdr:row>
      <xdr:rowOff>125310</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322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116437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3318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40742</xdr:rowOff>
    </xdr:from>
    <xdr:to>
      <xdr:col>107</xdr:col>
      <xdr:colOff>101600</xdr:colOff>
      <xdr:row>77</xdr:row>
      <xdr:rowOff>142342</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32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133469</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3335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81051</xdr:rowOff>
    </xdr:from>
    <xdr:to>
      <xdr:col>102</xdr:col>
      <xdr:colOff>165100</xdr:colOff>
      <xdr:row>78</xdr:row>
      <xdr:rowOff>11201</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3282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2328</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3375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100330</xdr:rowOff>
    </xdr:from>
    <xdr:to>
      <xdr:col>98</xdr:col>
      <xdr:colOff>38100</xdr:colOff>
      <xdr:row>78</xdr:row>
      <xdr:rowOff>30480</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330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21607</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3394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6" name="前年度繰上充用金グラフ枠">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8" name="前年度繰上充用金最小値テキスト">
          <a:extLst>
            <a:ext uri="{FF2B5EF4-FFF2-40B4-BE49-F238E27FC236}">
              <a16:creationId xmlns:a16="http://schemas.microsoft.com/office/drawing/2014/main" id="{00000000-0008-0000-0600-000082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0" name="前年度繰上充用金最大値テキスト">
          <a:extLst>
            <a:ext uri="{FF2B5EF4-FFF2-40B4-BE49-F238E27FC236}">
              <a16:creationId xmlns:a16="http://schemas.microsoft.com/office/drawing/2014/main" id="{00000000-0008-0000-0600-000084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3" name="前年度繰上充用金平均値テキスト">
          <a:extLst>
            <a:ext uri="{FF2B5EF4-FFF2-40B4-BE49-F238E27FC236}">
              <a16:creationId xmlns:a16="http://schemas.microsoft.com/office/drawing/2014/main" id="{00000000-0008-0000-0600-000087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2" name="前年度繰上充用金該当値テキスト">
          <a:extLst>
            <a:ext uri="{FF2B5EF4-FFF2-40B4-BE49-F238E27FC236}">
              <a16:creationId xmlns:a16="http://schemas.microsoft.com/office/drawing/2014/main" id="{00000000-0008-0000-0600-00009A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人件費は、類似団体比較において、最も下回る水準となった。</a:t>
          </a:r>
        </a:p>
        <a:p>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物件費は、類似団体平均をやや下回る水準で推移していたが、小山評定ふるさと応援事業費等の増加により、類似団体平均を上回る水準となった。</a:t>
          </a:r>
        </a:p>
        <a:p>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扶助費は、こども医療費助成の拡充や障がい児・障がい者への支援等により類似団体平均を上回る水準となっている。</a:t>
          </a:r>
        </a:p>
        <a:p>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補助費等は、広域保健衛生組合が推進する施設建設への負担金の増加により、依然として類似団体平均をやや上回る水準となっている。今後も負担金等の増加が見込まれることから、目的を達成した補助金等の見直しに努める。</a:t>
          </a:r>
        </a:p>
        <a:p>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普通建設事業費は、新庁舎整備事業や大谷地区中心施設整備事業費等の大型事業の終了により、類似団体平均を大きく下回る水準となった。今後は、大型建設事業が再び続いていく予定だが、各事業の進度調整を図りながら、できる限り平準化に努める。</a:t>
          </a:r>
        </a:p>
        <a:p>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積立金は、ふるさと納税の好調が続き、小山評定ふるさと応援基金への積立が増加したことにより、類似団体平均を上回る水準となった。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栃木県小山市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166,874
158,582
171.75
77,074,661
74,950,728
1,835,890
35,546,306
57,493,171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63.3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99695</xdr:rowOff>
    </xdr:from>
    <xdr:to>
      <xdr:col>24</xdr:col>
      <xdr:colOff>62865</xdr:colOff>
      <xdr:row>38</xdr:row>
      <xdr:rowOff>4445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43195"/>
          <a:ext cx="127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8272</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4445</xdr:rowOff>
    </xdr:from>
    <xdr:to>
      <xdr:col>24</xdr:col>
      <xdr:colOff>152400</xdr:colOff>
      <xdr:row>38</xdr:row>
      <xdr:rowOff>4445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46372</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1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99695</xdr:rowOff>
    </xdr:from>
    <xdr:to>
      <xdr:col>24</xdr:col>
      <xdr:colOff>152400</xdr:colOff>
      <xdr:row>30</xdr:row>
      <xdr:rowOff>99695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43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141605</xdr:rowOff>
    </xdr:from>
    <xdr:to>
      <xdr:col>24</xdr:col>
      <xdr:colOff>63500</xdr:colOff>
      <xdr:row>32</xdr:row>
      <xdr:rowOff>93980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5456555"/>
          <a:ext cx="8382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130192</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6165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151765</xdr:rowOff>
    </xdr:from>
    <xdr:to>
      <xdr:col>24</xdr:col>
      <xdr:colOff>114300</xdr:colOff>
      <xdr:row>33</xdr:row>
      <xdr:rowOff>81915</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63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29210</xdr:rowOff>
    </xdr:from>
    <xdr:to>
      <xdr:col>19</xdr:col>
      <xdr:colOff>177800</xdr:colOff>
      <xdr:row>31</xdr:row>
      <xdr:rowOff>141605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344160"/>
          <a:ext cx="889000" cy="11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73660</xdr:rowOff>
    </xdr:from>
    <xdr:to>
      <xdr:col>20</xdr:col>
      <xdr:colOff>38100</xdr:colOff>
      <xdr:row>34</xdr:row>
      <xdr:rowOff>3810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73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166387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24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29210</xdr:rowOff>
    </xdr:from>
    <xdr:to>
      <xdr:col>15</xdr:col>
      <xdr:colOff>50800</xdr:colOff>
      <xdr:row>31</xdr:row>
      <xdr:rowOff>82550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3441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83185</xdr:rowOff>
    </xdr:from>
    <xdr:to>
      <xdr:col>15</xdr:col>
      <xdr:colOff>101600</xdr:colOff>
      <xdr:row>34</xdr:row>
      <xdr:rowOff>13335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574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4462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33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82550</xdr:rowOff>
    </xdr:from>
    <xdr:to>
      <xdr:col>10</xdr:col>
      <xdr:colOff>114300</xdr:colOff>
      <xdr:row>31</xdr:row>
      <xdr:rowOff>114935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39750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146050</xdr:rowOff>
    </xdr:from>
    <xdr:to>
      <xdr:col>10</xdr:col>
      <xdr:colOff>165100</xdr:colOff>
      <xdr:row>34</xdr:row>
      <xdr:rowOff>76200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58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67327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113665</xdr:rowOff>
    </xdr:from>
    <xdr:to>
      <xdr:col>6</xdr:col>
      <xdr:colOff>38100</xdr:colOff>
      <xdr:row>34</xdr:row>
      <xdr:rowOff>43815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5771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34942</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6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43180</xdr:rowOff>
    </xdr:from>
    <xdr:to>
      <xdr:col>24</xdr:col>
      <xdr:colOff>114300</xdr:colOff>
      <xdr:row>32</xdr:row>
      <xdr:rowOff>144780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52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66057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38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90805</xdr:rowOff>
    </xdr:from>
    <xdr:to>
      <xdr:col>20</xdr:col>
      <xdr:colOff>38100</xdr:colOff>
      <xdr:row>32</xdr:row>
      <xdr:rowOff>20955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40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37482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18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30</xdr:row>
      <xdr:rowOff>149860</xdr:rowOff>
    </xdr:from>
    <xdr:to>
      <xdr:col>15</xdr:col>
      <xdr:colOff>101600</xdr:colOff>
      <xdr:row>31</xdr:row>
      <xdr:rowOff>80010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29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29</xdr:row>
      <xdr:rowOff>96537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06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31750</xdr:rowOff>
    </xdr:from>
    <xdr:to>
      <xdr:col>10</xdr:col>
      <xdr:colOff>165100</xdr:colOff>
      <xdr:row>31</xdr:row>
      <xdr:rowOff>133350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34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29</xdr:row>
      <xdr:rowOff>149877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1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64135</xdr:rowOff>
    </xdr:from>
    <xdr:to>
      <xdr:col>6</xdr:col>
      <xdr:colOff>38100</xdr:colOff>
      <xdr:row>31</xdr:row>
      <xdr:rowOff>165735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37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30</xdr:row>
      <xdr:rowOff>10812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154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総務費グラフ枠">
          <a:extLst>
            <a:ext uri="{FF2B5EF4-FFF2-40B4-BE49-F238E27FC236}">
              <a16:creationId xmlns:a16="http://schemas.microsoft.com/office/drawing/2014/main" id="{00000000-0008-0000-07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57</xdr:row>
      <xdr:rowOff>62716</xdr:rowOff>
    </xdr:from>
    <xdr:to>
      <xdr:col>24</xdr:col>
      <xdr:colOff>62865</xdr:colOff>
      <xdr:row>59</xdr:row>
      <xdr:rowOff>26470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flipV="1">
          <a:off x="4633595" y="9835366"/>
          <a:ext cx="1270" cy="306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30297</xdr:rowOff>
    </xdr:from>
    <xdr:ext cx="534377" cy="259045"/>
    <xdr:sp macro="" textlink="">
      <xdr:nvSpPr>
        <xdr:cNvPr id="113" name="総務費最小値テキスト">
          <a:extLst>
            <a:ext uri="{FF2B5EF4-FFF2-40B4-BE49-F238E27FC236}">
              <a16:creationId xmlns:a16="http://schemas.microsoft.com/office/drawing/2014/main" id="{00000000-0008-0000-0700-000071000000}"/>
            </a:ext>
          </a:extLst>
        </xdr:cNvPr>
        <xdr:cNvSpPr txBox="1"/>
      </xdr:nvSpPr>
      <xdr:spPr>
        <a:xfrm>
          <a:off x="4686300" y="10145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26470</xdr:rowOff>
    </xdr:from>
    <xdr:to>
      <xdr:col>24</xdr:col>
      <xdr:colOff>152400</xdr:colOff>
      <xdr:row>59</xdr:row>
      <xdr:rowOff>26470</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10142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9393</xdr:rowOff>
    </xdr:from>
    <xdr:ext cx="534377" cy="259045"/>
    <xdr:sp macro="" textlink="">
      <xdr:nvSpPr>
        <xdr:cNvPr id="115" name="総務費最大値テキスト">
          <a:extLst>
            <a:ext uri="{FF2B5EF4-FFF2-40B4-BE49-F238E27FC236}">
              <a16:creationId xmlns:a16="http://schemas.microsoft.com/office/drawing/2014/main" id="{00000000-0008-0000-0700-000073000000}"/>
            </a:ext>
          </a:extLst>
        </xdr:cNvPr>
        <xdr:cNvSpPr txBox="1"/>
      </xdr:nvSpPr>
      <xdr:spPr>
        <a:xfrm>
          <a:off x="4686300" y="9610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77,169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57</xdr:row>
      <xdr:rowOff>62716</xdr:rowOff>
    </xdr:from>
    <xdr:to>
      <xdr:col>24</xdr:col>
      <xdr:colOff>152400</xdr:colOff>
      <xdr:row>57</xdr:row>
      <xdr:rowOff>62716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9835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73068</xdr:rowOff>
    </xdr:from>
    <xdr:to>
      <xdr:col>24</xdr:col>
      <xdr:colOff>63500</xdr:colOff>
      <xdr:row>57</xdr:row>
      <xdr:rowOff>93029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3797300" y="9845718"/>
          <a:ext cx="838200" cy="19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154908</xdr:rowOff>
    </xdr:from>
    <xdr:ext cx="534377" cy="259045"/>
    <xdr:sp macro="" textlink="">
      <xdr:nvSpPr>
        <xdr:cNvPr id="118" name="総務費平均値テキスト">
          <a:extLst>
            <a:ext uri="{FF2B5EF4-FFF2-40B4-BE49-F238E27FC236}">
              <a16:creationId xmlns:a16="http://schemas.microsoft.com/office/drawing/2014/main" id="{00000000-0008-0000-0700-000076000000}"/>
            </a:ext>
          </a:extLst>
        </xdr:cNvPr>
        <xdr:cNvSpPr txBox="1"/>
      </xdr:nvSpPr>
      <xdr:spPr>
        <a:xfrm>
          <a:off x="4686300" y="99275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5031</xdr:rowOff>
    </xdr:from>
    <xdr:to>
      <xdr:col>24</xdr:col>
      <xdr:colOff>114300</xdr:colOff>
      <xdr:row>58</xdr:row>
      <xdr:rowOff>106631</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4584700" y="9949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93029</xdr:rowOff>
    </xdr:from>
    <xdr:to>
      <xdr:col>19</xdr:col>
      <xdr:colOff>177800</xdr:colOff>
      <xdr:row>58</xdr:row>
      <xdr:rowOff>3820</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2908300" y="9865679"/>
          <a:ext cx="889000" cy="82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71727</xdr:rowOff>
    </xdr:from>
    <xdr:to>
      <xdr:col>20</xdr:col>
      <xdr:colOff>38100</xdr:colOff>
      <xdr:row>59</xdr:row>
      <xdr:rowOff>1877</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3746500" y="10015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164454</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3530111" y="10108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3820</xdr:rowOff>
    </xdr:from>
    <xdr:to>
      <xdr:col>15</xdr:col>
      <xdr:colOff>50800</xdr:colOff>
      <xdr:row>58</xdr:row>
      <xdr:rowOff>109699</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019300" y="9947920"/>
          <a:ext cx="889000" cy="105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63991</xdr:rowOff>
    </xdr:from>
    <xdr:to>
      <xdr:col>15</xdr:col>
      <xdr:colOff>101600</xdr:colOff>
      <xdr:row>58</xdr:row>
      <xdr:rowOff>165591</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2857500" y="10008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156718</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2641111" y="1010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20700</xdr:rowOff>
    </xdr:from>
    <xdr:to>
      <xdr:col>10</xdr:col>
      <xdr:colOff>114300</xdr:colOff>
      <xdr:row>58</xdr:row>
      <xdr:rowOff>109699</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1130300" y="8764650"/>
          <a:ext cx="889000" cy="1289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66187</xdr:rowOff>
    </xdr:from>
    <xdr:to>
      <xdr:col>10</xdr:col>
      <xdr:colOff>165100</xdr:colOff>
      <xdr:row>58</xdr:row>
      <xdr:rowOff>167787</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968500" y="1001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158914</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1752111" y="1010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16141</xdr:rowOff>
    </xdr:from>
    <xdr:to>
      <xdr:col>6</xdr:col>
      <xdr:colOff>38100</xdr:colOff>
      <xdr:row>53</xdr:row>
      <xdr:rowOff>117741</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079500" y="9102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108868</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830795" y="9195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22268</xdr:rowOff>
    </xdr:from>
    <xdr:to>
      <xdr:col>24</xdr:col>
      <xdr:colOff>114300</xdr:colOff>
      <xdr:row>57</xdr:row>
      <xdr:rowOff>123868</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4584700" y="9794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136394</xdr:rowOff>
    </xdr:from>
    <xdr:ext cx="534377" cy="259045"/>
    <xdr:sp macro="" textlink="">
      <xdr:nvSpPr>
        <xdr:cNvPr id="137" name="総務費該当値テキスト">
          <a:extLst>
            <a:ext uri="{FF2B5EF4-FFF2-40B4-BE49-F238E27FC236}">
              <a16:creationId xmlns:a16="http://schemas.microsoft.com/office/drawing/2014/main" id="{00000000-0008-0000-0700-000089000000}"/>
            </a:ext>
          </a:extLst>
        </xdr:cNvPr>
        <xdr:cNvSpPr txBox="1"/>
      </xdr:nvSpPr>
      <xdr:spPr>
        <a:xfrm>
          <a:off x="4686300" y="9737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42229</xdr:rowOff>
    </xdr:from>
    <xdr:to>
      <xdr:col>20</xdr:col>
      <xdr:colOff>38100</xdr:colOff>
      <xdr:row>57</xdr:row>
      <xdr:rowOff>143829</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3746500" y="9814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160356</xdr:rowOff>
    </xdr:from>
    <xdr:ext cx="534377"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3530111" y="9590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124470</xdr:rowOff>
    </xdr:from>
    <xdr:to>
      <xdr:col>15</xdr:col>
      <xdr:colOff>101600</xdr:colOff>
      <xdr:row>58</xdr:row>
      <xdr:rowOff>54620</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2857500" y="989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71147</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2641111" y="9672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58899</xdr:rowOff>
    </xdr:from>
    <xdr:to>
      <xdr:col>10</xdr:col>
      <xdr:colOff>165100</xdr:colOff>
      <xdr:row>58</xdr:row>
      <xdr:rowOff>160499</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968500" y="10002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5576</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1752111" y="9778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141350</xdr:rowOff>
    </xdr:from>
    <xdr:to>
      <xdr:col>6</xdr:col>
      <xdr:colOff>38100</xdr:colOff>
      <xdr:row>51</xdr:row>
      <xdr:rowOff>71500</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079500" y="871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88027</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830795" y="8489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8990</xdr:rowOff>
    </xdr:from>
    <xdr:to>
      <xdr:col>24</xdr:col>
      <xdr:colOff>62865</xdr:colOff>
      <xdr:row>75</xdr:row>
      <xdr:rowOff>146411</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181940"/>
          <a:ext cx="1270" cy="8232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150238</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008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75</xdr:row>
      <xdr:rowOff>146411</xdr:rowOff>
    </xdr:from>
    <xdr:to>
      <xdr:col>24</xdr:col>
      <xdr:colOff>152400</xdr:colOff>
      <xdr:row>75</xdr:row>
      <xdr:rowOff>146411</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005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127117</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1957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209,505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8990</xdr:rowOff>
    </xdr:from>
    <xdr:to>
      <xdr:col>24</xdr:col>
      <xdr:colOff>152400</xdr:colOff>
      <xdr:row>71</xdr:row>
      <xdr:rowOff>8990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181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95760</xdr:rowOff>
    </xdr:from>
    <xdr:to>
      <xdr:col>24</xdr:col>
      <xdr:colOff>63500</xdr:colOff>
      <xdr:row>77</xdr:row>
      <xdr:rowOff>27130</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797300" y="12954510"/>
          <a:ext cx="838200" cy="274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80606</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24250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57729</xdr:rowOff>
    </xdr:from>
    <xdr:to>
      <xdr:col>24</xdr:col>
      <xdr:colOff>114300</xdr:colOff>
      <xdr:row>73</xdr:row>
      <xdr:rowOff>159329</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2573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27130</xdr:rowOff>
    </xdr:from>
    <xdr:to>
      <xdr:col>19</xdr:col>
      <xdr:colOff>177800</xdr:colOff>
      <xdr:row>77</xdr:row>
      <xdr:rowOff>46104</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3228780"/>
          <a:ext cx="889000" cy="18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124219</xdr:rowOff>
    </xdr:from>
    <xdr:to>
      <xdr:col>20</xdr:col>
      <xdr:colOff>38100</xdr:colOff>
      <xdr:row>75</xdr:row>
      <xdr:rowOff>54369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2811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70896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2586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106831</xdr:rowOff>
    </xdr:from>
    <xdr:to>
      <xdr:col>15</xdr:col>
      <xdr:colOff>50800</xdr:colOff>
      <xdr:row>77</xdr:row>
      <xdr:rowOff>46104</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019300" y="13137031"/>
          <a:ext cx="889000" cy="110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83789</xdr:rowOff>
    </xdr:from>
    <xdr:to>
      <xdr:col>15</xdr:col>
      <xdr:colOff>101600</xdr:colOff>
      <xdr:row>76</xdr:row>
      <xdr:rowOff>13940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294253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30466</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2717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106831</xdr:rowOff>
    </xdr:from>
    <xdr:to>
      <xdr:col>10</xdr:col>
      <xdr:colOff>114300</xdr:colOff>
      <xdr:row>78</xdr:row>
      <xdr:rowOff>91074</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3137031"/>
          <a:ext cx="889000" cy="327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74</xdr:row>
      <xdr:rowOff>109017</xdr:rowOff>
    </xdr:from>
    <xdr:to>
      <xdr:col>10</xdr:col>
      <xdr:colOff>165100</xdr:colOff>
      <xdr:row>75</xdr:row>
      <xdr:rowOff>39167</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2796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55694</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2571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19569</xdr:rowOff>
    </xdr:from>
    <xdr:to>
      <xdr:col>6</xdr:col>
      <xdr:colOff>38100</xdr:colOff>
      <xdr:row>77</xdr:row>
      <xdr:rowOff>121169</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221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137696</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2996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44960</xdr:rowOff>
    </xdr:from>
    <xdr:to>
      <xdr:col>24</xdr:col>
      <xdr:colOff>114300</xdr:colOff>
      <xdr:row>75</xdr:row>
      <xdr:rowOff>146560</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2903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131337</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2818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147780</xdr:rowOff>
    </xdr:from>
    <xdr:to>
      <xdr:col>20</xdr:col>
      <xdr:colOff>38100</xdr:colOff>
      <xdr:row>77</xdr:row>
      <xdr:rowOff>77930</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317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69057</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3270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166754</xdr:rowOff>
    </xdr:from>
    <xdr:to>
      <xdr:col>15</xdr:col>
      <xdr:colOff>101600</xdr:colOff>
      <xdr:row>77</xdr:row>
      <xdr:rowOff>96904</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3196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88031</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3289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56031</xdr:rowOff>
    </xdr:from>
    <xdr:to>
      <xdr:col>10</xdr:col>
      <xdr:colOff>165100</xdr:colOff>
      <xdr:row>76</xdr:row>
      <xdr:rowOff>157631</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3086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148758</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3178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40274</xdr:rowOff>
    </xdr:from>
    <xdr:to>
      <xdr:col>6</xdr:col>
      <xdr:colOff>38100</xdr:colOff>
      <xdr:row>78</xdr:row>
      <xdr:rowOff>141874</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413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133001</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3506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92727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42811</xdr:rowOff>
    </xdr:from>
    <xdr:to>
      <xdr:col>24</xdr:col>
      <xdr:colOff>62865</xdr:colOff>
      <xdr:row>98</xdr:row>
      <xdr:rowOff>164618</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473311"/>
          <a:ext cx="1270" cy="1493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168445</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970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164618</xdr:rowOff>
    </xdr:from>
    <xdr:to>
      <xdr:col>24</xdr:col>
      <xdr:colOff>152400</xdr:colOff>
      <xdr:row>98</xdr:row>
      <xdr:rowOff>164618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966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160938</xdr:rowOff>
    </xdr:from>
    <xdr:ext cx="534377"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48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70,543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42811</xdr:rowOff>
    </xdr:from>
    <xdr:to>
      <xdr:col>24</xdr:col>
      <xdr:colOff>152400</xdr:colOff>
      <xdr:row>90</xdr:row>
      <xdr:rowOff>42811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4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131280</xdr:rowOff>
    </xdr:from>
    <xdr:to>
      <xdr:col>24</xdr:col>
      <xdr:colOff>63500</xdr:colOff>
      <xdr:row>96</xdr:row>
      <xdr:rowOff>168084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590480"/>
          <a:ext cx="838200" cy="36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78795</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5379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100368</xdr:rowOff>
    </xdr:from>
    <xdr:to>
      <xdr:col>24</xdr:col>
      <xdr:colOff>114300</xdr:colOff>
      <xdr:row>97</xdr:row>
      <xdr:rowOff>30518</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55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104572</xdr:rowOff>
    </xdr:from>
    <xdr:to>
      <xdr:col>19</xdr:col>
      <xdr:colOff>177800</xdr:colOff>
      <xdr:row>96</xdr:row>
      <xdr:rowOff>168084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6563772"/>
          <a:ext cx="889000" cy="63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134544</xdr:rowOff>
    </xdr:from>
    <xdr:to>
      <xdr:col>20</xdr:col>
      <xdr:colOff>38100</xdr:colOff>
      <xdr:row>97</xdr:row>
      <xdr:rowOff>64694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593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55821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686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104572</xdr:rowOff>
    </xdr:from>
    <xdr:to>
      <xdr:col>15</xdr:col>
      <xdr:colOff>50800</xdr:colOff>
      <xdr:row>97</xdr:row>
      <xdr:rowOff>978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563772"/>
          <a:ext cx="889000" cy="67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64212</xdr:rowOff>
    </xdr:from>
    <xdr:to>
      <xdr:col>15</xdr:col>
      <xdr:colOff>101600</xdr:colOff>
      <xdr:row>96</xdr:row>
      <xdr:rowOff>165812</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52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156939</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616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978</xdr:rowOff>
    </xdr:from>
    <xdr:to>
      <xdr:col>10</xdr:col>
      <xdr:colOff>114300</xdr:colOff>
      <xdr:row>98</xdr:row>
      <xdr:rowOff>78511</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631628"/>
          <a:ext cx="889000" cy="248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105474</xdr:rowOff>
    </xdr:from>
    <xdr:to>
      <xdr:col>10</xdr:col>
      <xdr:colOff>165100</xdr:colOff>
      <xdr:row>96</xdr:row>
      <xdr:rowOff>35624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393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52151</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168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22720</xdr:rowOff>
    </xdr:from>
    <xdr:to>
      <xdr:col>6</xdr:col>
      <xdr:colOff>38100</xdr:colOff>
      <xdr:row>98</xdr:row>
      <xdr:rowOff>124320</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82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140847</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600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80480</xdr:rowOff>
    </xdr:from>
    <xdr:to>
      <xdr:col>24</xdr:col>
      <xdr:colOff>114300</xdr:colOff>
      <xdr:row>97</xdr:row>
      <xdr:rowOff>10630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53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103357</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391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117284</xdr:rowOff>
    </xdr:from>
    <xdr:to>
      <xdr:col>20</xdr:col>
      <xdr:colOff>38100</xdr:colOff>
      <xdr:row>97</xdr:row>
      <xdr:rowOff>47434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576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63961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35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53772</xdr:rowOff>
    </xdr:from>
    <xdr:to>
      <xdr:col>15</xdr:col>
      <xdr:colOff>101600</xdr:colOff>
      <xdr:row>96</xdr:row>
      <xdr:rowOff>155372</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51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449</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288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121628</xdr:rowOff>
    </xdr:from>
    <xdr:to>
      <xdr:col>10</xdr:col>
      <xdr:colOff>165100</xdr:colOff>
      <xdr:row>97</xdr:row>
      <xdr:rowOff>51778</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58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42905</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67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27711</xdr:rowOff>
    </xdr:from>
    <xdr:to>
      <xdr:col>6</xdr:col>
      <xdr:colOff>38100</xdr:colOff>
      <xdr:row>98</xdr:row>
      <xdr:rowOff>129311</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829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120438</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922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166446</xdr:rowOff>
    </xdr:from>
    <xdr:to>
      <xdr:col>54</xdr:col>
      <xdr:colOff>189865</xdr:colOff>
      <xdr:row>38</xdr:row>
      <xdr:rowOff>65177</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309946"/>
          <a:ext cx="1270" cy="1270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69004</xdr:rowOff>
    </xdr:from>
    <xdr:ext cx="378565"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5841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65177</xdr:rowOff>
    </xdr:from>
    <xdr:to>
      <xdr:col>55</xdr:col>
      <xdr:colOff>88900</xdr:colOff>
      <xdr:row>38</xdr:row>
      <xdr:rowOff>65177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580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113123</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85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166446</xdr:rowOff>
    </xdr:from>
    <xdr:to>
      <xdr:col>55</xdr:col>
      <xdr:colOff>88900</xdr:colOff>
      <xdr:row>30</xdr:row>
      <xdr:rowOff>166446</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309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50317</xdr:rowOff>
    </xdr:from>
    <xdr:to>
      <xdr:col>55</xdr:col>
      <xdr:colOff>0</xdr:colOff>
      <xdr:row>38</xdr:row>
      <xdr:rowOff>56261</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565417"/>
          <a:ext cx="8382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39996</xdr:rowOff>
    </xdr:from>
    <xdr:ext cx="469744"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2121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17119</xdr:rowOff>
    </xdr:from>
    <xdr:to>
      <xdr:col>55</xdr:col>
      <xdr:colOff>50800</xdr:colOff>
      <xdr:row>37</xdr:row>
      <xdr:rowOff>118719</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360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37973</xdr:rowOff>
    </xdr:from>
    <xdr:to>
      <xdr:col>50</xdr:col>
      <xdr:colOff>114300</xdr:colOff>
      <xdr:row>38</xdr:row>
      <xdr:rowOff>56261</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553073"/>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113589</xdr:rowOff>
    </xdr:from>
    <xdr:to>
      <xdr:col>50</xdr:col>
      <xdr:colOff>165100</xdr:colOff>
      <xdr:row>37</xdr:row>
      <xdr:rowOff>43739</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28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60266</xdr:rowOff>
    </xdr:from>
    <xdr:ext cx="469744"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04428" y="6061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93066</xdr:rowOff>
    </xdr:from>
    <xdr:to>
      <xdr:col>45</xdr:col>
      <xdr:colOff>177800</xdr:colOff>
      <xdr:row>38</xdr:row>
      <xdr:rowOff>37973</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436716"/>
          <a:ext cx="889000" cy="116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120218</xdr:rowOff>
    </xdr:from>
    <xdr:to>
      <xdr:col>46</xdr:col>
      <xdr:colOff>38100</xdr:colOff>
      <xdr:row>37</xdr:row>
      <xdr:rowOff>50368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292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66895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15428" y="6067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95352</xdr:rowOff>
    </xdr:from>
    <xdr:to>
      <xdr:col>41</xdr:col>
      <xdr:colOff>50800</xdr:colOff>
      <xdr:row>37</xdr:row>
      <xdr:rowOff>93066</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267552"/>
          <a:ext cx="889000" cy="16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96215</xdr:rowOff>
    </xdr:from>
    <xdr:to>
      <xdr:col>41</xdr:col>
      <xdr:colOff>101600</xdr:colOff>
      <xdr:row>37</xdr:row>
      <xdr:rowOff>26365</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2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42892</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26428" y="6043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93929</xdr:rowOff>
    </xdr:from>
    <xdr:to>
      <xdr:col>36</xdr:col>
      <xdr:colOff>165100</xdr:colOff>
      <xdr:row>37</xdr:row>
      <xdr:rowOff>24079</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266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15206</xdr:rowOff>
    </xdr:from>
    <xdr:ext cx="469744"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37428" y="6358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170967</xdr:rowOff>
    </xdr:from>
    <xdr:to>
      <xdr:col>55</xdr:col>
      <xdr:colOff>50800</xdr:colOff>
      <xdr:row>38</xdr:row>
      <xdr:rowOff>101117</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51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85894</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4295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5461</xdr:rowOff>
    </xdr:from>
    <xdr:to>
      <xdr:col>50</xdr:col>
      <xdr:colOff>165100</xdr:colOff>
      <xdr:row>38</xdr:row>
      <xdr:rowOff>107061</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52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98188</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6132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158623</xdr:rowOff>
    </xdr:from>
    <xdr:to>
      <xdr:col>46</xdr:col>
      <xdr:colOff>38100</xdr:colOff>
      <xdr:row>38</xdr:row>
      <xdr:rowOff>88773</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502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79900</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65950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42266</xdr:rowOff>
    </xdr:from>
    <xdr:to>
      <xdr:col>41</xdr:col>
      <xdr:colOff>101600</xdr:colOff>
      <xdr:row>37</xdr:row>
      <xdr:rowOff>143866</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385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134993</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4786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44552</xdr:rowOff>
    </xdr:from>
    <xdr:to>
      <xdr:col>36</xdr:col>
      <xdr:colOff>165100</xdr:colOff>
      <xdr:row>36</xdr:row>
      <xdr:rowOff>146152</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216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162679</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37428" y="5991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145918</xdr:rowOff>
    </xdr:from>
    <xdr:to>
      <xdr:col>54</xdr:col>
      <xdr:colOff>189865</xdr:colOff>
      <xdr:row>58</xdr:row>
      <xdr:rowOff>36144</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889868"/>
          <a:ext cx="1270" cy="1090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39971</xdr:rowOff>
    </xdr:from>
    <xdr:ext cx="469744"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9984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36144</xdr:rowOff>
    </xdr:from>
    <xdr:to>
      <xdr:col>55</xdr:col>
      <xdr:colOff>88900</xdr:colOff>
      <xdr:row>58</xdr:row>
      <xdr:rowOff>36144</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9980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92595</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665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145918</xdr:rowOff>
    </xdr:from>
    <xdr:to>
      <xdr:col>55</xdr:col>
      <xdr:colOff>88900</xdr:colOff>
      <xdr:row>51</xdr:row>
      <xdr:rowOff>145918</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889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116657</xdr:rowOff>
    </xdr:from>
    <xdr:to>
      <xdr:col>55</xdr:col>
      <xdr:colOff>0</xdr:colOff>
      <xdr:row>55</xdr:row>
      <xdr:rowOff>152822</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9546407"/>
          <a:ext cx="838200" cy="36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110532</xdr:rowOff>
    </xdr:from>
    <xdr:ext cx="534377"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5402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132105</xdr:rowOff>
    </xdr:from>
    <xdr:to>
      <xdr:col>55</xdr:col>
      <xdr:colOff>50800</xdr:colOff>
      <xdr:row>56</xdr:row>
      <xdr:rowOff>62255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56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152822</xdr:rowOff>
    </xdr:from>
    <xdr:to>
      <xdr:col>50</xdr:col>
      <xdr:colOff>114300</xdr:colOff>
      <xdr:row>55</xdr:row>
      <xdr:rowOff>155931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9582572"/>
          <a:ext cx="889000" cy="3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128311</xdr:rowOff>
    </xdr:from>
    <xdr:to>
      <xdr:col>50</xdr:col>
      <xdr:colOff>165100</xdr:colOff>
      <xdr:row>56</xdr:row>
      <xdr:rowOff>58461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558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49588</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72111" y="9650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125801</xdr:rowOff>
    </xdr:from>
    <xdr:to>
      <xdr:col>45</xdr:col>
      <xdr:colOff>177800</xdr:colOff>
      <xdr:row>55</xdr:row>
      <xdr:rowOff>155931</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9555551"/>
          <a:ext cx="889000" cy="30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153502</xdr:rowOff>
    </xdr:from>
    <xdr:to>
      <xdr:col>46</xdr:col>
      <xdr:colOff>38100</xdr:colOff>
      <xdr:row>56</xdr:row>
      <xdr:rowOff>83652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583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74779</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675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125801</xdr:rowOff>
    </xdr:from>
    <xdr:to>
      <xdr:col>41</xdr:col>
      <xdr:colOff>50800</xdr:colOff>
      <xdr:row>55</xdr:row>
      <xdr:rowOff>148844</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555551"/>
          <a:ext cx="889000" cy="23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156749</xdr:rowOff>
    </xdr:from>
    <xdr:to>
      <xdr:col>41</xdr:col>
      <xdr:colOff>101600</xdr:colOff>
      <xdr:row>56</xdr:row>
      <xdr:rowOff>86899</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586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78026</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679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32985</xdr:rowOff>
    </xdr:from>
    <xdr:to>
      <xdr:col>36</xdr:col>
      <xdr:colOff>165100</xdr:colOff>
      <xdr:row>56</xdr:row>
      <xdr:rowOff>134585</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3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125712</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726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65857</xdr:rowOff>
    </xdr:from>
    <xdr:to>
      <xdr:col>55</xdr:col>
      <xdr:colOff>50800</xdr:colOff>
      <xdr:row>55</xdr:row>
      <xdr:rowOff>167457</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495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88734</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34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102022</xdr:rowOff>
    </xdr:from>
    <xdr:to>
      <xdr:col>50</xdr:col>
      <xdr:colOff>165100</xdr:colOff>
      <xdr:row>56</xdr:row>
      <xdr:rowOff>32172</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531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48699</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9306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105131</xdr:rowOff>
    </xdr:from>
    <xdr:to>
      <xdr:col>46</xdr:col>
      <xdr:colOff>38100</xdr:colOff>
      <xdr:row>56</xdr:row>
      <xdr:rowOff>35281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534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51808</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9310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75001</xdr:rowOff>
    </xdr:from>
    <xdr:to>
      <xdr:col>41</xdr:col>
      <xdr:colOff>101600</xdr:colOff>
      <xdr:row>56</xdr:row>
      <xdr:rowOff>5151</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504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21678</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9279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98044</xdr:rowOff>
    </xdr:from>
    <xdr:to>
      <xdr:col>36</xdr:col>
      <xdr:colOff>165100</xdr:colOff>
      <xdr:row>56</xdr:row>
      <xdr:rowOff>28194</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527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44721</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9303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3416</xdr:rowOff>
    </xdr:from>
    <xdr:to>
      <xdr:col>54</xdr:col>
      <xdr:colOff>189865</xdr:colOff>
      <xdr:row>78</xdr:row>
      <xdr:rowOff>28944</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76366"/>
          <a:ext cx="1270" cy="1225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32771</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05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28944</xdr:rowOff>
    </xdr:from>
    <xdr:to>
      <xdr:col>55</xdr:col>
      <xdr:colOff>88900</xdr:colOff>
      <xdr:row>78</xdr:row>
      <xdr:rowOff>28944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02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121543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95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37,077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3416</xdr:rowOff>
    </xdr:from>
    <xdr:to>
      <xdr:col>55</xdr:col>
      <xdr:colOff>88900</xdr:colOff>
      <xdr:row>71</xdr:row>
      <xdr:rowOff>3416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150178</xdr:rowOff>
    </xdr:from>
    <xdr:to>
      <xdr:col>55</xdr:col>
      <xdr:colOff>0</xdr:colOff>
      <xdr:row>74</xdr:row>
      <xdr:rowOff>156807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2837478"/>
          <a:ext cx="838200" cy="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4157</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28629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25730</xdr:rowOff>
    </xdr:from>
    <xdr:to>
      <xdr:col>55</xdr:col>
      <xdr:colOff>50800</xdr:colOff>
      <xdr:row>75</xdr:row>
      <xdr:rowOff>127330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28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95733</xdr:rowOff>
    </xdr:from>
    <xdr:to>
      <xdr:col>50</xdr:col>
      <xdr:colOff>114300</xdr:colOff>
      <xdr:row>74</xdr:row>
      <xdr:rowOff>150178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2783033"/>
          <a:ext cx="889000" cy="5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55143</xdr:rowOff>
    </xdr:from>
    <xdr:to>
      <xdr:col>50</xdr:col>
      <xdr:colOff>165100</xdr:colOff>
      <xdr:row>75</xdr:row>
      <xdr:rowOff>156744</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291389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147871</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06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41326</xdr:rowOff>
    </xdr:from>
    <xdr:to>
      <xdr:col>45</xdr:col>
      <xdr:colOff>177800</xdr:colOff>
      <xdr:row>74</xdr:row>
      <xdr:rowOff>95733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2728626"/>
          <a:ext cx="889000" cy="54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152108</xdr:rowOff>
    </xdr:from>
    <xdr:to>
      <xdr:col>46</xdr:col>
      <xdr:colOff>38100</xdr:colOff>
      <xdr:row>75</xdr:row>
      <xdr:rowOff>82258</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2839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73385</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2932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114859</xdr:rowOff>
    </xdr:from>
    <xdr:to>
      <xdr:col>41</xdr:col>
      <xdr:colOff>50800</xdr:colOff>
      <xdr:row>74</xdr:row>
      <xdr:rowOff>41326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2630709"/>
          <a:ext cx="889000" cy="97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131800</xdr:rowOff>
    </xdr:from>
    <xdr:to>
      <xdr:col>41</xdr:col>
      <xdr:colOff>101600</xdr:colOff>
      <xdr:row>75</xdr:row>
      <xdr:rowOff>61950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281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53077</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2911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131039</xdr:rowOff>
    </xdr:from>
    <xdr:to>
      <xdr:col>36</xdr:col>
      <xdr:colOff>165100</xdr:colOff>
      <xdr:row>75</xdr:row>
      <xdr:rowOff>61189</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281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52316</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911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106007</xdr:rowOff>
    </xdr:from>
    <xdr:to>
      <xdr:col>55</xdr:col>
      <xdr:colOff>50800</xdr:colOff>
      <xdr:row>75</xdr:row>
      <xdr:rowOff>36157</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279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128884</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2644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99378</xdr:rowOff>
    </xdr:from>
    <xdr:to>
      <xdr:col>50</xdr:col>
      <xdr:colOff>165100</xdr:colOff>
      <xdr:row>75</xdr:row>
      <xdr:rowOff>29528</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2786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46055</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2561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44933</xdr:rowOff>
    </xdr:from>
    <xdr:to>
      <xdr:col>46</xdr:col>
      <xdr:colOff>38100</xdr:colOff>
      <xdr:row>74</xdr:row>
      <xdr:rowOff>146533</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2732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163060</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2507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161976</xdr:rowOff>
    </xdr:from>
    <xdr:to>
      <xdr:col>41</xdr:col>
      <xdr:colOff>101600</xdr:colOff>
      <xdr:row>74</xdr:row>
      <xdr:rowOff>92126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2677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108653</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2453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64059</xdr:rowOff>
    </xdr:from>
    <xdr:to>
      <xdr:col>36</xdr:col>
      <xdr:colOff>165100</xdr:colOff>
      <xdr:row>73</xdr:row>
      <xdr:rowOff>165659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2579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10736</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2355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38298</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15179</xdr:rowOff>
    </xdr:from>
    <xdr:to>
      <xdr:col>54</xdr:col>
      <xdr:colOff>189865</xdr:colOff>
      <xdr:row>99</xdr:row>
      <xdr:rowOff>118669</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617129"/>
          <a:ext cx="1270" cy="1475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122496</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96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118669</xdr:rowOff>
    </xdr:from>
    <xdr:to>
      <xdr:col>55</xdr:col>
      <xdr:colOff>88900</xdr:colOff>
      <xdr:row>99</xdr:row>
      <xdr:rowOff>118669</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92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133306</xdr:rowOff>
    </xdr:from>
    <xdr:ext cx="534377"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392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74,563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15179</xdr:rowOff>
    </xdr:from>
    <xdr:to>
      <xdr:col>55</xdr:col>
      <xdr:colOff>88900</xdr:colOff>
      <xdr:row>91</xdr:row>
      <xdr:rowOff>15179</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6171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134051</xdr:rowOff>
    </xdr:from>
    <xdr:to>
      <xdr:col>55</xdr:col>
      <xdr:colOff>0</xdr:colOff>
      <xdr:row>97</xdr:row>
      <xdr:rowOff>34251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421801"/>
          <a:ext cx="838200" cy="243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116936</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2332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94059</xdr:rowOff>
    </xdr:from>
    <xdr:to>
      <xdr:col>55</xdr:col>
      <xdr:colOff>50800</xdr:colOff>
      <xdr:row>96</xdr:row>
      <xdr:rowOff>24209</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38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134051</xdr:rowOff>
    </xdr:from>
    <xdr:to>
      <xdr:col>50</xdr:col>
      <xdr:colOff>114300</xdr:colOff>
      <xdr:row>97</xdr:row>
      <xdr:rowOff>8680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421801"/>
          <a:ext cx="889000" cy="217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38249</xdr:rowOff>
    </xdr:from>
    <xdr:to>
      <xdr:col>50</xdr:col>
      <xdr:colOff>165100</xdr:colOff>
      <xdr:row>96</xdr:row>
      <xdr:rowOff>139849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9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130976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59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8680</xdr:rowOff>
    </xdr:from>
    <xdr:to>
      <xdr:col>45</xdr:col>
      <xdr:colOff>177800</xdr:colOff>
      <xdr:row>97</xdr:row>
      <xdr:rowOff>126637</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639330"/>
          <a:ext cx="889000" cy="117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108069</xdr:rowOff>
    </xdr:from>
    <xdr:to>
      <xdr:col>46</xdr:col>
      <xdr:colOff>38100</xdr:colOff>
      <xdr:row>97</xdr:row>
      <xdr:rowOff>38219</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567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54746</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342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126637</xdr:rowOff>
    </xdr:from>
    <xdr:to>
      <xdr:col>41</xdr:col>
      <xdr:colOff>50800</xdr:colOff>
      <xdr:row>97</xdr:row>
      <xdr:rowOff>143259</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757287"/>
          <a:ext cx="889000" cy="16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89815</xdr:rowOff>
    </xdr:from>
    <xdr:to>
      <xdr:col>41</xdr:col>
      <xdr:colOff>101600</xdr:colOff>
      <xdr:row>97</xdr:row>
      <xdr:rowOff>19965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549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36492</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324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61599</xdr:rowOff>
    </xdr:from>
    <xdr:to>
      <xdr:col>36</xdr:col>
      <xdr:colOff>165100</xdr:colOff>
      <xdr:row>96</xdr:row>
      <xdr:rowOff>163199</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520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8276</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296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154901</xdr:rowOff>
    </xdr:from>
    <xdr:to>
      <xdr:col>55</xdr:col>
      <xdr:colOff>50800</xdr:colOff>
      <xdr:row>97</xdr:row>
      <xdr:rowOff>85051</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614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133328</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92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83251</xdr:rowOff>
    </xdr:from>
    <xdr:to>
      <xdr:col>50</xdr:col>
      <xdr:colOff>165100</xdr:colOff>
      <xdr:row>96</xdr:row>
      <xdr:rowOff>13401</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371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29928</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146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129330</xdr:rowOff>
    </xdr:from>
    <xdr:to>
      <xdr:col>46</xdr:col>
      <xdr:colOff>38100</xdr:colOff>
      <xdr:row>97</xdr:row>
      <xdr:rowOff>59480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58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50607</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681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75837</xdr:rowOff>
    </xdr:from>
    <xdr:to>
      <xdr:col>41</xdr:col>
      <xdr:colOff>101600</xdr:colOff>
      <xdr:row>98</xdr:row>
      <xdr:rowOff>5987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706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168564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799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92459</xdr:rowOff>
    </xdr:from>
    <xdr:to>
      <xdr:col>36</xdr:col>
      <xdr:colOff>165100</xdr:colOff>
      <xdr:row>98</xdr:row>
      <xdr:rowOff>22609</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723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13736</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815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136881</xdr:rowOff>
    </xdr:from>
    <xdr:to>
      <xdr:col>85</xdr:col>
      <xdr:colOff>126364</xdr:colOff>
      <xdr:row>38</xdr:row>
      <xdr:rowOff>138443</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80381"/>
          <a:ext cx="1269" cy="13731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142270</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657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138443</xdr:rowOff>
    </xdr:from>
    <xdr:to>
      <xdr:col>86</xdr:col>
      <xdr:colOff>25400</xdr:colOff>
      <xdr:row>38</xdr:row>
      <xdr:rowOff>138443</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653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83558</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55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48,074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136881</xdr:rowOff>
    </xdr:from>
    <xdr:to>
      <xdr:col>86</xdr:col>
      <xdr:colOff>25400</xdr:colOff>
      <xdr:row>30</xdr:row>
      <xdr:rowOff>136881</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80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35420</xdr:rowOff>
    </xdr:from>
    <xdr:to>
      <xdr:col>85</xdr:col>
      <xdr:colOff>127000</xdr:colOff>
      <xdr:row>38</xdr:row>
      <xdr:rowOff>43155</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550520"/>
          <a:ext cx="838200" cy="7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94327</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2665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71450</xdr:rowOff>
    </xdr:from>
    <xdr:to>
      <xdr:col>85</xdr:col>
      <xdr:colOff>177800</xdr:colOff>
      <xdr:row>38</xdr:row>
      <xdr:rowOff>1600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41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43155</xdr:rowOff>
    </xdr:from>
    <xdr:to>
      <xdr:col>81</xdr:col>
      <xdr:colOff>50800</xdr:colOff>
      <xdr:row>38</xdr:row>
      <xdr:rowOff>117221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558255"/>
          <a:ext cx="889000" cy="74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99378</xdr:rowOff>
    </xdr:from>
    <xdr:to>
      <xdr:col>81</xdr:col>
      <xdr:colOff>101600</xdr:colOff>
      <xdr:row>38</xdr:row>
      <xdr:rowOff>29528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44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46055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218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117221</xdr:rowOff>
    </xdr:from>
    <xdr:to>
      <xdr:col>76</xdr:col>
      <xdr:colOff>114300</xdr:colOff>
      <xdr:row>38</xdr:row>
      <xdr:rowOff>136537</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632321"/>
          <a:ext cx="889000" cy="19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111189</xdr:rowOff>
    </xdr:from>
    <xdr:to>
      <xdr:col>76</xdr:col>
      <xdr:colOff>165100</xdr:colOff>
      <xdr:row>38</xdr:row>
      <xdr:rowOff>41339</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454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57866</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230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134480</xdr:rowOff>
    </xdr:from>
    <xdr:to>
      <xdr:col>71</xdr:col>
      <xdr:colOff>177800</xdr:colOff>
      <xdr:row>38</xdr:row>
      <xdr:rowOff>136537</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6649580"/>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125057</xdr:rowOff>
    </xdr:from>
    <xdr:to>
      <xdr:col>72</xdr:col>
      <xdr:colOff>38100</xdr:colOff>
      <xdr:row>38</xdr:row>
      <xdr:rowOff>55207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468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71734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243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68783</xdr:rowOff>
    </xdr:from>
    <xdr:to>
      <xdr:col>67</xdr:col>
      <xdr:colOff>101600</xdr:colOff>
      <xdr:row>37</xdr:row>
      <xdr:rowOff>170383</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412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15460</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187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156070</xdr:rowOff>
    </xdr:from>
    <xdr:to>
      <xdr:col>85</xdr:col>
      <xdr:colOff>177800</xdr:colOff>
      <xdr:row>38</xdr:row>
      <xdr:rowOff>86220</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49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70997</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414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163805</xdr:rowOff>
    </xdr:from>
    <xdr:to>
      <xdr:col>81</xdr:col>
      <xdr:colOff>101600</xdr:colOff>
      <xdr:row>38</xdr:row>
      <xdr:rowOff>93955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50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85082</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600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66421</xdr:rowOff>
    </xdr:from>
    <xdr:to>
      <xdr:col>76</xdr:col>
      <xdr:colOff>165100</xdr:colOff>
      <xdr:row>38</xdr:row>
      <xdr:rowOff>168021</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581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159148</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674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85737</xdr:rowOff>
    </xdr:from>
    <xdr:to>
      <xdr:col>72</xdr:col>
      <xdr:colOff>38100</xdr:colOff>
      <xdr:row>39</xdr:row>
      <xdr:rowOff>15887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600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7014</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693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83680</xdr:rowOff>
    </xdr:from>
    <xdr:to>
      <xdr:col>67</xdr:col>
      <xdr:colOff>101600</xdr:colOff>
      <xdr:row>39</xdr:row>
      <xdr:rowOff>13830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5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4957</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691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48</xdr:row>
      <xdr:rowOff>168927</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160074</xdr:rowOff>
    </xdr:from>
    <xdr:to>
      <xdr:col>85</xdr:col>
      <xdr:colOff>126364</xdr:colOff>
      <xdr:row>57</xdr:row>
      <xdr:rowOff>119269</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732574"/>
          <a:ext cx="1269" cy="1159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123096</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9895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119269</xdr:rowOff>
    </xdr:from>
    <xdr:to>
      <xdr:col>86</xdr:col>
      <xdr:colOff>25400</xdr:colOff>
      <xdr:row>57</xdr:row>
      <xdr:rowOff>119269</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9891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106751</xdr:rowOff>
    </xdr:from>
    <xdr:ext cx="534377"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507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83,287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160074</xdr:rowOff>
    </xdr:from>
    <xdr:to>
      <xdr:col>86</xdr:col>
      <xdr:colOff>25400</xdr:colOff>
      <xdr:row>50</xdr:row>
      <xdr:rowOff>160074</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732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109068</xdr:rowOff>
    </xdr:from>
    <xdr:to>
      <xdr:col>85</xdr:col>
      <xdr:colOff>127000</xdr:colOff>
      <xdr:row>57</xdr:row>
      <xdr:rowOff>29714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5481300" y="9710268"/>
          <a:ext cx="838200" cy="92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37139</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2954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14262</xdr:rowOff>
    </xdr:from>
    <xdr:to>
      <xdr:col>85</xdr:col>
      <xdr:colOff>177800</xdr:colOff>
      <xdr:row>55</xdr:row>
      <xdr:rowOff>115862</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444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3397</xdr:rowOff>
    </xdr:from>
    <xdr:to>
      <xdr:col>81</xdr:col>
      <xdr:colOff>50800</xdr:colOff>
      <xdr:row>57</xdr:row>
      <xdr:rowOff>29714</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4592300" y="9776047"/>
          <a:ext cx="889000" cy="26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82814</xdr:rowOff>
    </xdr:from>
    <xdr:to>
      <xdr:col>81</xdr:col>
      <xdr:colOff>101600</xdr:colOff>
      <xdr:row>56</xdr:row>
      <xdr:rowOff>12964</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512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29491</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287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154987</xdr:rowOff>
    </xdr:from>
    <xdr:to>
      <xdr:col>76</xdr:col>
      <xdr:colOff>114300</xdr:colOff>
      <xdr:row>57</xdr:row>
      <xdr:rowOff>3397</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3703300" y="9413287"/>
          <a:ext cx="889000" cy="362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62868</xdr:rowOff>
    </xdr:from>
    <xdr:to>
      <xdr:col>76</xdr:col>
      <xdr:colOff>165100</xdr:colOff>
      <xdr:row>56</xdr:row>
      <xdr:rowOff>164468</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664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9545</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439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154987</xdr:rowOff>
    </xdr:from>
    <xdr:to>
      <xdr:col>71</xdr:col>
      <xdr:colOff>177800</xdr:colOff>
      <xdr:row>58</xdr:row>
      <xdr:rowOff>98837</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2814300" y="9413287"/>
          <a:ext cx="889000" cy="629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102159</xdr:rowOff>
    </xdr:from>
    <xdr:to>
      <xdr:col>72</xdr:col>
      <xdr:colOff>38100</xdr:colOff>
      <xdr:row>57</xdr:row>
      <xdr:rowOff>32309</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703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23436</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796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78384</xdr:rowOff>
    </xdr:from>
    <xdr:to>
      <xdr:col>67</xdr:col>
      <xdr:colOff>101600</xdr:colOff>
      <xdr:row>56</xdr:row>
      <xdr:rowOff>8534</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508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25061</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283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58268</xdr:rowOff>
    </xdr:from>
    <xdr:to>
      <xdr:col>85</xdr:col>
      <xdr:colOff>177800</xdr:colOff>
      <xdr:row>56</xdr:row>
      <xdr:rowOff>159868</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659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36695</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9637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150364</xdr:rowOff>
    </xdr:from>
    <xdr:to>
      <xdr:col>81</xdr:col>
      <xdr:colOff>101600</xdr:colOff>
      <xdr:row>57</xdr:row>
      <xdr:rowOff>80514</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751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71641</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4111" y="9844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124047</xdr:rowOff>
    </xdr:from>
    <xdr:to>
      <xdr:col>76</xdr:col>
      <xdr:colOff>165100</xdr:colOff>
      <xdr:row>57</xdr:row>
      <xdr:rowOff>54197</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9725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45324</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9817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104187</xdr:rowOff>
    </xdr:from>
    <xdr:to>
      <xdr:col>72</xdr:col>
      <xdr:colOff>38100</xdr:colOff>
      <xdr:row>55</xdr:row>
      <xdr:rowOff>34337</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9362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50864</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6111" y="913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48037</xdr:rowOff>
    </xdr:from>
    <xdr:to>
      <xdr:col>67</xdr:col>
      <xdr:colOff>101600</xdr:colOff>
      <xdr:row>58</xdr:row>
      <xdr:rowOff>149637</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992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140764</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7111" y="10084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110417</xdr:rowOff>
    </xdr:from>
    <xdr:to>
      <xdr:col>85</xdr:col>
      <xdr:colOff>126364</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111917"/>
          <a:ext cx="1269" cy="1531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57094</xdr:rowOff>
    </xdr:from>
    <xdr:ext cx="534377"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1887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110417</xdr:rowOff>
    </xdr:from>
    <xdr:to>
      <xdr:col>86</xdr:col>
      <xdr:colOff>25400</xdr:colOff>
      <xdr:row>70</xdr:row>
      <xdr:rowOff>110417</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111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98552</xdr:rowOff>
    </xdr:from>
    <xdr:to>
      <xdr:col>85</xdr:col>
      <xdr:colOff>127000</xdr:colOff>
      <xdr:row>79</xdr:row>
      <xdr:rowOff>98879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5481300" y="13643102"/>
          <a:ext cx="8382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109165</xdr:rowOff>
    </xdr:from>
    <xdr:ext cx="469744"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1393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86288</xdr:rowOff>
    </xdr:from>
    <xdr:to>
      <xdr:col>85</xdr:col>
      <xdr:colOff>177800</xdr:colOff>
      <xdr:row>78</xdr:row>
      <xdr:rowOff>16438</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28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44813</xdr:rowOff>
    </xdr:from>
    <xdr:to>
      <xdr:col>81</xdr:col>
      <xdr:colOff>101600</xdr:colOff>
      <xdr:row>77</xdr:row>
      <xdr:rowOff>146413</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24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162940</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021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98769</xdr:rowOff>
    </xdr:from>
    <xdr:to>
      <xdr:col>76</xdr:col>
      <xdr:colOff>114300</xdr:colOff>
      <xdr:row>79</xdr:row>
      <xdr:rowOff>98879</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3703300" y="13643319"/>
          <a:ext cx="889000" cy="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18470</xdr:rowOff>
    </xdr:from>
    <xdr:to>
      <xdr:col>76</xdr:col>
      <xdr:colOff>165100</xdr:colOff>
      <xdr:row>77</xdr:row>
      <xdr:rowOff>120070</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220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136597</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357428" y="12995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47716</xdr:rowOff>
    </xdr:from>
    <xdr:to>
      <xdr:col>71</xdr:col>
      <xdr:colOff>177800</xdr:colOff>
      <xdr:row>79</xdr:row>
      <xdr:rowOff>98769</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2814300" y="13420816"/>
          <a:ext cx="889000" cy="222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141914</xdr:rowOff>
    </xdr:from>
    <xdr:to>
      <xdr:col>72</xdr:col>
      <xdr:colOff>38100</xdr:colOff>
      <xdr:row>77</xdr:row>
      <xdr:rowOff>72064</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172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88590</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2947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56679</xdr:rowOff>
    </xdr:from>
    <xdr:to>
      <xdr:col>67</xdr:col>
      <xdr:colOff>101600</xdr:colOff>
      <xdr:row>76</xdr:row>
      <xdr:rowOff>158279</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086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3355</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2862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47752</xdr:rowOff>
    </xdr:from>
    <xdr:to>
      <xdr:col>85</xdr:col>
      <xdr:colOff>177800</xdr:colOff>
      <xdr:row>79</xdr:row>
      <xdr:rowOff>149352</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592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134129</xdr:rowOff>
    </xdr:from>
    <xdr:ext cx="249299"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50722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47969</xdr:rowOff>
    </xdr:from>
    <xdr:to>
      <xdr:col>72</xdr:col>
      <xdr:colOff>38100</xdr:colOff>
      <xdr:row>79</xdr:row>
      <xdr:rowOff>149569</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59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140696</xdr:rowOff>
    </xdr:from>
    <xdr:ext cx="24929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578650" y="136852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168366</xdr:rowOff>
    </xdr:from>
    <xdr:to>
      <xdr:col>67</xdr:col>
      <xdr:colOff>101600</xdr:colOff>
      <xdr:row>78</xdr:row>
      <xdr:rowOff>98516</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370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89643</xdr:rowOff>
    </xdr:from>
    <xdr:ext cx="469744"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579428" y="13462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0" name="公債費グラフ枠">
          <a:extLst>
            <a:ext uri="{FF2B5EF4-FFF2-40B4-BE49-F238E27FC236}">
              <a16:creationId xmlns:a16="http://schemas.microsoft.com/office/drawing/2014/main" id="{00000000-0008-0000-0700-0000B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144112</xdr:rowOff>
    </xdr:from>
    <xdr:to>
      <xdr:col>85</xdr:col>
      <xdr:colOff>126364</xdr:colOff>
      <xdr:row>97</xdr:row>
      <xdr:rowOff>103147</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6317595" y="15574612"/>
          <a:ext cx="1269" cy="115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106974</xdr:rowOff>
    </xdr:from>
    <xdr:ext cx="469744" cy="259045"/>
    <xdr:sp macro="" textlink="">
      <xdr:nvSpPr>
        <xdr:cNvPr id="692" name="公債費最小値テキスト">
          <a:extLst>
            <a:ext uri="{FF2B5EF4-FFF2-40B4-BE49-F238E27FC236}">
              <a16:creationId xmlns:a16="http://schemas.microsoft.com/office/drawing/2014/main" id="{00000000-0008-0000-0700-0000B4020000}"/>
            </a:ext>
          </a:extLst>
        </xdr:cNvPr>
        <xdr:cNvSpPr txBox="1"/>
      </xdr:nvSpPr>
      <xdr:spPr>
        <a:xfrm>
          <a:off x="16370300" y="16737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103147</xdr:rowOff>
    </xdr:from>
    <xdr:to>
      <xdr:col>86</xdr:col>
      <xdr:colOff>25400</xdr:colOff>
      <xdr:row>97</xdr:row>
      <xdr:rowOff>103147</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6733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90789</xdr:rowOff>
    </xdr:from>
    <xdr:ext cx="534377" cy="259045"/>
    <xdr:sp macro="" textlink="">
      <xdr:nvSpPr>
        <xdr:cNvPr id="694" name="公債費最大値テキスト">
          <a:extLst>
            <a:ext uri="{FF2B5EF4-FFF2-40B4-BE49-F238E27FC236}">
              <a16:creationId xmlns:a16="http://schemas.microsoft.com/office/drawing/2014/main" id="{00000000-0008-0000-0700-0000B6020000}"/>
            </a:ext>
          </a:extLst>
        </xdr:cNvPr>
        <xdr:cNvSpPr txBox="1"/>
      </xdr:nvSpPr>
      <xdr:spPr>
        <a:xfrm>
          <a:off x="16370300" y="1534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59,807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144112</xdr:rowOff>
    </xdr:from>
    <xdr:to>
      <xdr:col>86</xdr:col>
      <xdr:colOff>25400</xdr:colOff>
      <xdr:row>90</xdr:row>
      <xdr:rowOff>144112</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5574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155564</xdr:rowOff>
    </xdr:from>
    <xdr:to>
      <xdr:col>85</xdr:col>
      <xdr:colOff>127000</xdr:colOff>
      <xdr:row>95</xdr:row>
      <xdr:rowOff>24119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5481300" y="16271864"/>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92</xdr:row>
      <xdr:rowOff>155942</xdr:rowOff>
    </xdr:from>
    <xdr:ext cx="534377" cy="259045"/>
    <xdr:sp macro="" textlink="">
      <xdr:nvSpPr>
        <xdr:cNvPr id="697" name="公債費平均値テキスト">
          <a:extLst>
            <a:ext uri="{FF2B5EF4-FFF2-40B4-BE49-F238E27FC236}">
              <a16:creationId xmlns:a16="http://schemas.microsoft.com/office/drawing/2014/main" id="{00000000-0008-0000-0700-0000B9020000}"/>
            </a:ext>
          </a:extLst>
        </xdr:cNvPr>
        <xdr:cNvSpPr txBox="1"/>
      </xdr:nvSpPr>
      <xdr:spPr>
        <a:xfrm>
          <a:off x="16370300" y="15929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133065</xdr:rowOff>
    </xdr:from>
    <xdr:to>
      <xdr:col>85</xdr:col>
      <xdr:colOff>177800</xdr:colOff>
      <xdr:row>94</xdr:row>
      <xdr:rowOff>63215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6268700" y="16077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19616</xdr:rowOff>
    </xdr:from>
    <xdr:to>
      <xdr:col>81</xdr:col>
      <xdr:colOff>50800</xdr:colOff>
      <xdr:row>95</xdr:row>
      <xdr:rowOff>24119</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4592300" y="16307366"/>
          <a:ext cx="889000" cy="4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93</xdr:row>
      <xdr:rowOff>125157</xdr:rowOff>
    </xdr:from>
    <xdr:to>
      <xdr:col>81</xdr:col>
      <xdr:colOff>101600</xdr:colOff>
      <xdr:row>94</xdr:row>
      <xdr:rowOff>55307</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5430500" y="16070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71834</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5845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147884</xdr:rowOff>
    </xdr:from>
    <xdr:to>
      <xdr:col>76</xdr:col>
      <xdr:colOff>114300</xdr:colOff>
      <xdr:row>95</xdr:row>
      <xdr:rowOff>19616</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3703300" y="16264184"/>
          <a:ext cx="889000" cy="43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93</xdr:row>
      <xdr:rowOff>117886</xdr:rowOff>
    </xdr:from>
    <xdr:to>
      <xdr:col>76</xdr:col>
      <xdr:colOff>165100</xdr:colOff>
      <xdr:row>94</xdr:row>
      <xdr:rowOff>48036</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4541500" y="1606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64563</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325111" y="1583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147884</xdr:rowOff>
    </xdr:from>
    <xdr:to>
      <xdr:col>71</xdr:col>
      <xdr:colOff>177800</xdr:colOff>
      <xdr:row>95</xdr:row>
      <xdr:rowOff>31710</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2814300" y="16264184"/>
          <a:ext cx="889000" cy="55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93</xdr:row>
      <xdr:rowOff>97792</xdr:rowOff>
    </xdr:from>
    <xdr:to>
      <xdr:col>72</xdr:col>
      <xdr:colOff>38100</xdr:colOff>
      <xdr:row>94</xdr:row>
      <xdr:rowOff>27942</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3652500" y="16042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44469</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36111" y="15817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127922</xdr:rowOff>
    </xdr:from>
    <xdr:to>
      <xdr:col>67</xdr:col>
      <xdr:colOff>101600</xdr:colOff>
      <xdr:row>94</xdr:row>
      <xdr:rowOff>58072</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2763500" y="1607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74599</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47111" y="15847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104764</xdr:rowOff>
    </xdr:from>
    <xdr:to>
      <xdr:col>85</xdr:col>
      <xdr:colOff>177800</xdr:colOff>
      <xdr:row>95</xdr:row>
      <xdr:rowOff>34914</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6268700" y="16221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83191</xdr:rowOff>
    </xdr:from>
    <xdr:ext cx="534377" cy="259045"/>
    <xdr:sp macro="" textlink="">
      <xdr:nvSpPr>
        <xdr:cNvPr id="716" name="公債費該当値テキスト">
          <a:extLst>
            <a:ext uri="{FF2B5EF4-FFF2-40B4-BE49-F238E27FC236}">
              <a16:creationId xmlns:a16="http://schemas.microsoft.com/office/drawing/2014/main" id="{00000000-0008-0000-0700-0000CC020000}"/>
            </a:ext>
          </a:extLst>
        </xdr:cNvPr>
        <xdr:cNvSpPr txBox="1"/>
      </xdr:nvSpPr>
      <xdr:spPr>
        <a:xfrm>
          <a:off x="16370300" y="16199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144769</xdr:rowOff>
    </xdr:from>
    <xdr:to>
      <xdr:col>81</xdr:col>
      <xdr:colOff>101600</xdr:colOff>
      <xdr:row>95</xdr:row>
      <xdr:rowOff>74919</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5430500" y="16261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66046</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5214111" y="16353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140266</xdr:rowOff>
    </xdr:from>
    <xdr:to>
      <xdr:col>76</xdr:col>
      <xdr:colOff>165100</xdr:colOff>
      <xdr:row>95</xdr:row>
      <xdr:rowOff>70416</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4541500" y="1625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61543</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4325111" y="16349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97084</xdr:rowOff>
    </xdr:from>
    <xdr:to>
      <xdr:col>72</xdr:col>
      <xdr:colOff>38100</xdr:colOff>
      <xdr:row>95</xdr:row>
      <xdr:rowOff>27234</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3652500" y="16213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18361</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3436111" y="16306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152360</xdr:rowOff>
    </xdr:from>
    <xdr:to>
      <xdr:col>67</xdr:col>
      <xdr:colOff>101600</xdr:colOff>
      <xdr:row>95</xdr:row>
      <xdr:rowOff>82510</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2763500" y="1626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73637</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2547111" y="16361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164846</xdr:rowOff>
    </xdr:from>
    <xdr:to>
      <xdr:col>116</xdr:col>
      <xdr:colOff>62864</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479796"/>
          <a:ext cx="1269" cy="1175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111523</xdr:rowOff>
    </xdr:from>
    <xdr:ext cx="378565"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52550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164846</xdr:rowOff>
    </xdr:from>
    <xdr:to>
      <xdr:col>116</xdr:col>
      <xdr:colOff>152400</xdr:colOff>
      <xdr:row>31</xdr:row>
      <xdr:rowOff>164846</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479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127779</xdr:rowOff>
    </xdr:from>
    <xdr:ext cx="313932"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29997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104902</xdr:rowOff>
    </xdr:from>
    <xdr:to>
      <xdr:col>116</xdr:col>
      <xdr:colOff>114300</xdr:colOff>
      <xdr:row>38</xdr:row>
      <xdr:rowOff>35052</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448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143764</xdr:rowOff>
    </xdr:from>
    <xdr:to>
      <xdr:col>112</xdr:col>
      <xdr:colOff>38100</xdr:colOff>
      <xdr:row>38</xdr:row>
      <xdr:rowOff>73914</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487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90441</xdr:rowOff>
    </xdr:from>
    <xdr:ext cx="313932"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66333" y="62626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112268</xdr:rowOff>
    </xdr:from>
    <xdr:to>
      <xdr:col>107</xdr:col>
      <xdr:colOff>50800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62736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139192</xdr:rowOff>
    </xdr:from>
    <xdr:to>
      <xdr:col>107</xdr:col>
      <xdr:colOff>101600</xdr:colOff>
      <xdr:row>38</xdr:row>
      <xdr:rowOff>69342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48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85869</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77333" y="62580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112268</xdr:rowOff>
    </xdr:from>
    <xdr:to>
      <xdr:col>102</xdr:col>
      <xdr:colOff>114300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flipV="1">
          <a:off x="18656300" y="662736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118618</xdr:rowOff>
    </xdr:from>
    <xdr:to>
      <xdr:col>102</xdr:col>
      <xdr:colOff>165100</xdr:colOff>
      <xdr:row>38</xdr:row>
      <xdr:rowOff>48768</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46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65295</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88333" y="62374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34036</xdr:rowOff>
    </xdr:from>
    <xdr:to>
      <xdr:col>98</xdr:col>
      <xdr:colOff>38100</xdr:colOff>
      <xdr:row>36</xdr:row>
      <xdr:rowOff>135636</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206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34</xdr:row>
      <xdr:rowOff>152163</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59814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61468</xdr:rowOff>
    </xdr:from>
    <xdr:to>
      <xdr:col>102</xdr:col>
      <xdr:colOff>165100</xdr:colOff>
      <xdr:row>38</xdr:row>
      <xdr:rowOff>163068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576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38</xdr:row>
      <xdr:rowOff>154195</xdr:rowOff>
    </xdr:from>
    <xdr:ext cx="313932"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388333" y="66692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総務費は、ふるさと納税寄付金増に伴う返礼品等に係る事業費及び積立金、本庁舎歩道屋根等新設事業費の増等により、増加となった。</a:t>
          </a:r>
        </a:p>
        <a:p>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民生費は、定額減税補足給付金（調整給付）事業費、間々田地区新設保育所整備事業費の増等により、増加となった。</a:t>
          </a:r>
        </a:p>
        <a:p>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衛生費は、小山広域保健衛生組合負担金、予防接種費等の増等により、増加となった。</a:t>
          </a:r>
          <a:b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b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農林水産業費は、畜産クラスター事業費、県営経営体育成基盤整備事業費の増等により、増加となった。</a:t>
          </a:r>
          <a:b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br>
          <a:r>
            <a:rPr lang="ja-JP" altLang="en-US" sz="1100" b="0" i="0">
              <a:solidFill>
                <a:srgbClr val="FF0000"/>
              </a:solidFill>
              <a:effectLst/>
              <a:latin typeface="ＭＳ Ｐゴシック" panose="020B0600070205080204" pitchFamily="50" charset="-128"/>
              <a:ea typeface="ＭＳ Ｐゴシック" panose="020B0600070205080204" pitchFamily="50" charset="-128"/>
              <a:cs typeface="+mn-cs"/>
            </a:rPr>
            <a:t>土木費は、粟宮新都心第一地区土地区画整理事業、排水強化対策事業費（豊穂川整備事業）、城山公園再整備事業費の減等により、減少となった。</a:t>
          </a:r>
          <a:endParaRPr lang="en-US" altLang="ja-JP" sz="1100" b="0" i="0">
            <a:solidFill>
              <a:srgbClr val="FF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教育費は、中学校トイレ改修事業費、公共用地先行取得費（新小山市立博物館・間々田のじゃがまいた伝承館複合施設整備用地）の増等により、増加となった。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栃木県小山市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　</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財政調整基金は、決算剰余金見込額を中心に積み立てたことなどから、残高が前年度比約</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4.3</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億円増となり、標準財政規模比が</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0.93</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ポイント上昇した。</a:t>
          </a:r>
        </a:p>
        <a:p>
          <a:pPr algn="l"/>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　実質収支は、歳入は法人市民税、地方特例交付金等の増加により前年度比約</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19.6</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億円増となったものの、歳出が小山評定ふるさと応援事業費や、物価高騰対策として実施した各種給付金事業費の増加などにより前年度比約</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30</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億円の増となったことから、前年度比約</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11</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億円減の約</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18.3</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億円となった。実質単年度収支についても前年度比約</a:t>
          </a:r>
          <a:r>
            <a:rPr kumimoji="1" lang="en-US" altLang="ja-JP" sz="1100">
              <a:solidFill>
                <a:srgbClr val="FF0000"/>
              </a:solidFill>
              <a:effectLst/>
              <a:latin typeface="ＭＳ Ｐゴシック" panose="020B0600070205080204" pitchFamily="50" charset="-128"/>
              <a:ea typeface="ＭＳ Ｐゴシック" panose="020B0600070205080204" pitchFamily="50" charset="-128"/>
              <a:cs typeface="+mn-cs"/>
            </a:rPr>
            <a:t>32.9</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億円減となり、実質収支および実質単年度収支ともに標準財政規模比は減少した。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栃木県小山市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全会計を合計した標準財政規模比は昨年度より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9.38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ポイント減となったものの、全会計において黒字が続いている。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引き続き、一般会計から各会計への繰出金の抑制に努めるとともに、地方公営企業における受益者負担の適正化等による経営改善をはかり、収益の増加に努める。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栃木県小山市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算入公債費等（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B</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）について、公債費に充当される特定財源の増加や、公債費から控除できる普通交付税の基準財政需要額に算入される額の増加により、（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B</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）全体として約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億円増加となった。</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一方、元利償還金等（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）のうち、元利償還金が約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億円増加したことにより、（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B</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）を差し引いた実質公債費比率の分子は、約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億円増加した。</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今後も市債管理計画に基づき地方債の発行を抑制することで比率の改善に努める。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該当なし</a:t>
          </a:r>
          <a:endParaRPr lang="ja-JP" altLang="ja-JP" sz="10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栃木県小山市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将来負担額（</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）のうち、企業会計、小山広域保健衛生組合の地方債残高の内、将来一般会計で負担する可能性の高い額が約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億円減少した。</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充当可能財源等（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B</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）のうち基金残高が「財政調整基金」の積立等により約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17.6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億円増加した。</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分子全体としては、将来負担額の減少、充当可能財源等の増加により約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24.9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億円の減少となった。</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今後も市債管理計画に基づく市債発行額の抑制や、基金の積み増しにより、比率の改善に努める。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栃木県小山市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（増減理由）</a:t>
          </a:r>
          <a:endParaRPr lang="ja-JP" altLang="ja-JP">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年度の基金残高は、普通会計で</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88</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億</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3,200</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万円となっており、前年度から</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18</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億</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200</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万円の増加となっている。</a:t>
          </a:r>
          <a:endParaRPr lang="ja-JP" altLang="ja-JP">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・体育館建設基金を</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億</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3,200</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万円取崩したが、小山評定ふるさと応援基金の残高が</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15</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億</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7,500</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万円、財政調整基金の残高が</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億</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3,900</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万円増加したことが主な要因である。</a:t>
          </a:r>
          <a:endParaRPr lang="ja-JP" altLang="ja-JP">
            <a:solidFill>
              <a:schemeClr val="tx1"/>
            </a:solidFill>
            <a:effectLst/>
            <a:latin typeface="ＭＳ Ｐゴシック" panose="020B0600070205080204" pitchFamily="50" charset="-128"/>
            <a:ea typeface="ＭＳ Ｐゴシック" panose="020B0600070205080204" pitchFamily="50" charset="-128"/>
          </a:endParaRPr>
        </a:p>
        <a:p>
          <a:endPar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（今後の方針）</a:t>
          </a:r>
          <a:endParaRPr lang="ja-JP" altLang="ja-JP">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大規模災害や大幅な税収入の減少など不測の事態への対応に加え、施設整備や公共施設等の長寿命化など今後の財政需要の増大にも適切に対応していけるよう、経常経費の執行留保や契約差金の完全凍結をするなどして余剰金を確保する。</a:t>
          </a:r>
          <a:endParaRPr lang="ja-JP" altLang="ja-JP">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昨今の地震や大雨等大規模災害が全国各地で頻発している状況から、将来にわたり市民の安全・安心な生活を守るため、今後の目標とすべき積立額及び目標期間を定めた財政調整基金積立計画をもとに積み増しに努めていく。</a:t>
          </a:r>
          <a:endParaRPr lang="ja-JP" altLang="ja-JP">
            <a:solidFill>
              <a:schemeClr val="tx1"/>
            </a:solidFill>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（基金の使途）</a:t>
          </a:r>
          <a:endParaRPr lang="ja-JP" altLang="ja-JP">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・小山評定ふるさと応援基金：</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子どもの健全育成と子育て支援</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高齢者の生きがいと健康づくり</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障がい者の自立支援</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ボランティア支援</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(5)</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自然環境の保全と地球温暖化対策</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小山ブランドの創生と産業の振興</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(7)</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住みよいまちづくり</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(8)</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教育環境の充実</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(9)</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芸術、歴史、文化及びスポーツの振興</a:t>
          </a:r>
          <a:endParaRPr lang="ja-JP" altLang="ja-JP">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・体育館建設基金：市立体育館の建設基金</a:t>
          </a:r>
          <a:endParaRPr lang="ja-JP" altLang="ja-JP">
            <a:solidFill>
              <a:schemeClr val="tx1"/>
            </a:solidFill>
            <a:effectLst/>
            <a:latin typeface="ＭＳ Ｐゴシック" panose="020B0600070205080204" pitchFamily="50" charset="-128"/>
            <a:ea typeface="ＭＳ Ｐゴシック" panose="020B0600070205080204" pitchFamily="50" charset="-128"/>
          </a:endParaRPr>
        </a:p>
        <a:p>
          <a:endPar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（増減理由）</a:t>
          </a:r>
          <a:endParaRPr lang="ja-JP" altLang="ja-JP">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・小山評定ふるさと応援基金：ふるさと納税の増加により</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30</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億</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7,400</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万円の積立て及び業務委託等の経費に充てるため</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15</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億円を取崩したことの差額による増加。</a:t>
          </a:r>
          <a:endParaRPr lang="ja-JP" altLang="ja-JP">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・体育館建設基金：市立体育館施設整備費割賦分等に充てるため</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億</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3,000</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万円を取崩したことによる基金残高の減少。</a:t>
          </a:r>
          <a:endParaRPr lang="ja-JP" altLang="ja-JP">
            <a:solidFill>
              <a:schemeClr val="tx1"/>
            </a:solidFill>
            <a:effectLst/>
            <a:latin typeface="ＭＳ Ｐゴシック" panose="020B0600070205080204" pitchFamily="50" charset="-128"/>
            <a:ea typeface="ＭＳ Ｐゴシック" panose="020B0600070205080204" pitchFamily="50" charset="-128"/>
          </a:endParaRPr>
        </a:p>
        <a:p>
          <a:endPar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（今後の方針）</a:t>
          </a:r>
          <a:endParaRPr lang="ja-JP" altLang="ja-JP">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・小山評定ふるさと応援基金：令和</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7</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30</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億</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1,500</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万円の積立、</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30</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億円の取崩を予定。</a:t>
          </a:r>
          <a:endParaRPr lang="ja-JP" altLang="ja-JP">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・体育館建設基金：市立体育館施設整備費割賦分等に充てるため、令和</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7</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年度は約</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億</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2,800</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万円を取崩す予定。</a:t>
          </a:r>
          <a:endParaRPr lang="ja-JP" altLang="ja-JP">
            <a:solidFill>
              <a:schemeClr val="tx1"/>
            </a:solidFill>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（増減理由）</a:t>
          </a:r>
          <a:endParaRPr lang="ja-JP" altLang="ja-JP">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年度末の基金残高は、</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45</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億</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400</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万円となっており、前年度から</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億</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3,900</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万円の増加となっている。</a:t>
          </a:r>
          <a:endParaRPr lang="ja-JP" altLang="ja-JP">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5</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年度決算剰余金から</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14</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億</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5,500</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万円積立てたことによる増加。</a:t>
          </a:r>
          <a:endParaRPr lang="ja-JP" altLang="ja-JP">
            <a:solidFill>
              <a:schemeClr val="tx1"/>
            </a:solidFill>
            <a:effectLst/>
            <a:latin typeface="ＭＳ Ｐゴシック" panose="020B0600070205080204" pitchFamily="50" charset="-128"/>
            <a:ea typeface="ＭＳ Ｐゴシック" panose="020B0600070205080204" pitchFamily="50" charset="-128"/>
          </a:endParaRPr>
        </a:p>
        <a:p>
          <a:endPar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（今後の方針）</a:t>
          </a:r>
          <a:endParaRPr lang="ja-JP" altLang="ja-JP">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・大規模災害の発生や大幅な税収入の減少など不測の事態に備えるため、財政調整基金として一定規模の財源を確保することは必要不可欠である。</a:t>
          </a:r>
          <a:endParaRPr lang="ja-JP" altLang="ja-JP">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・県内他市町村と比較して財政調整基金の残高が少ないため、経常経費の執行留保や契約差金の完全凍結を実施するなどして余剰金の確保に努める。</a:t>
          </a:r>
          <a:endParaRPr lang="ja-JP" altLang="ja-JP">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昨今の地震や大雨等大規模自然災害が全国各地で頻発している状況から、将来にわたり市民の安全・安心な生活を守るため、今後の目標とすべき積立額及び目標期間を定めた財政調整基金積立計画をもとに積み増しに努めていく。</a:t>
          </a:r>
          <a:endParaRPr lang="ja-JP" altLang="ja-JP">
            <a:solidFill>
              <a:schemeClr val="tx1"/>
            </a:solidFill>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（増減理由）</a:t>
          </a:r>
          <a:endParaRPr lang="ja-JP" altLang="ja-JP">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年度末の基金残高は、</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億</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6,445</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万円となっており、前年度から</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25</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万円の増加となっている。</a:t>
          </a:r>
          <a:endParaRPr lang="ja-JP" altLang="ja-JP">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・預金利子及び繰替運用利子の</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25</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万円を積立てたことによる増加。</a:t>
          </a:r>
          <a:endParaRPr lang="ja-JP" altLang="ja-JP">
            <a:solidFill>
              <a:schemeClr val="tx1"/>
            </a:solidFill>
            <a:effectLst/>
            <a:latin typeface="ＭＳ Ｐゴシック" panose="020B0600070205080204" pitchFamily="50" charset="-128"/>
            <a:ea typeface="ＭＳ Ｐゴシック" panose="020B0600070205080204" pitchFamily="50" charset="-128"/>
          </a:endParaRPr>
        </a:p>
        <a:p>
          <a:endPar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（今後の方針）</a:t>
          </a:r>
          <a:endParaRPr lang="ja-JP" altLang="ja-JP">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・新庁舎整備事業等の大型事業において地方債の借入をしており、令和</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7</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年度より順次元金の償還が始まっている。今後も公共施設の整備や長寿命化が控えているため、市全体の財政状況を考慮しつつ地方債の償還に活用していく。</a:t>
          </a:r>
          <a:endParaRPr lang="ja-JP" altLang="ja-JP">
            <a:solidFill>
              <a:schemeClr val="tx1"/>
            </a:solidFill>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34D0FA4-1202-4672-9D8B-9CECAE8584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D6B1112-3A76-469D-957A-8ADAD7369F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ACB73845-AFA4-426C-AF2F-ABEE924E336E}"/>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FA53ACCD-7780-4C2D-A4AA-E9B9E151DD2F}"/>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1290395D-197A-4AFB-9CA3-2C241069E402}"/>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9B7D4375-15A0-4534-97CF-C058F5DBD209}"/>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栃木県小山市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F1BD5C9E-1043-4484-AB7F-AB6FABA87CAC}"/>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45ABC273-AAF7-4643-AC7F-1541AEC0B3C7}"/>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1931CFA5-5D55-4284-B757-061A7BED8F37}"/>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1E121E36-980C-4D75-AF17-A5E6A6022940}"/>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CA45E436-4F49-47BD-8ADB-4B9121905B7A}"/>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9ED375C0-8E10-409C-8F32-D1EF1A6F39D2}"/>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166,874
158,582
171.75
77,074,661
74,950,728
1,835,890
35,546,306
57,493,171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4CFBF730-F87E-4DD9-AF80-E49B953A206F}"/>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1BA9DEE4-54AE-4F5A-90F3-A953769B0B70}"/>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D5C29DA7-62E8-49E8-B004-23658D3F05DD}"/>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63.3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5E81E309-07FC-4427-BA4B-17F4F3ABCC6F}"/>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7DFA73A3-16A0-4FED-A9E8-2096B6CB3CFF}"/>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568865B7-BF2F-446C-829B-AEDFA0A943C6}"/>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343878B1-B1F3-42D5-88DB-497A59EF2ED4}"/>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B35EAF79-A6D2-4695-A665-C36B3B4A1DEA}"/>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915490EC-7414-48FC-9913-52151BBD13DA}"/>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7F078CE9-D2BF-49C5-BB77-A664B19656AB}"/>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7FB760BD-F351-49B7-9D87-E6CB0F53E4F9}"/>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4FCBDB2F-9B43-4342-AE27-34C8A225E1CA}"/>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BE1BAA79-7F26-4BDF-81C4-8A8C20F8B1BC}"/>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5402DE60-31D1-4742-81A1-E5BDCDCB8404}"/>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FDEF216A-3177-42EA-AB1A-A53A114E2012}"/>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FA81AC5F-00C2-42F5-AAB3-50AC8C0576F4}"/>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DBD5F4C7-12B5-44C7-8BCF-785D0F41B116}"/>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4232ABD2-6B1C-4A09-9E52-4363B497BC3A}"/>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B3C46721-E676-4629-B5AD-CA21237AC82D}"/>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531190ED-1015-4211-BC09-163EABB3FEA4}"/>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F1725C5-2B13-423A-B32C-4583A7F13EF2}"/>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18C4A5E4-5A56-4F68-987C-A8D6C5A3F738}"/>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CC233912-4048-4104-ADCA-521199E99608}"/>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F8251B1D-7F06-4CB8-ADBA-EA3C6CC2B142}"/>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E0FEA8C2-350F-44C2-91CC-97DE94831508}"/>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D170AE5A-2E18-406A-9BC7-3FC269115F08}"/>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9643C0CC-74B2-4266-8A72-B700637CE8CD}"/>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F0409A28-50A3-49D5-8BDD-FB0DFFB3E421}"/>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EF841D7C-AB0F-43DB-9222-C8667480233F}"/>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C5E81153-5983-47C2-9B5B-729587DC61F3}"/>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FD3E39DA-8621-4986-8E1C-143D6C0A88C5}"/>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36A1BE5D-4E92-4307-9F7D-3B27A33A913E}"/>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D2FF66A1-00E2-4AE2-B15B-A9BD85EDF250}"/>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DCECC97C-FCBB-4FE7-AD6A-3ABC1A2711A3}"/>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D8853079-61DF-4481-9748-A1D6032C54BE}"/>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年度及び令和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年度間を比較すると、有形固定資産</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減価償却</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率が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ポイント増加している。固定資産台帳の整備が始まった平成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年度から概ね</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％程度で推移してきたが、新庁舎建設</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小学校建設</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により令和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％程度まで改善した。しかし、令和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年度以降は徐々に増加し、資産の老朽化が進んでいることが分かる。類似団体の数値を上回っている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ことから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、引き続き公共施設等総合管理計画に基づき、施設の統廃合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長寿命化等を財政状況を考慮しつつ進めていく。</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A7215A21-657B-4593-813C-1A749AF5D252}"/>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D18856F4-FD9C-4F31-8C0F-890E796D89CF}"/>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D7CEC3ED-4E9D-4661-BD6B-A3FF0F581B0D}"/>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C8308581-B8A3-4E9B-95D3-85DB3B2D2D14}"/>
            </a:ext>
          </a:extLst>
        </xdr:cNvPr>
        <xdr:cNvCxnSpPr/>
      </xdr:nvCxnSpPr>
      <xdr:spPr>
        <a:xfrm>
          <a:off x="1158875" y="64071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9454236A-6025-4FC9-AA60-89A0482E9682}"/>
            </a:ext>
          </a:extLst>
        </xdr:cNvPr>
        <xdr:cNvSpPr txBox="1"/>
      </xdr:nvSpPr>
      <xdr:spPr>
        <a:xfrm>
          <a:off x="789956" y="6322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1A51208A-00AB-494E-9E92-632F12D1AE45}"/>
            </a:ext>
          </a:extLst>
        </xdr:cNvPr>
        <xdr:cNvCxnSpPr/>
      </xdr:nvCxnSpPr>
      <xdr:spPr>
        <a:xfrm>
          <a:off x="1158875" y="5997575"/>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8556A826-6AF7-4442-862D-7142F1E6B842}"/>
            </a:ext>
          </a:extLst>
        </xdr:cNvPr>
        <xdr:cNvSpPr txBox="1"/>
      </xdr:nvSpPr>
      <xdr:spPr>
        <a:xfrm>
          <a:off x="789956" y="59037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9E40ACAE-CB4E-4CFA-83BF-CD959BBD1610}"/>
            </a:ext>
          </a:extLst>
        </xdr:cNvPr>
        <xdr:cNvCxnSpPr/>
      </xdr:nvCxnSpPr>
      <xdr:spPr>
        <a:xfrm>
          <a:off x="1158875" y="55880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1836EF05-25F0-485C-AD01-CB1756BA61B6}"/>
            </a:ext>
          </a:extLst>
        </xdr:cNvPr>
        <xdr:cNvSpPr txBox="1"/>
      </xdr:nvSpPr>
      <xdr:spPr>
        <a:xfrm>
          <a:off x="789956" y="55037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910EC9E1-747E-4796-8D1A-458F09155148}"/>
            </a:ext>
          </a:extLst>
        </xdr:cNvPr>
        <xdr:cNvCxnSpPr/>
      </xdr:nvCxnSpPr>
      <xdr:spPr>
        <a:xfrm>
          <a:off x="1158875" y="51879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4FC9C75F-13BC-4D81-8DC7-7C88345DD5D3}"/>
            </a:ext>
          </a:extLst>
        </xdr:cNvPr>
        <xdr:cNvSpPr txBox="1"/>
      </xdr:nvSpPr>
      <xdr:spPr>
        <a:xfrm>
          <a:off x="789956" y="5094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5D44D856-E8E2-486B-A7C0-6D64D7ED3B1E}"/>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FBD28B02-C0BB-4847-BB58-E0C57DDEDFEA}"/>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783C628F-7322-4131-BC5E-953BB229D0A0}"/>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113665</xdr:rowOff>
    </xdr:from>
    <xdr:to>
      <xdr:col>23</xdr:col>
      <xdr:colOff>85090</xdr:colOff>
      <xdr:row>34</xdr:row>
      <xdr:rowOff>5969</xdr:rowOff>
    </xdr:to>
    <xdr:cxnSp macro="">
      <xdr:nvCxnSpPr>
        <xdr:cNvPr id="63" name="直線コネクタ 62">
          <a:extLst>
            <a:ext uri="{FF2B5EF4-FFF2-40B4-BE49-F238E27FC236}">
              <a16:creationId xmlns:a16="http://schemas.microsoft.com/office/drawing/2014/main" id="{4C60BE02-89E6-4131-842A-2328A6294522}"/>
            </a:ext>
          </a:extLst>
        </xdr:cNvPr>
        <xdr:cNvCxnSpPr/>
      </xdr:nvCxnSpPr>
      <xdr:spPr>
        <a:xfrm flipV="1">
          <a:off x="4306570" y="5304790"/>
          <a:ext cx="1270" cy="10289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9796</xdr:rowOff>
    </xdr:from>
    <xdr:ext cx="405111" cy="259045"/>
    <xdr:sp macro="" textlink="">
      <xdr:nvSpPr>
        <xdr:cNvPr id="64" name="有形固定資産減価償却率最小値テキスト">
          <a:extLst>
            <a:ext uri="{FF2B5EF4-FFF2-40B4-BE49-F238E27FC236}">
              <a16:creationId xmlns:a16="http://schemas.microsoft.com/office/drawing/2014/main" id="{920D5F5E-CB8D-4FDC-A603-49D074147AD7}"/>
            </a:ext>
          </a:extLst>
        </xdr:cNvPr>
        <xdr:cNvSpPr txBox="1"/>
      </xdr:nvSpPr>
      <xdr:spPr>
        <a:xfrm>
          <a:off x="4359275" y="6331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5969</xdr:rowOff>
    </xdr:from>
    <xdr:to>
      <xdr:col>23</xdr:col>
      <xdr:colOff>174625</xdr:colOff>
      <xdr:row>34</xdr:row>
      <xdr:rowOff>5969</xdr:rowOff>
    </xdr:to>
    <xdr:cxnSp macro="">
      <xdr:nvCxnSpPr>
        <xdr:cNvPr id="65" name="直線コネクタ 64">
          <a:extLst>
            <a:ext uri="{FF2B5EF4-FFF2-40B4-BE49-F238E27FC236}">
              <a16:creationId xmlns:a16="http://schemas.microsoft.com/office/drawing/2014/main" id="{44376FBD-9E94-4726-B0F2-CC7C460EC9DF}"/>
            </a:ext>
          </a:extLst>
        </xdr:cNvPr>
        <xdr:cNvCxnSpPr/>
      </xdr:nvCxnSpPr>
      <xdr:spPr>
        <a:xfrm>
          <a:off x="4216400" y="6333744"/>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60342</xdr:rowOff>
    </xdr:from>
    <xdr:ext cx="405111" cy="259045"/>
    <xdr:sp macro="" textlink="">
      <xdr:nvSpPr>
        <xdr:cNvPr id="66" name="有形固定資産減価償却率最大値テキスト">
          <a:extLst>
            <a:ext uri="{FF2B5EF4-FFF2-40B4-BE49-F238E27FC236}">
              <a16:creationId xmlns:a16="http://schemas.microsoft.com/office/drawing/2014/main" id="{CF511E90-DA9D-4163-B8B3-D2E9973EB5D3}"/>
            </a:ext>
          </a:extLst>
        </xdr:cNvPr>
        <xdr:cNvSpPr txBox="1"/>
      </xdr:nvSpPr>
      <xdr:spPr>
        <a:xfrm>
          <a:off x="4359275" y="509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113665</xdr:rowOff>
    </xdr:from>
    <xdr:to>
      <xdr:col>23</xdr:col>
      <xdr:colOff>174625</xdr:colOff>
      <xdr:row>27</xdr:row>
      <xdr:rowOff>113665</xdr:rowOff>
    </xdr:to>
    <xdr:cxnSp macro="">
      <xdr:nvCxnSpPr>
        <xdr:cNvPr id="67" name="直線コネクタ 66">
          <a:extLst>
            <a:ext uri="{FF2B5EF4-FFF2-40B4-BE49-F238E27FC236}">
              <a16:creationId xmlns:a16="http://schemas.microsoft.com/office/drawing/2014/main" id="{690843E6-92E2-4E50-8D36-733E69293B43}"/>
            </a:ext>
          </a:extLst>
        </xdr:cNvPr>
        <xdr:cNvCxnSpPr/>
      </xdr:nvCxnSpPr>
      <xdr:spPr>
        <a:xfrm>
          <a:off x="4216400" y="5304790"/>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33418</xdr:rowOff>
    </xdr:from>
    <xdr:ext cx="405111" cy="259045"/>
    <xdr:sp macro="" textlink="">
      <xdr:nvSpPr>
        <xdr:cNvPr id="68" name="有形固定資産減価償却率平均値テキスト">
          <a:extLst>
            <a:ext uri="{FF2B5EF4-FFF2-40B4-BE49-F238E27FC236}">
              <a16:creationId xmlns:a16="http://schemas.microsoft.com/office/drawing/2014/main" id="{4F0126F9-77C5-4F0B-B72E-61B6AC2C38D1}"/>
            </a:ext>
          </a:extLst>
        </xdr:cNvPr>
        <xdr:cNvSpPr txBox="1"/>
      </xdr:nvSpPr>
      <xdr:spPr>
        <a:xfrm>
          <a:off x="4359275" y="55452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10541</xdr:rowOff>
    </xdr:from>
    <xdr:to>
      <xdr:col>23</xdr:col>
      <xdr:colOff>136525</xdr:colOff>
      <xdr:row>30</xdr:row>
      <xdr:rowOff>112141</xdr:rowOff>
    </xdr:to>
    <xdr:sp macro="" textlink="">
      <xdr:nvSpPr>
        <xdr:cNvPr id="69" name="フローチャート: 判断 68">
          <a:extLst>
            <a:ext uri="{FF2B5EF4-FFF2-40B4-BE49-F238E27FC236}">
              <a16:creationId xmlns:a16="http://schemas.microsoft.com/office/drawing/2014/main" id="{A6CD985B-D92D-454F-9591-FBA107005F74}"/>
            </a:ext>
          </a:extLst>
        </xdr:cNvPr>
        <xdr:cNvSpPr/>
      </xdr:nvSpPr>
      <xdr:spPr>
        <a:xfrm>
          <a:off x="4254500" y="568426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134493</xdr:rowOff>
    </xdr:from>
    <xdr:to>
      <xdr:col>19</xdr:col>
      <xdr:colOff>187325</xdr:colOff>
      <xdr:row>30</xdr:row>
      <xdr:rowOff>64643</xdr:rowOff>
    </xdr:to>
    <xdr:sp macro="" textlink="">
      <xdr:nvSpPr>
        <xdr:cNvPr id="70" name="フローチャート: 判断 69">
          <a:extLst>
            <a:ext uri="{FF2B5EF4-FFF2-40B4-BE49-F238E27FC236}">
              <a16:creationId xmlns:a16="http://schemas.microsoft.com/office/drawing/2014/main" id="{D61CAE20-1D58-44DD-9F6C-3E91AEAAE759}"/>
            </a:ext>
          </a:extLst>
        </xdr:cNvPr>
        <xdr:cNvSpPr/>
      </xdr:nvSpPr>
      <xdr:spPr>
        <a:xfrm>
          <a:off x="3616325" y="564946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91313</xdr:rowOff>
    </xdr:from>
    <xdr:to>
      <xdr:col>15</xdr:col>
      <xdr:colOff>187325</xdr:colOff>
      <xdr:row>30</xdr:row>
      <xdr:rowOff>21463</xdr:rowOff>
    </xdr:to>
    <xdr:sp macro="" textlink="">
      <xdr:nvSpPr>
        <xdr:cNvPr id="71" name="フローチャート: 判断 70">
          <a:extLst>
            <a:ext uri="{FF2B5EF4-FFF2-40B4-BE49-F238E27FC236}">
              <a16:creationId xmlns:a16="http://schemas.microsoft.com/office/drawing/2014/main" id="{205C10B3-A2FD-468B-8B70-E7F0DFE996F6}"/>
            </a:ext>
          </a:extLst>
        </xdr:cNvPr>
        <xdr:cNvSpPr/>
      </xdr:nvSpPr>
      <xdr:spPr>
        <a:xfrm>
          <a:off x="2930525" y="560311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26543</xdr:rowOff>
    </xdr:from>
    <xdr:to>
      <xdr:col>11</xdr:col>
      <xdr:colOff>187325</xdr:colOff>
      <xdr:row>29</xdr:row>
      <xdr:rowOff>128143</xdr:rowOff>
    </xdr:to>
    <xdr:sp macro="" textlink="">
      <xdr:nvSpPr>
        <xdr:cNvPr id="72" name="フローチャート: 判断 71">
          <a:extLst>
            <a:ext uri="{FF2B5EF4-FFF2-40B4-BE49-F238E27FC236}">
              <a16:creationId xmlns:a16="http://schemas.microsoft.com/office/drawing/2014/main" id="{D931785D-C8E5-4B9F-94EA-FEA4521ABAFC}"/>
            </a:ext>
          </a:extLst>
        </xdr:cNvPr>
        <xdr:cNvSpPr/>
      </xdr:nvSpPr>
      <xdr:spPr>
        <a:xfrm>
          <a:off x="2244725" y="554469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30861</xdr:rowOff>
    </xdr:from>
    <xdr:to>
      <xdr:col>7</xdr:col>
      <xdr:colOff>187325</xdr:colOff>
      <xdr:row>29</xdr:row>
      <xdr:rowOff>132461</xdr:rowOff>
    </xdr:to>
    <xdr:sp macro="" textlink="">
      <xdr:nvSpPr>
        <xdr:cNvPr id="73" name="フローチャート: 判断 72">
          <a:extLst>
            <a:ext uri="{FF2B5EF4-FFF2-40B4-BE49-F238E27FC236}">
              <a16:creationId xmlns:a16="http://schemas.microsoft.com/office/drawing/2014/main" id="{B14055B6-DE08-4EA3-80C7-D636838AB7D2}"/>
            </a:ext>
          </a:extLst>
        </xdr:cNvPr>
        <xdr:cNvSpPr/>
      </xdr:nvSpPr>
      <xdr:spPr>
        <a:xfrm>
          <a:off x="1558925" y="554266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29597C89-567E-4197-99F0-C31C103E63F1}"/>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2C7CB045-8655-4898-8A51-8D0EFBC0CDBA}"/>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ABAB6A87-3882-4DE2-A174-1D3818C70931}"/>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16A63464-D870-4174-AFE5-C4276D0F6BE6}"/>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171A4D5D-82D4-4B85-8826-8592AE2EB4F7}"/>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19177</xdr:rowOff>
    </xdr:from>
    <xdr:to>
      <xdr:col>23</xdr:col>
      <xdr:colOff>136525</xdr:colOff>
      <xdr:row>30</xdr:row>
      <xdr:rowOff>120777</xdr:rowOff>
    </xdr:to>
    <xdr:sp macro="" textlink="">
      <xdr:nvSpPr>
        <xdr:cNvPr id="79" name="楕円 78">
          <a:extLst>
            <a:ext uri="{FF2B5EF4-FFF2-40B4-BE49-F238E27FC236}">
              <a16:creationId xmlns:a16="http://schemas.microsoft.com/office/drawing/2014/main" id="{883BF060-3630-4F3D-9540-50D042F6039D}"/>
            </a:ext>
          </a:extLst>
        </xdr:cNvPr>
        <xdr:cNvSpPr/>
      </xdr:nvSpPr>
      <xdr:spPr>
        <a:xfrm>
          <a:off x="4254500" y="569607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169054</xdr:rowOff>
    </xdr:from>
    <xdr:ext cx="405111" cy="259045"/>
    <xdr:sp macro="" textlink="">
      <xdr:nvSpPr>
        <xdr:cNvPr id="80" name="有形固定資産減価償却率該当値テキスト">
          <a:extLst>
            <a:ext uri="{FF2B5EF4-FFF2-40B4-BE49-F238E27FC236}">
              <a16:creationId xmlns:a16="http://schemas.microsoft.com/office/drawing/2014/main" id="{683839F8-0AD8-4003-95A6-F2FFC1C04216}"/>
            </a:ext>
          </a:extLst>
        </xdr:cNvPr>
        <xdr:cNvSpPr txBox="1"/>
      </xdr:nvSpPr>
      <xdr:spPr>
        <a:xfrm>
          <a:off x="4359275" y="5674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156083</xdr:rowOff>
    </xdr:from>
    <xdr:to>
      <xdr:col>19</xdr:col>
      <xdr:colOff>187325</xdr:colOff>
      <xdr:row>30</xdr:row>
      <xdr:rowOff>86233</xdr:rowOff>
    </xdr:to>
    <xdr:sp macro="" textlink="">
      <xdr:nvSpPr>
        <xdr:cNvPr id="81" name="楕円 80">
          <a:extLst>
            <a:ext uri="{FF2B5EF4-FFF2-40B4-BE49-F238E27FC236}">
              <a16:creationId xmlns:a16="http://schemas.microsoft.com/office/drawing/2014/main" id="{72F6A914-D5F3-473F-B093-F82613562F9D}"/>
            </a:ext>
          </a:extLst>
        </xdr:cNvPr>
        <xdr:cNvSpPr/>
      </xdr:nvSpPr>
      <xdr:spPr>
        <a:xfrm>
          <a:off x="3616325" y="567423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35433</xdr:rowOff>
    </xdr:from>
    <xdr:to>
      <xdr:col>23</xdr:col>
      <xdr:colOff>85725</xdr:colOff>
      <xdr:row>30</xdr:row>
      <xdr:rowOff>69977</xdr:rowOff>
    </xdr:to>
    <xdr:cxnSp macro="">
      <xdr:nvCxnSpPr>
        <xdr:cNvPr id="82" name="直線コネクタ 81">
          <a:extLst>
            <a:ext uri="{FF2B5EF4-FFF2-40B4-BE49-F238E27FC236}">
              <a16:creationId xmlns:a16="http://schemas.microsoft.com/office/drawing/2014/main" id="{7B17C9E5-6245-43A6-B63D-DC75BF056314}"/>
            </a:ext>
          </a:extLst>
        </xdr:cNvPr>
        <xdr:cNvCxnSpPr/>
      </xdr:nvCxnSpPr>
      <xdr:spPr>
        <a:xfrm>
          <a:off x="3673475" y="5712333"/>
          <a:ext cx="628650" cy="3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134493</xdr:rowOff>
    </xdr:from>
    <xdr:to>
      <xdr:col>15</xdr:col>
      <xdr:colOff>187325</xdr:colOff>
      <xdr:row>30</xdr:row>
      <xdr:rowOff>64643</xdr:rowOff>
    </xdr:to>
    <xdr:sp macro="" textlink="">
      <xdr:nvSpPr>
        <xdr:cNvPr id="83" name="楕円 82">
          <a:extLst>
            <a:ext uri="{FF2B5EF4-FFF2-40B4-BE49-F238E27FC236}">
              <a16:creationId xmlns:a16="http://schemas.microsoft.com/office/drawing/2014/main" id="{D808AAE2-EB33-4B98-86C8-2469D9EB9955}"/>
            </a:ext>
          </a:extLst>
        </xdr:cNvPr>
        <xdr:cNvSpPr/>
      </xdr:nvSpPr>
      <xdr:spPr>
        <a:xfrm>
          <a:off x="2930525" y="564946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13843</xdr:rowOff>
    </xdr:from>
    <xdr:to>
      <xdr:col>19</xdr:col>
      <xdr:colOff>136525</xdr:colOff>
      <xdr:row>30</xdr:row>
      <xdr:rowOff>35433</xdr:rowOff>
    </xdr:to>
    <xdr:cxnSp macro="">
      <xdr:nvCxnSpPr>
        <xdr:cNvPr id="84" name="直線コネクタ 83">
          <a:extLst>
            <a:ext uri="{FF2B5EF4-FFF2-40B4-BE49-F238E27FC236}">
              <a16:creationId xmlns:a16="http://schemas.microsoft.com/office/drawing/2014/main" id="{C4AD6979-5DA2-4110-BCC4-8A16ED9023E0}"/>
            </a:ext>
          </a:extLst>
        </xdr:cNvPr>
        <xdr:cNvCxnSpPr/>
      </xdr:nvCxnSpPr>
      <xdr:spPr>
        <a:xfrm>
          <a:off x="2987675" y="5687568"/>
          <a:ext cx="6858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61087</xdr:rowOff>
    </xdr:from>
    <xdr:to>
      <xdr:col>11</xdr:col>
      <xdr:colOff>187325</xdr:colOff>
      <xdr:row>29</xdr:row>
      <xdr:rowOff>162687</xdr:rowOff>
    </xdr:to>
    <xdr:sp macro="" textlink="">
      <xdr:nvSpPr>
        <xdr:cNvPr id="85" name="楕円 84">
          <a:extLst>
            <a:ext uri="{FF2B5EF4-FFF2-40B4-BE49-F238E27FC236}">
              <a16:creationId xmlns:a16="http://schemas.microsoft.com/office/drawing/2014/main" id="{336F14FE-99A9-4FF1-B097-9934EC60BA4A}"/>
            </a:ext>
          </a:extLst>
        </xdr:cNvPr>
        <xdr:cNvSpPr/>
      </xdr:nvSpPr>
      <xdr:spPr>
        <a:xfrm>
          <a:off x="2244725" y="557923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111887</xdr:rowOff>
    </xdr:from>
    <xdr:to>
      <xdr:col>15</xdr:col>
      <xdr:colOff>136525</xdr:colOff>
      <xdr:row>30</xdr:row>
      <xdr:rowOff>13843</xdr:rowOff>
    </xdr:to>
    <xdr:cxnSp macro="">
      <xdr:nvCxnSpPr>
        <xdr:cNvPr id="86" name="直線コネクタ 85">
          <a:extLst>
            <a:ext uri="{FF2B5EF4-FFF2-40B4-BE49-F238E27FC236}">
              <a16:creationId xmlns:a16="http://schemas.microsoft.com/office/drawing/2014/main" id="{21F7226E-52A9-41BC-8A97-E801116DD53D}"/>
            </a:ext>
          </a:extLst>
        </xdr:cNvPr>
        <xdr:cNvCxnSpPr/>
      </xdr:nvCxnSpPr>
      <xdr:spPr>
        <a:xfrm>
          <a:off x="2301875" y="5626862"/>
          <a:ext cx="685800" cy="60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61087</xdr:rowOff>
    </xdr:from>
    <xdr:to>
      <xdr:col>7</xdr:col>
      <xdr:colOff>187325</xdr:colOff>
      <xdr:row>29</xdr:row>
      <xdr:rowOff>162687</xdr:rowOff>
    </xdr:to>
    <xdr:sp macro="" textlink="">
      <xdr:nvSpPr>
        <xdr:cNvPr id="87" name="楕円 86">
          <a:extLst>
            <a:ext uri="{FF2B5EF4-FFF2-40B4-BE49-F238E27FC236}">
              <a16:creationId xmlns:a16="http://schemas.microsoft.com/office/drawing/2014/main" id="{36627C86-26E6-4B20-8DC4-5051A7A44106}"/>
            </a:ext>
          </a:extLst>
        </xdr:cNvPr>
        <xdr:cNvSpPr/>
      </xdr:nvSpPr>
      <xdr:spPr>
        <a:xfrm>
          <a:off x="1558925" y="557923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111887</xdr:rowOff>
    </xdr:from>
    <xdr:to>
      <xdr:col>11</xdr:col>
      <xdr:colOff>136525</xdr:colOff>
      <xdr:row>29</xdr:row>
      <xdr:rowOff>111887</xdr:rowOff>
    </xdr:to>
    <xdr:cxnSp macro="">
      <xdr:nvCxnSpPr>
        <xdr:cNvPr id="88" name="直線コネクタ 87">
          <a:extLst>
            <a:ext uri="{FF2B5EF4-FFF2-40B4-BE49-F238E27FC236}">
              <a16:creationId xmlns:a16="http://schemas.microsoft.com/office/drawing/2014/main" id="{B9230218-AFF0-488E-BBA2-19DCB078E47F}"/>
            </a:ext>
          </a:extLst>
        </xdr:cNvPr>
        <xdr:cNvCxnSpPr/>
      </xdr:nvCxnSpPr>
      <xdr:spPr>
        <a:xfrm>
          <a:off x="1616075" y="5626862"/>
          <a:ext cx="685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81170</xdr:rowOff>
    </xdr:from>
    <xdr:ext cx="405111" cy="259045"/>
    <xdr:sp macro="" textlink="">
      <xdr:nvSpPr>
        <xdr:cNvPr id="89" name="n_1aveValue有形固定資産減価償却率">
          <a:extLst>
            <a:ext uri="{FF2B5EF4-FFF2-40B4-BE49-F238E27FC236}">
              <a16:creationId xmlns:a16="http://schemas.microsoft.com/office/drawing/2014/main" id="{125D9DFA-B33B-4210-95D6-8F99671C2F43}"/>
            </a:ext>
          </a:extLst>
        </xdr:cNvPr>
        <xdr:cNvSpPr txBox="1"/>
      </xdr:nvSpPr>
      <xdr:spPr>
        <a:xfrm>
          <a:off x="3474094" y="5437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37990</xdr:rowOff>
    </xdr:from>
    <xdr:ext cx="405111" cy="259045"/>
    <xdr:sp macro="" textlink="">
      <xdr:nvSpPr>
        <xdr:cNvPr id="90" name="n_2aveValue有形固定資産減価償却率">
          <a:extLst>
            <a:ext uri="{FF2B5EF4-FFF2-40B4-BE49-F238E27FC236}">
              <a16:creationId xmlns:a16="http://schemas.microsoft.com/office/drawing/2014/main" id="{D9DFB0B0-27CC-4126-9A4C-7B75D9E4DC6E}"/>
            </a:ext>
          </a:extLst>
        </xdr:cNvPr>
        <xdr:cNvSpPr txBox="1"/>
      </xdr:nvSpPr>
      <xdr:spPr>
        <a:xfrm>
          <a:off x="2797819" y="5391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144670</xdr:rowOff>
    </xdr:from>
    <xdr:ext cx="405111" cy="259045"/>
    <xdr:sp macro="" textlink="">
      <xdr:nvSpPr>
        <xdr:cNvPr id="91" name="n_3aveValue有形固定資産減価償却率">
          <a:extLst>
            <a:ext uri="{FF2B5EF4-FFF2-40B4-BE49-F238E27FC236}">
              <a16:creationId xmlns:a16="http://schemas.microsoft.com/office/drawing/2014/main" id="{40B5A39C-D0ED-42DC-A250-269CE186B161}"/>
            </a:ext>
          </a:extLst>
        </xdr:cNvPr>
        <xdr:cNvSpPr txBox="1"/>
      </xdr:nvSpPr>
      <xdr:spPr>
        <a:xfrm>
          <a:off x="2112019" y="5332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148988</xdr:rowOff>
    </xdr:from>
    <xdr:ext cx="405111" cy="259045"/>
    <xdr:sp macro="" textlink="">
      <xdr:nvSpPr>
        <xdr:cNvPr id="92" name="n_4aveValue有形固定資産減価償却率">
          <a:extLst>
            <a:ext uri="{FF2B5EF4-FFF2-40B4-BE49-F238E27FC236}">
              <a16:creationId xmlns:a16="http://schemas.microsoft.com/office/drawing/2014/main" id="{8D7B738E-6F85-4240-BC75-F871932C5198}"/>
            </a:ext>
          </a:extLst>
        </xdr:cNvPr>
        <xdr:cNvSpPr txBox="1"/>
      </xdr:nvSpPr>
      <xdr:spPr>
        <a:xfrm>
          <a:off x="1426219" y="5336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77360</xdr:rowOff>
    </xdr:from>
    <xdr:ext cx="405111" cy="259045"/>
    <xdr:sp macro="" textlink="">
      <xdr:nvSpPr>
        <xdr:cNvPr id="93" name="n_1mainValue有形固定資産減価償却率">
          <a:extLst>
            <a:ext uri="{FF2B5EF4-FFF2-40B4-BE49-F238E27FC236}">
              <a16:creationId xmlns:a16="http://schemas.microsoft.com/office/drawing/2014/main" id="{8114F9E3-FF0B-4EAB-829F-5FCF4A3FC191}"/>
            </a:ext>
          </a:extLst>
        </xdr:cNvPr>
        <xdr:cNvSpPr txBox="1"/>
      </xdr:nvSpPr>
      <xdr:spPr>
        <a:xfrm>
          <a:off x="3474094" y="5754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55770</xdr:rowOff>
    </xdr:from>
    <xdr:ext cx="405111" cy="259045"/>
    <xdr:sp macro="" textlink="">
      <xdr:nvSpPr>
        <xdr:cNvPr id="94" name="n_2mainValue有形固定資産減価償却率">
          <a:extLst>
            <a:ext uri="{FF2B5EF4-FFF2-40B4-BE49-F238E27FC236}">
              <a16:creationId xmlns:a16="http://schemas.microsoft.com/office/drawing/2014/main" id="{4E165A64-2FA4-4996-BC76-C7829706FC38}"/>
            </a:ext>
          </a:extLst>
        </xdr:cNvPr>
        <xdr:cNvSpPr txBox="1"/>
      </xdr:nvSpPr>
      <xdr:spPr>
        <a:xfrm>
          <a:off x="2797819" y="5732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153814</xdr:rowOff>
    </xdr:from>
    <xdr:ext cx="405111" cy="259045"/>
    <xdr:sp macro="" textlink="">
      <xdr:nvSpPr>
        <xdr:cNvPr id="95" name="n_3mainValue有形固定資産減価償却率">
          <a:extLst>
            <a:ext uri="{FF2B5EF4-FFF2-40B4-BE49-F238E27FC236}">
              <a16:creationId xmlns:a16="http://schemas.microsoft.com/office/drawing/2014/main" id="{8CDD51D8-940B-4CBA-B92A-F18B7A76B59B}"/>
            </a:ext>
          </a:extLst>
        </xdr:cNvPr>
        <xdr:cNvSpPr txBox="1"/>
      </xdr:nvSpPr>
      <xdr:spPr>
        <a:xfrm>
          <a:off x="2112019" y="5668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153814</xdr:rowOff>
    </xdr:from>
    <xdr:ext cx="405111" cy="259045"/>
    <xdr:sp macro="" textlink="">
      <xdr:nvSpPr>
        <xdr:cNvPr id="96" name="n_4mainValue有形固定資産減価償却率">
          <a:extLst>
            <a:ext uri="{FF2B5EF4-FFF2-40B4-BE49-F238E27FC236}">
              <a16:creationId xmlns:a16="http://schemas.microsoft.com/office/drawing/2014/main" id="{67C3771B-11CB-4296-8AF8-21FF5A8A1BB1}"/>
            </a:ext>
          </a:extLst>
        </xdr:cNvPr>
        <xdr:cNvSpPr txBox="1"/>
      </xdr:nvSpPr>
      <xdr:spPr>
        <a:xfrm>
          <a:off x="1426219" y="5668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E46A6655-BE24-475E-B9FF-09A1FA1962EB}"/>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983C4B90-3F6C-4D7B-A1D5-CF66CC3AA6D9}"/>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8FA9B56C-5F3C-421E-ADBA-FAD8D2676EE1}"/>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[ 613.5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0CE71E9C-A90B-4BDB-AB72-A0AF64967CED}"/>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B35803DA-72CE-4557-9CA6-023B8B5B5740}"/>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1F99A448-53E2-4F74-99D7-08465755F7FB}"/>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B074D456-FD82-4DA7-B709-1FED17C7356F}"/>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2C5C781B-74E4-4BAB-BF0D-30B74D509C29}"/>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84458079-D557-4D22-B99E-A846163DE43D}"/>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E7C38D25-349D-406C-A335-D9CCB8777A0F}"/>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D580866D-74BE-4A7A-9531-506A67505A2C}"/>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43DF647D-27B9-49D7-816B-82EE18728A25}"/>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6D5E7E13-9E6D-4C23-A95E-3AA8A24042C7}"/>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年度は、将来負担額の減少、財政調整基金の増加等による充当可能財源の増加、経常一般財源等（歳入）等の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、経常経費充当財源等の増加により、分子分母ともに減少したが、債務償還比率は前年度と比べ</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と、ほぼ横ばいであった。また、前年度に続き、全国、栃木県、類似団体の平均を上回っている。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以降については、複数の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大型事業</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が予定されていることから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市債残高の増加が見込まれる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ため、</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今後も市債管理計画に基づき市債の適切な発行に努める。</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193ECE96-923B-4945-B389-726B11BB7A5C}"/>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0974C20F-D4BB-43B9-AB7E-D214E73CCFDD}"/>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35A9D92B-C6A4-427B-A1D6-4FBD8AC04DB0}"/>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a:extLst>
            <a:ext uri="{FF2B5EF4-FFF2-40B4-BE49-F238E27FC236}">
              <a16:creationId xmlns:a16="http://schemas.microsoft.com/office/drawing/2014/main" id="{FAA3A634-B16E-4DB1-AFE0-67D4D6EEFF14}"/>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4" name="テキスト ボックス 113">
          <a:extLst>
            <a:ext uri="{FF2B5EF4-FFF2-40B4-BE49-F238E27FC236}">
              <a16:creationId xmlns:a16="http://schemas.microsoft.com/office/drawing/2014/main" id="{7B1C91FC-AF92-4F50-A5D1-EC3AFE5D6F8A}"/>
            </a:ext>
          </a:extLst>
        </xdr:cNvPr>
        <xdr:cNvSpPr txBox="1"/>
      </xdr:nvSpPr>
      <xdr:spPr>
        <a:xfrm>
          <a:off x="9762011" y="63821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a:extLst>
            <a:ext uri="{FF2B5EF4-FFF2-40B4-BE49-F238E27FC236}">
              <a16:creationId xmlns:a16="http://schemas.microsoft.com/office/drawing/2014/main" id="{2D191A95-E12D-4379-8141-CC5F61B5B19F}"/>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a:extLst>
            <a:ext uri="{FF2B5EF4-FFF2-40B4-BE49-F238E27FC236}">
              <a16:creationId xmlns:a16="http://schemas.microsoft.com/office/drawing/2014/main" id="{09B4DACF-E844-4513-81F6-7F41FFA0A240}"/>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81979DF2-8AC3-4E68-8642-2180A50C7B29}"/>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a:extLst>
            <a:ext uri="{FF2B5EF4-FFF2-40B4-BE49-F238E27FC236}">
              <a16:creationId xmlns:a16="http://schemas.microsoft.com/office/drawing/2014/main" id="{70BC7EEB-C494-4F3F-B92C-6A3565DC0CD3}"/>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a:extLst>
            <a:ext uri="{FF2B5EF4-FFF2-40B4-BE49-F238E27FC236}">
              <a16:creationId xmlns:a16="http://schemas.microsoft.com/office/drawing/2014/main" id="{8744DAF4-5E17-49C5-B462-40EAF0578BF1}"/>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a:extLst>
            <a:ext uri="{FF2B5EF4-FFF2-40B4-BE49-F238E27FC236}">
              <a16:creationId xmlns:a16="http://schemas.microsoft.com/office/drawing/2014/main" id="{9EC4D8F9-4FF7-49CD-842A-74624850D9F3}"/>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a:extLst>
            <a:ext uri="{FF2B5EF4-FFF2-40B4-BE49-F238E27FC236}">
              <a16:creationId xmlns:a16="http://schemas.microsoft.com/office/drawing/2014/main" id="{65A82689-B177-440C-A2A7-2381CB621769}"/>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2" name="テキスト ボックス 121">
          <a:extLst>
            <a:ext uri="{FF2B5EF4-FFF2-40B4-BE49-F238E27FC236}">
              <a16:creationId xmlns:a16="http://schemas.microsoft.com/office/drawing/2014/main" id="{CBE15D8A-72C4-4CA5-ADF6-B0C89CD272A0}"/>
            </a:ext>
          </a:extLst>
        </xdr:cNvPr>
        <xdr:cNvSpPr txBox="1"/>
      </xdr:nvSpPr>
      <xdr:spPr>
        <a:xfrm>
          <a:off x="9867778" y="50317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32A81998-CD21-4F0B-933D-DFFF7B122E34}"/>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29364158-1E08-4185-AB6F-4E1C30D619CA}"/>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73258</xdr:rowOff>
    </xdr:to>
    <xdr:cxnSp macro="">
      <xdr:nvCxnSpPr>
        <xdr:cNvPr id="125" name="直線コネクタ 124">
          <a:extLst>
            <a:ext uri="{FF2B5EF4-FFF2-40B4-BE49-F238E27FC236}">
              <a16:creationId xmlns:a16="http://schemas.microsoft.com/office/drawing/2014/main" id="{571F3ED9-FD91-4BDE-8072-769EC92C7F54}"/>
            </a:ext>
          </a:extLst>
        </xdr:cNvPr>
        <xdr:cNvCxnSpPr/>
      </xdr:nvCxnSpPr>
      <xdr:spPr>
        <a:xfrm flipV="1">
          <a:off x="13326745" y="5115983"/>
          <a:ext cx="1269" cy="1281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77085</xdr:rowOff>
    </xdr:from>
    <xdr:ext cx="469744" cy="259045"/>
    <xdr:sp macro="" textlink="">
      <xdr:nvSpPr>
        <xdr:cNvPr id="126" name="債務償還比率最小値テキスト">
          <a:extLst>
            <a:ext uri="{FF2B5EF4-FFF2-40B4-BE49-F238E27FC236}">
              <a16:creationId xmlns:a16="http://schemas.microsoft.com/office/drawing/2014/main" id="{027B534A-99E1-4145-AE75-761C3051EB70}"/>
            </a:ext>
          </a:extLst>
        </xdr:cNvPr>
        <xdr:cNvSpPr txBox="1"/>
      </xdr:nvSpPr>
      <xdr:spPr>
        <a:xfrm>
          <a:off x="13379450" y="6401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73258</xdr:rowOff>
    </xdr:from>
    <xdr:to>
      <xdr:col>76</xdr:col>
      <xdr:colOff>111125</xdr:colOff>
      <xdr:row>34</xdr:row>
      <xdr:rowOff>73258</xdr:rowOff>
    </xdr:to>
    <xdr:cxnSp macro="">
      <xdr:nvCxnSpPr>
        <xdr:cNvPr id="127" name="直線コネクタ 126">
          <a:extLst>
            <a:ext uri="{FF2B5EF4-FFF2-40B4-BE49-F238E27FC236}">
              <a16:creationId xmlns:a16="http://schemas.microsoft.com/office/drawing/2014/main" id="{AB913021-0E8E-4CE1-BC45-672E9F5258F4}"/>
            </a:ext>
          </a:extLst>
        </xdr:cNvPr>
        <xdr:cNvCxnSpPr/>
      </xdr:nvCxnSpPr>
      <xdr:spPr>
        <a:xfrm>
          <a:off x="13255625" y="639785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8" name="債務償還比率最大値テキスト">
          <a:extLst>
            <a:ext uri="{FF2B5EF4-FFF2-40B4-BE49-F238E27FC236}">
              <a16:creationId xmlns:a16="http://schemas.microsoft.com/office/drawing/2014/main" id="{E5393708-3BD4-4570-A178-464F57D633D4}"/>
            </a:ext>
          </a:extLst>
        </xdr:cNvPr>
        <xdr:cNvSpPr txBox="1"/>
      </xdr:nvSpPr>
      <xdr:spPr>
        <a:xfrm>
          <a:off x="13379450" y="4894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9" name="直線コネクタ 128">
          <a:extLst>
            <a:ext uri="{FF2B5EF4-FFF2-40B4-BE49-F238E27FC236}">
              <a16:creationId xmlns:a16="http://schemas.microsoft.com/office/drawing/2014/main" id="{4A6B9706-1148-420C-B4AD-4C87818E8E39}"/>
            </a:ext>
          </a:extLst>
        </xdr:cNvPr>
        <xdr:cNvCxnSpPr/>
      </xdr:nvCxnSpPr>
      <xdr:spPr>
        <a:xfrm>
          <a:off x="13255625" y="51159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154502</xdr:rowOff>
    </xdr:from>
    <xdr:ext cx="469744" cy="259045"/>
    <xdr:sp macro="" textlink="">
      <xdr:nvSpPr>
        <xdr:cNvPr id="130" name="債務償還比率平均値テキスト">
          <a:extLst>
            <a:ext uri="{FF2B5EF4-FFF2-40B4-BE49-F238E27FC236}">
              <a16:creationId xmlns:a16="http://schemas.microsoft.com/office/drawing/2014/main" id="{4CEB0931-3045-495C-BE87-4395557653C3}"/>
            </a:ext>
          </a:extLst>
        </xdr:cNvPr>
        <xdr:cNvSpPr txBox="1"/>
      </xdr:nvSpPr>
      <xdr:spPr>
        <a:xfrm>
          <a:off x="13379450" y="56694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131625</xdr:rowOff>
    </xdr:from>
    <xdr:to>
      <xdr:col>76</xdr:col>
      <xdr:colOff>73025</xdr:colOff>
      <xdr:row>31</xdr:row>
      <xdr:rowOff>61775</xdr:rowOff>
    </xdr:to>
    <xdr:sp macro="" textlink="">
      <xdr:nvSpPr>
        <xdr:cNvPr id="131" name="フローチャート: 判断 130">
          <a:extLst>
            <a:ext uri="{FF2B5EF4-FFF2-40B4-BE49-F238E27FC236}">
              <a16:creationId xmlns:a16="http://schemas.microsoft.com/office/drawing/2014/main" id="{1244B4D3-95EE-4A2F-9879-E75F1FBEACCD}"/>
            </a:ext>
          </a:extLst>
        </xdr:cNvPr>
        <xdr:cNvSpPr/>
      </xdr:nvSpPr>
      <xdr:spPr>
        <a:xfrm>
          <a:off x="13293725" y="58085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144219</xdr:rowOff>
    </xdr:from>
    <xdr:to>
      <xdr:col>72</xdr:col>
      <xdr:colOff>123825</xdr:colOff>
      <xdr:row>31</xdr:row>
      <xdr:rowOff>74369</xdr:rowOff>
    </xdr:to>
    <xdr:sp macro="" textlink="">
      <xdr:nvSpPr>
        <xdr:cNvPr id="132" name="フローチャート: 判断 131">
          <a:extLst>
            <a:ext uri="{FF2B5EF4-FFF2-40B4-BE49-F238E27FC236}">
              <a16:creationId xmlns:a16="http://schemas.microsoft.com/office/drawing/2014/main" id="{6217A321-CCCA-477C-B7D5-04F1159F7220}"/>
            </a:ext>
          </a:extLst>
        </xdr:cNvPr>
        <xdr:cNvSpPr/>
      </xdr:nvSpPr>
      <xdr:spPr>
        <a:xfrm>
          <a:off x="12646025" y="581794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131085</xdr:rowOff>
    </xdr:from>
    <xdr:to>
      <xdr:col>68</xdr:col>
      <xdr:colOff>123825</xdr:colOff>
      <xdr:row>31</xdr:row>
      <xdr:rowOff>61235</xdr:rowOff>
    </xdr:to>
    <xdr:sp macro="" textlink="">
      <xdr:nvSpPr>
        <xdr:cNvPr id="133" name="フローチャート: 判断 132">
          <a:extLst>
            <a:ext uri="{FF2B5EF4-FFF2-40B4-BE49-F238E27FC236}">
              <a16:creationId xmlns:a16="http://schemas.microsoft.com/office/drawing/2014/main" id="{03EB531E-7C62-4FBC-91D2-E35E8474A1AD}"/>
            </a:ext>
          </a:extLst>
        </xdr:cNvPr>
        <xdr:cNvSpPr/>
      </xdr:nvSpPr>
      <xdr:spPr>
        <a:xfrm>
          <a:off x="11960225" y="58079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93842</xdr:rowOff>
    </xdr:from>
    <xdr:to>
      <xdr:col>64</xdr:col>
      <xdr:colOff>123825</xdr:colOff>
      <xdr:row>31</xdr:row>
      <xdr:rowOff>23992</xdr:rowOff>
    </xdr:to>
    <xdr:sp macro="" textlink="">
      <xdr:nvSpPr>
        <xdr:cNvPr id="134" name="フローチャート: 判断 133">
          <a:extLst>
            <a:ext uri="{FF2B5EF4-FFF2-40B4-BE49-F238E27FC236}">
              <a16:creationId xmlns:a16="http://schemas.microsoft.com/office/drawing/2014/main" id="{982473B9-0C6B-4E68-BE28-B3C944FD6EA2}"/>
            </a:ext>
          </a:extLst>
        </xdr:cNvPr>
        <xdr:cNvSpPr/>
      </xdr:nvSpPr>
      <xdr:spPr>
        <a:xfrm>
          <a:off x="11274425" y="577074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106627</xdr:rowOff>
    </xdr:from>
    <xdr:to>
      <xdr:col>60</xdr:col>
      <xdr:colOff>123825</xdr:colOff>
      <xdr:row>32</xdr:row>
      <xdr:rowOff>36777</xdr:rowOff>
    </xdr:to>
    <xdr:sp macro="" textlink="">
      <xdr:nvSpPr>
        <xdr:cNvPr id="135" name="フローチャート: 判断 134">
          <a:extLst>
            <a:ext uri="{FF2B5EF4-FFF2-40B4-BE49-F238E27FC236}">
              <a16:creationId xmlns:a16="http://schemas.microsoft.com/office/drawing/2014/main" id="{AA0FFE08-94EC-48C1-BEF3-5A918775B0AE}"/>
            </a:ext>
          </a:extLst>
        </xdr:cNvPr>
        <xdr:cNvSpPr/>
      </xdr:nvSpPr>
      <xdr:spPr>
        <a:xfrm>
          <a:off x="10588625" y="594227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FE31E302-0FC7-401B-9848-C91137BE7A0F}"/>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13784267-BF18-4C28-BF31-2BD544200AD4}"/>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67A9C830-86CF-434A-B5FF-65FF401C562B}"/>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20ED9D19-59DD-4719-AA24-5966994451EE}"/>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AC8FF2B5-696F-4847-86B2-12D8513E4623}"/>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107897</xdr:rowOff>
    </xdr:from>
    <xdr:to>
      <xdr:col>76</xdr:col>
      <xdr:colOff>73025</xdr:colOff>
      <xdr:row>33</xdr:row>
      <xdr:rowOff>38047</xdr:rowOff>
    </xdr:to>
    <xdr:sp macro="" textlink="">
      <xdr:nvSpPr>
        <xdr:cNvPr id="141" name="楕円 140">
          <a:extLst>
            <a:ext uri="{FF2B5EF4-FFF2-40B4-BE49-F238E27FC236}">
              <a16:creationId xmlns:a16="http://schemas.microsoft.com/office/drawing/2014/main" id="{AA91DE4F-4323-44F1-990E-C8AC228CB542}"/>
            </a:ext>
          </a:extLst>
        </xdr:cNvPr>
        <xdr:cNvSpPr/>
      </xdr:nvSpPr>
      <xdr:spPr>
        <a:xfrm>
          <a:off x="13293725" y="610547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86324</xdr:rowOff>
    </xdr:from>
    <xdr:ext cx="469744" cy="259045"/>
    <xdr:sp macro="" textlink="">
      <xdr:nvSpPr>
        <xdr:cNvPr id="142" name="債務償還比率該当値テキスト">
          <a:extLst>
            <a:ext uri="{FF2B5EF4-FFF2-40B4-BE49-F238E27FC236}">
              <a16:creationId xmlns:a16="http://schemas.microsoft.com/office/drawing/2014/main" id="{1307B3F8-572B-4699-897C-EACA528AFFB0}"/>
            </a:ext>
          </a:extLst>
        </xdr:cNvPr>
        <xdr:cNvSpPr txBox="1"/>
      </xdr:nvSpPr>
      <xdr:spPr>
        <a:xfrm>
          <a:off x="13379450" y="6083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116173</xdr:rowOff>
    </xdr:from>
    <xdr:to>
      <xdr:col>72</xdr:col>
      <xdr:colOff>123825</xdr:colOff>
      <xdr:row>33</xdr:row>
      <xdr:rowOff>46323</xdr:rowOff>
    </xdr:to>
    <xdr:sp macro="" textlink="">
      <xdr:nvSpPr>
        <xdr:cNvPr id="143" name="楕円 142">
          <a:extLst>
            <a:ext uri="{FF2B5EF4-FFF2-40B4-BE49-F238E27FC236}">
              <a16:creationId xmlns:a16="http://schemas.microsoft.com/office/drawing/2014/main" id="{5C07C3E4-9AEF-4772-B37C-1E38617E2041}"/>
            </a:ext>
          </a:extLst>
        </xdr:cNvPr>
        <xdr:cNvSpPr/>
      </xdr:nvSpPr>
      <xdr:spPr>
        <a:xfrm>
          <a:off x="12646025" y="611692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158697</xdr:rowOff>
    </xdr:from>
    <xdr:to>
      <xdr:col>76</xdr:col>
      <xdr:colOff>22225</xdr:colOff>
      <xdr:row>32</xdr:row>
      <xdr:rowOff>166973</xdr:rowOff>
    </xdr:to>
    <xdr:cxnSp macro="">
      <xdr:nvCxnSpPr>
        <xdr:cNvPr id="144" name="直線コネクタ 143">
          <a:extLst>
            <a:ext uri="{FF2B5EF4-FFF2-40B4-BE49-F238E27FC236}">
              <a16:creationId xmlns:a16="http://schemas.microsoft.com/office/drawing/2014/main" id="{BC821B43-D125-41F1-8A9B-2B8DD25E4E06}"/>
            </a:ext>
          </a:extLst>
        </xdr:cNvPr>
        <xdr:cNvCxnSpPr/>
      </xdr:nvCxnSpPr>
      <xdr:spPr>
        <a:xfrm flipV="1">
          <a:off x="12693650" y="6162622"/>
          <a:ext cx="638175" cy="1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114554</xdr:rowOff>
    </xdr:from>
    <xdr:to>
      <xdr:col>68</xdr:col>
      <xdr:colOff>123825</xdr:colOff>
      <xdr:row>33</xdr:row>
      <xdr:rowOff>44704</xdr:rowOff>
    </xdr:to>
    <xdr:sp macro="" textlink="">
      <xdr:nvSpPr>
        <xdr:cNvPr id="145" name="楕円 144">
          <a:extLst>
            <a:ext uri="{FF2B5EF4-FFF2-40B4-BE49-F238E27FC236}">
              <a16:creationId xmlns:a16="http://schemas.microsoft.com/office/drawing/2014/main" id="{7E63B4E6-A08C-4765-9689-A021CE20AAB7}"/>
            </a:ext>
          </a:extLst>
        </xdr:cNvPr>
        <xdr:cNvSpPr/>
      </xdr:nvSpPr>
      <xdr:spPr>
        <a:xfrm>
          <a:off x="11960225" y="611530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165354</xdr:rowOff>
    </xdr:from>
    <xdr:to>
      <xdr:col>72</xdr:col>
      <xdr:colOff>73025</xdr:colOff>
      <xdr:row>32</xdr:row>
      <xdr:rowOff>166973</xdr:rowOff>
    </xdr:to>
    <xdr:cxnSp macro="">
      <xdr:nvCxnSpPr>
        <xdr:cNvPr id="146" name="直線コネクタ 145">
          <a:extLst>
            <a:ext uri="{FF2B5EF4-FFF2-40B4-BE49-F238E27FC236}">
              <a16:creationId xmlns:a16="http://schemas.microsoft.com/office/drawing/2014/main" id="{B1353CFD-B2D5-4CF4-8E5B-485F73EB802B}"/>
            </a:ext>
          </a:extLst>
        </xdr:cNvPr>
        <xdr:cNvCxnSpPr/>
      </xdr:nvCxnSpPr>
      <xdr:spPr>
        <a:xfrm>
          <a:off x="12007850" y="6162929"/>
          <a:ext cx="685800" cy="1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17219</xdr:rowOff>
    </xdr:from>
    <xdr:to>
      <xdr:col>64</xdr:col>
      <xdr:colOff>123825</xdr:colOff>
      <xdr:row>32</xdr:row>
      <xdr:rowOff>118819</xdr:rowOff>
    </xdr:to>
    <xdr:sp macro="" textlink="">
      <xdr:nvSpPr>
        <xdr:cNvPr id="147" name="楕円 146">
          <a:extLst>
            <a:ext uri="{FF2B5EF4-FFF2-40B4-BE49-F238E27FC236}">
              <a16:creationId xmlns:a16="http://schemas.microsoft.com/office/drawing/2014/main" id="{C1463E03-50F0-473A-BFBE-2F126B81BAD6}"/>
            </a:ext>
          </a:extLst>
        </xdr:cNvPr>
        <xdr:cNvSpPr/>
      </xdr:nvSpPr>
      <xdr:spPr>
        <a:xfrm>
          <a:off x="11274425" y="601796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68019</xdr:rowOff>
    </xdr:from>
    <xdr:to>
      <xdr:col>68</xdr:col>
      <xdr:colOff>73025</xdr:colOff>
      <xdr:row>32</xdr:row>
      <xdr:rowOff>165354</xdr:rowOff>
    </xdr:to>
    <xdr:cxnSp macro="">
      <xdr:nvCxnSpPr>
        <xdr:cNvPr id="148" name="直線コネクタ 147">
          <a:extLst>
            <a:ext uri="{FF2B5EF4-FFF2-40B4-BE49-F238E27FC236}">
              <a16:creationId xmlns:a16="http://schemas.microsoft.com/office/drawing/2014/main" id="{829D314B-EB92-45F6-9D6A-84E9DA9E6C1B}"/>
            </a:ext>
          </a:extLst>
        </xdr:cNvPr>
        <xdr:cNvCxnSpPr/>
      </xdr:nvCxnSpPr>
      <xdr:spPr>
        <a:xfrm>
          <a:off x="11322050" y="6065594"/>
          <a:ext cx="685800" cy="97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154866</xdr:rowOff>
    </xdr:from>
    <xdr:to>
      <xdr:col>60</xdr:col>
      <xdr:colOff>123825</xdr:colOff>
      <xdr:row>34</xdr:row>
      <xdr:rowOff>85016</xdr:rowOff>
    </xdr:to>
    <xdr:sp macro="" textlink="">
      <xdr:nvSpPr>
        <xdr:cNvPr id="149" name="楕円 148">
          <a:extLst>
            <a:ext uri="{FF2B5EF4-FFF2-40B4-BE49-F238E27FC236}">
              <a16:creationId xmlns:a16="http://schemas.microsoft.com/office/drawing/2014/main" id="{4D776641-C334-4C47-9E1B-4A7066D03ABF}"/>
            </a:ext>
          </a:extLst>
        </xdr:cNvPr>
        <xdr:cNvSpPr/>
      </xdr:nvSpPr>
      <xdr:spPr>
        <a:xfrm>
          <a:off x="10588625" y="631754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68019</xdr:rowOff>
    </xdr:from>
    <xdr:to>
      <xdr:col>64</xdr:col>
      <xdr:colOff>73025</xdr:colOff>
      <xdr:row>34</xdr:row>
      <xdr:rowOff>34216</xdr:rowOff>
    </xdr:to>
    <xdr:cxnSp macro="">
      <xdr:nvCxnSpPr>
        <xdr:cNvPr id="150" name="直線コネクタ 149">
          <a:extLst>
            <a:ext uri="{FF2B5EF4-FFF2-40B4-BE49-F238E27FC236}">
              <a16:creationId xmlns:a16="http://schemas.microsoft.com/office/drawing/2014/main" id="{50611E40-D591-415F-BDEC-78AA6F298276}"/>
            </a:ext>
          </a:extLst>
        </xdr:cNvPr>
        <xdr:cNvCxnSpPr/>
      </xdr:nvCxnSpPr>
      <xdr:spPr>
        <a:xfrm flipV="1">
          <a:off x="10636250" y="6065594"/>
          <a:ext cx="685800" cy="290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90896</xdr:rowOff>
    </xdr:from>
    <xdr:ext cx="469744" cy="259045"/>
    <xdr:sp macro="" textlink="">
      <xdr:nvSpPr>
        <xdr:cNvPr id="151" name="n_1aveValue債務償還比率">
          <a:extLst>
            <a:ext uri="{FF2B5EF4-FFF2-40B4-BE49-F238E27FC236}">
              <a16:creationId xmlns:a16="http://schemas.microsoft.com/office/drawing/2014/main" id="{5C5D5499-DCFF-4959-985A-E9C7481861EB}"/>
            </a:ext>
          </a:extLst>
        </xdr:cNvPr>
        <xdr:cNvSpPr txBox="1"/>
      </xdr:nvSpPr>
      <xdr:spPr>
        <a:xfrm>
          <a:off x="12465127" y="5602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77762</xdr:rowOff>
    </xdr:from>
    <xdr:ext cx="469744" cy="259045"/>
    <xdr:sp macro="" textlink="">
      <xdr:nvSpPr>
        <xdr:cNvPr id="152" name="n_2aveValue債務償還比率">
          <a:extLst>
            <a:ext uri="{FF2B5EF4-FFF2-40B4-BE49-F238E27FC236}">
              <a16:creationId xmlns:a16="http://schemas.microsoft.com/office/drawing/2014/main" id="{B8272406-2569-4B33-B3A2-FD7308AFD822}"/>
            </a:ext>
          </a:extLst>
        </xdr:cNvPr>
        <xdr:cNvSpPr txBox="1"/>
      </xdr:nvSpPr>
      <xdr:spPr>
        <a:xfrm>
          <a:off x="11788852" y="559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40519</xdr:rowOff>
    </xdr:from>
    <xdr:ext cx="469744" cy="259045"/>
    <xdr:sp macro="" textlink="">
      <xdr:nvSpPr>
        <xdr:cNvPr id="153" name="n_3aveValue債務償還比率">
          <a:extLst>
            <a:ext uri="{FF2B5EF4-FFF2-40B4-BE49-F238E27FC236}">
              <a16:creationId xmlns:a16="http://schemas.microsoft.com/office/drawing/2014/main" id="{81FA326C-3845-4C5A-AA2A-93C1CC7304DF}"/>
            </a:ext>
          </a:extLst>
        </xdr:cNvPr>
        <xdr:cNvSpPr txBox="1"/>
      </xdr:nvSpPr>
      <xdr:spPr>
        <a:xfrm>
          <a:off x="11103052" y="5555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53304</xdr:rowOff>
    </xdr:from>
    <xdr:ext cx="469744" cy="259045"/>
    <xdr:sp macro="" textlink="">
      <xdr:nvSpPr>
        <xdr:cNvPr id="154" name="n_4aveValue債務償還比率">
          <a:extLst>
            <a:ext uri="{FF2B5EF4-FFF2-40B4-BE49-F238E27FC236}">
              <a16:creationId xmlns:a16="http://schemas.microsoft.com/office/drawing/2014/main" id="{6BBDE3AA-7359-48F9-A92C-EECC831D51CD}"/>
            </a:ext>
          </a:extLst>
        </xdr:cNvPr>
        <xdr:cNvSpPr txBox="1"/>
      </xdr:nvSpPr>
      <xdr:spPr>
        <a:xfrm>
          <a:off x="10417252" y="5727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37450</xdr:rowOff>
    </xdr:from>
    <xdr:ext cx="469744" cy="259045"/>
    <xdr:sp macro="" textlink="">
      <xdr:nvSpPr>
        <xdr:cNvPr id="155" name="n_1mainValue債務償還比率">
          <a:extLst>
            <a:ext uri="{FF2B5EF4-FFF2-40B4-BE49-F238E27FC236}">
              <a16:creationId xmlns:a16="http://schemas.microsoft.com/office/drawing/2014/main" id="{A948D916-BE1F-4EE5-8E39-B46332A2D9C1}"/>
            </a:ext>
          </a:extLst>
        </xdr:cNvPr>
        <xdr:cNvSpPr txBox="1"/>
      </xdr:nvSpPr>
      <xdr:spPr>
        <a:xfrm>
          <a:off x="12465127" y="6200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35831</xdr:rowOff>
    </xdr:from>
    <xdr:ext cx="469744" cy="259045"/>
    <xdr:sp macro="" textlink="">
      <xdr:nvSpPr>
        <xdr:cNvPr id="156" name="n_2mainValue債務償還比率">
          <a:extLst>
            <a:ext uri="{FF2B5EF4-FFF2-40B4-BE49-F238E27FC236}">
              <a16:creationId xmlns:a16="http://schemas.microsoft.com/office/drawing/2014/main" id="{DDEA2F61-CD5B-4327-8BAC-3BCE8FC1A6C9}"/>
            </a:ext>
          </a:extLst>
        </xdr:cNvPr>
        <xdr:cNvSpPr txBox="1"/>
      </xdr:nvSpPr>
      <xdr:spPr>
        <a:xfrm>
          <a:off x="11788852" y="6198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109946</xdr:rowOff>
    </xdr:from>
    <xdr:ext cx="469744" cy="259045"/>
    <xdr:sp macro="" textlink="">
      <xdr:nvSpPr>
        <xdr:cNvPr id="157" name="n_3mainValue債務償還比率">
          <a:extLst>
            <a:ext uri="{FF2B5EF4-FFF2-40B4-BE49-F238E27FC236}">
              <a16:creationId xmlns:a16="http://schemas.microsoft.com/office/drawing/2014/main" id="{C72E4F9B-7590-46EB-B6B4-31A9D94747A1}"/>
            </a:ext>
          </a:extLst>
        </xdr:cNvPr>
        <xdr:cNvSpPr txBox="1"/>
      </xdr:nvSpPr>
      <xdr:spPr>
        <a:xfrm>
          <a:off x="11103052" y="6107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34</xdr:row>
      <xdr:rowOff>76143</xdr:rowOff>
    </xdr:from>
    <xdr:ext cx="469744" cy="259045"/>
    <xdr:sp macro="" textlink="">
      <xdr:nvSpPr>
        <xdr:cNvPr id="158" name="n_4mainValue債務償還比率">
          <a:extLst>
            <a:ext uri="{FF2B5EF4-FFF2-40B4-BE49-F238E27FC236}">
              <a16:creationId xmlns:a16="http://schemas.microsoft.com/office/drawing/2014/main" id="{EE7A6044-7E15-4DB3-8C3F-1BD5E3CE5363}"/>
            </a:ext>
          </a:extLst>
        </xdr:cNvPr>
        <xdr:cNvSpPr txBox="1"/>
      </xdr:nvSpPr>
      <xdr:spPr>
        <a:xfrm>
          <a:off x="10417252" y="6400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09E3B36F-D0DA-470A-A85A-5B24AD12B060}"/>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3A839030-CFAB-4FD6-B38F-B527D68C3751}"/>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BD76E6B0-3CA2-442C-B7D8-C428F1B255F1}"/>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2BF37277-4326-49D4-BD9A-5DD2CDC8E507}"/>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4ECAA278-8EEE-450A-9A02-B726AB68AE83}"/>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A8767F89-2470-4BE5-9802-A660DCCDA854}"/>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5861702-9A8D-44EA-9E6D-0FD63D0CE60E}"/>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A3FE8A1-A25A-4C6B-A44A-697CC87317B0}"/>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48AA0B9-90DD-4548-96AA-D973BA6B64A4}"/>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ED84489-8259-4DB3-8278-7DC9C644C302}"/>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栃木県小山市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BCB9E08-1828-4E16-97DF-0D1816D741EE}"/>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4CF70C3-D58B-4B61-969F-74950FB4637F}"/>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355FFAB-BB72-460E-95AA-CA9E8C1CADCD}"/>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629DDFB-731E-47D9-AD7F-F57AC6E85240}"/>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2D52A6E-9B77-4258-B560-E68511D4AC5D}"/>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5607483-FECA-48AF-94C4-DB66C52AA41A}"/>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166,874
158,582
171.75
77,074,661
74,950,728
1,835,890
35,546,306
57,493,171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29311A9-ECC3-494A-A64C-DD26488CBBA6}"/>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7AD12A0-DE92-409E-A694-B8AF62386B5C}"/>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C7896E2-53BC-48AA-9743-7EB6F9DC45B5}"/>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63.3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47796F1-33A6-4FA8-9963-B339E399A63B}"/>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70EF9DA-C56C-4103-B7BE-33D01928D0C6}"/>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D98EC56-6EAA-43D5-9BDC-595985C93B95}"/>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96ADA9D-B79E-4F01-A02F-320FD1FD3E44}"/>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DC65733-56FE-46E3-838C-4C10E4B5F682}"/>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4935577-38AD-4787-BEA2-E9291FD0DF79}"/>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97B2F4F-5979-445B-B4AE-A03AC56E6EF3}"/>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044D662-8C60-4C18-92E1-194DCF2032BD}"/>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0DFB09E-D45D-493B-B127-EE8C83B6B11A}"/>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E59066C-F6D1-4537-92F4-DC3FB44E5D1E}"/>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EC7F11C-5EDA-428B-8613-5CFE11E2AFB3}"/>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1E952BF-FCD2-4060-97E0-1A4C80F2D1A6}"/>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9CC7D82-F097-43FB-ACB0-FCC74656AB85}"/>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7A77E94-AF13-4A8B-A05B-314EA2B680A7}"/>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A416C76-23E6-47A6-A0FD-ACB7EE694EC9}"/>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5934096-73DB-4C99-9F30-C4EDDF807466}"/>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7653386-594C-47DF-A4F6-151CD2C4CE96}"/>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A4BAD56-77A7-46A3-BEA6-36500B4DB1B0}"/>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1640490-F8E1-481C-9EC1-F58ECA672E15}"/>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B830455-F60F-41C2-B51B-05C69F2B111B}"/>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925B0D4-6198-416B-BE62-C55F4F690681}"/>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1C37C84-20A3-440D-94BC-A08A3CDA58D1}"/>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0F3EFF3-BE4E-4463-9C65-55E1C21BE4DE}"/>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0F281C7-14BA-40AC-B35A-F5154A04BD8F}"/>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DE40CDA-23EB-4A72-BB4D-F0EF72C950F3}"/>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4D47198-60DD-41AC-B3AA-3FA9E49BC5F8}"/>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15822FC-9C39-4643-8553-CC216A7E314A}"/>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4AA0609-869B-441A-B8E4-1F0EBABCE8A1}"/>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6659532-319C-4932-9EC6-298ED1B54923}"/>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DC9B8A4D-8723-4ED3-A9A4-D8262B2E1EDC}"/>
            </a:ext>
          </a:extLst>
        </xdr:cNvPr>
        <xdr:cNvCxnSpPr/>
      </xdr:nvCxnSpPr>
      <xdr:spPr>
        <a:xfrm>
          <a:off x="6858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3FBD2F55-111C-472F-BE28-46C873B08985}"/>
            </a:ext>
          </a:extLst>
        </xdr:cNvPr>
        <xdr:cNvSpPr txBox="1"/>
      </xdr:nvSpPr>
      <xdr:spPr>
        <a:xfrm>
          <a:off x="2789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2528D08A-EEF7-4368-ABC2-7A8D15D8B00F}"/>
            </a:ext>
          </a:extLst>
        </xdr:cNvPr>
        <xdr:cNvCxnSpPr/>
      </xdr:nvCxnSpPr>
      <xdr:spPr>
        <a:xfrm>
          <a:off x="6858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9B5E0FD6-7C18-403E-B81F-961873B6DF4E}"/>
            </a:ext>
          </a:extLst>
        </xdr:cNvPr>
        <xdr:cNvSpPr txBox="1"/>
      </xdr:nvSpPr>
      <xdr:spPr>
        <a:xfrm>
          <a:off x="339891"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BE5AC52B-31FB-4568-AEBD-D5346BD3AEA6}"/>
            </a:ext>
          </a:extLst>
        </xdr:cNvPr>
        <xdr:cNvCxnSpPr/>
      </xdr:nvCxnSpPr>
      <xdr:spPr>
        <a:xfrm>
          <a:off x="6858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CF862830-CE0B-4C2E-AE02-CA44A44729D6}"/>
            </a:ext>
          </a:extLst>
        </xdr:cNvPr>
        <xdr:cNvSpPr txBox="1"/>
      </xdr:nvSpPr>
      <xdr:spPr>
        <a:xfrm>
          <a:off x="339891"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DDDE7F64-994C-45B8-9AF3-094E2F0F4260}"/>
            </a:ext>
          </a:extLst>
        </xdr:cNvPr>
        <xdr:cNvCxnSpPr/>
      </xdr:nvCxnSpPr>
      <xdr:spPr>
        <a:xfrm>
          <a:off x="6858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E87530F7-A342-4BCF-A741-FAAA572E6690}"/>
            </a:ext>
          </a:extLst>
        </xdr:cNvPr>
        <xdr:cNvSpPr txBox="1"/>
      </xdr:nvSpPr>
      <xdr:spPr>
        <a:xfrm>
          <a:off x="339891"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84158BAF-3529-4AD4-B530-88CD22E58569}"/>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3A0CB37-CC23-4E3B-9E44-C298C2D4654D}"/>
            </a:ext>
          </a:extLst>
        </xdr:cNvPr>
        <xdr:cNvSpPr txBox="1"/>
      </xdr:nvSpPr>
      <xdr:spPr>
        <a:xfrm>
          <a:off x="339891"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743BA796-87AE-43C6-8BAF-57F7ABBAF31B}"/>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140208</xdr:rowOff>
    </xdr:from>
    <xdr:to>
      <xdr:col>24</xdr:col>
      <xdr:colOff>62865</xdr:colOff>
      <xdr:row>41</xdr:row>
      <xdr:rowOff>21336</xdr:rowOff>
    </xdr:to>
    <xdr:cxnSp macro="">
      <xdr:nvCxnSpPr>
        <xdr:cNvPr id="55" name="直線コネクタ 54">
          <a:extLst>
            <a:ext uri="{FF2B5EF4-FFF2-40B4-BE49-F238E27FC236}">
              <a16:creationId xmlns:a16="http://schemas.microsoft.com/office/drawing/2014/main" id="{4A114208-9448-45FC-A8DE-3480E5444853}"/>
            </a:ext>
          </a:extLst>
        </xdr:cNvPr>
        <xdr:cNvCxnSpPr/>
      </xdr:nvCxnSpPr>
      <xdr:spPr>
        <a:xfrm flipV="1">
          <a:off x="4180840" y="5496433"/>
          <a:ext cx="0" cy="11733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25163</xdr:rowOff>
    </xdr:from>
    <xdr:ext cx="405111" cy="259045"/>
    <xdr:sp macro="" textlink="">
      <xdr:nvSpPr>
        <xdr:cNvPr id="56" name="【道路】&#10;有形固定資産減価償却率最小値テキスト">
          <a:extLst>
            <a:ext uri="{FF2B5EF4-FFF2-40B4-BE49-F238E27FC236}">
              <a16:creationId xmlns:a16="http://schemas.microsoft.com/office/drawing/2014/main" id="{9639F4BD-2BB7-4429-A28C-838C021D50BC}"/>
            </a:ext>
          </a:extLst>
        </xdr:cNvPr>
        <xdr:cNvSpPr txBox="1"/>
      </xdr:nvSpPr>
      <xdr:spPr>
        <a:xfrm>
          <a:off x="4219575" y="6676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21336</xdr:rowOff>
    </xdr:from>
    <xdr:to>
      <xdr:col>24</xdr:col>
      <xdr:colOff>152400</xdr:colOff>
      <xdr:row>41</xdr:row>
      <xdr:rowOff>21336</xdr:rowOff>
    </xdr:to>
    <xdr:cxnSp macro="">
      <xdr:nvCxnSpPr>
        <xdr:cNvPr id="57" name="直線コネクタ 56">
          <a:extLst>
            <a:ext uri="{FF2B5EF4-FFF2-40B4-BE49-F238E27FC236}">
              <a16:creationId xmlns:a16="http://schemas.microsoft.com/office/drawing/2014/main" id="{2ABA1D65-D3F1-4776-9326-E6C57D18F5D6}"/>
            </a:ext>
          </a:extLst>
        </xdr:cNvPr>
        <xdr:cNvCxnSpPr/>
      </xdr:nvCxnSpPr>
      <xdr:spPr>
        <a:xfrm>
          <a:off x="4105275" y="66697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86885</xdr:rowOff>
    </xdr:from>
    <xdr:ext cx="405111" cy="259045"/>
    <xdr:sp macro="" textlink="">
      <xdr:nvSpPr>
        <xdr:cNvPr id="58" name="【道路】&#10;有形固定資産減価償却率最大値テキスト">
          <a:extLst>
            <a:ext uri="{FF2B5EF4-FFF2-40B4-BE49-F238E27FC236}">
              <a16:creationId xmlns:a16="http://schemas.microsoft.com/office/drawing/2014/main" id="{65815848-FA0E-4AF3-B866-9197904173A0}"/>
            </a:ext>
          </a:extLst>
        </xdr:cNvPr>
        <xdr:cNvSpPr txBox="1"/>
      </xdr:nvSpPr>
      <xdr:spPr>
        <a:xfrm>
          <a:off x="4219575" y="5274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140208</xdr:rowOff>
    </xdr:from>
    <xdr:to>
      <xdr:col>24</xdr:col>
      <xdr:colOff>152400</xdr:colOff>
      <xdr:row>33</xdr:row>
      <xdr:rowOff>140208</xdr:rowOff>
    </xdr:to>
    <xdr:cxnSp macro="">
      <xdr:nvCxnSpPr>
        <xdr:cNvPr id="59" name="直線コネクタ 58">
          <a:extLst>
            <a:ext uri="{FF2B5EF4-FFF2-40B4-BE49-F238E27FC236}">
              <a16:creationId xmlns:a16="http://schemas.microsoft.com/office/drawing/2014/main" id="{34CC3F07-7326-4AEB-AE6F-51DEC6764889}"/>
            </a:ext>
          </a:extLst>
        </xdr:cNvPr>
        <xdr:cNvCxnSpPr/>
      </xdr:nvCxnSpPr>
      <xdr:spPr>
        <a:xfrm>
          <a:off x="4105275" y="549643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155719</xdr:rowOff>
    </xdr:from>
    <xdr:ext cx="405111" cy="259045"/>
    <xdr:sp macro="" textlink="">
      <xdr:nvSpPr>
        <xdr:cNvPr id="60" name="【道路】&#10;有形固定資産減価償却率平均値テキスト">
          <a:extLst>
            <a:ext uri="{FF2B5EF4-FFF2-40B4-BE49-F238E27FC236}">
              <a16:creationId xmlns:a16="http://schemas.microsoft.com/office/drawing/2014/main" id="{0E8BF2C3-360C-43E5-A60E-61B8CC55CBFD}"/>
            </a:ext>
          </a:extLst>
        </xdr:cNvPr>
        <xdr:cNvSpPr txBox="1"/>
      </xdr:nvSpPr>
      <xdr:spPr>
        <a:xfrm>
          <a:off x="4219575" y="58357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132842</xdr:rowOff>
    </xdr:from>
    <xdr:to>
      <xdr:col>24</xdr:col>
      <xdr:colOff>114300</xdr:colOff>
      <xdr:row>37</xdr:row>
      <xdr:rowOff>62992</xdr:rowOff>
    </xdr:to>
    <xdr:sp macro="" textlink="">
      <xdr:nvSpPr>
        <xdr:cNvPr id="61" name="フローチャート: 判断 60">
          <a:extLst>
            <a:ext uri="{FF2B5EF4-FFF2-40B4-BE49-F238E27FC236}">
              <a16:creationId xmlns:a16="http://schemas.microsoft.com/office/drawing/2014/main" id="{6FD92B85-5E94-465B-BC6E-0463F89D1E70}"/>
            </a:ext>
          </a:extLst>
        </xdr:cNvPr>
        <xdr:cNvSpPr/>
      </xdr:nvSpPr>
      <xdr:spPr>
        <a:xfrm>
          <a:off x="4124325" y="597166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130556</xdr:rowOff>
    </xdr:from>
    <xdr:to>
      <xdr:col>20</xdr:col>
      <xdr:colOff>38100</xdr:colOff>
      <xdr:row>37</xdr:row>
      <xdr:rowOff>60706</xdr:rowOff>
    </xdr:to>
    <xdr:sp macro="" textlink="">
      <xdr:nvSpPr>
        <xdr:cNvPr id="62" name="フローチャート: 判断 61">
          <a:extLst>
            <a:ext uri="{FF2B5EF4-FFF2-40B4-BE49-F238E27FC236}">
              <a16:creationId xmlns:a16="http://schemas.microsoft.com/office/drawing/2014/main" id="{A239D565-DDAA-4ED9-B23B-E734EDA16227}"/>
            </a:ext>
          </a:extLst>
        </xdr:cNvPr>
        <xdr:cNvSpPr/>
      </xdr:nvSpPr>
      <xdr:spPr>
        <a:xfrm>
          <a:off x="3381375" y="596938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96266</xdr:rowOff>
    </xdr:from>
    <xdr:to>
      <xdr:col>15</xdr:col>
      <xdr:colOff>101600</xdr:colOff>
      <xdr:row>37</xdr:row>
      <xdr:rowOff>26416</xdr:rowOff>
    </xdr:to>
    <xdr:sp macro="" textlink="">
      <xdr:nvSpPr>
        <xdr:cNvPr id="63" name="フローチャート: 判断 62">
          <a:extLst>
            <a:ext uri="{FF2B5EF4-FFF2-40B4-BE49-F238E27FC236}">
              <a16:creationId xmlns:a16="http://schemas.microsoft.com/office/drawing/2014/main" id="{985F8021-92C6-4A90-B73A-E7BE0860A532}"/>
            </a:ext>
          </a:extLst>
        </xdr:cNvPr>
        <xdr:cNvSpPr/>
      </xdr:nvSpPr>
      <xdr:spPr>
        <a:xfrm>
          <a:off x="2571750" y="593509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61976</xdr:rowOff>
    </xdr:from>
    <xdr:to>
      <xdr:col>10</xdr:col>
      <xdr:colOff>165100</xdr:colOff>
      <xdr:row>36</xdr:row>
      <xdr:rowOff>163576</xdr:rowOff>
    </xdr:to>
    <xdr:sp macro="" textlink="">
      <xdr:nvSpPr>
        <xdr:cNvPr id="64" name="フローチャート: 判断 63">
          <a:extLst>
            <a:ext uri="{FF2B5EF4-FFF2-40B4-BE49-F238E27FC236}">
              <a16:creationId xmlns:a16="http://schemas.microsoft.com/office/drawing/2014/main" id="{7171BCB4-82E7-463F-992F-33E3200520BE}"/>
            </a:ext>
          </a:extLst>
        </xdr:cNvPr>
        <xdr:cNvSpPr/>
      </xdr:nvSpPr>
      <xdr:spPr>
        <a:xfrm>
          <a:off x="1781175" y="590397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57404</xdr:rowOff>
    </xdr:from>
    <xdr:to>
      <xdr:col>6</xdr:col>
      <xdr:colOff>38100</xdr:colOff>
      <xdr:row>36</xdr:row>
      <xdr:rowOff>159004</xdr:rowOff>
    </xdr:to>
    <xdr:sp macro="" textlink="">
      <xdr:nvSpPr>
        <xdr:cNvPr id="65" name="フローチャート: 判断 64">
          <a:extLst>
            <a:ext uri="{FF2B5EF4-FFF2-40B4-BE49-F238E27FC236}">
              <a16:creationId xmlns:a16="http://schemas.microsoft.com/office/drawing/2014/main" id="{167240CC-C803-4228-A21C-494228EE7261}"/>
            </a:ext>
          </a:extLst>
        </xdr:cNvPr>
        <xdr:cNvSpPr/>
      </xdr:nvSpPr>
      <xdr:spPr>
        <a:xfrm>
          <a:off x="981075" y="589622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E1C39904-8C21-4DF6-9CA5-9F957BBF6660}"/>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BE8C72A8-1B7A-4D87-8796-AAAA376467E7}"/>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B4D3DA6-0701-4479-AC65-82C09C8CCF64}"/>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15A3599-5CCD-442E-BFEC-ADBB0AB5C4A9}"/>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F06F31A-7C1B-4C3F-9581-B430381AF661}"/>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71120</xdr:rowOff>
    </xdr:from>
    <xdr:to>
      <xdr:col>24</xdr:col>
      <xdr:colOff>114300</xdr:colOff>
      <xdr:row>38</xdr:row>
      <xdr:rowOff>1270</xdr:rowOff>
    </xdr:to>
    <xdr:sp macro="" textlink="">
      <xdr:nvSpPr>
        <xdr:cNvPr id="71" name="楕円 70">
          <a:extLst>
            <a:ext uri="{FF2B5EF4-FFF2-40B4-BE49-F238E27FC236}">
              <a16:creationId xmlns:a16="http://schemas.microsoft.com/office/drawing/2014/main" id="{76E1A3A4-564B-43CA-9CB3-49BBC9AC04DE}"/>
            </a:ext>
          </a:extLst>
        </xdr:cNvPr>
        <xdr:cNvSpPr/>
      </xdr:nvSpPr>
      <xdr:spPr>
        <a:xfrm>
          <a:off x="4124325" y="60686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49547</xdr:rowOff>
    </xdr:from>
    <xdr:ext cx="405111" cy="259045"/>
    <xdr:sp macro="" textlink="">
      <xdr:nvSpPr>
        <xdr:cNvPr id="72" name="【道路】&#10;有形固定資産減価償却率該当値テキスト">
          <a:extLst>
            <a:ext uri="{FF2B5EF4-FFF2-40B4-BE49-F238E27FC236}">
              <a16:creationId xmlns:a16="http://schemas.microsoft.com/office/drawing/2014/main" id="{70F909C3-40DC-48AE-BE78-D53DFA7E1DCB}"/>
            </a:ext>
          </a:extLst>
        </xdr:cNvPr>
        <xdr:cNvSpPr txBox="1"/>
      </xdr:nvSpPr>
      <xdr:spPr>
        <a:xfrm>
          <a:off x="4219575" y="604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52832</xdr:rowOff>
    </xdr:from>
    <xdr:to>
      <xdr:col>20</xdr:col>
      <xdr:colOff>38100</xdr:colOff>
      <xdr:row>37</xdr:row>
      <xdr:rowOff>154432</xdr:rowOff>
    </xdr:to>
    <xdr:sp macro="" textlink="">
      <xdr:nvSpPr>
        <xdr:cNvPr id="73" name="楕円 72">
          <a:extLst>
            <a:ext uri="{FF2B5EF4-FFF2-40B4-BE49-F238E27FC236}">
              <a16:creationId xmlns:a16="http://schemas.microsoft.com/office/drawing/2014/main" id="{0D305C0E-CD9A-4082-B9E1-69ED32057EB0}"/>
            </a:ext>
          </a:extLst>
        </xdr:cNvPr>
        <xdr:cNvSpPr/>
      </xdr:nvSpPr>
      <xdr:spPr>
        <a:xfrm>
          <a:off x="3381375" y="605040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103632</xdr:rowOff>
    </xdr:from>
    <xdr:to>
      <xdr:col>24</xdr:col>
      <xdr:colOff>63500</xdr:colOff>
      <xdr:row>37</xdr:row>
      <xdr:rowOff>121920</xdr:rowOff>
    </xdr:to>
    <xdr:cxnSp macro="">
      <xdr:nvCxnSpPr>
        <xdr:cNvPr id="74" name="直線コネクタ 73">
          <a:extLst>
            <a:ext uri="{FF2B5EF4-FFF2-40B4-BE49-F238E27FC236}">
              <a16:creationId xmlns:a16="http://schemas.microsoft.com/office/drawing/2014/main" id="{1CFEC48A-6852-4736-87C1-0F5FEEB194F8}"/>
            </a:ext>
          </a:extLst>
        </xdr:cNvPr>
        <xdr:cNvCxnSpPr/>
      </xdr:nvCxnSpPr>
      <xdr:spPr>
        <a:xfrm>
          <a:off x="3429000" y="6107557"/>
          <a:ext cx="752475"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55118</xdr:rowOff>
    </xdr:from>
    <xdr:to>
      <xdr:col>15</xdr:col>
      <xdr:colOff>101600</xdr:colOff>
      <xdr:row>37</xdr:row>
      <xdr:rowOff>156718</xdr:rowOff>
    </xdr:to>
    <xdr:sp macro="" textlink="">
      <xdr:nvSpPr>
        <xdr:cNvPr id="75" name="楕円 74">
          <a:extLst>
            <a:ext uri="{FF2B5EF4-FFF2-40B4-BE49-F238E27FC236}">
              <a16:creationId xmlns:a16="http://schemas.microsoft.com/office/drawing/2014/main" id="{E124EE92-4405-4FC3-B0C3-1D62B8F10418}"/>
            </a:ext>
          </a:extLst>
        </xdr:cNvPr>
        <xdr:cNvSpPr/>
      </xdr:nvSpPr>
      <xdr:spPr>
        <a:xfrm>
          <a:off x="2571750" y="605586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103632</xdr:rowOff>
    </xdr:from>
    <xdr:to>
      <xdr:col>19</xdr:col>
      <xdr:colOff>177800</xdr:colOff>
      <xdr:row>37</xdr:row>
      <xdr:rowOff>105918</xdr:rowOff>
    </xdr:to>
    <xdr:cxnSp macro="">
      <xdr:nvCxnSpPr>
        <xdr:cNvPr id="76" name="直線コネクタ 75">
          <a:extLst>
            <a:ext uri="{FF2B5EF4-FFF2-40B4-BE49-F238E27FC236}">
              <a16:creationId xmlns:a16="http://schemas.microsoft.com/office/drawing/2014/main" id="{41CAE9D0-AEBC-4DDF-80B4-A57F33B0C030}"/>
            </a:ext>
          </a:extLst>
        </xdr:cNvPr>
        <xdr:cNvCxnSpPr/>
      </xdr:nvCxnSpPr>
      <xdr:spPr>
        <a:xfrm flipV="1">
          <a:off x="2619375" y="6107557"/>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2540</xdr:rowOff>
    </xdr:from>
    <xdr:to>
      <xdr:col>10</xdr:col>
      <xdr:colOff>165100</xdr:colOff>
      <xdr:row>37</xdr:row>
      <xdr:rowOff>104140</xdr:rowOff>
    </xdr:to>
    <xdr:sp macro="" textlink="">
      <xdr:nvSpPr>
        <xdr:cNvPr id="77" name="楕円 76">
          <a:extLst>
            <a:ext uri="{FF2B5EF4-FFF2-40B4-BE49-F238E27FC236}">
              <a16:creationId xmlns:a16="http://schemas.microsoft.com/office/drawing/2014/main" id="{64D6E846-45A9-4F93-85A4-80BED559E4FD}"/>
            </a:ext>
          </a:extLst>
        </xdr:cNvPr>
        <xdr:cNvSpPr/>
      </xdr:nvSpPr>
      <xdr:spPr>
        <a:xfrm>
          <a:off x="1781175" y="600329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53340</xdr:rowOff>
    </xdr:from>
    <xdr:to>
      <xdr:col>15</xdr:col>
      <xdr:colOff>50800</xdr:colOff>
      <xdr:row>37</xdr:row>
      <xdr:rowOff>105918</xdr:rowOff>
    </xdr:to>
    <xdr:cxnSp macro="">
      <xdr:nvCxnSpPr>
        <xdr:cNvPr id="78" name="直線コネクタ 77">
          <a:extLst>
            <a:ext uri="{FF2B5EF4-FFF2-40B4-BE49-F238E27FC236}">
              <a16:creationId xmlns:a16="http://schemas.microsoft.com/office/drawing/2014/main" id="{31BE844F-F456-4135-B073-E18841CD59E3}"/>
            </a:ext>
          </a:extLst>
        </xdr:cNvPr>
        <xdr:cNvCxnSpPr/>
      </xdr:nvCxnSpPr>
      <xdr:spPr>
        <a:xfrm>
          <a:off x="1828800" y="6050915"/>
          <a:ext cx="790575"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162560</xdr:rowOff>
    </xdr:from>
    <xdr:to>
      <xdr:col>6</xdr:col>
      <xdr:colOff>38100</xdr:colOff>
      <xdr:row>37</xdr:row>
      <xdr:rowOff>92710</xdr:rowOff>
    </xdr:to>
    <xdr:sp macro="" textlink="">
      <xdr:nvSpPr>
        <xdr:cNvPr id="79" name="楕円 78">
          <a:extLst>
            <a:ext uri="{FF2B5EF4-FFF2-40B4-BE49-F238E27FC236}">
              <a16:creationId xmlns:a16="http://schemas.microsoft.com/office/drawing/2014/main" id="{F710DA13-4B3F-4563-9C91-E0C8DBFC6263}"/>
            </a:ext>
          </a:extLst>
        </xdr:cNvPr>
        <xdr:cNvSpPr/>
      </xdr:nvSpPr>
      <xdr:spPr>
        <a:xfrm>
          <a:off x="981075" y="59982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41910</xdr:rowOff>
    </xdr:from>
    <xdr:to>
      <xdr:col>10</xdr:col>
      <xdr:colOff>114300</xdr:colOff>
      <xdr:row>37</xdr:row>
      <xdr:rowOff>53340</xdr:rowOff>
    </xdr:to>
    <xdr:cxnSp macro="">
      <xdr:nvCxnSpPr>
        <xdr:cNvPr id="80" name="直線コネクタ 79">
          <a:extLst>
            <a:ext uri="{FF2B5EF4-FFF2-40B4-BE49-F238E27FC236}">
              <a16:creationId xmlns:a16="http://schemas.microsoft.com/office/drawing/2014/main" id="{7A70D0C5-F723-4CAA-9EE0-BDFF86EFF06D}"/>
            </a:ext>
          </a:extLst>
        </xdr:cNvPr>
        <xdr:cNvCxnSpPr/>
      </xdr:nvCxnSpPr>
      <xdr:spPr>
        <a:xfrm>
          <a:off x="1028700" y="6045835"/>
          <a:ext cx="8001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77233</xdr:rowOff>
    </xdr:from>
    <xdr:ext cx="405111" cy="259045"/>
    <xdr:sp macro="" textlink="">
      <xdr:nvSpPr>
        <xdr:cNvPr id="81" name="n_1aveValue【道路】&#10;有形固定資産減価償却率">
          <a:extLst>
            <a:ext uri="{FF2B5EF4-FFF2-40B4-BE49-F238E27FC236}">
              <a16:creationId xmlns:a16="http://schemas.microsoft.com/office/drawing/2014/main" id="{AA00EB65-0353-4031-A1DC-D1C621ED9093}"/>
            </a:ext>
          </a:extLst>
        </xdr:cNvPr>
        <xdr:cNvSpPr txBox="1"/>
      </xdr:nvSpPr>
      <xdr:spPr>
        <a:xfrm>
          <a:off x="3239144" y="5754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42943</xdr:rowOff>
    </xdr:from>
    <xdr:ext cx="405111" cy="259045"/>
    <xdr:sp macro="" textlink="">
      <xdr:nvSpPr>
        <xdr:cNvPr id="82" name="n_2aveValue【道路】&#10;有形固定資産減価償却率">
          <a:extLst>
            <a:ext uri="{FF2B5EF4-FFF2-40B4-BE49-F238E27FC236}">
              <a16:creationId xmlns:a16="http://schemas.microsoft.com/office/drawing/2014/main" id="{F5381A1B-A178-4BDD-B08A-20B7FA8527A3}"/>
            </a:ext>
          </a:extLst>
        </xdr:cNvPr>
        <xdr:cNvSpPr txBox="1"/>
      </xdr:nvSpPr>
      <xdr:spPr>
        <a:xfrm>
          <a:off x="2439044" y="5723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8653</xdr:rowOff>
    </xdr:from>
    <xdr:ext cx="405111" cy="259045"/>
    <xdr:sp macro="" textlink="">
      <xdr:nvSpPr>
        <xdr:cNvPr id="83" name="n_3aveValue【道路】&#10;有形固定資産減価償却率">
          <a:extLst>
            <a:ext uri="{FF2B5EF4-FFF2-40B4-BE49-F238E27FC236}">
              <a16:creationId xmlns:a16="http://schemas.microsoft.com/office/drawing/2014/main" id="{D825B590-AC53-49F1-8FE7-4EC6BB41757A}"/>
            </a:ext>
          </a:extLst>
        </xdr:cNvPr>
        <xdr:cNvSpPr txBox="1"/>
      </xdr:nvSpPr>
      <xdr:spPr>
        <a:xfrm>
          <a:off x="1648469" y="5688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4081</xdr:rowOff>
    </xdr:from>
    <xdr:ext cx="405111" cy="259045"/>
    <xdr:sp macro="" textlink="">
      <xdr:nvSpPr>
        <xdr:cNvPr id="84" name="n_4aveValue【道路】&#10;有形固定資産減価償却率">
          <a:extLst>
            <a:ext uri="{FF2B5EF4-FFF2-40B4-BE49-F238E27FC236}">
              <a16:creationId xmlns:a16="http://schemas.microsoft.com/office/drawing/2014/main" id="{6E465291-E297-4C94-9386-39F2D51613BF}"/>
            </a:ext>
          </a:extLst>
        </xdr:cNvPr>
        <xdr:cNvSpPr txBox="1"/>
      </xdr:nvSpPr>
      <xdr:spPr>
        <a:xfrm>
          <a:off x="848369" y="5684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145559</xdr:rowOff>
    </xdr:from>
    <xdr:ext cx="405111" cy="259045"/>
    <xdr:sp macro="" textlink="">
      <xdr:nvSpPr>
        <xdr:cNvPr id="85" name="n_1mainValue【道路】&#10;有形固定資産減価償却率">
          <a:extLst>
            <a:ext uri="{FF2B5EF4-FFF2-40B4-BE49-F238E27FC236}">
              <a16:creationId xmlns:a16="http://schemas.microsoft.com/office/drawing/2014/main" id="{DDC2D279-1472-486B-AD56-702F9C7F1A2A}"/>
            </a:ext>
          </a:extLst>
        </xdr:cNvPr>
        <xdr:cNvSpPr txBox="1"/>
      </xdr:nvSpPr>
      <xdr:spPr>
        <a:xfrm>
          <a:off x="3239144" y="6143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147845</xdr:rowOff>
    </xdr:from>
    <xdr:ext cx="405111" cy="259045"/>
    <xdr:sp macro="" textlink="">
      <xdr:nvSpPr>
        <xdr:cNvPr id="86" name="n_2mainValue【道路】&#10;有形固定資産減価償却率">
          <a:extLst>
            <a:ext uri="{FF2B5EF4-FFF2-40B4-BE49-F238E27FC236}">
              <a16:creationId xmlns:a16="http://schemas.microsoft.com/office/drawing/2014/main" id="{6C12B48A-626F-4235-B05F-493C39EDC5EC}"/>
            </a:ext>
          </a:extLst>
        </xdr:cNvPr>
        <xdr:cNvSpPr txBox="1"/>
      </xdr:nvSpPr>
      <xdr:spPr>
        <a:xfrm>
          <a:off x="2439044" y="6145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95267</xdr:rowOff>
    </xdr:from>
    <xdr:ext cx="405111" cy="259045"/>
    <xdr:sp macro="" textlink="">
      <xdr:nvSpPr>
        <xdr:cNvPr id="87" name="n_3mainValue【道路】&#10;有形固定資産減価償却率">
          <a:extLst>
            <a:ext uri="{FF2B5EF4-FFF2-40B4-BE49-F238E27FC236}">
              <a16:creationId xmlns:a16="http://schemas.microsoft.com/office/drawing/2014/main" id="{D95C9E96-5FB0-405A-9184-FE715C8047AF}"/>
            </a:ext>
          </a:extLst>
        </xdr:cNvPr>
        <xdr:cNvSpPr txBox="1"/>
      </xdr:nvSpPr>
      <xdr:spPr>
        <a:xfrm>
          <a:off x="1648469" y="6096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83837</xdr:rowOff>
    </xdr:from>
    <xdr:ext cx="405111" cy="259045"/>
    <xdr:sp macro="" textlink="">
      <xdr:nvSpPr>
        <xdr:cNvPr id="88" name="n_4mainValue【道路】&#10;有形固定資産減価償却率">
          <a:extLst>
            <a:ext uri="{FF2B5EF4-FFF2-40B4-BE49-F238E27FC236}">
              <a16:creationId xmlns:a16="http://schemas.microsoft.com/office/drawing/2014/main" id="{6574098A-4EFC-421C-AF07-453C2F34F1C3}"/>
            </a:ext>
          </a:extLst>
        </xdr:cNvPr>
        <xdr:cNvSpPr txBox="1"/>
      </xdr:nvSpPr>
      <xdr:spPr>
        <a:xfrm>
          <a:off x="848369" y="6087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D1CE322D-EEC5-4AE5-AB21-E60A33F274D0}"/>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96431DBD-06B3-4225-B6C9-76E5BDDBF1B0}"/>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AF67D782-535E-40AD-B8C5-3EA372A2D7B2}"/>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8C8F0435-424B-4915-BE41-2BAAE73C51DA}"/>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E320B111-348A-401B-AE50-3DF2B3EB3652}"/>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C0602828-41D1-446A-A521-B5583BF1113A}"/>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D0A64136-7922-467D-BCDE-9EE7EDF48E09}"/>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33A2325E-2EA1-42BE-95B8-5F9F57318D7B}"/>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93D007F6-8D59-4D1C-AD46-59DB833B1C63}"/>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398CE21A-382A-45A6-A326-D008924F41C9}"/>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D068A698-A8C2-4C29-BA98-E3DE13968DDA}"/>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C4D5D888-0DD2-45A5-A7B9-4040EB24DBA9}"/>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4D5E4EFD-FDC3-4BC5-B6C8-726F5FBD06B7}"/>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2" name="テキスト ボックス 101">
          <a:extLst>
            <a:ext uri="{FF2B5EF4-FFF2-40B4-BE49-F238E27FC236}">
              <a16:creationId xmlns:a16="http://schemas.microsoft.com/office/drawing/2014/main" id="{8F6E6544-7252-4ECC-B421-675EE8F7FE01}"/>
            </a:ext>
          </a:extLst>
        </xdr:cNvPr>
        <xdr:cNvSpPr txBox="1"/>
      </xdr:nvSpPr>
      <xdr:spPr>
        <a:xfrm>
          <a:off x="5478976"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487A8362-EB1C-4FAF-8A7F-3249308B6758}"/>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31137F2D-90A4-4BD9-B9C8-F2E9D1EE5D00}"/>
            </a:ext>
          </a:extLst>
        </xdr:cNvPr>
        <xdr:cNvSpPr txBox="1"/>
      </xdr:nvSpPr>
      <xdr:spPr>
        <a:xfrm>
          <a:off x="5478976" y="57791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66DD442F-33DF-40B2-9F7A-8DF511B610A0}"/>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D26D08FC-4943-4EE6-8EB5-5D89599B2327}"/>
            </a:ext>
          </a:extLst>
        </xdr:cNvPr>
        <xdr:cNvSpPr txBox="1"/>
      </xdr:nvSpPr>
      <xdr:spPr>
        <a:xfrm>
          <a:off x="5478976" y="535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CD88E625-8E08-4921-9111-70120EEDB581}"/>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792F8F2D-A582-4D9B-9A9C-CAE1F1D3DA64}"/>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28256663-9917-4CF4-94AC-A0203E7F93CC}"/>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135087</xdr:rowOff>
    </xdr:from>
    <xdr:to>
      <xdr:col>54</xdr:col>
      <xdr:colOff>189865</xdr:colOff>
      <xdr:row>40</xdr:row>
      <xdr:rowOff>72177</xdr:rowOff>
    </xdr:to>
    <xdr:cxnSp macro="">
      <xdr:nvCxnSpPr>
        <xdr:cNvPr id="110" name="直線コネクタ 109">
          <a:extLst>
            <a:ext uri="{FF2B5EF4-FFF2-40B4-BE49-F238E27FC236}">
              <a16:creationId xmlns:a16="http://schemas.microsoft.com/office/drawing/2014/main" id="{9224C2D9-549E-49E4-8BA3-091F7F52B616}"/>
            </a:ext>
          </a:extLst>
        </xdr:cNvPr>
        <xdr:cNvCxnSpPr/>
      </xdr:nvCxnSpPr>
      <xdr:spPr>
        <a:xfrm flipV="1">
          <a:off x="9429115" y="5650062"/>
          <a:ext cx="0" cy="9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76004</xdr:rowOff>
    </xdr:from>
    <xdr:ext cx="469744" cy="259045"/>
    <xdr:sp macro="" textlink="">
      <xdr:nvSpPr>
        <xdr:cNvPr id="111" name="【道路】&#10;一人当たり延長最小値テキスト">
          <a:extLst>
            <a:ext uri="{FF2B5EF4-FFF2-40B4-BE49-F238E27FC236}">
              <a16:creationId xmlns:a16="http://schemas.microsoft.com/office/drawing/2014/main" id="{54B9C22F-66D6-4BFD-8234-EB5879DD125C}"/>
            </a:ext>
          </a:extLst>
        </xdr:cNvPr>
        <xdr:cNvSpPr txBox="1"/>
      </xdr:nvSpPr>
      <xdr:spPr>
        <a:xfrm>
          <a:off x="9467850" y="6562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72177</xdr:rowOff>
    </xdr:from>
    <xdr:to>
      <xdr:col>55</xdr:col>
      <xdr:colOff>88900</xdr:colOff>
      <xdr:row>40</xdr:row>
      <xdr:rowOff>72177</xdr:rowOff>
    </xdr:to>
    <xdr:cxnSp macro="">
      <xdr:nvCxnSpPr>
        <xdr:cNvPr id="112" name="直線コネクタ 111">
          <a:extLst>
            <a:ext uri="{FF2B5EF4-FFF2-40B4-BE49-F238E27FC236}">
              <a16:creationId xmlns:a16="http://schemas.microsoft.com/office/drawing/2014/main" id="{63861509-0355-48DA-AAD4-C52AEF67CC4F}"/>
            </a:ext>
          </a:extLst>
        </xdr:cNvPr>
        <xdr:cNvCxnSpPr/>
      </xdr:nvCxnSpPr>
      <xdr:spPr>
        <a:xfrm>
          <a:off x="9363075" y="655552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81764</xdr:rowOff>
    </xdr:from>
    <xdr:ext cx="534377" cy="259045"/>
    <xdr:sp macro="" textlink="">
      <xdr:nvSpPr>
        <xdr:cNvPr id="113" name="【道路】&#10;一人当たり延長最大値テキスト">
          <a:extLst>
            <a:ext uri="{FF2B5EF4-FFF2-40B4-BE49-F238E27FC236}">
              <a16:creationId xmlns:a16="http://schemas.microsoft.com/office/drawing/2014/main" id="{2BD91A92-ED00-4905-ABC9-E509A14E086A}"/>
            </a:ext>
          </a:extLst>
        </xdr:cNvPr>
        <xdr:cNvSpPr txBox="1"/>
      </xdr:nvSpPr>
      <xdr:spPr>
        <a:xfrm>
          <a:off x="9467850" y="543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135087</xdr:rowOff>
    </xdr:from>
    <xdr:to>
      <xdr:col>55</xdr:col>
      <xdr:colOff>88900</xdr:colOff>
      <xdr:row>34</xdr:row>
      <xdr:rowOff>135087</xdr:rowOff>
    </xdr:to>
    <xdr:cxnSp macro="">
      <xdr:nvCxnSpPr>
        <xdr:cNvPr id="114" name="直線コネクタ 113">
          <a:extLst>
            <a:ext uri="{FF2B5EF4-FFF2-40B4-BE49-F238E27FC236}">
              <a16:creationId xmlns:a16="http://schemas.microsoft.com/office/drawing/2014/main" id="{E5464C35-BC9D-4221-972E-1CCEE48B341D}"/>
            </a:ext>
          </a:extLst>
        </xdr:cNvPr>
        <xdr:cNvCxnSpPr/>
      </xdr:nvCxnSpPr>
      <xdr:spPr>
        <a:xfrm>
          <a:off x="9363075" y="565006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110822</xdr:rowOff>
    </xdr:from>
    <xdr:ext cx="534377" cy="259045"/>
    <xdr:sp macro="" textlink="">
      <xdr:nvSpPr>
        <xdr:cNvPr id="115" name="【道路】&#10;一人当たり延長平均値テキスト">
          <a:extLst>
            <a:ext uri="{FF2B5EF4-FFF2-40B4-BE49-F238E27FC236}">
              <a16:creationId xmlns:a16="http://schemas.microsoft.com/office/drawing/2014/main" id="{6C149228-69B8-4D4C-8AA0-8770EFE052FB}"/>
            </a:ext>
          </a:extLst>
        </xdr:cNvPr>
        <xdr:cNvSpPr txBox="1"/>
      </xdr:nvSpPr>
      <xdr:spPr>
        <a:xfrm>
          <a:off x="9467850" y="61083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87945</xdr:rowOff>
    </xdr:from>
    <xdr:to>
      <xdr:col>55</xdr:col>
      <xdr:colOff>50800</xdr:colOff>
      <xdr:row>39</xdr:row>
      <xdr:rowOff>18095</xdr:rowOff>
    </xdr:to>
    <xdr:sp macro="" textlink="">
      <xdr:nvSpPr>
        <xdr:cNvPr id="116" name="フローチャート: 判断 115">
          <a:extLst>
            <a:ext uri="{FF2B5EF4-FFF2-40B4-BE49-F238E27FC236}">
              <a16:creationId xmlns:a16="http://schemas.microsoft.com/office/drawing/2014/main" id="{540B49DA-E735-4119-AABF-05C14968DF0C}"/>
            </a:ext>
          </a:extLst>
        </xdr:cNvPr>
        <xdr:cNvSpPr/>
      </xdr:nvSpPr>
      <xdr:spPr>
        <a:xfrm>
          <a:off x="9401175" y="624744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92471</xdr:rowOff>
    </xdr:from>
    <xdr:to>
      <xdr:col>50</xdr:col>
      <xdr:colOff>165100</xdr:colOff>
      <xdr:row>39</xdr:row>
      <xdr:rowOff>22621</xdr:rowOff>
    </xdr:to>
    <xdr:sp macro="" textlink="">
      <xdr:nvSpPr>
        <xdr:cNvPr id="117" name="フローチャート: 判断 116">
          <a:extLst>
            <a:ext uri="{FF2B5EF4-FFF2-40B4-BE49-F238E27FC236}">
              <a16:creationId xmlns:a16="http://schemas.microsoft.com/office/drawing/2014/main" id="{1D7A117B-69B8-43B3-ADE7-19E887C4128D}"/>
            </a:ext>
          </a:extLst>
        </xdr:cNvPr>
        <xdr:cNvSpPr/>
      </xdr:nvSpPr>
      <xdr:spPr>
        <a:xfrm>
          <a:off x="8639175" y="625514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103947</xdr:rowOff>
    </xdr:from>
    <xdr:to>
      <xdr:col>46</xdr:col>
      <xdr:colOff>38100</xdr:colOff>
      <xdr:row>39</xdr:row>
      <xdr:rowOff>34097</xdr:rowOff>
    </xdr:to>
    <xdr:sp macro="" textlink="">
      <xdr:nvSpPr>
        <xdr:cNvPr id="118" name="フローチャート: 判断 117">
          <a:extLst>
            <a:ext uri="{FF2B5EF4-FFF2-40B4-BE49-F238E27FC236}">
              <a16:creationId xmlns:a16="http://schemas.microsoft.com/office/drawing/2014/main" id="{4E21C36B-295B-4196-8D96-194C574D1CB9}"/>
            </a:ext>
          </a:extLst>
        </xdr:cNvPr>
        <xdr:cNvSpPr/>
      </xdr:nvSpPr>
      <xdr:spPr>
        <a:xfrm>
          <a:off x="7839075" y="626979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106004</xdr:rowOff>
    </xdr:from>
    <xdr:to>
      <xdr:col>41</xdr:col>
      <xdr:colOff>101600</xdr:colOff>
      <xdr:row>39</xdr:row>
      <xdr:rowOff>36154</xdr:rowOff>
    </xdr:to>
    <xdr:sp macro="" textlink="">
      <xdr:nvSpPr>
        <xdr:cNvPr id="119" name="フローチャート: 判断 118">
          <a:extLst>
            <a:ext uri="{FF2B5EF4-FFF2-40B4-BE49-F238E27FC236}">
              <a16:creationId xmlns:a16="http://schemas.microsoft.com/office/drawing/2014/main" id="{82FAA0B9-EFA3-422E-978E-3124890B8A0C}"/>
            </a:ext>
          </a:extLst>
        </xdr:cNvPr>
        <xdr:cNvSpPr/>
      </xdr:nvSpPr>
      <xdr:spPr>
        <a:xfrm>
          <a:off x="7029450" y="626550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128041</xdr:rowOff>
    </xdr:from>
    <xdr:to>
      <xdr:col>36</xdr:col>
      <xdr:colOff>165100</xdr:colOff>
      <xdr:row>39</xdr:row>
      <xdr:rowOff>58191</xdr:rowOff>
    </xdr:to>
    <xdr:sp macro="" textlink="">
      <xdr:nvSpPr>
        <xdr:cNvPr id="120" name="フローチャート: 判断 119">
          <a:extLst>
            <a:ext uri="{FF2B5EF4-FFF2-40B4-BE49-F238E27FC236}">
              <a16:creationId xmlns:a16="http://schemas.microsoft.com/office/drawing/2014/main" id="{7F7BE3CB-0420-4905-8A07-BF546AECD129}"/>
            </a:ext>
          </a:extLst>
        </xdr:cNvPr>
        <xdr:cNvSpPr/>
      </xdr:nvSpPr>
      <xdr:spPr>
        <a:xfrm>
          <a:off x="6238875" y="628754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CACE3D7D-1A40-4389-95E3-C794368BEB14}"/>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56453CEC-6CEA-4C60-8E1B-AD0384C7AB24}"/>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2CF4E22-6CAC-4351-9591-ECBDA30AE684}"/>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1879745-1660-4F53-8F80-D5C881BB090B}"/>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C5B362E-139B-4DB4-962E-5F10EE48FA86}"/>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26863</xdr:rowOff>
    </xdr:from>
    <xdr:to>
      <xdr:col>55</xdr:col>
      <xdr:colOff>50800</xdr:colOff>
      <xdr:row>39</xdr:row>
      <xdr:rowOff>128463</xdr:rowOff>
    </xdr:to>
    <xdr:sp macro="" textlink="">
      <xdr:nvSpPr>
        <xdr:cNvPr id="126" name="楕円 125">
          <a:extLst>
            <a:ext uri="{FF2B5EF4-FFF2-40B4-BE49-F238E27FC236}">
              <a16:creationId xmlns:a16="http://schemas.microsoft.com/office/drawing/2014/main" id="{32C9E533-7981-4779-A465-15B73ED87C51}"/>
            </a:ext>
          </a:extLst>
        </xdr:cNvPr>
        <xdr:cNvSpPr/>
      </xdr:nvSpPr>
      <xdr:spPr>
        <a:xfrm>
          <a:off x="9401175" y="6354638"/>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5290</xdr:rowOff>
    </xdr:from>
    <xdr:ext cx="469744" cy="259045"/>
    <xdr:sp macro="" textlink="">
      <xdr:nvSpPr>
        <xdr:cNvPr id="127" name="【道路】&#10;一人当たり延長該当値テキスト">
          <a:extLst>
            <a:ext uri="{FF2B5EF4-FFF2-40B4-BE49-F238E27FC236}">
              <a16:creationId xmlns:a16="http://schemas.microsoft.com/office/drawing/2014/main" id="{ACD3AA96-C120-4912-9B8C-B3DE6441BF15}"/>
            </a:ext>
          </a:extLst>
        </xdr:cNvPr>
        <xdr:cNvSpPr txBox="1"/>
      </xdr:nvSpPr>
      <xdr:spPr>
        <a:xfrm>
          <a:off x="9467850" y="6333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75052</xdr:rowOff>
    </xdr:from>
    <xdr:to>
      <xdr:col>50</xdr:col>
      <xdr:colOff>165100</xdr:colOff>
      <xdr:row>40</xdr:row>
      <xdr:rowOff>5202</xdr:rowOff>
    </xdr:to>
    <xdr:sp macro="" textlink="">
      <xdr:nvSpPr>
        <xdr:cNvPr id="128" name="楕円 127">
          <a:extLst>
            <a:ext uri="{FF2B5EF4-FFF2-40B4-BE49-F238E27FC236}">
              <a16:creationId xmlns:a16="http://schemas.microsoft.com/office/drawing/2014/main" id="{386F0525-F0B3-4A84-8F6F-ED55EF3157C2}"/>
            </a:ext>
          </a:extLst>
        </xdr:cNvPr>
        <xdr:cNvSpPr/>
      </xdr:nvSpPr>
      <xdr:spPr>
        <a:xfrm>
          <a:off x="8639175" y="639965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77663</xdr:rowOff>
    </xdr:from>
    <xdr:to>
      <xdr:col>55</xdr:col>
      <xdr:colOff>0</xdr:colOff>
      <xdr:row>39</xdr:row>
      <xdr:rowOff>125852</xdr:rowOff>
    </xdr:to>
    <xdr:cxnSp macro="">
      <xdr:nvCxnSpPr>
        <xdr:cNvPr id="129" name="直線コネクタ 128">
          <a:extLst>
            <a:ext uri="{FF2B5EF4-FFF2-40B4-BE49-F238E27FC236}">
              <a16:creationId xmlns:a16="http://schemas.microsoft.com/office/drawing/2014/main" id="{13FF2FDE-B63C-47FF-ABBF-C244F1DA4A8C}"/>
            </a:ext>
          </a:extLst>
        </xdr:cNvPr>
        <xdr:cNvCxnSpPr/>
      </xdr:nvCxnSpPr>
      <xdr:spPr>
        <a:xfrm flipV="1">
          <a:off x="8686800" y="6402263"/>
          <a:ext cx="742950" cy="45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75692</xdr:rowOff>
    </xdr:from>
    <xdr:to>
      <xdr:col>46</xdr:col>
      <xdr:colOff>38100</xdr:colOff>
      <xdr:row>40</xdr:row>
      <xdr:rowOff>5842</xdr:rowOff>
    </xdr:to>
    <xdr:sp macro="" textlink="">
      <xdr:nvSpPr>
        <xdr:cNvPr id="130" name="楕円 129">
          <a:extLst>
            <a:ext uri="{FF2B5EF4-FFF2-40B4-BE49-F238E27FC236}">
              <a16:creationId xmlns:a16="http://schemas.microsoft.com/office/drawing/2014/main" id="{C9483AEE-3C9A-4141-9FC4-8AF9A8E98069}"/>
            </a:ext>
          </a:extLst>
        </xdr:cNvPr>
        <xdr:cNvSpPr/>
      </xdr:nvSpPr>
      <xdr:spPr>
        <a:xfrm>
          <a:off x="7839075" y="640029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125852</xdr:rowOff>
    </xdr:from>
    <xdr:to>
      <xdr:col>50</xdr:col>
      <xdr:colOff>114300</xdr:colOff>
      <xdr:row>39</xdr:row>
      <xdr:rowOff>126492</xdr:rowOff>
    </xdr:to>
    <xdr:cxnSp macro="">
      <xdr:nvCxnSpPr>
        <xdr:cNvPr id="131" name="直線コネクタ 130">
          <a:extLst>
            <a:ext uri="{FF2B5EF4-FFF2-40B4-BE49-F238E27FC236}">
              <a16:creationId xmlns:a16="http://schemas.microsoft.com/office/drawing/2014/main" id="{413FAFB6-BF14-4E56-9709-935B499AA485}"/>
            </a:ext>
          </a:extLst>
        </xdr:cNvPr>
        <xdr:cNvCxnSpPr/>
      </xdr:nvCxnSpPr>
      <xdr:spPr>
        <a:xfrm flipV="1">
          <a:off x="7886700" y="6447277"/>
          <a:ext cx="800100" cy="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55256</xdr:rowOff>
    </xdr:from>
    <xdr:to>
      <xdr:col>41</xdr:col>
      <xdr:colOff>101600</xdr:colOff>
      <xdr:row>39</xdr:row>
      <xdr:rowOff>156856</xdr:rowOff>
    </xdr:to>
    <xdr:sp macro="" textlink="">
      <xdr:nvSpPr>
        <xdr:cNvPr id="132" name="楕円 131">
          <a:extLst>
            <a:ext uri="{FF2B5EF4-FFF2-40B4-BE49-F238E27FC236}">
              <a16:creationId xmlns:a16="http://schemas.microsoft.com/office/drawing/2014/main" id="{6922D5A3-AB83-41AE-8468-30A0409A8A74}"/>
            </a:ext>
          </a:extLst>
        </xdr:cNvPr>
        <xdr:cNvSpPr/>
      </xdr:nvSpPr>
      <xdr:spPr>
        <a:xfrm>
          <a:off x="7029450" y="637985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106056</xdr:rowOff>
    </xdr:from>
    <xdr:to>
      <xdr:col>45</xdr:col>
      <xdr:colOff>177800</xdr:colOff>
      <xdr:row>39</xdr:row>
      <xdr:rowOff>126492</xdr:rowOff>
    </xdr:to>
    <xdr:cxnSp macro="">
      <xdr:nvCxnSpPr>
        <xdr:cNvPr id="133" name="直線コネクタ 132">
          <a:extLst>
            <a:ext uri="{FF2B5EF4-FFF2-40B4-BE49-F238E27FC236}">
              <a16:creationId xmlns:a16="http://schemas.microsoft.com/office/drawing/2014/main" id="{FF9CB06E-94F4-4D43-831A-6DD44BD6DA1A}"/>
            </a:ext>
          </a:extLst>
        </xdr:cNvPr>
        <xdr:cNvCxnSpPr/>
      </xdr:nvCxnSpPr>
      <xdr:spPr>
        <a:xfrm>
          <a:off x="7077075" y="6427481"/>
          <a:ext cx="809625" cy="20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55941</xdr:rowOff>
    </xdr:from>
    <xdr:to>
      <xdr:col>36</xdr:col>
      <xdr:colOff>165100</xdr:colOff>
      <xdr:row>39</xdr:row>
      <xdr:rowOff>157541</xdr:rowOff>
    </xdr:to>
    <xdr:sp macro="" textlink="">
      <xdr:nvSpPr>
        <xdr:cNvPr id="134" name="楕円 133">
          <a:extLst>
            <a:ext uri="{FF2B5EF4-FFF2-40B4-BE49-F238E27FC236}">
              <a16:creationId xmlns:a16="http://schemas.microsoft.com/office/drawing/2014/main" id="{70EAE748-D468-4224-AB92-F2F771C20499}"/>
            </a:ext>
          </a:extLst>
        </xdr:cNvPr>
        <xdr:cNvSpPr/>
      </xdr:nvSpPr>
      <xdr:spPr>
        <a:xfrm>
          <a:off x="6238875" y="638054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106056</xdr:rowOff>
    </xdr:from>
    <xdr:to>
      <xdr:col>41</xdr:col>
      <xdr:colOff>50800</xdr:colOff>
      <xdr:row>39</xdr:row>
      <xdr:rowOff>106741</xdr:rowOff>
    </xdr:to>
    <xdr:cxnSp macro="">
      <xdr:nvCxnSpPr>
        <xdr:cNvPr id="135" name="直線コネクタ 134">
          <a:extLst>
            <a:ext uri="{FF2B5EF4-FFF2-40B4-BE49-F238E27FC236}">
              <a16:creationId xmlns:a16="http://schemas.microsoft.com/office/drawing/2014/main" id="{066FEA66-F751-4EEE-A590-B1D52388A513}"/>
            </a:ext>
          </a:extLst>
        </xdr:cNvPr>
        <xdr:cNvCxnSpPr/>
      </xdr:nvCxnSpPr>
      <xdr:spPr>
        <a:xfrm flipV="1">
          <a:off x="6286500" y="6427481"/>
          <a:ext cx="790575"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39148</xdr:rowOff>
    </xdr:from>
    <xdr:ext cx="534377" cy="259045"/>
    <xdr:sp macro="" textlink="">
      <xdr:nvSpPr>
        <xdr:cNvPr id="136" name="n_1aveValue【道路】&#10;一人当たり延長">
          <a:extLst>
            <a:ext uri="{FF2B5EF4-FFF2-40B4-BE49-F238E27FC236}">
              <a16:creationId xmlns:a16="http://schemas.microsoft.com/office/drawing/2014/main" id="{B31321A2-FA56-47CF-B0F7-DF5F7D604C99}"/>
            </a:ext>
          </a:extLst>
        </xdr:cNvPr>
        <xdr:cNvSpPr txBox="1"/>
      </xdr:nvSpPr>
      <xdr:spPr>
        <a:xfrm>
          <a:off x="8429136" y="603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50624</xdr:rowOff>
    </xdr:from>
    <xdr:ext cx="534377" cy="259045"/>
    <xdr:sp macro="" textlink="">
      <xdr:nvSpPr>
        <xdr:cNvPr id="137" name="n_2aveValue【道路】&#10;一人当たり延長">
          <a:extLst>
            <a:ext uri="{FF2B5EF4-FFF2-40B4-BE49-F238E27FC236}">
              <a16:creationId xmlns:a16="http://schemas.microsoft.com/office/drawing/2014/main" id="{2F1B3BF0-774D-4E24-AF2E-C04E36DB0D96}"/>
            </a:ext>
          </a:extLst>
        </xdr:cNvPr>
        <xdr:cNvSpPr txBox="1"/>
      </xdr:nvSpPr>
      <xdr:spPr>
        <a:xfrm>
          <a:off x="7648086" y="6048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52681</xdr:rowOff>
    </xdr:from>
    <xdr:ext cx="534377" cy="259045"/>
    <xdr:sp macro="" textlink="">
      <xdr:nvSpPr>
        <xdr:cNvPr id="138" name="n_3aveValue【道路】&#10;一人当たり延長">
          <a:extLst>
            <a:ext uri="{FF2B5EF4-FFF2-40B4-BE49-F238E27FC236}">
              <a16:creationId xmlns:a16="http://schemas.microsoft.com/office/drawing/2014/main" id="{B6CDCA15-172D-4B67-AFC6-5589A4B5880F}"/>
            </a:ext>
          </a:extLst>
        </xdr:cNvPr>
        <xdr:cNvSpPr txBox="1"/>
      </xdr:nvSpPr>
      <xdr:spPr>
        <a:xfrm>
          <a:off x="6847986" y="6050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74718</xdr:rowOff>
    </xdr:from>
    <xdr:ext cx="534377" cy="259045"/>
    <xdr:sp macro="" textlink="">
      <xdr:nvSpPr>
        <xdr:cNvPr id="139" name="n_4aveValue【道路】&#10;一人当たり延長">
          <a:extLst>
            <a:ext uri="{FF2B5EF4-FFF2-40B4-BE49-F238E27FC236}">
              <a16:creationId xmlns:a16="http://schemas.microsoft.com/office/drawing/2014/main" id="{DA2B8554-3D7D-4942-AE0B-C48CAB3028E0}"/>
            </a:ext>
          </a:extLst>
        </xdr:cNvPr>
        <xdr:cNvSpPr txBox="1"/>
      </xdr:nvSpPr>
      <xdr:spPr>
        <a:xfrm>
          <a:off x="6038361" y="6075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167779</xdr:rowOff>
    </xdr:from>
    <xdr:ext cx="469744" cy="259045"/>
    <xdr:sp macro="" textlink="">
      <xdr:nvSpPr>
        <xdr:cNvPr id="140" name="n_1mainValue【道路】&#10;一人当たり延長">
          <a:extLst>
            <a:ext uri="{FF2B5EF4-FFF2-40B4-BE49-F238E27FC236}">
              <a16:creationId xmlns:a16="http://schemas.microsoft.com/office/drawing/2014/main" id="{FC9497BD-D4C5-4D3C-9D15-599998333106}"/>
            </a:ext>
          </a:extLst>
        </xdr:cNvPr>
        <xdr:cNvSpPr txBox="1"/>
      </xdr:nvSpPr>
      <xdr:spPr>
        <a:xfrm>
          <a:off x="8458277" y="6489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168419</xdr:rowOff>
    </xdr:from>
    <xdr:ext cx="469744" cy="259045"/>
    <xdr:sp macro="" textlink="">
      <xdr:nvSpPr>
        <xdr:cNvPr id="141" name="n_2mainValue【道路】&#10;一人当たり延長">
          <a:extLst>
            <a:ext uri="{FF2B5EF4-FFF2-40B4-BE49-F238E27FC236}">
              <a16:creationId xmlns:a16="http://schemas.microsoft.com/office/drawing/2014/main" id="{354C26A5-148F-4E0A-A388-3B76D73262A6}"/>
            </a:ext>
          </a:extLst>
        </xdr:cNvPr>
        <xdr:cNvSpPr txBox="1"/>
      </xdr:nvSpPr>
      <xdr:spPr>
        <a:xfrm>
          <a:off x="7677227" y="6483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147983</xdr:rowOff>
    </xdr:from>
    <xdr:ext cx="469744" cy="259045"/>
    <xdr:sp macro="" textlink="">
      <xdr:nvSpPr>
        <xdr:cNvPr id="142" name="n_3mainValue【道路】&#10;一人当たり延長">
          <a:extLst>
            <a:ext uri="{FF2B5EF4-FFF2-40B4-BE49-F238E27FC236}">
              <a16:creationId xmlns:a16="http://schemas.microsoft.com/office/drawing/2014/main" id="{3003D658-779F-43F2-AC13-F652860DE344}"/>
            </a:ext>
          </a:extLst>
        </xdr:cNvPr>
        <xdr:cNvSpPr txBox="1"/>
      </xdr:nvSpPr>
      <xdr:spPr>
        <a:xfrm>
          <a:off x="6867602" y="6469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148668</xdr:rowOff>
    </xdr:from>
    <xdr:ext cx="469744" cy="259045"/>
    <xdr:sp macro="" textlink="">
      <xdr:nvSpPr>
        <xdr:cNvPr id="143" name="n_4mainValue【道路】&#10;一人当たり延長">
          <a:extLst>
            <a:ext uri="{FF2B5EF4-FFF2-40B4-BE49-F238E27FC236}">
              <a16:creationId xmlns:a16="http://schemas.microsoft.com/office/drawing/2014/main" id="{361969AC-7240-4D64-9F9C-0CA190B9949C}"/>
            </a:ext>
          </a:extLst>
        </xdr:cNvPr>
        <xdr:cNvSpPr txBox="1"/>
      </xdr:nvSpPr>
      <xdr:spPr>
        <a:xfrm>
          <a:off x="6067502" y="6470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DFC6CE9F-ED88-40BA-9B9A-E80C264C43F2}"/>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21CE9613-C33E-48C2-85B3-1F6EA5B6427F}"/>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ED8509F9-3A05-4988-8EDE-7E234851D887}"/>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8E997824-46BE-43EF-9CED-0318B68F9F88}"/>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ECE106AD-A3AD-4170-9216-17300FAE80D8}"/>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B30D850C-EE50-460D-9CAF-C66A43D9DF27}"/>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88859859-80F3-4120-B5A6-CC66E1C00D0E}"/>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322BFAE2-E7A9-4FDC-B3AC-1578AC2CA7E4}"/>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19F0F868-7D09-4DA7-A425-45285E5B1F8D}"/>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B504753B-0758-4EFA-895B-06FCDA8B97A7}"/>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4" name="テキスト ボックス 153">
          <a:extLst>
            <a:ext uri="{FF2B5EF4-FFF2-40B4-BE49-F238E27FC236}">
              <a16:creationId xmlns:a16="http://schemas.microsoft.com/office/drawing/2014/main" id="{75124F9D-C585-422D-ACC0-3D76BD4E358D}"/>
            </a:ext>
          </a:extLst>
        </xdr:cNvPr>
        <xdr:cNvSpPr txBox="1"/>
      </xdr:nvSpPr>
      <xdr:spPr>
        <a:xfrm>
          <a:off x="339891" y="10675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5" name="直線コネクタ 154">
          <a:extLst>
            <a:ext uri="{FF2B5EF4-FFF2-40B4-BE49-F238E27FC236}">
              <a16:creationId xmlns:a16="http://schemas.microsoft.com/office/drawing/2014/main" id="{091BFC16-D197-4078-8E11-695CDA91564C}"/>
            </a:ext>
          </a:extLst>
        </xdr:cNvPr>
        <xdr:cNvCxnSpPr/>
      </xdr:nvCxnSpPr>
      <xdr:spPr>
        <a:xfrm>
          <a:off x="6858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56" name="テキスト ボックス 155">
          <a:extLst>
            <a:ext uri="{FF2B5EF4-FFF2-40B4-BE49-F238E27FC236}">
              <a16:creationId xmlns:a16="http://schemas.microsoft.com/office/drawing/2014/main" id="{2C19E0D4-B384-4139-A98D-3F1C628BAFDB}"/>
            </a:ext>
          </a:extLst>
        </xdr:cNvPr>
        <xdr:cNvSpPr txBox="1"/>
      </xdr:nvSpPr>
      <xdr:spPr>
        <a:xfrm>
          <a:off x="339891" y="102368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57" name="直線コネクタ 156">
          <a:extLst>
            <a:ext uri="{FF2B5EF4-FFF2-40B4-BE49-F238E27FC236}">
              <a16:creationId xmlns:a16="http://schemas.microsoft.com/office/drawing/2014/main" id="{A2B51D1C-6911-46DC-835E-C6DA37030BDB}"/>
            </a:ext>
          </a:extLst>
        </xdr:cNvPr>
        <xdr:cNvCxnSpPr/>
      </xdr:nvCxnSpPr>
      <xdr:spPr>
        <a:xfrm>
          <a:off x="6858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58" name="テキスト ボックス 157">
          <a:extLst>
            <a:ext uri="{FF2B5EF4-FFF2-40B4-BE49-F238E27FC236}">
              <a16:creationId xmlns:a16="http://schemas.microsoft.com/office/drawing/2014/main" id="{100F3DED-57A7-4BAD-A374-BE0738466851}"/>
            </a:ext>
          </a:extLst>
        </xdr:cNvPr>
        <xdr:cNvSpPr txBox="1"/>
      </xdr:nvSpPr>
      <xdr:spPr>
        <a:xfrm>
          <a:off x="339891"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59" name="直線コネクタ 158">
          <a:extLst>
            <a:ext uri="{FF2B5EF4-FFF2-40B4-BE49-F238E27FC236}">
              <a16:creationId xmlns:a16="http://schemas.microsoft.com/office/drawing/2014/main" id="{9DC2F4AC-23A5-4872-98C9-CAA02821AE01}"/>
            </a:ext>
          </a:extLst>
        </xdr:cNvPr>
        <xdr:cNvCxnSpPr/>
      </xdr:nvCxnSpPr>
      <xdr:spPr>
        <a:xfrm>
          <a:off x="6858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0" name="テキスト ボックス 159">
          <a:extLst>
            <a:ext uri="{FF2B5EF4-FFF2-40B4-BE49-F238E27FC236}">
              <a16:creationId xmlns:a16="http://schemas.microsoft.com/office/drawing/2014/main" id="{AC5D6A1D-645D-41E5-9BCA-0339D3377ED9}"/>
            </a:ext>
          </a:extLst>
        </xdr:cNvPr>
        <xdr:cNvSpPr txBox="1"/>
      </xdr:nvSpPr>
      <xdr:spPr>
        <a:xfrm>
          <a:off x="339891"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1" name="直線コネクタ 160">
          <a:extLst>
            <a:ext uri="{FF2B5EF4-FFF2-40B4-BE49-F238E27FC236}">
              <a16:creationId xmlns:a16="http://schemas.microsoft.com/office/drawing/2014/main" id="{7459671C-40B9-4E78-A5F7-507D6BA43912}"/>
            </a:ext>
          </a:extLst>
        </xdr:cNvPr>
        <xdr:cNvCxnSpPr/>
      </xdr:nvCxnSpPr>
      <xdr:spPr>
        <a:xfrm>
          <a:off x="6858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2" name="テキスト ボックス 161">
          <a:extLst>
            <a:ext uri="{FF2B5EF4-FFF2-40B4-BE49-F238E27FC236}">
              <a16:creationId xmlns:a16="http://schemas.microsoft.com/office/drawing/2014/main" id="{C31C930E-1549-44C2-9BB8-FAF2D6C9E7C0}"/>
            </a:ext>
          </a:extLst>
        </xdr:cNvPr>
        <xdr:cNvSpPr txBox="1"/>
      </xdr:nvSpPr>
      <xdr:spPr>
        <a:xfrm>
          <a:off x="339891"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3" name="直線コネクタ 162">
          <a:extLst>
            <a:ext uri="{FF2B5EF4-FFF2-40B4-BE49-F238E27FC236}">
              <a16:creationId xmlns:a16="http://schemas.microsoft.com/office/drawing/2014/main" id="{BC0EE07E-0CFD-47C1-947F-25ED0C5700AF}"/>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4" name="テキスト ボックス 163">
          <a:extLst>
            <a:ext uri="{FF2B5EF4-FFF2-40B4-BE49-F238E27FC236}">
              <a16:creationId xmlns:a16="http://schemas.microsoft.com/office/drawing/2014/main" id="{8DF0683B-524A-4175-A6B9-AECE9A604DAC}"/>
            </a:ext>
          </a:extLst>
        </xdr:cNvPr>
        <xdr:cNvSpPr txBox="1"/>
      </xdr:nvSpPr>
      <xdr:spPr>
        <a:xfrm>
          <a:off x="339891"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5" name="【橋りょう・トンネル】&#10;有形固定資産減価償却率グラフ枠">
          <a:extLst>
            <a:ext uri="{FF2B5EF4-FFF2-40B4-BE49-F238E27FC236}">
              <a16:creationId xmlns:a16="http://schemas.microsoft.com/office/drawing/2014/main" id="{9C623B9A-AA73-4029-9255-D17EBDCF6E48}"/>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38862</xdr:rowOff>
    </xdr:from>
    <xdr:to>
      <xdr:col>24</xdr:col>
      <xdr:colOff>62865</xdr:colOff>
      <xdr:row>62</xdr:row>
      <xdr:rowOff>169164</xdr:rowOff>
    </xdr:to>
    <xdr:cxnSp macro="">
      <xdr:nvCxnSpPr>
        <xdr:cNvPr id="166" name="直線コネクタ 165">
          <a:extLst>
            <a:ext uri="{FF2B5EF4-FFF2-40B4-BE49-F238E27FC236}">
              <a16:creationId xmlns:a16="http://schemas.microsoft.com/office/drawing/2014/main" id="{814D427F-679F-4F27-A82B-90A13EEE0CF2}"/>
            </a:ext>
          </a:extLst>
        </xdr:cNvPr>
        <xdr:cNvCxnSpPr/>
      </xdr:nvCxnSpPr>
      <xdr:spPr>
        <a:xfrm flipV="1">
          <a:off x="4180840" y="8954262"/>
          <a:ext cx="0" cy="1254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1541</xdr:rowOff>
    </xdr:from>
    <xdr:ext cx="405111" cy="259045"/>
    <xdr:sp macro="" textlink="">
      <xdr:nvSpPr>
        <xdr:cNvPr id="167" name="【橋りょう・トンネル】&#10;有形固定資産減価償却率最小値テキスト">
          <a:extLst>
            <a:ext uri="{FF2B5EF4-FFF2-40B4-BE49-F238E27FC236}">
              <a16:creationId xmlns:a16="http://schemas.microsoft.com/office/drawing/2014/main" id="{E2B7030F-20E0-4E81-816B-9D223E03C1AA}"/>
            </a:ext>
          </a:extLst>
        </xdr:cNvPr>
        <xdr:cNvSpPr txBox="1"/>
      </xdr:nvSpPr>
      <xdr:spPr>
        <a:xfrm>
          <a:off x="4219575" y="1021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169164</xdr:rowOff>
    </xdr:from>
    <xdr:to>
      <xdr:col>24</xdr:col>
      <xdr:colOff>152400</xdr:colOff>
      <xdr:row>62</xdr:row>
      <xdr:rowOff>169164</xdr:rowOff>
    </xdr:to>
    <xdr:cxnSp macro="">
      <xdr:nvCxnSpPr>
        <xdr:cNvPr id="168" name="直線コネクタ 167">
          <a:extLst>
            <a:ext uri="{FF2B5EF4-FFF2-40B4-BE49-F238E27FC236}">
              <a16:creationId xmlns:a16="http://schemas.microsoft.com/office/drawing/2014/main" id="{DA2DC4A5-B3B1-4574-B7BE-348EAEE6631A}"/>
            </a:ext>
          </a:extLst>
        </xdr:cNvPr>
        <xdr:cNvCxnSpPr/>
      </xdr:nvCxnSpPr>
      <xdr:spPr>
        <a:xfrm>
          <a:off x="4105275" y="102085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156989</xdr:rowOff>
    </xdr:from>
    <xdr:ext cx="405111" cy="259045"/>
    <xdr:sp macro="" textlink="">
      <xdr:nvSpPr>
        <xdr:cNvPr id="169" name="【橋りょう・トンネル】&#10;有形固定資産減価償却率最大値テキスト">
          <a:extLst>
            <a:ext uri="{FF2B5EF4-FFF2-40B4-BE49-F238E27FC236}">
              <a16:creationId xmlns:a16="http://schemas.microsoft.com/office/drawing/2014/main" id="{081BB78D-2CFA-4B53-B5CB-28753D811096}"/>
            </a:ext>
          </a:extLst>
        </xdr:cNvPr>
        <xdr:cNvSpPr txBox="1"/>
      </xdr:nvSpPr>
      <xdr:spPr>
        <a:xfrm>
          <a:off x="4219575" y="8751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38862</xdr:rowOff>
    </xdr:from>
    <xdr:to>
      <xdr:col>24</xdr:col>
      <xdr:colOff>152400</xdr:colOff>
      <xdr:row>55</xdr:row>
      <xdr:rowOff>38862</xdr:rowOff>
    </xdr:to>
    <xdr:cxnSp macro="">
      <xdr:nvCxnSpPr>
        <xdr:cNvPr id="170" name="直線コネクタ 169">
          <a:extLst>
            <a:ext uri="{FF2B5EF4-FFF2-40B4-BE49-F238E27FC236}">
              <a16:creationId xmlns:a16="http://schemas.microsoft.com/office/drawing/2014/main" id="{20A5FEAB-67C5-4D87-A911-AECB782B37B6}"/>
            </a:ext>
          </a:extLst>
        </xdr:cNvPr>
        <xdr:cNvCxnSpPr/>
      </xdr:nvCxnSpPr>
      <xdr:spPr>
        <a:xfrm>
          <a:off x="4105275" y="895426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150385</xdr:rowOff>
    </xdr:from>
    <xdr:ext cx="405111" cy="259045"/>
    <xdr:sp macro="" textlink="">
      <xdr:nvSpPr>
        <xdr:cNvPr id="171" name="【橋りょう・トンネル】&#10;有形固定資産減価償却率平均値テキスト">
          <a:extLst>
            <a:ext uri="{FF2B5EF4-FFF2-40B4-BE49-F238E27FC236}">
              <a16:creationId xmlns:a16="http://schemas.microsoft.com/office/drawing/2014/main" id="{10C3D373-BE8E-46BA-807E-0BD67F99B883}"/>
            </a:ext>
          </a:extLst>
        </xdr:cNvPr>
        <xdr:cNvSpPr txBox="1"/>
      </xdr:nvSpPr>
      <xdr:spPr>
        <a:xfrm>
          <a:off x="4219575" y="93896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127508</xdr:rowOff>
    </xdr:from>
    <xdr:to>
      <xdr:col>24</xdr:col>
      <xdr:colOff>114300</xdr:colOff>
      <xdr:row>59</xdr:row>
      <xdr:rowOff>57658</xdr:rowOff>
    </xdr:to>
    <xdr:sp macro="" textlink="">
      <xdr:nvSpPr>
        <xdr:cNvPr id="172" name="フローチャート: 判断 171">
          <a:extLst>
            <a:ext uri="{FF2B5EF4-FFF2-40B4-BE49-F238E27FC236}">
              <a16:creationId xmlns:a16="http://schemas.microsoft.com/office/drawing/2014/main" id="{3787F95B-D057-40E1-AB63-7FF5B40525FC}"/>
            </a:ext>
          </a:extLst>
        </xdr:cNvPr>
        <xdr:cNvSpPr/>
      </xdr:nvSpPr>
      <xdr:spPr>
        <a:xfrm>
          <a:off x="4124325" y="952550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118364</xdr:rowOff>
    </xdr:from>
    <xdr:to>
      <xdr:col>20</xdr:col>
      <xdr:colOff>38100</xdr:colOff>
      <xdr:row>59</xdr:row>
      <xdr:rowOff>48514</xdr:rowOff>
    </xdr:to>
    <xdr:sp macro="" textlink="">
      <xdr:nvSpPr>
        <xdr:cNvPr id="173" name="フローチャート: 判断 172">
          <a:extLst>
            <a:ext uri="{FF2B5EF4-FFF2-40B4-BE49-F238E27FC236}">
              <a16:creationId xmlns:a16="http://schemas.microsoft.com/office/drawing/2014/main" id="{826354C2-A4DD-45E8-8F48-E6B0008A98A2}"/>
            </a:ext>
          </a:extLst>
        </xdr:cNvPr>
        <xdr:cNvSpPr/>
      </xdr:nvSpPr>
      <xdr:spPr>
        <a:xfrm>
          <a:off x="3381375" y="952271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54356</xdr:rowOff>
    </xdr:from>
    <xdr:to>
      <xdr:col>15</xdr:col>
      <xdr:colOff>101600</xdr:colOff>
      <xdr:row>58</xdr:row>
      <xdr:rowOff>155956</xdr:rowOff>
    </xdr:to>
    <xdr:sp macro="" textlink="">
      <xdr:nvSpPr>
        <xdr:cNvPr id="174" name="フローチャート: 判断 173">
          <a:extLst>
            <a:ext uri="{FF2B5EF4-FFF2-40B4-BE49-F238E27FC236}">
              <a16:creationId xmlns:a16="http://schemas.microsoft.com/office/drawing/2014/main" id="{54C564E0-CA8F-46EC-8FB4-9D7697070F79}"/>
            </a:ext>
          </a:extLst>
        </xdr:cNvPr>
        <xdr:cNvSpPr/>
      </xdr:nvSpPr>
      <xdr:spPr>
        <a:xfrm>
          <a:off x="2571750" y="945553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57</xdr:row>
      <xdr:rowOff>157226</xdr:rowOff>
    </xdr:from>
    <xdr:to>
      <xdr:col>10</xdr:col>
      <xdr:colOff>165100</xdr:colOff>
      <xdr:row>58</xdr:row>
      <xdr:rowOff>87376</xdr:rowOff>
    </xdr:to>
    <xdr:sp macro="" textlink="">
      <xdr:nvSpPr>
        <xdr:cNvPr id="175" name="フローチャート: 判断 174">
          <a:extLst>
            <a:ext uri="{FF2B5EF4-FFF2-40B4-BE49-F238E27FC236}">
              <a16:creationId xmlns:a16="http://schemas.microsoft.com/office/drawing/2014/main" id="{86F9EF4C-5B1F-4B1E-982A-F05DCCE0B2F3}"/>
            </a:ext>
          </a:extLst>
        </xdr:cNvPr>
        <xdr:cNvSpPr/>
      </xdr:nvSpPr>
      <xdr:spPr>
        <a:xfrm>
          <a:off x="1781175" y="939965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58928</xdr:rowOff>
    </xdr:from>
    <xdr:to>
      <xdr:col>6</xdr:col>
      <xdr:colOff>38100</xdr:colOff>
      <xdr:row>58</xdr:row>
      <xdr:rowOff>160528</xdr:rowOff>
    </xdr:to>
    <xdr:sp macro="" textlink="">
      <xdr:nvSpPr>
        <xdr:cNvPr id="176" name="フローチャート: 判断 175">
          <a:extLst>
            <a:ext uri="{FF2B5EF4-FFF2-40B4-BE49-F238E27FC236}">
              <a16:creationId xmlns:a16="http://schemas.microsoft.com/office/drawing/2014/main" id="{54280F8D-D1F7-464B-A3BB-B10A5D462823}"/>
            </a:ext>
          </a:extLst>
        </xdr:cNvPr>
        <xdr:cNvSpPr/>
      </xdr:nvSpPr>
      <xdr:spPr>
        <a:xfrm>
          <a:off x="981075" y="946010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id="{10002EBF-59AD-4B48-BEDF-CE8FA7692BAF}"/>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7B075A5D-E50A-465B-81DE-8E1229040C9D}"/>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299F1AC4-94C7-4F7A-BB0D-171A9F651726}"/>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EFA5CF4A-401E-4AA5-9CC4-529518A5F5CF}"/>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38E2C73-0EEB-4BB9-8E3C-6B007A49DB12}"/>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109220</xdr:rowOff>
    </xdr:from>
    <xdr:to>
      <xdr:col>24</xdr:col>
      <xdr:colOff>114300</xdr:colOff>
      <xdr:row>63</xdr:row>
      <xdr:rowOff>39370</xdr:rowOff>
    </xdr:to>
    <xdr:sp macro="" textlink="">
      <xdr:nvSpPr>
        <xdr:cNvPr id="182" name="楕円 181">
          <a:extLst>
            <a:ext uri="{FF2B5EF4-FFF2-40B4-BE49-F238E27FC236}">
              <a16:creationId xmlns:a16="http://schemas.microsoft.com/office/drawing/2014/main" id="{F872481F-FC08-42DD-96F4-78CEB72A3FAD}"/>
            </a:ext>
          </a:extLst>
        </xdr:cNvPr>
        <xdr:cNvSpPr/>
      </xdr:nvSpPr>
      <xdr:spPr>
        <a:xfrm>
          <a:off x="4124325" y="101549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24147</xdr:rowOff>
    </xdr:from>
    <xdr:ext cx="405111" cy="259045"/>
    <xdr:sp macro="" textlink="">
      <xdr:nvSpPr>
        <xdr:cNvPr id="183" name="【橋りょう・トンネル】&#10;有形固定資産減価償却率該当値テキスト">
          <a:extLst>
            <a:ext uri="{FF2B5EF4-FFF2-40B4-BE49-F238E27FC236}">
              <a16:creationId xmlns:a16="http://schemas.microsoft.com/office/drawing/2014/main" id="{3518F03E-F0B3-4CAD-8B50-2AB4ED8D4420}"/>
            </a:ext>
          </a:extLst>
        </xdr:cNvPr>
        <xdr:cNvSpPr txBox="1"/>
      </xdr:nvSpPr>
      <xdr:spPr>
        <a:xfrm>
          <a:off x="4219575" y="1007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31496</xdr:rowOff>
    </xdr:from>
    <xdr:to>
      <xdr:col>20</xdr:col>
      <xdr:colOff>38100</xdr:colOff>
      <xdr:row>62</xdr:row>
      <xdr:rowOff>133096</xdr:rowOff>
    </xdr:to>
    <xdr:sp macro="" textlink="">
      <xdr:nvSpPr>
        <xdr:cNvPr id="184" name="楕円 183">
          <a:extLst>
            <a:ext uri="{FF2B5EF4-FFF2-40B4-BE49-F238E27FC236}">
              <a16:creationId xmlns:a16="http://schemas.microsoft.com/office/drawing/2014/main" id="{D4DC62CE-D7DD-49D1-AC25-94BCFB5057D3}"/>
            </a:ext>
          </a:extLst>
        </xdr:cNvPr>
        <xdr:cNvSpPr/>
      </xdr:nvSpPr>
      <xdr:spPr>
        <a:xfrm>
          <a:off x="3381375" y="1007719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82296</xdr:rowOff>
    </xdr:from>
    <xdr:to>
      <xdr:col>24</xdr:col>
      <xdr:colOff>63500</xdr:colOff>
      <xdr:row>62</xdr:row>
      <xdr:rowOff>160020</xdr:rowOff>
    </xdr:to>
    <xdr:cxnSp macro="">
      <xdr:nvCxnSpPr>
        <xdr:cNvPr id="185" name="直線コネクタ 184">
          <a:extLst>
            <a:ext uri="{FF2B5EF4-FFF2-40B4-BE49-F238E27FC236}">
              <a16:creationId xmlns:a16="http://schemas.microsoft.com/office/drawing/2014/main" id="{8EE0EF49-138A-4A7C-9EF1-6440D37D4790}"/>
            </a:ext>
          </a:extLst>
        </xdr:cNvPr>
        <xdr:cNvCxnSpPr/>
      </xdr:nvCxnSpPr>
      <xdr:spPr>
        <a:xfrm>
          <a:off x="3429000" y="10134346"/>
          <a:ext cx="752475"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120650</xdr:rowOff>
    </xdr:from>
    <xdr:to>
      <xdr:col>15</xdr:col>
      <xdr:colOff>101600</xdr:colOff>
      <xdr:row>62</xdr:row>
      <xdr:rowOff>50800</xdr:rowOff>
    </xdr:to>
    <xdr:sp macro="" textlink="">
      <xdr:nvSpPr>
        <xdr:cNvPr id="186" name="楕円 185">
          <a:extLst>
            <a:ext uri="{FF2B5EF4-FFF2-40B4-BE49-F238E27FC236}">
              <a16:creationId xmlns:a16="http://schemas.microsoft.com/office/drawing/2014/main" id="{0F1FD038-E1CD-40BF-BD78-5CAA0351C261}"/>
            </a:ext>
          </a:extLst>
        </xdr:cNvPr>
        <xdr:cNvSpPr/>
      </xdr:nvSpPr>
      <xdr:spPr>
        <a:xfrm>
          <a:off x="2571750" y="100107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0</xdr:rowOff>
    </xdr:from>
    <xdr:to>
      <xdr:col>19</xdr:col>
      <xdr:colOff>177800</xdr:colOff>
      <xdr:row>62</xdr:row>
      <xdr:rowOff>82296</xdr:rowOff>
    </xdr:to>
    <xdr:cxnSp macro="">
      <xdr:nvCxnSpPr>
        <xdr:cNvPr id="187" name="直線コネクタ 186">
          <a:extLst>
            <a:ext uri="{FF2B5EF4-FFF2-40B4-BE49-F238E27FC236}">
              <a16:creationId xmlns:a16="http://schemas.microsoft.com/office/drawing/2014/main" id="{F21C25A0-BB2A-46FD-852C-A7541379BC67}"/>
            </a:ext>
          </a:extLst>
        </xdr:cNvPr>
        <xdr:cNvCxnSpPr/>
      </xdr:nvCxnSpPr>
      <xdr:spPr>
        <a:xfrm>
          <a:off x="2619375" y="10048875"/>
          <a:ext cx="809625" cy="85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38354</xdr:rowOff>
    </xdr:from>
    <xdr:to>
      <xdr:col>10</xdr:col>
      <xdr:colOff>165100</xdr:colOff>
      <xdr:row>61</xdr:row>
      <xdr:rowOff>139954</xdr:rowOff>
    </xdr:to>
    <xdr:sp macro="" textlink="">
      <xdr:nvSpPr>
        <xdr:cNvPr id="188" name="楕円 187">
          <a:extLst>
            <a:ext uri="{FF2B5EF4-FFF2-40B4-BE49-F238E27FC236}">
              <a16:creationId xmlns:a16="http://schemas.microsoft.com/office/drawing/2014/main" id="{3918FF1B-30D8-485C-91BE-04B65551BB46}"/>
            </a:ext>
          </a:extLst>
        </xdr:cNvPr>
        <xdr:cNvSpPr/>
      </xdr:nvSpPr>
      <xdr:spPr>
        <a:xfrm>
          <a:off x="1781175" y="992530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89154</xdr:rowOff>
    </xdr:from>
    <xdr:to>
      <xdr:col>15</xdr:col>
      <xdr:colOff>50800</xdr:colOff>
      <xdr:row>62</xdr:row>
      <xdr:rowOff>0</xdr:rowOff>
    </xdr:to>
    <xdr:cxnSp macro="">
      <xdr:nvCxnSpPr>
        <xdr:cNvPr id="189" name="直線コネクタ 188">
          <a:extLst>
            <a:ext uri="{FF2B5EF4-FFF2-40B4-BE49-F238E27FC236}">
              <a16:creationId xmlns:a16="http://schemas.microsoft.com/office/drawing/2014/main" id="{503647E0-EE5E-4E8C-B16B-46743D0C6FE6}"/>
            </a:ext>
          </a:extLst>
        </xdr:cNvPr>
        <xdr:cNvCxnSpPr/>
      </xdr:nvCxnSpPr>
      <xdr:spPr>
        <a:xfrm>
          <a:off x="1828800" y="9972929"/>
          <a:ext cx="790575" cy="75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70358</xdr:rowOff>
    </xdr:from>
    <xdr:to>
      <xdr:col>6</xdr:col>
      <xdr:colOff>38100</xdr:colOff>
      <xdr:row>62</xdr:row>
      <xdr:rowOff>508</xdr:rowOff>
    </xdr:to>
    <xdr:sp macro="" textlink="">
      <xdr:nvSpPr>
        <xdr:cNvPr id="190" name="楕円 189">
          <a:extLst>
            <a:ext uri="{FF2B5EF4-FFF2-40B4-BE49-F238E27FC236}">
              <a16:creationId xmlns:a16="http://schemas.microsoft.com/office/drawing/2014/main" id="{414620CC-9222-4325-B62C-7CF059ADDDA4}"/>
            </a:ext>
          </a:extLst>
        </xdr:cNvPr>
        <xdr:cNvSpPr/>
      </xdr:nvSpPr>
      <xdr:spPr>
        <a:xfrm>
          <a:off x="981075" y="995413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89154</xdr:rowOff>
    </xdr:from>
    <xdr:to>
      <xdr:col>10</xdr:col>
      <xdr:colOff>114300</xdr:colOff>
      <xdr:row>61</xdr:row>
      <xdr:rowOff>121158</xdr:rowOff>
    </xdr:to>
    <xdr:cxnSp macro="">
      <xdr:nvCxnSpPr>
        <xdr:cNvPr id="191" name="直線コネクタ 190">
          <a:extLst>
            <a:ext uri="{FF2B5EF4-FFF2-40B4-BE49-F238E27FC236}">
              <a16:creationId xmlns:a16="http://schemas.microsoft.com/office/drawing/2014/main" id="{D8CE5A7F-BA86-4F21-A500-E02815624C08}"/>
            </a:ext>
          </a:extLst>
        </xdr:cNvPr>
        <xdr:cNvCxnSpPr/>
      </xdr:nvCxnSpPr>
      <xdr:spPr>
        <a:xfrm flipV="1">
          <a:off x="1028700" y="9972929"/>
          <a:ext cx="800100" cy="38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65041</xdr:rowOff>
    </xdr:from>
    <xdr:ext cx="405111" cy="259045"/>
    <xdr:sp macro="" textlink="">
      <xdr:nvSpPr>
        <xdr:cNvPr id="192" name="n_1aveValue【橋りょう・トンネル】&#10;有形固定資産減価償却率">
          <a:extLst>
            <a:ext uri="{FF2B5EF4-FFF2-40B4-BE49-F238E27FC236}">
              <a16:creationId xmlns:a16="http://schemas.microsoft.com/office/drawing/2014/main" id="{A797B7A9-C04E-4B96-84DC-615982887191}"/>
            </a:ext>
          </a:extLst>
        </xdr:cNvPr>
        <xdr:cNvSpPr txBox="1"/>
      </xdr:nvSpPr>
      <xdr:spPr>
        <a:xfrm>
          <a:off x="3239144" y="9307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1033</xdr:rowOff>
    </xdr:from>
    <xdr:ext cx="405111" cy="259045"/>
    <xdr:sp macro="" textlink="">
      <xdr:nvSpPr>
        <xdr:cNvPr id="193" name="n_2aveValue【橋りょう・トンネル】&#10;有形固定資産減価償却率">
          <a:extLst>
            <a:ext uri="{FF2B5EF4-FFF2-40B4-BE49-F238E27FC236}">
              <a16:creationId xmlns:a16="http://schemas.microsoft.com/office/drawing/2014/main" id="{D992A1A8-2D6A-46E5-ACE2-A4D540413B67}"/>
            </a:ext>
          </a:extLst>
        </xdr:cNvPr>
        <xdr:cNvSpPr txBox="1"/>
      </xdr:nvSpPr>
      <xdr:spPr>
        <a:xfrm>
          <a:off x="2439044" y="9240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103903</xdr:rowOff>
    </xdr:from>
    <xdr:ext cx="405111" cy="259045"/>
    <xdr:sp macro="" textlink="">
      <xdr:nvSpPr>
        <xdr:cNvPr id="194" name="n_3aveValue【橋りょう・トンネル】&#10;有形固定資産減価償却率">
          <a:extLst>
            <a:ext uri="{FF2B5EF4-FFF2-40B4-BE49-F238E27FC236}">
              <a16:creationId xmlns:a16="http://schemas.microsoft.com/office/drawing/2014/main" id="{F490D6D9-E875-4FA1-9470-A657B569308F}"/>
            </a:ext>
          </a:extLst>
        </xdr:cNvPr>
        <xdr:cNvSpPr txBox="1"/>
      </xdr:nvSpPr>
      <xdr:spPr>
        <a:xfrm>
          <a:off x="1648469" y="9184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5605</xdr:rowOff>
    </xdr:from>
    <xdr:ext cx="405111" cy="259045"/>
    <xdr:sp macro="" textlink="">
      <xdr:nvSpPr>
        <xdr:cNvPr id="195" name="n_4aveValue【橋りょう・トンネル】&#10;有形固定資産減価償却率">
          <a:extLst>
            <a:ext uri="{FF2B5EF4-FFF2-40B4-BE49-F238E27FC236}">
              <a16:creationId xmlns:a16="http://schemas.microsoft.com/office/drawing/2014/main" id="{31080F53-14A8-41C5-A548-CBA2CEFF6DE9}"/>
            </a:ext>
          </a:extLst>
        </xdr:cNvPr>
        <xdr:cNvSpPr txBox="1"/>
      </xdr:nvSpPr>
      <xdr:spPr>
        <a:xfrm>
          <a:off x="848369" y="9248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124223</xdr:rowOff>
    </xdr:from>
    <xdr:ext cx="405111" cy="259045"/>
    <xdr:sp macro="" textlink="">
      <xdr:nvSpPr>
        <xdr:cNvPr id="196" name="n_1mainValue【橋りょう・トンネル】&#10;有形固定資産減価償却率">
          <a:extLst>
            <a:ext uri="{FF2B5EF4-FFF2-40B4-BE49-F238E27FC236}">
              <a16:creationId xmlns:a16="http://schemas.microsoft.com/office/drawing/2014/main" id="{DF86FE73-AD21-4213-86E6-C68DE9D7F8FC}"/>
            </a:ext>
          </a:extLst>
        </xdr:cNvPr>
        <xdr:cNvSpPr txBox="1"/>
      </xdr:nvSpPr>
      <xdr:spPr>
        <a:xfrm>
          <a:off x="3239144" y="10169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41927</xdr:rowOff>
    </xdr:from>
    <xdr:ext cx="405111" cy="259045"/>
    <xdr:sp macro="" textlink="">
      <xdr:nvSpPr>
        <xdr:cNvPr id="197" name="n_2mainValue【橋りょう・トンネル】&#10;有形固定資産減価償却率">
          <a:extLst>
            <a:ext uri="{FF2B5EF4-FFF2-40B4-BE49-F238E27FC236}">
              <a16:creationId xmlns:a16="http://schemas.microsoft.com/office/drawing/2014/main" id="{C444702A-CA83-4080-B6EC-FBE17ACF593B}"/>
            </a:ext>
          </a:extLst>
        </xdr:cNvPr>
        <xdr:cNvSpPr txBox="1"/>
      </xdr:nvSpPr>
      <xdr:spPr>
        <a:xfrm>
          <a:off x="2439044" y="10093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131081</xdr:rowOff>
    </xdr:from>
    <xdr:ext cx="405111" cy="259045"/>
    <xdr:sp macro="" textlink="">
      <xdr:nvSpPr>
        <xdr:cNvPr id="198" name="n_3mainValue【橋りょう・トンネル】&#10;有形固定資産減価償却率">
          <a:extLst>
            <a:ext uri="{FF2B5EF4-FFF2-40B4-BE49-F238E27FC236}">
              <a16:creationId xmlns:a16="http://schemas.microsoft.com/office/drawing/2014/main" id="{3BDD8109-DA4E-40EB-BE9C-357FE749020C}"/>
            </a:ext>
          </a:extLst>
        </xdr:cNvPr>
        <xdr:cNvSpPr txBox="1"/>
      </xdr:nvSpPr>
      <xdr:spPr>
        <a:xfrm>
          <a:off x="1648469" y="10018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163085</xdr:rowOff>
    </xdr:from>
    <xdr:ext cx="405111" cy="259045"/>
    <xdr:sp macro="" textlink="">
      <xdr:nvSpPr>
        <xdr:cNvPr id="199" name="n_4mainValue【橋りょう・トンネル】&#10;有形固定資産減価償却率">
          <a:extLst>
            <a:ext uri="{FF2B5EF4-FFF2-40B4-BE49-F238E27FC236}">
              <a16:creationId xmlns:a16="http://schemas.microsoft.com/office/drawing/2014/main" id="{313F02F6-D6AB-4285-A02F-01F1693BC910}"/>
            </a:ext>
          </a:extLst>
        </xdr:cNvPr>
        <xdr:cNvSpPr txBox="1"/>
      </xdr:nvSpPr>
      <xdr:spPr>
        <a:xfrm>
          <a:off x="848369" y="10046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0" name="正方形/長方形 199">
          <a:extLst>
            <a:ext uri="{FF2B5EF4-FFF2-40B4-BE49-F238E27FC236}">
              <a16:creationId xmlns:a16="http://schemas.microsoft.com/office/drawing/2014/main" id="{362E46BE-ECE9-4FA6-B32A-8BDDBC955C34}"/>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1" name="正方形/長方形 200">
          <a:extLst>
            <a:ext uri="{FF2B5EF4-FFF2-40B4-BE49-F238E27FC236}">
              <a16:creationId xmlns:a16="http://schemas.microsoft.com/office/drawing/2014/main" id="{936E9DC6-539A-4C22-B274-BA721C932C6A}"/>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2" name="正方形/長方形 201">
          <a:extLst>
            <a:ext uri="{FF2B5EF4-FFF2-40B4-BE49-F238E27FC236}">
              <a16:creationId xmlns:a16="http://schemas.microsoft.com/office/drawing/2014/main" id="{C4CAF50D-EF05-4731-B4FF-60205C37AF78}"/>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3" name="正方形/長方形 202">
          <a:extLst>
            <a:ext uri="{FF2B5EF4-FFF2-40B4-BE49-F238E27FC236}">
              <a16:creationId xmlns:a16="http://schemas.microsoft.com/office/drawing/2014/main" id="{DCBCBFF1-B676-4DEB-AC8E-51CBE65B445B}"/>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4" name="正方形/長方形 203">
          <a:extLst>
            <a:ext uri="{FF2B5EF4-FFF2-40B4-BE49-F238E27FC236}">
              <a16:creationId xmlns:a16="http://schemas.microsoft.com/office/drawing/2014/main" id="{B898D4E4-2C89-42BB-85AB-7C6139D264E8}"/>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5" name="正方形/長方形 204">
          <a:extLst>
            <a:ext uri="{FF2B5EF4-FFF2-40B4-BE49-F238E27FC236}">
              <a16:creationId xmlns:a16="http://schemas.microsoft.com/office/drawing/2014/main" id="{47518ED6-A10C-4ED2-9258-F4E3FDF404EE}"/>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6" name="正方形/長方形 205">
          <a:extLst>
            <a:ext uri="{FF2B5EF4-FFF2-40B4-BE49-F238E27FC236}">
              <a16:creationId xmlns:a16="http://schemas.microsoft.com/office/drawing/2014/main" id="{E15C28A3-6C23-475C-B1C7-9F36A6B439BB}"/>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7" name="正方形/長方形 206">
          <a:extLst>
            <a:ext uri="{FF2B5EF4-FFF2-40B4-BE49-F238E27FC236}">
              <a16:creationId xmlns:a16="http://schemas.microsoft.com/office/drawing/2014/main" id="{05D7403A-9173-4B8A-8D67-7D403790A8C9}"/>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8" name="テキスト ボックス 207">
          <a:extLst>
            <a:ext uri="{FF2B5EF4-FFF2-40B4-BE49-F238E27FC236}">
              <a16:creationId xmlns:a16="http://schemas.microsoft.com/office/drawing/2014/main" id="{C118024F-3F47-4129-BAA8-815B15F6DE5B}"/>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9" name="直線コネクタ 208">
          <a:extLst>
            <a:ext uri="{FF2B5EF4-FFF2-40B4-BE49-F238E27FC236}">
              <a16:creationId xmlns:a16="http://schemas.microsoft.com/office/drawing/2014/main" id="{AE959B61-3E66-4E63-8703-3ACA946B47A8}"/>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0" name="直線コネクタ 209">
          <a:extLst>
            <a:ext uri="{FF2B5EF4-FFF2-40B4-BE49-F238E27FC236}">
              <a16:creationId xmlns:a16="http://schemas.microsoft.com/office/drawing/2014/main" id="{E1A13E27-2454-4A09-B3C1-255E44E67AB7}"/>
            </a:ext>
          </a:extLst>
        </xdr:cNvPr>
        <xdr:cNvCxnSpPr/>
      </xdr:nvCxnSpPr>
      <xdr:spPr>
        <a:xfrm>
          <a:off x="5953125" y="1050335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1" name="テキスト ボックス 210">
          <a:extLst>
            <a:ext uri="{FF2B5EF4-FFF2-40B4-BE49-F238E27FC236}">
              <a16:creationId xmlns:a16="http://schemas.microsoft.com/office/drawing/2014/main" id="{5F6B5B58-D13E-452B-B1D8-58B76BCF7D63}"/>
            </a:ext>
          </a:extLst>
        </xdr:cNvPr>
        <xdr:cNvSpPr txBox="1"/>
      </xdr:nvSpPr>
      <xdr:spPr>
        <a:xfrm>
          <a:off x="5723389" y="1037383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2" name="直線コネクタ 211">
          <a:extLst>
            <a:ext uri="{FF2B5EF4-FFF2-40B4-BE49-F238E27FC236}">
              <a16:creationId xmlns:a16="http://schemas.microsoft.com/office/drawing/2014/main" id="{8F6DB0BB-E021-431E-B821-B2CBD29BBF33}"/>
            </a:ext>
          </a:extLst>
        </xdr:cNvPr>
        <xdr:cNvCxnSpPr/>
      </xdr:nvCxnSpPr>
      <xdr:spPr>
        <a:xfrm>
          <a:off x="5953125" y="101926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3" name="テキスト ボックス 212">
          <a:extLst>
            <a:ext uri="{FF2B5EF4-FFF2-40B4-BE49-F238E27FC236}">
              <a16:creationId xmlns:a16="http://schemas.microsoft.com/office/drawing/2014/main" id="{FFC7C885-72AB-4FA7-B568-6BDDBC9832B5}"/>
            </a:ext>
          </a:extLst>
        </xdr:cNvPr>
        <xdr:cNvSpPr txBox="1"/>
      </xdr:nvSpPr>
      <xdr:spPr>
        <a:xfrm>
          <a:off x="5421206" y="1005678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4" name="直線コネクタ 213">
          <a:extLst>
            <a:ext uri="{FF2B5EF4-FFF2-40B4-BE49-F238E27FC236}">
              <a16:creationId xmlns:a16="http://schemas.microsoft.com/office/drawing/2014/main" id="{0672BE92-F15D-4690-AC5F-5B977253EE56}"/>
            </a:ext>
          </a:extLst>
        </xdr:cNvPr>
        <xdr:cNvCxnSpPr/>
      </xdr:nvCxnSpPr>
      <xdr:spPr>
        <a:xfrm>
          <a:off x="5953125" y="98851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5" name="テキスト ボックス 214">
          <a:extLst>
            <a:ext uri="{FF2B5EF4-FFF2-40B4-BE49-F238E27FC236}">
              <a16:creationId xmlns:a16="http://schemas.microsoft.com/office/drawing/2014/main" id="{0315BEB0-BCDF-4879-BE23-B7CB7547D3E5}"/>
            </a:ext>
          </a:extLst>
        </xdr:cNvPr>
        <xdr:cNvSpPr txBox="1"/>
      </xdr:nvSpPr>
      <xdr:spPr>
        <a:xfrm>
          <a:off x="5421206" y="9746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16" name="直線コネクタ 215">
          <a:extLst>
            <a:ext uri="{FF2B5EF4-FFF2-40B4-BE49-F238E27FC236}">
              <a16:creationId xmlns:a16="http://schemas.microsoft.com/office/drawing/2014/main" id="{46D5467E-EDEC-4BF4-BD8E-1FA9B41B29D4}"/>
            </a:ext>
          </a:extLst>
        </xdr:cNvPr>
        <xdr:cNvCxnSpPr/>
      </xdr:nvCxnSpPr>
      <xdr:spPr>
        <a:xfrm>
          <a:off x="5953125" y="957444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17" name="テキスト ボックス 216">
          <a:extLst>
            <a:ext uri="{FF2B5EF4-FFF2-40B4-BE49-F238E27FC236}">
              <a16:creationId xmlns:a16="http://schemas.microsoft.com/office/drawing/2014/main" id="{AD67948B-1D3D-46FC-9D12-E243F2046878}"/>
            </a:ext>
          </a:extLst>
        </xdr:cNvPr>
        <xdr:cNvSpPr txBox="1"/>
      </xdr:nvSpPr>
      <xdr:spPr>
        <a:xfrm>
          <a:off x="5421206" y="94385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18" name="直線コネクタ 217">
          <a:extLst>
            <a:ext uri="{FF2B5EF4-FFF2-40B4-BE49-F238E27FC236}">
              <a16:creationId xmlns:a16="http://schemas.microsoft.com/office/drawing/2014/main" id="{B3047340-6811-483F-A4E6-F8FCC68B3197}"/>
            </a:ext>
          </a:extLst>
        </xdr:cNvPr>
        <xdr:cNvCxnSpPr/>
      </xdr:nvCxnSpPr>
      <xdr:spPr>
        <a:xfrm>
          <a:off x="5953125" y="926691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19" name="テキスト ボックス 218">
          <a:extLst>
            <a:ext uri="{FF2B5EF4-FFF2-40B4-BE49-F238E27FC236}">
              <a16:creationId xmlns:a16="http://schemas.microsoft.com/office/drawing/2014/main" id="{F6825C76-D275-414B-9133-AF9E69476A2D}"/>
            </a:ext>
          </a:extLst>
        </xdr:cNvPr>
        <xdr:cNvSpPr txBox="1"/>
      </xdr:nvSpPr>
      <xdr:spPr>
        <a:xfrm>
          <a:off x="5421206" y="912787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0" name="直線コネクタ 219">
          <a:extLst>
            <a:ext uri="{FF2B5EF4-FFF2-40B4-BE49-F238E27FC236}">
              <a16:creationId xmlns:a16="http://schemas.microsoft.com/office/drawing/2014/main" id="{3B2F9DB9-297D-4EB0-A016-C4C15FE3EFE8}"/>
            </a:ext>
          </a:extLst>
        </xdr:cNvPr>
        <xdr:cNvCxnSpPr/>
      </xdr:nvCxnSpPr>
      <xdr:spPr>
        <a:xfrm>
          <a:off x="5953125" y="89562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1" name="テキスト ボックス 220">
          <a:extLst>
            <a:ext uri="{FF2B5EF4-FFF2-40B4-BE49-F238E27FC236}">
              <a16:creationId xmlns:a16="http://schemas.microsoft.com/office/drawing/2014/main" id="{A8819491-954D-4083-A786-B55569D5E16B}"/>
            </a:ext>
          </a:extLst>
        </xdr:cNvPr>
        <xdr:cNvSpPr txBox="1"/>
      </xdr:nvSpPr>
      <xdr:spPr>
        <a:xfrm>
          <a:off x="5421206" y="882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DE885DF1-05C4-43F4-85E1-B8E18717A1D6}"/>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BCED00AA-B63B-4E73-8601-20C6CC00140A}"/>
            </a:ext>
          </a:extLst>
        </xdr:cNvPr>
        <xdr:cNvSpPr txBox="1"/>
      </xdr:nvSpPr>
      <xdr:spPr>
        <a:xfrm>
          <a:off x="5421206" y="851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6A24A67C-5171-4EAC-B506-DB36C222F440}"/>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4359</xdr:rowOff>
    </xdr:from>
    <xdr:to>
      <xdr:col>54</xdr:col>
      <xdr:colOff>189865</xdr:colOff>
      <xdr:row>64</xdr:row>
      <xdr:rowOff>6639</xdr:rowOff>
    </xdr:to>
    <xdr:cxnSp macro="">
      <xdr:nvCxnSpPr>
        <xdr:cNvPr id="225" name="直線コネクタ 224">
          <a:extLst>
            <a:ext uri="{FF2B5EF4-FFF2-40B4-BE49-F238E27FC236}">
              <a16:creationId xmlns:a16="http://schemas.microsoft.com/office/drawing/2014/main" id="{F5F57A20-BC19-432C-A1FB-C41025AA2CA2}"/>
            </a:ext>
          </a:extLst>
        </xdr:cNvPr>
        <xdr:cNvCxnSpPr/>
      </xdr:nvCxnSpPr>
      <xdr:spPr>
        <a:xfrm flipV="1">
          <a:off x="9429115" y="9084859"/>
          <a:ext cx="0" cy="1297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10466</xdr:rowOff>
    </xdr:from>
    <xdr:ext cx="534377" cy="259045"/>
    <xdr:sp macro="" textlink="">
      <xdr:nvSpPr>
        <xdr:cNvPr id="226" name="【橋りょう・トンネル】&#10;一人当たり有形固定資産（償却資産）額最小値テキスト">
          <a:extLst>
            <a:ext uri="{FF2B5EF4-FFF2-40B4-BE49-F238E27FC236}">
              <a16:creationId xmlns:a16="http://schemas.microsoft.com/office/drawing/2014/main" id="{76F17F54-C1A1-41A7-9EF4-5FC7C5C72995}"/>
            </a:ext>
          </a:extLst>
        </xdr:cNvPr>
        <xdr:cNvSpPr txBox="1"/>
      </xdr:nvSpPr>
      <xdr:spPr>
        <a:xfrm>
          <a:off x="9467850" y="10380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6639</xdr:rowOff>
    </xdr:from>
    <xdr:to>
      <xdr:col>55</xdr:col>
      <xdr:colOff>88900</xdr:colOff>
      <xdr:row>64</xdr:row>
      <xdr:rowOff>6639</xdr:rowOff>
    </xdr:to>
    <xdr:cxnSp macro="">
      <xdr:nvCxnSpPr>
        <xdr:cNvPr id="227" name="直線コネクタ 226">
          <a:extLst>
            <a:ext uri="{FF2B5EF4-FFF2-40B4-BE49-F238E27FC236}">
              <a16:creationId xmlns:a16="http://schemas.microsoft.com/office/drawing/2014/main" id="{362E71C2-828A-46E3-AE54-76B28DFAB80B}"/>
            </a:ext>
          </a:extLst>
        </xdr:cNvPr>
        <xdr:cNvCxnSpPr/>
      </xdr:nvCxnSpPr>
      <xdr:spPr>
        <a:xfrm>
          <a:off x="9363075" y="1038253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122486</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FBD8A5EC-3945-426A-9BED-4114520B3B7B}"/>
            </a:ext>
          </a:extLst>
        </xdr:cNvPr>
        <xdr:cNvSpPr txBox="1"/>
      </xdr:nvSpPr>
      <xdr:spPr>
        <a:xfrm>
          <a:off x="9467850" y="8879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4359</xdr:rowOff>
    </xdr:from>
    <xdr:to>
      <xdr:col>55</xdr:col>
      <xdr:colOff>88900</xdr:colOff>
      <xdr:row>56</xdr:row>
      <xdr:rowOff>4359</xdr:rowOff>
    </xdr:to>
    <xdr:cxnSp macro="">
      <xdr:nvCxnSpPr>
        <xdr:cNvPr id="229" name="直線コネクタ 228">
          <a:extLst>
            <a:ext uri="{FF2B5EF4-FFF2-40B4-BE49-F238E27FC236}">
              <a16:creationId xmlns:a16="http://schemas.microsoft.com/office/drawing/2014/main" id="{0F00126C-46B6-4A86-947B-4A9BEB309A90}"/>
            </a:ext>
          </a:extLst>
        </xdr:cNvPr>
        <xdr:cNvCxnSpPr/>
      </xdr:nvCxnSpPr>
      <xdr:spPr>
        <a:xfrm>
          <a:off x="9363075" y="908485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170211</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C847C814-03A3-4AA9-A9B6-3A518FE19545}"/>
            </a:ext>
          </a:extLst>
        </xdr:cNvPr>
        <xdr:cNvSpPr txBox="1"/>
      </xdr:nvSpPr>
      <xdr:spPr>
        <a:xfrm>
          <a:off x="9467850" y="97237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147334</xdr:rowOff>
    </xdr:from>
    <xdr:to>
      <xdr:col>55</xdr:col>
      <xdr:colOff>50800</xdr:colOff>
      <xdr:row>61</xdr:row>
      <xdr:rowOff>77484</xdr:rowOff>
    </xdr:to>
    <xdr:sp macro="" textlink="">
      <xdr:nvSpPr>
        <xdr:cNvPr id="231" name="フローチャート: 判断 230">
          <a:extLst>
            <a:ext uri="{FF2B5EF4-FFF2-40B4-BE49-F238E27FC236}">
              <a16:creationId xmlns:a16="http://schemas.microsoft.com/office/drawing/2014/main" id="{B5438432-3447-46E5-AC3E-99D85B6188AF}"/>
            </a:ext>
          </a:extLst>
        </xdr:cNvPr>
        <xdr:cNvSpPr/>
      </xdr:nvSpPr>
      <xdr:spPr>
        <a:xfrm>
          <a:off x="9401175" y="9869184"/>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136642</xdr:rowOff>
    </xdr:from>
    <xdr:to>
      <xdr:col>50</xdr:col>
      <xdr:colOff>165100</xdr:colOff>
      <xdr:row>61</xdr:row>
      <xdr:rowOff>66792</xdr:rowOff>
    </xdr:to>
    <xdr:sp macro="" textlink="">
      <xdr:nvSpPr>
        <xdr:cNvPr id="232" name="フローチャート: 判断 231">
          <a:extLst>
            <a:ext uri="{FF2B5EF4-FFF2-40B4-BE49-F238E27FC236}">
              <a16:creationId xmlns:a16="http://schemas.microsoft.com/office/drawing/2014/main" id="{D6022143-77F6-41DA-8869-D0DCCE1DCD0F}"/>
            </a:ext>
          </a:extLst>
        </xdr:cNvPr>
        <xdr:cNvSpPr/>
      </xdr:nvSpPr>
      <xdr:spPr>
        <a:xfrm>
          <a:off x="8639175" y="986484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142220</xdr:rowOff>
    </xdr:from>
    <xdr:to>
      <xdr:col>46</xdr:col>
      <xdr:colOff>38100</xdr:colOff>
      <xdr:row>61</xdr:row>
      <xdr:rowOff>72370</xdr:rowOff>
    </xdr:to>
    <xdr:sp macro="" textlink="">
      <xdr:nvSpPr>
        <xdr:cNvPr id="233" name="フローチャート: 判断 232">
          <a:extLst>
            <a:ext uri="{FF2B5EF4-FFF2-40B4-BE49-F238E27FC236}">
              <a16:creationId xmlns:a16="http://schemas.microsoft.com/office/drawing/2014/main" id="{B7D816FC-7370-4FBB-B4E5-C7EFC6CC6D97}"/>
            </a:ext>
          </a:extLst>
        </xdr:cNvPr>
        <xdr:cNvSpPr/>
      </xdr:nvSpPr>
      <xdr:spPr>
        <a:xfrm>
          <a:off x="7839075" y="987042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146015</xdr:rowOff>
    </xdr:from>
    <xdr:to>
      <xdr:col>41</xdr:col>
      <xdr:colOff>101600</xdr:colOff>
      <xdr:row>61</xdr:row>
      <xdr:rowOff>76165</xdr:rowOff>
    </xdr:to>
    <xdr:sp macro="" textlink="">
      <xdr:nvSpPr>
        <xdr:cNvPr id="234" name="フローチャート: 判断 233">
          <a:extLst>
            <a:ext uri="{FF2B5EF4-FFF2-40B4-BE49-F238E27FC236}">
              <a16:creationId xmlns:a16="http://schemas.microsoft.com/office/drawing/2014/main" id="{AAE03322-39B5-4D5E-9FA4-42D5BE493ED8}"/>
            </a:ext>
          </a:extLst>
        </xdr:cNvPr>
        <xdr:cNvSpPr/>
      </xdr:nvSpPr>
      <xdr:spPr>
        <a:xfrm>
          <a:off x="7029450" y="98678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5795</xdr:rowOff>
    </xdr:from>
    <xdr:to>
      <xdr:col>36</xdr:col>
      <xdr:colOff>165100</xdr:colOff>
      <xdr:row>60</xdr:row>
      <xdr:rowOff>107395</xdr:rowOff>
    </xdr:to>
    <xdr:sp macro="" textlink="">
      <xdr:nvSpPr>
        <xdr:cNvPr id="235" name="フローチャート: 判断 234">
          <a:extLst>
            <a:ext uri="{FF2B5EF4-FFF2-40B4-BE49-F238E27FC236}">
              <a16:creationId xmlns:a16="http://schemas.microsoft.com/office/drawing/2014/main" id="{DCE15533-1DA0-459A-9D88-CD5885EA8BB0}"/>
            </a:ext>
          </a:extLst>
        </xdr:cNvPr>
        <xdr:cNvSpPr/>
      </xdr:nvSpPr>
      <xdr:spPr>
        <a:xfrm>
          <a:off x="6238875" y="97339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0E1BEDD8-520C-4F0A-B24B-6DB72A1085ED}"/>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313C7ED4-B2D4-488E-9515-6F476A7E5954}"/>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621FFC72-8A25-4C2F-A817-078B78E50DA0}"/>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E469FD3D-F3AB-441B-9C6F-6AE4E2A607C0}"/>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AA0D1194-8902-4709-A7B6-883CF1CE34AD}"/>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101212</xdr:rowOff>
    </xdr:from>
    <xdr:to>
      <xdr:col>55</xdr:col>
      <xdr:colOff>50800</xdr:colOff>
      <xdr:row>62</xdr:row>
      <xdr:rowOff>31362</xdr:rowOff>
    </xdr:to>
    <xdr:sp macro="" textlink="">
      <xdr:nvSpPr>
        <xdr:cNvPr id="241" name="楕円 240">
          <a:extLst>
            <a:ext uri="{FF2B5EF4-FFF2-40B4-BE49-F238E27FC236}">
              <a16:creationId xmlns:a16="http://schemas.microsoft.com/office/drawing/2014/main" id="{D3CE4F7E-74FE-4770-9651-D9A15B528EF7}"/>
            </a:ext>
          </a:extLst>
        </xdr:cNvPr>
        <xdr:cNvSpPr/>
      </xdr:nvSpPr>
      <xdr:spPr>
        <a:xfrm>
          <a:off x="9401175" y="9991337"/>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79639</xdr:rowOff>
    </xdr:from>
    <xdr:ext cx="599010" cy="259045"/>
    <xdr:sp macro="" textlink="">
      <xdr:nvSpPr>
        <xdr:cNvPr id="242" name="【橋りょう・トンネル】&#10;一人当たり有形固定資産（償却資産）額該当値テキスト">
          <a:extLst>
            <a:ext uri="{FF2B5EF4-FFF2-40B4-BE49-F238E27FC236}">
              <a16:creationId xmlns:a16="http://schemas.microsoft.com/office/drawing/2014/main" id="{17925A41-55DB-4659-9BEC-004510293B70}"/>
            </a:ext>
          </a:extLst>
        </xdr:cNvPr>
        <xdr:cNvSpPr txBox="1"/>
      </xdr:nvSpPr>
      <xdr:spPr>
        <a:xfrm>
          <a:off x="9467850" y="9969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101509</xdr:rowOff>
    </xdr:from>
    <xdr:to>
      <xdr:col>50</xdr:col>
      <xdr:colOff>165100</xdr:colOff>
      <xdr:row>62</xdr:row>
      <xdr:rowOff>31659</xdr:rowOff>
    </xdr:to>
    <xdr:sp macro="" textlink="">
      <xdr:nvSpPr>
        <xdr:cNvPr id="243" name="楕円 242">
          <a:extLst>
            <a:ext uri="{FF2B5EF4-FFF2-40B4-BE49-F238E27FC236}">
              <a16:creationId xmlns:a16="http://schemas.microsoft.com/office/drawing/2014/main" id="{DDA3F02A-E28D-41E5-9CB9-41FE3D7EEE78}"/>
            </a:ext>
          </a:extLst>
        </xdr:cNvPr>
        <xdr:cNvSpPr/>
      </xdr:nvSpPr>
      <xdr:spPr>
        <a:xfrm>
          <a:off x="8639175" y="999163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152012</xdr:rowOff>
    </xdr:from>
    <xdr:to>
      <xdr:col>55</xdr:col>
      <xdr:colOff>0</xdr:colOff>
      <xdr:row>61</xdr:row>
      <xdr:rowOff>152309</xdr:rowOff>
    </xdr:to>
    <xdr:cxnSp macro="">
      <xdr:nvCxnSpPr>
        <xdr:cNvPr id="244" name="直線コネクタ 243">
          <a:extLst>
            <a:ext uri="{FF2B5EF4-FFF2-40B4-BE49-F238E27FC236}">
              <a16:creationId xmlns:a16="http://schemas.microsoft.com/office/drawing/2014/main" id="{224FF6C1-3FC7-40F8-B775-08930FA54A0D}"/>
            </a:ext>
          </a:extLst>
        </xdr:cNvPr>
        <xdr:cNvCxnSpPr/>
      </xdr:nvCxnSpPr>
      <xdr:spPr>
        <a:xfrm flipV="1">
          <a:off x="8686800" y="10038962"/>
          <a:ext cx="742950" cy="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102402</xdr:rowOff>
    </xdr:from>
    <xdr:to>
      <xdr:col>46</xdr:col>
      <xdr:colOff>38100</xdr:colOff>
      <xdr:row>62</xdr:row>
      <xdr:rowOff>32552</xdr:rowOff>
    </xdr:to>
    <xdr:sp macro="" textlink="">
      <xdr:nvSpPr>
        <xdr:cNvPr id="245" name="楕円 244">
          <a:extLst>
            <a:ext uri="{FF2B5EF4-FFF2-40B4-BE49-F238E27FC236}">
              <a16:creationId xmlns:a16="http://schemas.microsoft.com/office/drawing/2014/main" id="{59E2A652-FDF3-48E9-9EE3-88EC0F0632B2}"/>
            </a:ext>
          </a:extLst>
        </xdr:cNvPr>
        <xdr:cNvSpPr/>
      </xdr:nvSpPr>
      <xdr:spPr>
        <a:xfrm>
          <a:off x="7839075" y="999252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152309</xdr:rowOff>
    </xdr:from>
    <xdr:to>
      <xdr:col>50</xdr:col>
      <xdr:colOff>114300</xdr:colOff>
      <xdr:row>61</xdr:row>
      <xdr:rowOff>153202</xdr:rowOff>
    </xdr:to>
    <xdr:cxnSp macro="">
      <xdr:nvCxnSpPr>
        <xdr:cNvPr id="246" name="直線コネクタ 245">
          <a:extLst>
            <a:ext uri="{FF2B5EF4-FFF2-40B4-BE49-F238E27FC236}">
              <a16:creationId xmlns:a16="http://schemas.microsoft.com/office/drawing/2014/main" id="{C61E38FF-0E90-4ABB-A6AE-1BD7AF460A6D}"/>
            </a:ext>
          </a:extLst>
        </xdr:cNvPr>
        <xdr:cNvCxnSpPr/>
      </xdr:nvCxnSpPr>
      <xdr:spPr>
        <a:xfrm flipV="1">
          <a:off x="7886700" y="10039259"/>
          <a:ext cx="800100" cy="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103498</xdr:rowOff>
    </xdr:from>
    <xdr:to>
      <xdr:col>41</xdr:col>
      <xdr:colOff>101600</xdr:colOff>
      <xdr:row>62</xdr:row>
      <xdr:rowOff>33648</xdr:rowOff>
    </xdr:to>
    <xdr:sp macro="" textlink="">
      <xdr:nvSpPr>
        <xdr:cNvPr id="247" name="楕円 246">
          <a:extLst>
            <a:ext uri="{FF2B5EF4-FFF2-40B4-BE49-F238E27FC236}">
              <a16:creationId xmlns:a16="http://schemas.microsoft.com/office/drawing/2014/main" id="{E2A0EEFD-4AF5-42BF-8CB8-162115B69A06}"/>
            </a:ext>
          </a:extLst>
        </xdr:cNvPr>
        <xdr:cNvSpPr/>
      </xdr:nvSpPr>
      <xdr:spPr>
        <a:xfrm>
          <a:off x="7029450" y="999362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153202</xdr:rowOff>
    </xdr:from>
    <xdr:to>
      <xdr:col>45</xdr:col>
      <xdr:colOff>177800</xdr:colOff>
      <xdr:row>61</xdr:row>
      <xdr:rowOff>154298</xdr:rowOff>
    </xdr:to>
    <xdr:cxnSp macro="">
      <xdr:nvCxnSpPr>
        <xdr:cNvPr id="248" name="直線コネクタ 247">
          <a:extLst>
            <a:ext uri="{FF2B5EF4-FFF2-40B4-BE49-F238E27FC236}">
              <a16:creationId xmlns:a16="http://schemas.microsoft.com/office/drawing/2014/main" id="{300DAB66-8E14-4A69-A315-A8EF968CB75A}"/>
            </a:ext>
          </a:extLst>
        </xdr:cNvPr>
        <xdr:cNvCxnSpPr/>
      </xdr:nvCxnSpPr>
      <xdr:spPr>
        <a:xfrm flipV="1">
          <a:off x="7077075" y="10040152"/>
          <a:ext cx="809625" cy="1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122368</xdr:rowOff>
    </xdr:from>
    <xdr:to>
      <xdr:col>36</xdr:col>
      <xdr:colOff>165100</xdr:colOff>
      <xdr:row>63</xdr:row>
      <xdr:rowOff>52518</xdr:rowOff>
    </xdr:to>
    <xdr:sp macro="" textlink="">
      <xdr:nvSpPr>
        <xdr:cNvPr id="249" name="楕円 248">
          <a:extLst>
            <a:ext uri="{FF2B5EF4-FFF2-40B4-BE49-F238E27FC236}">
              <a16:creationId xmlns:a16="http://schemas.microsoft.com/office/drawing/2014/main" id="{2CB57B3A-E7B9-440D-B169-D0AABCDB017B}"/>
            </a:ext>
          </a:extLst>
        </xdr:cNvPr>
        <xdr:cNvSpPr/>
      </xdr:nvSpPr>
      <xdr:spPr>
        <a:xfrm>
          <a:off x="6238875" y="1017441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154298</xdr:rowOff>
    </xdr:from>
    <xdr:to>
      <xdr:col>41</xdr:col>
      <xdr:colOff>50800</xdr:colOff>
      <xdr:row>63</xdr:row>
      <xdr:rowOff>1718</xdr:rowOff>
    </xdr:to>
    <xdr:cxnSp macro="">
      <xdr:nvCxnSpPr>
        <xdr:cNvPr id="250" name="直線コネクタ 249">
          <a:extLst>
            <a:ext uri="{FF2B5EF4-FFF2-40B4-BE49-F238E27FC236}">
              <a16:creationId xmlns:a16="http://schemas.microsoft.com/office/drawing/2014/main" id="{937FCB86-F478-4A7C-BA64-F77637739EF7}"/>
            </a:ext>
          </a:extLst>
        </xdr:cNvPr>
        <xdr:cNvCxnSpPr/>
      </xdr:nvCxnSpPr>
      <xdr:spPr>
        <a:xfrm flipV="1">
          <a:off x="6286500" y="10041248"/>
          <a:ext cx="790575" cy="17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83319</xdr:rowOff>
    </xdr:from>
    <xdr:ext cx="599010" cy="259045"/>
    <xdr:sp macro="" textlink="">
      <xdr:nvSpPr>
        <xdr:cNvPr id="251" name="n_1aveValue【橋りょう・トンネル】&#10;一人当たり有形固定資産（償却資産）額">
          <a:extLst>
            <a:ext uri="{FF2B5EF4-FFF2-40B4-BE49-F238E27FC236}">
              <a16:creationId xmlns:a16="http://schemas.microsoft.com/office/drawing/2014/main" id="{224F88DE-9AA9-4509-9D27-CD2E3EA3777F}"/>
            </a:ext>
          </a:extLst>
        </xdr:cNvPr>
        <xdr:cNvSpPr txBox="1"/>
      </xdr:nvSpPr>
      <xdr:spPr>
        <a:xfrm>
          <a:off x="8399995" y="9649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88897</xdr:rowOff>
    </xdr:from>
    <xdr:ext cx="599010" cy="259045"/>
    <xdr:sp macro="" textlink="">
      <xdr:nvSpPr>
        <xdr:cNvPr id="252" name="n_2aveValue【橋りょう・トンネル】&#10;一人当たり有形固定資産（償却資産）額">
          <a:extLst>
            <a:ext uri="{FF2B5EF4-FFF2-40B4-BE49-F238E27FC236}">
              <a16:creationId xmlns:a16="http://schemas.microsoft.com/office/drawing/2014/main" id="{CB664C2F-E8C5-42D7-811D-7297EB6F2D00}"/>
            </a:ext>
          </a:extLst>
        </xdr:cNvPr>
        <xdr:cNvSpPr txBox="1"/>
      </xdr:nvSpPr>
      <xdr:spPr>
        <a:xfrm>
          <a:off x="7609420" y="9648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92692</xdr:rowOff>
    </xdr:from>
    <xdr:ext cx="599010" cy="259045"/>
    <xdr:sp macro="" textlink="">
      <xdr:nvSpPr>
        <xdr:cNvPr id="253" name="n_3aveValue【橋りょう・トンネル】&#10;一人当たり有形固定資産（償却資産）額">
          <a:extLst>
            <a:ext uri="{FF2B5EF4-FFF2-40B4-BE49-F238E27FC236}">
              <a16:creationId xmlns:a16="http://schemas.microsoft.com/office/drawing/2014/main" id="{0984A3E2-B341-4CBE-82F4-868FBE164D38}"/>
            </a:ext>
          </a:extLst>
        </xdr:cNvPr>
        <xdr:cNvSpPr txBox="1"/>
      </xdr:nvSpPr>
      <xdr:spPr>
        <a:xfrm>
          <a:off x="6818845" y="9655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123922</xdr:rowOff>
    </xdr:from>
    <xdr:ext cx="599010" cy="259045"/>
    <xdr:sp macro="" textlink="">
      <xdr:nvSpPr>
        <xdr:cNvPr id="254" name="n_4aveValue【橋りょう・トンネル】&#10;一人当たり有形固定資産（償却資産）額">
          <a:extLst>
            <a:ext uri="{FF2B5EF4-FFF2-40B4-BE49-F238E27FC236}">
              <a16:creationId xmlns:a16="http://schemas.microsoft.com/office/drawing/2014/main" id="{EA51E92C-2DA3-4AE3-B956-2AAF280F5EE4}"/>
            </a:ext>
          </a:extLst>
        </xdr:cNvPr>
        <xdr:cNvSpPr txBox="1"/>
      </xdr:nvSpPr>
      <xdr:spPr>
        <a:xfrm>
          <a:off x="6009220" y="9521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22786</xdr:rowOff>
    </xdr:from>
    <xdr:ext cx="599010" cy="259045"/>
    <xdr:sp macro="" textlink="">
      <xdr:nvSpPr>
        <xdr:cNvPr id="255" name="n_1mainValue【橋りょう・トンネル】&#10;一人当たり有形固定資産（償却資産）額">
          <a:extLst>
            <a:ext uri="{FF2B5EF4-FFF2-40B4-BE49-F238E27FC236}">
              <a16:creationId xmlns:a16="http://schemas.microsoft.com/office/drawing/2014/main" id="{2E4E195C-A42B-42C0-98D7-D0874B3FDD31}"/>
            </a:ext>
          </a:extLst>
        </xdr:cNvPr>
        <xdr:cNvSpPr txBox="1"/>
      </xdr:nvSpPr>
      <xdr:spPr>
        <a:xfrm>
          <a:off x="8399995" y="10074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23679</xdr:rowOff>
    </xdr:from>
    <xdr:ext cx="599010" cy="259045"/>
    <xdr:sp macro="" textlink="">
      <xdr:nvSpPr>
        <xdr:cNvPr id="256" name="n_2mainValue【橋りょう・トンネル】&#10;一人当たり有形固定資産（償却資産）額">
          <a:extLst>
            <a:ext uri="{FF2B5EF4-FFF2-40B4-BE49-F238E27FC236}">
              <a16:creationId xmlns:a16="http://schemas.microsoft.com/office/drawing/2014/main" id="{FB250A94-716C-4592-9B6C-925F824FC527}"/>
            </a:ext>
          </a:extLst>
        </xdr:cNvPr>
        <xdr:cNvSpPr txBox="1"/>
      </xdr:nvSpPr>
      <xdr:spPr>
        <a:xfrm>
          <a:off x="7609420" y="10075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24775</xdr:rowOff>
    </xdr:from>
    <xdr:ext cx="599010" cy="259045"/>
    <xdr:sp macro="" textlink="">
      <xdr:nvSpPr>
        <xdr:cNvPr id="257" name="n_3mainValue【橋りょう・トンネル】&#10;一人当たり有形固定資産（償却資産）額">
          <a:extLst>
            <a:ext uri="{FF2B5EF4-FFF2-40B4-BE49-F238E27FC236}">
              <a16:creationId xmlns:a16="http://schemas.microsoft.com/office/drawing/2014/main" id="{C6D28FA4-10A1-4205-BF00-A5F4B3A539B2}"/>
            </a:ext>
          </a:extLst>
        </xdr:cNvPr>
        <xdr:cNvSpPr txBox="1"/>
      </xdr:nvSpPr>
      <xdr:spPr>
        <a:xfrm>
          <a:off x="6818845" y="10076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43645</xdr:rowOff>
    </xdr:from>
    <xdr:ext cx="534377" cy="259045"/>
    <xdr:sp macro="" textlink="">
      <xdr:nvSpPr>
        <xdr:cNvPr id="258" name="n_4mainValue【橋りょう・トンネル】&#10;一人当たり有形固定資産（償却資産）額">
          <a:extLst>
            <a:ext uri="{FF2B5EF4-FFF2-40B4-BE49-F238E27FC236}">
              <a16:creationId xmlns:a16="http://schemas.microsoft.com/office/drawing/2014/main" id="{F358E926-BB96-4AB6-9DB5-E4676A284BBB}"/>
            </a:ext>
          </a:extLst>
        </xdr:cNvPr>
        <xdr:cNvSpPr txBox="1"/>
      </xdr:nvSpPr>
      <xdr:spPr>
        <a:xfrm>
          <a:off x="6038361" y="10257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D95AF3AE-CCD6-4B59-A68F-3B7F11372B36}"/>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EA46668C-D012-4DA8-8031-DA041CF14721}"/>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8D65448B-FA05-4C7A-BB80-2FB61F5D0B07}"/>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011500D8-EB19-4B37-83ED-62AB32A6375D}"/>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7B854E01-86D5-4BC4-9CD8-91A924F65EA8}"/>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1B8C7BEA-A3FB-43A3-A43E-DB66FB2F0255}"/>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8C425B1E-CAE8-431F-8F9D-9D97260CB2E7}"/>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C1717CEB-CE66-43BC-B30F-AADFBF734D25}"/>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BCCA8840-DD8D-4BC5-A4EB-DE4262314738}"/>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0B8BBC37-B7E6-4D6D-8D4E-49B87DBC8B94}"/>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DAA4F55C-1672-45C0-B60F-6F47C988E522}"/>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C60AFEFD-7C4D-4FBE-94F4-B01F791C0364}"/>
            </a:ext>
          </a:extLst>
        </xdr:cNvPr>
        <xdr:cNvCxnSpPr/>
      </xdr:nvCxnSpPr>
      <xdr:spPr>
        <a:xfrm>
          <a:off x="6858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1" name="テキスト ボックス 270">
          <a:extLst>
            <a:ext uri="{FF2B5EF4-FFF2-40B4-BE49-F238E27FC236}">
              <a16:creationId xmlns:a16="http://schemas.microsoft.com/office/drawing/2014/main" id="{6CE1478A-F25E-4CF6-A9A0-E87688BFE573}"/>
            </a:ext>
          </a:extLst>
        </xdr:cNvPr>
        <xdr:cNvSpPr txBox="1"/>
      </xdr:nvSpPr>
      <xdr:spPr>
        <a:xfrm>
          <a:off x="339891" y="138373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5FE1A60D-3995-4EE4-8F02-1FB2E956B402}"/>
            </a:ext>
          </a:extLst>
        </xdr:cNvPr>
        <xdr:cNvCxnSpPr/>
      </xdr:nvCxnSpPr>
      <xdr:spPr>
        <a:xfrm>
          <a:off x="6858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14AB5842-725B-4067-B9D3-01FE65717005}"/>
            </a:ext>
          </a:extLst>
        </xdr:cNvPr>
        <xdr:cNvSpPr txBox="1"/>
      </xdr:nvSpPr>
      <xdr:spPr>
        <a:xfrm>
          <a:off x="339891"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7AB47CA1-1329-49E4-AC84-7D29F341E880}"/>
            </a:ext>
          </a:extLst>
        </xdr:cNvPr>
        <xdr:cNvCxnSpPr/>
      </xdr:nvCxnSpPr>
      <xdr:spPr>
        <a:xfrm>
          <a:off x="6858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D19F8D45-AD9C-48AB-9D6B-6FB67C0804F9}"/>
            </a:ext>
          </a:extLst>
        </xdr:cNvPr>
        <xdr:cNvSpPr txBox="1"/>
      </xdr:nvSpPr>
      <xdr:spPr>
        <a:xfrm>
          <a:off x="339891"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5B99E106-3E74-49CF-811E-0C8FCF104DF1}"/>
            </a:ext>
          </a:extLst>
        </xdr:cNvPr>
        <xdr:cNvCxnSpPr/>
      </xdr:nvCxnSpPr>
      <xdr:spPr>
        <a:xfrm>
          <a:off x="6858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B9D23310-5FCA-409D-A484-A73D3A216F93}"/>
            </a:ext>
          </a:extLst>
        </xdr:cNvPr>
        <xdr:cNvSpPr txBox="1"/>
      </xdr:nvSpPr>
      <xdr:spPr>
        <a:xfrm>
          <a:off x="339891"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D4DE09B5-7AE5-4AC8-9E25-DC3B71D47289}"/>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27439FE6-67DD-4989-BC2F-6CC1F7FF72C6}"/>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公営住宅】&#10;有形固定資産減価償却率グラフ枠">
          <a:extLst>
            <a:ext uri="{FF2B5EF4-FFF2-40B4-BE49-F238E27FC236}">
              <a16:creationId xmlns:a16="http://schemas.microsoft.com/office/drawing/2014/main" id="{D8B2D1AF-470B-4958-936A-BA00B8105C4C}"/>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76963</xdr:rowOff>
    </xdr:from>
    <xdr:to>
      <xdr:col>24</xdr:col>
      <xdr:colOff>62865</xdr:colOff>
      <xdr:row>85</xdr:row>
      <xdr:rowOff>168402</xdr:rowOff>
    </xdr:to>
    <xdr:cxnSp macro="">
      <xdr:nvCxnSpPr>
        <xdr:cNvPr id="281" name="直線コネクタ 280">
          <a:extLst>
            <a:ext uri="{FF2B5EF4-FFF2-40B4-BE49-F238E27FC236}">
              <a16:creationId xmlns:a16="http://schemas.microsoft.com/office/drawing/2014/main" id="{79391CB2-B009-4F73-A5E3-371A3311314D}"/>
            </a:ext>
          </a:extLst>
        </xdr:cNvPr>
        <xdr:cNvCxnSpPr/>
      </xdr:nvCxnSpPr>
      <xdr:spPr>
        <a:xfrm flipV="1">
          <a:off x="4180840" y="12878563"/>
          <a:ext cx="0" cy="1053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779</xdr:rowOff>
    </xdr:from>
    <xdr:ext cx="405111" cy="259045"/>
    <xdr:sp macro="" textlink="">
      <xdr:nvSpPr>
        <xdr:cNvPr id="282" name="【公営住宅】&#10;有形固定資産減価償却率最小値テキスト">
          <a:extLst>
            <a:ext uri="{FF2B5EF4-FFF2-40B4-BE49-F238E27FC236}">
              <a16:creationId xmlns:a16="http://schemas.microsoft.com/office/drawing/2014/main" id="{3D42D0E0-FF4B-464A-A486-4F5CDCBDC38E}"/>
            </a:ext>
          </a:extLst>
        </xdr:cNvPr>
        <xdr:cNvSpPr txBox="1"/>
      </xdr:nvSpPr>
      <xdr:spPr>
        <a:xfrm>
          <a:off x="4219575" y="13935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168402</xdr:rowOff>
    </xdr:from>
    <xdr:to>
      <xdr:col>24</xdr:col>
      <xdr:colOff>152400</xdr:colOff>
      <xdr:row>85</xdr:row>
      <xdr:rowOff>168402</xdr:rowOff>
    </xdr:to>
    <xdr:cxnSp macro="">
      <xdr:nvCxnSpPr>
        <xdr:cNvPr id="283" name="直線コネクタ 282">
          <a:extLst>
            <a:ext uri="{FF2B5EF4-FFF2-40B4-BE49-F238E27FC236}">
              <a16:creationId xmlns:a16="http://schemas.microsoft.com/office/drawing/2014/main" id="{28ED22F4-5D11-4C8B-BC00-7A483C73B9B6}"/>
            </a:ext>
          </a:extLst>
        </xdr:cNvPr>
        <xdr:cNvCxnSpPr/>
      </xdr:nvCxnSpPr>
      <xdr:spPr>
        <a:xfrm>
          <a:off x="4105275" y="1393202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23640</xdr:rowOff>
    </xdr:from>
    <xdr:ext cx="405111" cy="259045"/>
    <xdr:sp macro="" textlink="">
      <xdr:nvSpPr>
        <xdr:cNvPr id="284" name="【公営住宅】&#10;有形固定資産減価償却率最大値テキスト">
          <a:extLst>
            <a:ext uri="{FF2B5EF4-FFF2-40B4-BE49-F238E27FC236}">
              <a16:creationId xmlns:a16="http://schemas.microsoft.com/office/drawing/2014/main" id="{EC2368FA-008B-496C-8C36-B9152E0C50A5}"/>
            </a:ext>
          </a:extLst>
        </xdr:cNvPr>
        <xdr:cNvSpPr txBox="1"/>
      </xdr:nvSpPr>
      <xdr:spPr>
        <a:xfrm>
          <a:off x="4219575" y="12666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76963</xdr:rowOff>
    </xdr:from>
    <xdr:to>
      <xdr:col>24</xdr:col>
      <xdr:colOff>152400</xdr:colOff>
      <xdr:row>79</xdr:row>
      <xdr:rowOff>76963</xdr:rowOff>
    </xdr:to>
    <xdr:cxnSp macro="">
      <xdr:nvCxnSpPr>
        <xdr:cNvPr id="285" name="直線コネクタ 284">
          <a:extLst>
            <a:ext uri="{FF2B5EF4-FFF2-40B4-BE49-F238E27FC236}">
              <a16:creationId xmlns:a16="http://schemas.microsoft.com/office/drawing/2014/main" id="{2DC9B05B-71FD-46C9-811C-00141BF75EA5}"/>
            </a:ext>
          </a:extLst>
        </xdr:cNvPr>
        <xdr:cNvCxnSpPr/>
      </xdr:nvCxnSpPr>
      <xdr:spPr>
        <a:xfrm>
          <a:off x="4105275" y="128785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46753</xdr:rowOff>
    </xdr:from>
    <xdr:ext cx="405111" cy="259045"/>
    <xdr:sp macro="" textlink="">
      <xdr:nvSpPr>
        <xdr:cNvPr id="286" name="【公営住宅】&#10;有形固定資産減価償却率平均値テキスト">
          <a:extLst>
            <a:ext uri="{FF2B5EF4-FFF2-40B4-BE49-F238E27FC236}">
              <a16:creationId xmlns:a16="http://schemas.microsoft.com/office/drawing/2014/main" id="{5284D745-FFAB-469F-870D-986DF5520C16}"/>
            </a:ext>
          </a:extLst>
        </xdr:cNvPr>
        <xdr:cNvSpPr txBox="1"/>
      </xdr:nvSpPr>
      <xdr:spPr>
        <a:xfrm>
          <a:off x="4219575" y="131753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23876</xdr:rowOff>
    </xdr:from>
    <xdr:to>
      <xdr:col>24</xdr:col>
      <xdr:colOff>114300</xdr:colOff>
      <xdr:row>82</xdr:row>
      <xdr:rowOff>125476</xdr:rowOff>
    </xdr:to>
    <xdr:sp macro="" textlink="">
      <xdr:nvSpPr>
        <xdr:cNvPr id="287" name="フローチャート: 判断 286">
          <a:extLst>
            <a:ext uri="{FF2B5EF4-FFF2-40B4-BE49-F238E27FC236}">
              <a16:creationId xmlns:a16="http://schemas.microsoft.com/office/drawing/2014/main" id="{2217DF32-20F5-4741-89F0-14E3C79ADC74}"/>
            </a:ext>
          </a:extLst>
        </xdr:cNvPr>
        <xdr:cNvSpPr/>
      </xdr:nvSpPr>
      <xdr:spPr>
        <a:xfrm>
          <a:off x="4124325" y="1331442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154178</xdr:rowOff>
    </xdr:from>
    <xdr:to>
      <xdr:col>20</xdr:col>
      <xdr:colOff>38100</xdr:colOff>
      <xdr:row>82</xdr:row>
      <xdr:rowOff>84328</xdr:rowOff>
    </xdr:to>
    <xdr:sp macro="" textlink="">
      <xdr:nvSpPr>
        <xdr:cNvPr id="288" name="フローチャート: 判断 287">
          <a:extLst>
            <a:ext uri="{FF2B5EF4-FFF2-40B4-BE49-F238E27FC236}">
              <a16:creationId xmlns:a16="http://schemas.microsoft.com/office/drawing/2014/main" id="{552BD79C-C9B0-4487-A498-8057D86B6BE0}"/>
            </a:ext>
          </a:extLst>
        </xdr:cNvPr>
        <xdr:cNvSpPr/>
      </xdr:nvSpPr>
      <xdr:spPr>
        <a:xfrm>
          <a:off x="3381375" y="1327962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113030</xdr:rowOff>
    </xdr:from>
    <xdr:to>
      <xdr:col>15</xdr:col>
      <xdr:colOff>101600</xdr:colOff>
      <xdr:row>82</xdr:row>
      <xdr:rowOff>43180</xdr:rowOff>
    </xdr:to>
    <xdr:sp macro="" textlink="">
      <xdr:nvSpPr>
        <xdr:cNvPr id="289" name="フローチャート: 判断 288">
          <a:extLst>
            <a:ext uri="{FF2B5EF4-FFF2-40B4-BE49-F238E27FC236}">
              <a16:creationId xmlns:a16="http://schemas.microsoft.com/office/drawing/2014/main" id="{464D68FA-4A44-4673-B27C-A094103939FD}"/>
            </a:ext>
          </a:extLst>
        </xdr:cNvPr>
        <xdr:cNvSpPr/>
      </xdr:nvSpPr>
      <xdr:spPr>
        <a:xfrm>
          <a:off x="2571750" y="132384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49022</xdr:rowOff>
    </xdr:from>
    <xdr:to>
      <xdr:col>10</xdr:col>
      <xdr:colOff>165100</xdr:colOff>
      <xdr:row>81</xdr:row>
      <xdr:rowOff>150622</xdr:rowOff>
    </xdr:to>
    <xdr:sp macro="" textlink="">
      <xdr:nvSpPr>
        <xdr:cNvPr id="290" name="フローチャート: 判断 289">
          <a:extLst>
            <a:ext uri="{FF2B5EF4-FFF2-40B4-BE49-F238E27FC236}">
              <a16:creationId xmlns:a16="http://schemas.microsoft.com/office/drawing/2014/main" id="{939EF519-E170-4654-A49D-5BC519F43E8B}"/>
            </a:ext>
          </a:extLst>
        </xdr:cNvPr>
        <xdr:cNvSpPr/>
      </xdr:nvSpPr>
      <xdr:spPr>
        <a:xfrm>
          <a:off x="1781175" y="1317129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67311</xdr:rowOff>
    </xdr:from>
    <xdr:to>
      <xdr:col>6</xdr:col>
      <xdr:colOff>38100</xdr:colOff>
      <xdr:row>81</xdr:row>
      <xdr:rowOff>168911</xdr:rowOff>
    </xdr:to>
    <xdr:sp macro="" textlink="">
      <xdr:nvSpPr>
        <xdr:cNvPr id="291" name="フローチャート: 判断 290">
          <a:extLst>
            <a:ext uri="{FF2B5EF4-FFF2-40B4-BE49-F238E27FC236}">
              <a16:creationId xmlns:a16="http://schemas.microsoft.com/office/drawing/2014/main" id="{12964A66-FC61-4B6D-9D69-9BE898B0E95B}"/>
            </a:ext>
          </a:extLst>
        </xdr:cNvPr>
        <xdr:cNvSpPr/>
      </xdr:nvSpPr>
      <xdr:spPr>
        <a:xfrm>
          <a:off x="981075" y="1318958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FD84B66B-D224-40B6-B8F9-59E594259CB0}"/>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A36A8573-D935-4B2C-A0B2-105F3B1D47BB}"/>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172E42D8-5407-41AF-A439-F055BB6F2280}"/>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E42F95F5-922B-4E63-87C7-2D7F7990441A}"/>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A990F16F-E504-4FDB-9443-BEE70FD0A0C6}"/>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117602</xdr:rowOff>
    </xdr:from>
    <xdr:to>
      <xdr:col>24</xdr:col>
      <xdr:colOff>114300</xdr:colOff>
      <xdr:row>86</xdr:row>
      <xdr:rowOff>47752</xdr:rowOff>
    </xdr:to>
    <xdr:sp macro="" textlink="">
      <xdr:nvSpPr>
        <xdr:cNvPr id="297" name="楕円 296">
          <a:extLst>
            <a:ext uri="{FF2B5EF4-FFF2-40B4-BE49-F238E27FC236}">
              <a16:creationId xmlns:a16="http://schemas.microsoft.com/office/drawing/2014/main" id="{FCBE2FAC-7503-40B3-A138-D61048D03EBD}"/>
            </a:ext>
          </a:extLst>
        </xdr:cNvPr>
        <xdr:cNvSpPr/>
      </xdr:nvSpPr>
      <xdr:spPr>
        <a:xfrm>
          <a:off x="4124325" y="1389392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32529</xdr:rowOff>
    </xdr:from>
    <xdr:ext cx="405111" cy="259045"/>
    <xdr:sp macro="" textlink="">
      <xdr:nvSpPr>
        <xdr:cNvPr id="298" name="【公営住宅】&#10;有形固定資産減価償却率該当値テキスト">
          <a:extLst>
            <a:ext uri="{FF2B5EF4-FFF2-40B4-BE49-F238E27FC236}">
              <a16:creationId xmlns:a16="http://schemas.microsoft.com/office/drawing/2014/main" id="{0A7762AD-C725-4AD5-BE19-4170F04C45BB}"/>
            </a:ext>
          </a:extLst>
        </xdr:cNvPr>
        <xdr:cNvSpPr txBox="1"/>
      </xdr:nvSpPr>
      <xdr:spPr>
        <a:xfrm>
          <a:off x="4219575" y="13802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85598</xdr:rowOff>
    </xdr:from>
    <xdr:to>
      <xdr:col>20</xdr:col>
      <xdr:colOff>38100</xdr:colOff>
      <xdr:row>86</xdr:row>
      <xdr:rowOff>15748</xdr:rowOff>
    </xdr:to>
    <xdr:sp macro="" textlink="">
      <xdr:nvSpPr>
        <xdr:cNvPr id="299" name="楕円 298">
          <a:extLst>
            <a:ext uri="{FF2B5EF4-FFF2-40B4-BE49-F238E27FC236}">
              <a16:creationId xmlns:a16="http://schemas.microsoft.com/office/drawing/2014/main" id="{D0529159-0234-471E-AB34-512AEC492396}"/>
            </a:ext>
          </a:extLst>
        </xdr:cNvPr>
        <xdr:cNvSpPr/>
      </xdr:nvSpPr>
      <xdr:spPr>
        <a:xfrm>
          <a:off x="3381375" y="1386192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136398</xdr:rowOff>
    </xdr:from>
    <xdr:to>
      <xdr:col>24</xdr:col>
      <xdr:colOff>63500</xdr:colOff>
      <xdr:row>85</xdr:row>
      <xdr:rowOff>168402</xdr:rowOff>
    </xdr:to>
    <xdr:cxnSp macro="">
      <xdr:nvCxnSpPr>
        <xdr:cNvPr id="300" name="直線コネクタ 299">
          <a:extLst>
            <a:ext uri="{FF2B5EF4-FFF2-40B4-BE49-F238E27FC236}">
              <a16:creationId xmlns:a16="http://schemas.microsoft.com/office/drawing/2014/main" id="{C8214869-0574-4DDF-966F-98ACC9BABE02}"/>
            </a:ext>
          </a:extLst>
        </xdr:cNvPr>
        <xdr:cNvCxnSpPr/>
      </xdr:nvCxnSpPr>
      <xdr:spPr>
        <a:xfrm>
          <a:off x="3429000" y="13909548"/>
          <a:ext cx="752475" cy="22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76454</xdr:rowOff>
    </xdr:from>
    <xdr:to>
      <xdr:col>15</xdr:col>
      <xdr:colOff>101600</xdr:colOff>
      <xdr:row>86</xdr:row>
      <xdr:rowOff>6604</xdr:rowOff>
    </xdr:to>
    <xdr:sp macro="" textlink="">
      <xdr:nvSpPr>
        <xdr:cNvPr id="301" name="楕円 300">
          <a:extLst>
            <a:ext uri="{FF2B5EF4-FFF2-40B4-BE49-F238E27FC236}">
              <a16:creationId xmlns:a16="http://schemas.microsoft.com/office/drawing/2014/main" id="{154AC486-1388-4C26-A6B9-38D49E6E8CC3}"/>
            </a:ext>
          </a:extLst>
        </xdr:cNvPr>
        <xdr:cNvSpPr/>
      </xdr:nvSpPr>
      <xdr:spPr>
        <a:xfrm>
          <a:off x="2571750" y="1384960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127254</xdr:rowOff>
    </xdr:from>
    <xdr:to>
      <xdr:col>19</xdr:col>
      <xdr:colOff>177800</xdr:colOff>
      <xdr:row>85</xdr:row>
      <xdr:rowOff>136398</xdr:rowOff>
    </xdr:to>
    <xdr:cxnSp macro="">
      <xdr:nvCxnSpPr>
        <xdr:cNvPr id="302" name="直線コネクタ 301">
          <a:extLst>
            <a:ext uri="{FF2B5EF4-FFF2-40B4-BE49-F238E27FC236}">
              <a16:creationId xmlns:a16="http://schemas.microsoft.com/office/drawing/2014/main" id="{0B339FE0-8D03-4EFB-9279-2D553A080A31}"/>
            </a:ext>
          </a:extLst>
        </xdr:cNvPr>
        <xdr:cNvCxnSpPr/>
      </xdr:nvCxnSpPr>
      <xdr:spPr>
        <a:xfrm>
          <a:off x="2619375" y="13897229"/>
          <a:ext cx="809625" cy="1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53594</xdr:rowOff>
    </xdr:from>
    <xdr:to>
      <xdr:col>10</xdr:col>
      <xdr:colOff>165100</xdr:colOff>
      <xdr:row>85</xdr:row>
      <xdr:rowOff>155194</xdr:rowOff>
    </xdr:to>
    <xdr:sp macro="" textlink="">
      <xdr:nvSpPr>
        <xdr:cNvPr id="303" name="楕円 302">
          <a:extLst>
            <a:ext uri="{FF2B5EF4-FFF2-40B4-BE49-F238E27FC236}">
              <a16:creationId xmlns:a16="http://schemas.microsoft.com/office/drawing/2014/main" id="{F9378517-41D9-4904-93C8-5B1041E38397}"/>
            </a:ext>
          </a:extLst>
        </xdr:cNvPr>
        <xdr:cNvSpPr/>
      </xdr:nvSpPr>
      <xdr:spPr>
        <a:xfrm>
          <a:off x="1781175" y="1382356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104394</xdr:rowOff>
    </xdr:from>
    <xdr:to>
      <xdr:col>15</xdr:col>
      <xdr:colOff>50800</xdr:colOff>
      <xdr:row>85</xdr:row>
      <xdr:rowOff>127254</xdr:rowOff>
    </xdr:to>
    <xdr:cxnSp macro="">
      <xdr:nvCxnSpPr>
        <xdr:cNvPr id="304" name="直線コネクタ 303">
          <a:extLst>
            <a:ext uri="{FF2B5EF4-FFF2-40B4-BE49-F238E27FC236}">
              <a16:creationId xmlns:a16="http://schemas.microsoft.com/office/drawing/2014/main" id="{60F66194-283A-45AA-9359-9A677262ABF3}"/>
            </a:ext>
          </a:extLst>
        </xdr:cNvPr>
        <xdr:cNvCxnSpPr/>
      </xdr:nvCxnSpPr>
      <xdr:spPr>
        <a:xfrm>
          <a:off x="1828800" y="13880719"/>
          <a:ext cx="790575"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133604</xdr:rowOff>
    </xdr:from>
    <xdr:to>
      <xdr:col>6</xdr:col>
      <xdr:colOff>38100</xdr:colOff>
      <xdr:row>85</xdr:row>
      <xdr:rowOff>63754</xdr:rowOff>
    </xdr:to>
    <xdr:sp macro="" textlink="">
      <xdr:nvSpPr>
        <xdr:cNvPr id="305" name="楕円 304">
          <a:extLst>
            <a:ext uri="{FF2B5EF4-FFF2-40B4-BE49-F238E27FC236}">
              <a16:creationId xmlns:a16="http://schemas.microsoft.com/office/drawing/2014/main" id="{E5FAC4C5-6D75-4FC4-A5D2-3D034CABF3C9}"/>
            </a:ext>
          </a:extLst>
        </xdr:cNvPr>
        <xdr:cNvSpPr/>
      </xdr:nvSpPr>
      <xdr:spPr>
        <a:xfrm>
          <a:off x="981075" y="1374482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12954</xdr:rowOff>
    </xdr:from>
    <xdr:to>
      <xdr:col>10</xdr:col>
      <xdr:colOff>114300</xdr:colOff>
      <xdr:row>85</xdr:row>
      <xdr:rowOff>104394</xdr:rowOff>
    </xdr:to>
    <xdr:cxnSp macro="">
      <xdr:nvCxnSpPr>
        <xdr:cNvPr id="306" name="直線コネクタ 305">
          <a:extLst>
            <a:ext uri="{FF2B5EF4-FFF2-40B4-BE49-F238E27FC236}">
              <a16:creationId xmlns:a16="http://schemas.microsoft.com/office/drawing/2014/main" id="{73147D5E-450F-4168-819A-575D72C14196}"/>
            </a:ext>
          </a:extLst>
        </xdr:cNvPr>
        <xdr:cNvCxnSpPr/>
      </xdr:nvCxnSpPr>
      <xdr:spPr>
        <a:xfrm>
          <a:off x="1028700" y="13782929"/>
          <a:ext cx="800100" cy="97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100855</xdr:rowOff>
    </xdr:from>
    <xdr:ext cx="405111" cy="259045"/>
    <xdr:sp macro="" textlink="">
      <xdr:nvSpPr>
        <xdr:cNvPr id="307" name="n_1aveValue【公営住宅】&#10;有形固定資産減価償却率">
          <a:extLst>
            <a:ext uri="{FF2B5EF4-FFF2-40B4-BE49-F238E27FC236}">
              <a16:creationId xmlns:a16="http://schemas.microsoft.com/office/drawing/2014/main" id="{EAC23693-CFE6-494F-9312-560FC4BBAB24}"/>
            </a:ext>
          </a:extLst>
        </xdr:cNvPr>
        <xdr:cNvSpPr txBox="1"/>
      </xdr:nvSpPr>
      <xdr:spPr>
        <a:xfrm>
          <a:off x="3239144" y="13067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59707</xdr:rowOff>
    </xdr:from>
    <xdr:ext cx="405111" cy="259045"/>
    <xdr:sp macro="" textlink="">
      <xdr:nvSpPr>
        <xdr:cNvPr id="308" name="n_2aveValue【公営住宅】&#10;有形固定資産減価償却率">
          <a:extLst>
            <a:ext uri="{FF2B5EF4-FFF2-40B4-BE49-F238E27FC236}">
              <a16:creationId xmlns:a16="http://schemas.microsoft.com/office/drawing/2014/main" id="{96983B26-318F-45EC-A3EE-CE95B4725D79}"/>
            </a:ext>
          </a:extLst>
        </xdr:cNvPr>
        <xdr:cNvSpPr txBox="1"/>
      </xdr:nvSpPr>
      <xdr:spPr>
        <a:xfrm>
          <a:off x="2439044" y="1302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167149</xdr:rowOff>
    </xdr:from>
    <xdr:ext cx="405111" cy="259045"/>
    <xdr:sp macro="" textlink="">
      <xdr:nvSpPr>
        <xdr:cNvPr id="309" name="n_3aveValue【公営住宅】&#10;有形固定資産減価償却率">
          <a:extLst>
            <a:ext uri="{FF2B5EF4-FFF2-40B4-BE49-F238E27FC236}">
              <a16:creationId xmlns:a16="http://schemas.microsoft.com/office/drawing/2014/main" id="{9558A4DA-5C45-4EB3-BE46-514625E0EA34}"/>
            </a:ext>
          </a:extLst>
        </xdr:cNvPr>
        <xdr:cNvSpPr txBox="1"/>
      </xdr:nvSpPr>
      <xdr:spPr>
        <a:xfrm>
          <a:off x="1648469" y="12965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13988</xdr:rowOff>
    </xdr:from>
    <xdr:ext cx="405111" cy="259045"/>
    <xdr:sp macro="" textlink="">
      <xdr:nvSpPr>
        <xdr:cNvPr id="310" name="n_4aveValue【公営住宅】&#10;有形固定資産減価償却率">
          <a:extLst>
            <a:ext uri="{FF2B5EF4-FFF2-40B4-BE49-F238E27FC236}">
              <a16:creationId xmlns:a16="http://schemas.microsoft.com/office/drawing/2014/main" id="{A6D0332F-6803-4028-A3E9-B78AEB953FAE}"/>
            </a:ext>
          </a:extLst>
        </xdr:cNvPr>
        <xdr:cNvSpPr txBox="1"/>
      </xdr:nvSpPr>
      <xdr:spPr>
        <a:xfrm>
          <a:off x="848369" y="12974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6875</xdr:rowOff>
    </xdr:from>
    <xdr:ext cx="405111" cy="259045"/>
    <xdr:sp macro="" textlink="">
      <xdr:nvSpPr>
        <xdr:cNvPr id="311" name="n_1mainValue【公営住宅】&#10;有形固定資産減価償却率">
          <a:extLst>
            <a:ext uri="{FF2B5EF4-FFF2-40B4-BE49-F238E27FC236}">
              <a16:creationId xmlns:a16="http://schemas.microsoft.com/office/drawing/2014/main" id="{5A61E580-BEDD-421D-B2C9-3E3451AE4428}"/>
            </a:ext>
          </a:extLst>
        </xdr:cNvPr>
        <xdr:cNvSpPr txBox="1"/>
      </xdr:nvSpPr>
      <xdr:spPr>
        <a:xfrm>
          <a:off x="3239144" y="13945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169181</xdr:rowOff>
    </xdr:from>
    <xdr:ext cx="405111" cy="259045"/>
    <xdr:sp macro="" textlink="">
      <xdr:nvSpPr>
        <xdr:cNvPr id="312" name="n_2mainValue【公営住宅】&#10;有形固定資産減価償却率">
          <a:extLst>
            <a:ext uri="{FF2B5EF4-FFF2-40B4-BE49-F238E27FC236}">
              <a16:creationId xmlns:a16="http://schemas.microsoft.com/office/drawing/2014/main" id="{C68C0774-B04E-43CE-8675-23C6077B1B62}"/>
            </a:ext>
          </a:extLst>
        </xdr:cNvPr>
        <xdr:cNvSpPr txBox="1"/>
      </xdr:nvSpPr>
      <xdr:spPr>
        <a:xfrm>
          <a:off x="2439044" y="13932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146321</xdr:rowOff>
    </xdr:from>
    <xdr:ext cx="405111" cy="259045"/>
    <xdr:sp macro="" textlink="">
      <xdr:nvSpPr>
        <xdr:cNvPr id="313" name="n_3mainValue【公営住宅】&#10;有形固定資産減価償却率">
          <a:extLst>
            <a:ext uri="{FF2B5EF4-FFF2-40B4-BE49-F238E27FC236}">
              <a16:creationId xmlns:a16="http://schemas.microsoft.com/office/drawing/2014/main" id="{72491872-08FC-418A-A431-B019E5C24B6E}"/>
            </a:ext>
          </a:extLst>
        </xdr:cNvPr>
        <xdr:cNvSpPr txBox="1"/>
      </xdr:nvSpPr>
      <xdr:spPr>
        <a:xfrm>
          <a:off x="1648469" y="13916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54881</xdr:rowOff>
    </xdr:from>
    <xdr:ext cx="405111" cy="259045"/>
    <xdr:sp macro="" textlink="">
      <xdr:nvSpPr>
        <xdr:cNvPr id="314" name="n_4mainValue【公営住宅】&#10;有形固定資産減価償却率">
          <a:extLst>
            <a:ext uri="{FF2B5EF4-FFF2-40B4-BE49-F238E27FC236}">
              <a16:creationId xmlns:a16="http://schemas.microsoft.com/office/drawing/2014/main" id="{8E747A73-4D47-42CC-BE5B-38C6045B8DF8}"/>
            </a:ext>
          </a:extLst>
        </xdr:cNvPr>
        <xdr:cNvSpPr txBox="1"/>
      </xdr:nvSpPr>
      <xdr:spPr>
        <a:xfrm>
          <a:off x="848369" y="13828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E6B5171D-88E7-468A-921B-F484D2370A7A}"/>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DA8ECF81-8BD0-413A-B94C-15BC72A32C6A}"/>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3B2288A1-D773-4E24-B56F-5282AF7E573A}"/>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CE08D966-5A30-46A8-9440-5E61E5CDA267}"/>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CC830BFD-2C81-4ADD-98F3-B89AFB012404}"/>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7A1DC4EA-DD29-4A56-BEF3-0805A2AB04C6}"/>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3AE79108-1679-4422-867E-AF30BDE24779}"/>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3B47216C-570D-4695-83F6-4DFA9BBF5D4F}"/>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62ED10DF-BF69-4122-8D71-2846642B738F}"/>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B548EEEF-2915-4401-A77D-17CC0CB6C7E0}"/>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89829D9F-D72C-4103-A86B-6CECA13611BA}"/>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979B186F-DB5F-477D-818B-01D1DA217058}"/>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4B622747-F616-4B00-AA2B-250444C2E1E4}"/>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E287E192-DD11-4EC2-8724-71382C6F5FF7}"/>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F835E7BA-10FF-4E82-A650-BC59E82D4782}"/>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6AA41C99-0969-4014-B0CC-48EADD5309BF}"/>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25DB5039-A944-4BE0-86C1-CF3B90915A46}"/>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093E0D1E-2D7E-40BF-83A0-B8CDEC72563B}"/>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B5B77751-27C1-43AC-A0B2-50F1036210F9}"/>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40309CAA-D559-42A3-83D7-2FEBF99B8D72}"/>
            </a:ext>
          </a:extLst>
        </xdr:cNvPr>
        <xdr:cNvSpPr txBox="1"/>
      </xdr:nvSpPr>
      <xdr:spPr>
        <a:xfrm>
          <a:off x="5527221"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BD7B4E95-36A2-4882-9CD5-D49462DED459}"/>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5719B17C-7EEF-4C6E-AEE1-7D27E8612559}"/>
            </a:ext>
          </a:extLst>
        </xdr:cNvPr>
        <xdr:cNvSpPr txBox="1"/>
      </xdr:nvSpPr>
      <xdr:spPr>
        <a:xfrm>
          <a:off x="5527221"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3EB7E3AC-730B-4FCE-A8A6-9D22A8666736}"/>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07A6A44F-2EB0-4872-8E92-48F9864A8BAD}"/>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公営住宅】&#10;一人当たり面積グラフ枠">
          <a:extLst>
            <a:ext uri="{FF2B5EF4-FFF2-40B4-BE49-F238E27FC236}">
              <a16:creationId xmlns:a16="http://schemas.microsoft.com/office/drawing/2014/main" id="{46785A8B-C2DF-4C03-A359-B9378153CA18}"/>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76200</xdr:rowOff>
    </xdr:from>
    <xdr:to>
      <xdr:col>54</xdr:col>
      <xdr:colOff>189865</xdr:colOff>
      <xdr:row>85</xdr:row>
      <xdr:rowOff>147501</xdr:rowOff>
    </xdr:to>
    <xdr:cxnSp macro="">
      <xdr:nvCxnSpPr>
        <xdr:cNvPr id="340" name="直線コネクタ 339">
          <a:extLst>
            <a:ext uri="{FF2B5EF4-FFF2-40B4-BE49-F238E27FC236}">
              <a16:creationId xmlns:a16="http://schemas.microsoft.com/office/drawing/2014/main" id="{B1F3381E-A249-4F17-94A6-05BF1E051433}"/>
            </a:ext>
          </a:extLst>
        </xdr:cNvPr>
        <xdr:cNvCxnSpPr/>
      </xdr:nvCxnSpPr>
      <xdr:spPr>
        <a:xfrm flipV="1">
          <a:off x="9429115" y="12715875"/>
          <a:ext cx="0" cy="12016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151328</xdr:rowOff>
    </xdr:from>
    <xdr:ext cx="469744" cy="259045"/>
    <xdr:sp macro="" textlink="">
      <xdr:nvSpPr>
        <xdr:cNvPr id="341" name="【公営住宅】&#10;一人当たり面積最小値テキスト">
          <a:extLst>
            <a:ext uri="{FF2B5EF4-FFF2-40B4-BE49-F238E27FC236}">
              <a16:creationId xmlns:a16="http://schemas.microsoft.com/office/drawing/2014/main" id="{544BC1D6-6425-4458-8A01-224BB02BE37D}"/>
            </a:ext>
          </a:extLst>
        </xdr:cNvPr>
        <xdr:cNvSpPr txBox="1"/>
      </xdr:nvSpPr>
      <xdr:spPr>
        <a:xfrm>
          <a:off x="9467850" y="13924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147501</xdr:rowOff>
    </xdr:from>
    <xdr:to>
      <xdr:col>55</xdr:col>
      <xdr:colOff>88900</xdr:colOff>
      <xdr:row>85</xdr:row>
      <xdr:rowOff>147501</xdr:rowOff>
    </xdr:to>
    <xdr:cxnSp macro="">
      <xdr:nvCxnSpPr>
        <xdr:cNvPr id="342" name="直線コネクタ 341">
          <a:extLst>
            <a:ext uri="{FF2B5EF4-FFF2-40B4-BE49-F238E27FC236}">
              <a16:creationId xmlns:a16="http://schemas.microsoft.com/office/drawing/2014/main" id="{5D081990-FC92-48C7-BF93-595B22CC0505}"/>
            </a:ext>
          </a:extLst>
        </xdr:cNvPr>
        <xdr:cNvCxnSpPr/>
      </xdr:nvCxnSpPr>
      <xdr:spPr>
        <a:xfrm>
          <a:off x="9363075" y="1391747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22877</xdr:rowOff>
    </xdr:from>
    <xdr:ext cx="469744" cy="259045"/>
    <xdr:sp macro="" textlink="">
      <xdr:nvSpPr>
        <xdr:cNvPr id="343" name="【公営住宅】&#10;一人当たり面積最大値テキスト">
          <a:extLst>
            <a:ext uri="{FF2B5EF4-FFF2-40B4-BE49-F238E27FC236}">
              <a16:creationId xmlns:a16="http://schemas.microsoft.com/office/drawing/2014/main" id="{0D0926E0-AA2D-4A7E-8BF6-28097319D860}"/>
            </a:ext>
          </a:extLst>
        </xdr:cNvPr>
        <xdr:cNvSpPr txBox="1"/>
      </xdr:nvSpPr>
      <xdr:spPr>
        <a:xfrm>
          <a:off x="9467850" y="12503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76200</xdr:rowOff>
    </xdr:from>
    <xdr:to>
      <xdr:col>55</xdr:col>
      <xdr:colOff>88900</xdr:colOff>
      <xdr:row>78</xdr:row>
      <xdr:rowOff>76200</xdr:rowOff>
    </xdr:to>
    <xdr:cxnSp macro="">
      <xdr:nvCxnSpPr>
        <xdr:cNvPr id="344" name="直線コネクタ 343">
          <a:extLst>
            <a:ext uri="{FF2B5EF4-FFF2-40B4-BE49-F238E27FC236}">
              <a16:creationId xmlns:a16="http://schemas.microsoft.com/office/drawing/2014/main" id="{6227FF13-B0CC-410B-B8EE-EF8802B7103A}"/>
            </a:ext>
          </a:extLst>
        </xdr:cNvPr>
        <xdr:cNvCxnSpPr/>
      </xdr:nvCxnSpPr>
      <xdr:spPr>
        <a:xfrm>
          <a:off x="9363075" y="1271587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31404</xdr:rowOff>
    </xdr:from>
    <xdr:ext cx="469744" cy="259045"/>
    <xdr:sp macro="" textlink="">
      <xdr:nvSpPr>
        <xdr:cNvPr id="345" name="【公営住宅】&#10;一人当たり面積平均値テキスト">
          <a:extLst>
            <a:ext uri="{FF2B5EF4-FFF2-40B4-BE49-F238E27FC236}">
              <a16:creationId xmlns:a16="http://schemas.microsoft.com/office/drawing/2014/main" id="{D84E8BED-2A63-448E-9420-224E7A0C6DD9}"/>
            </a:ext>
          </a:extLst>
        </xdr:cNvPr>
        <xdr:cNvSpPr txBox="1"/>
      </xdr:nvSpPr>
      <xdr:spPr>
        <a:xfrm>
          <a:off x="9467850" y="133156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8527</xdr:rowOff>
    </xdr:from>
    <xdr:to>
      <xdr:col>55</xdr:col>
      <xdr:colOff>50800</xdr:colOff>
      <xdr:row>83</xdr:row>
      <xdr:rowOff>110127</xdr:rowOff>
    </xdr:to>
    <xdr:sp macro="" textlink="">
      <xdr:nvSpPr>
        <xdr:cNvPr id="346" name="フローチャート: 判断 345">
          <a:extLst>
            <a:ext uri="{FF2B5EF4-FFF2-40B4-BE49-F238E27FC236}">
              <a16:creationId xmlns:a16="http://schemas.microsoft.com/office/drawing/2014/main" id="{59EC0108-9FA2-4590-9D37-82555D0A82A1}"/>
            </a:ext>
          </a:extLst>
        </xdr:cNvPr>
        <xdr:cNvSpPr/>
      </xdr:nvSpPr>
      <xdr:spPr>
        <a:xfrm>
          <a:off x="9401175" y="13461002"/>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36830</xdr:rowOff>
    </xdr:from>
    <xdr:to>
      <xdr:col>50</xdr:col>
      <xdr:colOff>165100</xdr:colOff>
      <xdr:row>83</xdr:row>
      <xdr:rowOff>138430</xdr:rowOff>
    </xdr:to>
    <xdr:sp macro="" textlink="">
      <xdr:nvSpPr>
        <xdr:cNvPr id="347" name="フローチャート: 判断 346">
          <a:extLst>
            <a:ext uri="{FF2B5EF4-FFF2-40B4-BE49-F238E27FC236}">
              <a16:creationId xmlns:a16="http://schemas.microsoft.com/office/drawing/2014/main" id="{CF9F385B-8884-4C2F-9B59-693118D7FD02}"/>
            </a:ext>
          </a:extLst>
        </xdr:cNvPr>
        <xdr:cNvSpPr/>
      </xdr:nvSpPr>
      <xdr:spPr>
        <a:xfrm>
          <a:off x="8639175" y="134861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42273</xdr:rowOff>
    </xdr:from>
    <xdr:to>
      <xdr:col>46</xdr:col>
      <xdr:colOff>38100</xdr:colOff>
      <xdr:row>83</xdr:row>
      <xdr:rowOff>143873</xdr:rowOff>
    </xdr:to>
    <xdr:sp macro="" textlink="">
      <xdr:nvSpPr>
        <xdr:cNvPr id="348" name="フローチャート: 判断 347">
          <a:extLst>
            <a:ext uri="{FF2B5EF4-FFF2-40B4-BE49-F238E27FC236}">
              <a16:creationId xmlns:a16="http://schemas.microsoft.com/office/drawing/2014/main" id="{EF59E364-76DD-491C-B238-F7E164D098E3}"/>
            </a:ext>
          </a:extLst>
        </xdr:cNvPr>
        <xdr:cNvSpPr/>
      </xdr:nvSpPr>
      <xdr:spPr>
        <a:xfrm>
          <a:off x="7839075" y="1349474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40095</xdr:rowOff>
    </xdr:from>
    <xdr:to>
      <xdr:col>41</xdr:col>
      <xdr:colOff>101600</xdr:colOff>
      <xdr:row>83</xdr:row>
      <xdr:rowOff>141695</xdr:rowOff>
    </xdr:to>
    <xdr:sp macro="" textlink="">
      <xdr:nvSpPr>
        <xdr:cNvPr id="349" name="フローチャート: 判断 348">
          <a:extLst>
            <a:ext uri="{FF2B5EF4-FFF2-40B4-BE49-F238E27FC236}">
              <a16:creationId xmlns:a16="http://schemas.microsoft.com/office/drawing/2014/main" id="{4DB2C28A-9E57-4BAF-8060-81A6F3A2F95F}"/>
            </a:ext>
          </a:extLst>
        </xdr:cNvPr>
        <xdr:cNvSpPr/>
      </xdr:nvSpPr>
      <xdr:spPr>
        <a:xfrm>
          <a:off x="7029450" y="134893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71664</xdr:rowOff>
    </xdr:from>
    <xdr:to>
      <xdr:col>36</xdr:col>
      <xdr:colOff>165100</xdr:colOff>
      <xdr:row>84</xdr:row>
      <xdr:rowOff>1814</xdr:rowOff>
    </xdr:to>
    <xdr:sp macro="" textlink="">
      <xdr:nvSpPr>
        <xdr:cNvPr id="350" name="フローチャート: 判断 349">
          <a:extLst>
            <a:ext uri="{FF2B5EF4-FFF2-40B4-BE49-F238E27FC236}">
              <a16:creationId xmlns:a16="http://schemas.microsoft.com/office/drawing/2014/main" id="{FCA49EF3-63AD-40A7-9276-9DB0805DC8A3}"/>
            </a:ext>
          </a:extLst>
        </xdr:cNvPr>
        <xdr:cNvSpPr/>
      </xdr:nvSpPr>
      <xdr:spPr>
        <a:xfrm>
          <a:off x="6238875" y="1351778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1A281301-7782-4954-A1E5-C5FB773E37D0}"/>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3834E8B7-5E91-456B-975A-BA7E58B2336A}"/>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6667C617-6A65-40EF-9657-874AA9EFE18B}"/>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1E947DE-85C9-4485-8AAC-05555F23B40A}"/>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16EA178-DEE8-4F0C-9192-1344B3D6B2C8}"/>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18324</xdr:rowOff>
    </xdr:from>
    <xdr:to>
      <xdr:col>55</xdr:col>
      <xdr:colOff>50800</xdr:colOff>
      <xdr:row>85</xdr:row>
      <xdr:rowOff>119924</xdr:rowOff>
    </xdr:to>
    <xdr:sp macro="" textlink="">
      <xdr:nvSpPr>
        <xdr:cNvPr id="356" name="楕円 355">
          <a:extLst>
            <a:ext uri="{FF2B5EF4-FFF2-40B4-BE49-F238E27FC236}">
              <a16:creationId xmlns:a16="http://schemas.microsoft.com/office/drawing/2014/main" id="{C9271F03-C70B-4E06-9370-D9C21BCDF3C9}"/>
            </a:ext>
          </a:extLst>
        </xdr:cNvPr>
        <xdr:cNvSpPr/>
      </xdr:nvSpPr>
      <xdr:spPr>
        <a:xfrm>
          <a:off x="9401175" y="13791474"/>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104701</xdr:rowOff>
    </xdr:from>
    <xdr:ext cx="469744" cy="259045"/>
    <xdr:sp macro="" textlink="">
      <xdr:nvSpPr>
        <xdr:cNvPr id="357" name="【公営住宅】&#10;一人当たり面積該当値テキスト">
          <a:extLst>
            <a:ext uri="{FF2B5EF4-FFF2-40B4-BE49-F238E27FC236}">
              <a16:creationId xmlns:a16="http://schemas.microsoft.com/office/drawing/2014/main" id="{23C31083-BF7C-44FD-BD70-95B4670C1A2B}"/>
            </a:ext>
          </a:extLst>
        </xdr:cNvPr>
        <xdr:cNvSpPr txBox="1"/>
      </xdr:nvSpPr>
      <xdr:spPr>
        <a:xfrm>
          <a:off x="9467850" y="13719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18324</xdr:rowOff>
    </xdr:from>
    <xdr:to>
      <xdr:col>50</xdr:col>
      <xdr:colOff>165100</xdr:colOff>
      <xdr:row>85</xdr:row>
      <xdr:rowOff>119924</xdr:rowOff>
    </xdr:to>
    <xdr:sp macro="" textlink="">
      <xdr:nvSpPr>
        <xdr:cNvPr id="358" name="楕円 357">
          <a:extLst>
            <a:ext uri="{FF2B5EF4-FFF2-40B4-BE49-F238E27FC236}">
              <a16:creationId xmlns:a16="http://schemas.microsoft.com/office/drawing/2014/main" id="{6B0BFD82-4742-4330-959A-8FD3D768F6CD}"/>
            </a:ext>
          </a:extLst>
        </xdr:cNvPr>
        <xdr:cNvSpPr/>
      </xdr:nvSpPr>
      <xdr:spPr>
        <a:xfrm>
          <a:off x="8639175" y="1379147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69124</xdr:rowOff>
    </xdr:from>
    <xdr:to>
      <xdr:col>55</xdr:col>
      <xdr:colOff>0</xdr:colOff>
      <xdr:row>85</xdr:row>
      <xdr:rowOff>69124</xdr:rowOff>
    </xdr:to>
    <xdr:cxnSp macro="">
      <xdr:nvCxnSpPr>
        <xdr:cNvPr id="359" name="直線コネクタ 358">
          <a:extLst>
            <a:ext uri="{FF2B5EF4-FFF2-40B4-BE49-F238E27FC236}">
              <a16:creationId xmlns:a16="http://schemas.microsoft.com/office/drawing/2014/main" id="{919EE23F-86FE-4E73-9C0B-E8B56264F39A}"/>
            </a:ext>
          </a:extLst>
        </xdr:cNvPr>
        <xdr:cNvCxnSpPr/>
      </xdr:nvCxnSpPr>
      <xdr:spPr>
        <a:xfrm>
          <a:off x="8686800" y="13839099"/>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19413</xdr:rowOff>
    </xdr:from>
    <xdr:to>
      <xdr:col>46</xdr:col>
      <xdr:colOff>38100</xdr:colOff>
      <xdr:row>85</xdr:row>
      <xdr:rowOff>121013</xdr:rowOff>
    </xdr:to>
    <xdr:sp macro="" textlink="">
      <xdr:nvSpPr>
        <xdr:cNvPr id="360" name="楕円 359">
          <a:extLst>
            <a:ext uri="{FF2B5EF4-FFF2-40B4-BE49-F238E27FC236}">
              <a16:creationId xmlns:a16="http://schemas.microsoft.com/office/drawing/2014/main" id="{69C01944-3309-4E73-8792-88C46B0038CC}"/>
            </a:ext>
          </a:extLst>
        </xdr:cNvPr>
        <xdr:cNvSpPr/>
      </xdr:nvSpPr>
      <xdr:spPr>
        <a:xfrm>
          <a:off x="7839075" y="1379256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69124</xdr:rowOff>
    </xdr:from>
    <xdr:to>
      <xdr:col>50</xdr:col>
      <xdr:colOff>114300</xdr:colOff>
      <xdr:row>85</xdr:row>
      <xdr:rowOff>70213</xdr:rowOff>
    </xdr:to>
    <xdr:cxnSp macro="">
      <xdr:nvCxnSpPr>
        <xdr:cNvPr id="361" name="直線コネクタ 360">
          <a:extLst>
            <a:ext uri="{FF2B5EF4-FFF2-40B4-BE49-F238E27FC236}">
              <a16:creationId xmlns:a16="http://schemas.microsoft.com/office/drawing/2014/main" id="{1003B9F3-020C-4D54-BA50-65EDA934B5AD}"/>
            </a:ext>
          </a:extLst>
        </xdr:cNvPr>
        <xdr:cNvCxnSpPr/>
      </xdr:nvCxnSpPr>
      <xdr:spPr>
        <a:xfrm flipV="1">
          <a:off x="7886700" y="13839099"/>
          <a:ext cx="8001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17236</xdr:rowOff>
    </xdr:from>
    <xdr:to>
      <xdr:col>41</xdr:col>
      <xdr:colOff>101600</xdr:colOff>
      <xdr:row>85</xdr:row>
      <xdr:rowOff>118836</xdr:rowOff>
    </xdr:to>
    <xdr:sp macro="" textlink="">
      <xdr:nvSpPr>
        <xdr:cNvPr id="362" name="楕円 361">
          <a:extLst>
            <a:ext uri="{FF2B5EF4-FFF2-40B4-BE49-F238E27FC236}">
              <a16:creationId xmlns:a16="http://schemas.microsoft.com/office/drawing/2014/main" id="{B63D6E42-6071-4189-885B-116A2E8D2305}"/>
            </a:ext>
          </a:extLst>
        </xdr:cNvPr>
        <xdr:cNvSpPr/>
      </xdr:nvSpPr>
      <xdr:spPr>
        <a:xfrm>
          <a:off x="7029450" y="137903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68036</xdr:rowOff>
    </xdr:from>
    <xdr:to>
      <xdr:col>45</xdr:col>
      <xdr:colOff>177800</xdr:colOff>
      <xdr:row>85</xdr:row>
      <xdr:rowOff>70213</xdr:rowOff>
    </xdr:to>
    <xdr:cxnSp macro="">
      <xdr:nvCxnSpPr>
        <xdr:cNvPr id="363" name="直線コネクタ 362">
          <a:extLst>
            <a:ext uri="{FF2B5EF4-FFF2-40B4-BE49-F238E27FC236}">
              <a16:creationId xmlns:a16="http://schemas.microsoft.com/office/drawing/2014/main" id="{EBF52CA8-49EA-45D3-824E-667BF66FCACB}"/>
            </a:ext>
          </a:extLst>
        </xdr:cNvPr>
        <xdr:cNvCxnSpPr/>
      </xdr:nvCxnSpPr>
      <xdr:spPr>
        <a:xfrm>
          <a:off x="7077075" y="13838011"/>
          <a:ext cx="809625"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11793</xdr:rowOff>
    </xdr:from>
    <xdr:to>
      <xdr:col>36</xdr:col>
      <xdr:colOff>165100</xdr:colOff>
      <xdr:row>85</xdr:row>
      <xdr:rowOff>113393</xdr:rowOff>
    </xdr:to>
    <xdr:sp macro="" textlink="">
      <xdr:nvSpPr>
        <xdr:cNvPr id="364" name="楕円 363">
          <a:extLst>
            <a:ext uri="{FF2B5EF4-FFF2-40B4-BE49-F238E27FC236}">
              <a16:creationId xmlns:a16="http://schemas.microsoft.com/office/drawing/2014/main" id="{50AF75AD-F6C1-48DE-A442-E007E5D11B61}"/>
            </a:ext>
          </a:extLst>
        </xdr:cNvPr>
        <xdr:cNvSpPr/>
      </xdr:nvSpPr>
      <xdr:spPr>
        <a:xfrm>
          <a:off x="6238875" y="1378176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62593</xdr:rowOff>
    </xdr:from>
    <xdr:to>
      <xdr:col>41</xdr:col>
      <xdr:colOff>50800</xdr:colOff>
      <xdr:row>85</xdr:row>
      <xdr:rowOff>68036</xdr:rowOff>
    </xdr:to>
    <xdr:cxnSp macro="">
      <xdr:nvCxnSpPr>
        <xdr:cNvPr id="365" name="直線コネクタ 364">
          <a:extLst>
            <a:ext uri="{FF2B5EF4-FFF2-40B4-BE49-F238E27FC236}">
              <a16:creationId xmlns:a16="http://schemas.microsoft.com/office/drawing/2014/main" id="{45D32F21-821B-48C0-9177-B941D570FFA8}"/>
            </a:ext>
          </a:extLst>
        </xdr:cNvPr>
        <xdr:cNvCxnSpPr/>
      </xdr:nvCxnSpPr>
      <xdr:spPr>
        <a:xfrm>
          <a:off x="6286500" y="13838918"/>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154957</xdr:rowOff>
    </xdr:from>
    <xdr:ext cx="469744" cy="259045"/>
    <xdr:sp macro="" textlink="">
      <xdr:nvSpPr>
        <xdr:cNvPr id="366" name="n_1aveValue【公営住宅】&#10;一人当たり面積">
          <a:extLst>
            <a:ext uri="{FF2B5EF4-FFF2-40B4-BE49-F238E27FC236}">
              <a16:creationId xmlns:a16="http://schemas.microsoft.com/office/drawing/2014/main" id="{28BF9D14-AB05-4986-889C-F07C7DC039B4}"/>
            </a:ext>
          </a:extLst>
        </xdr:cNvPr>
        <xdr:cNvSpPr txBox="1"/>
      </xdr:nvSpPr>
      <xdr:spPr>
        <a:xfrm>
          <a:off x="8458277" y="1328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160400</xdr:rowOff>
    </xdr:from>
    <xdr:ext cx="469744" cy="259045"/>
    <xdr:sp macro="" textlink="">
      <xdr:nvSpPr>
        <xdr:cNvPr id="367" name="n_2aveValue【公営住宅】&#10;一人当たり面積">
          <a:extLst>
            <a:ext uri="{FF2B5EF4-FFF2-40B4-BE49-F238E27FC236}">
              <a16:creationId xmlns:a16="http://schemas.microsoft.com/office/drawing/2014/main" id="{95C77CC9-0A30-455B-8F77-ADEC91E4E8D4}"/>
            </a:ext>
          </a:extLst>
        </xdr:cNvPr>
        <xdr:cNvSpPr txBox="1"/>
      </xdr:nvSpPr>
      <xdr:spPr>
        <a:xfrm>
          <a:off x="7677227" y="1328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158222</xdr:rowOff>
    </xdr:from>
    <xdr:ext cx="469744" cy="259045"/>
    <xdr:sp macro="" textlink="">
      <xdr:nvSpPr>
        <xdr:cNvPr id="368" name="n_3aveValue【公営住宅】&#10;一人当たり面積">
          <a:extLst>
            <a:ext uri="{FF2B5EF4-FFF2-40B4-BE49-F238E27FC236}">
              <a16:creationId xmlns:a16="http://schemas.microsoft.com/office/drawing/2014/main" id="{F35B719D-2C3C-41D1-AFEE-E3D04BE623F8}"/>
            </a:ext>
          </a:extLst>
        </xdr:cNvPr>
        <xdr:cNvSpPr txBox="1"/>
      </xdr:nvSpPr>
      <xdr:spPr>
        <a:xfrm>
          <a:off x="6867602" y="13286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18341</xdr:rowOff>
    </xdr:from>
    <xdr:ext cx="469744" cy="259045"/>
    <xdr:sp macro="" textlink="">
      <xdr:nvSpPr>
        <xdr:cNvPr id="369" name="n_4aveValue【公営住宅】&#10;一人当たり面積">
          <a:extLst>
            <a:ext uri="{FF2B5EF4-FFF2-40B4-BE49-F238E27FC236}">
              <a16:creationId xmlns:a16="http://schemas.microsoft.com/office/drawing/2014/main" id="{7DD7D771-9CA8-4780-BAD3-9D6D7D3C2568}"/>
            </a:ext>
          </a:extLst>
        </xdr:cNvPr>
        <xdr:cNvSpPr txBox="1"/>
      </xdr:nvSpPr>
      <xdr:spPr>
        <a:xfrm>
          <a:off x="6067502" y="13305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111051</xdr:rowOff>
    </xdr:from>
    <xdr:ext cx="469744" cy="259045"/>
    <xdr:sp macro="" textlink="">
      <xdr:nvSpPr>
        <xdr:cNvPr id="370" name="n_1mainValue【公営住宅】&#10;一人当たり面積">
          <a:extLst>
            <a:ext uri="{FF2B5EF4-FFF2-40B4-BE49-F238E27FC236}">
              <a16:creationId xmlns:a16="http://schemas.microsoft.com/office/drawing/2014/main" id="{D428C012-8B52-4A8E-BDCE-9B0979B2205B}"/>
            </a:ext>
          </a:extLst>
        </xdr:cNvPr>
        <xdr:cNvSpPr txBox="1"/>
      </xdr:nvSpPr>
      <xdr:spPr>
        <a:xfrm>
          <a:off x="8458277" y="13881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112140</xdr:rowOff>
    </xdr:from>
    <xdr:ext cx="469744" cy="259045"/>
    <xdr:sp macro="" textlink="">
      <xdr:nvSpPr>
        <xdr:cNvPr id="371" name="n_2mainValue【公営住宅】&#10;一人当たり面積">
          <a:extLst>
            <a:ext uri="{FF2B5EF4-FFF2-40B4-BE49-F238E27FC236}">
              <a16:creationId xmlns:a16="http://schemas.microsoft.com/office/drawing/2014/main" id="{B1B72A47-6627-4E60-A2A3-FEE1AEA63C83}"/>
            </a:ext>
          </a:extLst>
        </xdr:cNvPr>
        <xdr:cNvSpPr txBox="1"/>
      </xdr:nvSpPr>
      <xdr:spPr>
        <a:xfrm>
          <a:off x="7677227" y="13885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109963</xdr:rowOff>
    </xdr:from>
    <xdr:ext cx="469744" cy="259045"/>
    <xdr:sp macro="" textlink="">
      <xdr:nvSpPr>
        <xdr:cNvPr id="372" name="n_3mainValue【公営住宅】&#10;一人当たり面積">
          <a:extLst>
            <a:ext uri="{FF2B5EF4-FFF2-40B4-BE49-F238E27FC236}">
              <a16:creationId xmlns:a16="http://schemas.microsoft.com/office/drawing/2014/main" id="{23C65DB7-2581-4D73-BE17-084037EAD3E6}"/>
            </a:ext>
          </a:extLst>
        </xdr:cNvPr>
        <xdr:cNvSpPr txBox="1"/>
      </xdr:nvSpPr>
      <xdr:spPr>
        <a:xfrm>
          <a:off x="6867602" y="1387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104520</xdr:rowOff>
    </xdr:from>
    <xdr:ext cx="469744" cy="259045"/>
    <xdr:sp macro="" textlink="">
      <xdr:nvSpPr>
        <xdr:cNvPr id="373" name="n_4mainValue【公営住宅】&#10;一人当たり面積">
          <a:extLst>
            <a:ext uri="{FF2B5EF4-FFF2-40B4-BE49-F238E27FC236}">
              <a16:creationId xmlns:a16="http://schemas.microsoft.com/office/drawing/2014/main" id="{48B37AC4-5FD1-4B1F-BEED-C8E252D94643}"/>
            </a:ext>
          </a:extLst>
        </xdr:cNvPr>
        <xdr:cNvSpPr txBox="1"/>
      </xdr:nvSpPr>
      <xdr:spPr>
        <a:xfrm>
          <a:off x="6067502" y="13880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0F68748A-358C-4B3E-BE1B-1539ABCD6F13}"/>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78443CF6-9E56-4B3F-A4BD-E2195FE06B32}"/>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45A7ED7B-C466-4B1E-8D28-883EE1EF7D75}"/>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5948ED5E-E36C-4E56-A260-2353FE4E36BF}"/>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DD7F9A03-4803-4B55-8FA2-053B4324B3E7}"/>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DD58B695-62EF-43C4-9CEF-3B5B626CA291}"/>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BA224D80-E65D-49CE-9E48-4EED432C7D30}"/>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D96E0D42-B365-4A06-B88F-35DB768DA1A0}"/>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2" name="正方形/長方形 381">
          <a:extLst>
            <a:ext uri="{FF2B5EF4-FFF2-40B4-BE49-F238E27FC236}">
              <a16:creationId xmlns:a16="http://schemas.microsoft.com/office/drawing/2014/main" id="{1619F055-7FBC-4D2F-AD9E-B70F45A1CBCB}"/>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3" name="正方形/長方形 382">
          <a:extLst>
            <a:ext uri="{FF2B5EF4-FFF2-40B4-BE49-F238E27FC236}">
              <a16:creationId xmlns:a16="http://schemas.microsoft.com/office/drawing/2014/main" id="{20CB048A-2312-488C-B876-6B3BD9FF9C90}"/>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4" name="正方形/長方形 383">
          <a:extLst>
            <a:ext uri="{FF2B5EF4-FFF2-40B4-BE49-F238E27FC236}">
              <a16:creationId xmlns:a16="http://schemas.microsoft.com/office/drawing/2014/main" id="{BA84FC98-CB2B-42E3-A5BB-65D51270EE77}"/>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5" name="正方形/長方形 384">
          <a:extLst>
            <a:ext uri="{FF2B5EF4-FFF2-40B4-BE49-F238E27FC236}">
              <a16:creationId xmlns:a16="http://schemas.microsoft.com/office/drawing/2014/main" id="{79A22311-2248-4BA6-8211-D3C305927342}"/>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6" name="正方形/長方形 385">
          <a:extLst>
            <a:ext uri="{FF2B5EF4-FFF2-40B4-BE49-F238E27FC236}">
              <a16:creationId xmlns:a16="http://schemas.microsoft.com/office/drawing/2014/main" id="{49BA573D-4518-44B6-9480-6D4679ED8997}"/>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7" name="正方形/長方形 386">
          <a:extLst>
            <a:ext uri="{FF2B5EF4-FFF2-40B4-BE49-F238E27FC236}">
              <a16:creationId xmlns:a16="http://schemas.microsoft.com/office/drawing/2014/main" id="{C36EFDCF-3FC4-4455-8CE7-3BC9AE53A085}"/>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8" name="正方形/長方形 387">
          <a:extLst>
            <a:ext uri="{FF2B5EF4-FFF2-40B4-BE49-F238E27FC236}">
              <a16:creationId xmlns:a16="http://schemas.microsoft.com/office/drawing/2014/main" id="{F1E80C5C-A0B6-4549-B1F1-A3C2DEEEA677}"/>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9" name="正方形/長方形 388">
          <a:extLst>
            <a:ext uri="{FF2B5EF4-FFF2-40B4-BE49-F238E27FC236}">
              <a16:creationId xmlns:a16="http://schemas.microsoft.com/office/drawing/2014/main" id="{2BEBFDCD-7C71-4DF5-A1C3-C17323B3E791}"/>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0" name="正方形/長方形 389">
          <a:extLst>
            <a:ext uri="{FF2B5EF4-FFF2-40B4-BE49-F238E27FC236}">
              <a16:creationId xmlns:a16="http://schemas.microsoft.com/office/drawing/2014/main" id="{FC302B06-ABFD-4F46-9B76-01BEC2037E35}"/>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1" name="正方形/長方形 390">
          <a:extLst>
            <a:ext uri="{FF2B5EF4-FFF2-40B4-BE49-F238E27FC236}">
              <a16:creationId xmlns:a16="http://schemas.microsoft.com/office/drawing/2014/main" id="{CF20F19D-CE40-497A-A8DF-C1F3646AC645}"/>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2" name="正方形/長方形 391">
          <a:extLst>
            <a:ext uri="{FF2B5EF4-FFF2-40B4-BE49-F238E27FC236}">
              <a16:creationId xmlns:a16="http://schemas.microsoft.com/office/drawing/2014/main" id="{6DC34B15-3C2A-46E2-9804-77C89AB1F032}"/>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3" name="正方形/長方形 392">
          <a:extLst>
            <a:ext uri="{FF2B5EF4-FFF2-40B4-BE49-F238E27FC236}">
              <a16:creationId xmlns:a16="http://schemas.microsoft.com/office/drawing/2014/main" id="{946C7D1F-A7C7-4317-B9CB-15600290BEEE}"/>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4" name="正方形/長方形 393">
          <a:extLst>
            <a:ext uri="{FF2B5EF4-FFF2-40B4-BE49-F238E27FC236}">
              <a16:creationId xmlns:a16="http://schemas.microsoft.com/office/drawing/2014/main" id="{B07481E4-408F-4601-B53B-72B443576333}"/>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5" name="正方形/長方形 394">
          <a:extLst>
            <a:ext uri="{FF2B5EF4-FFF2-40B4-BE49-F238E27FC236}">
              <a16:creationId xmlns:a16="http://schemas.microsoft.com/office/drawing/2014/main" id="{52E67A28-53B9-418D-BBAF-F114667E2C03}"/>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6" name="正方形/長方形 395">
          <a:extLst>
            <a:ext uri="{FF2B5EF4-FFF2-40B4-BE49-F238E27FC236}">
              <a16:creationId xmlns:a16="http://schemas.microsoft.com/office/drawing/2014/main" id="{DD706977-2150-4EDC-A357-47896DE37F88}"/>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7" name="正方形/長方形 396">
          <a:extLst>
            <a:ext uri="{FF2B5EF4-FFF2-40B4-BE49-F238E27FC236}">
              <a16:creationId xmlns:a16="http://schemas.microsoft.com/office/drawing/2014/main" id="{D17F1FE2-C308-4962-B1C9-C206D3F29D0F}"/>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8" name="テキスト ボックス 397">
          <a:extLst>
            <a:ext uri="{FF2B5EF4-FFF2-40B4-BE49-F238E27FC236}">
              <a16:creationId xmlns:a16="http://schemas.microsoft.com/office/drawing/2014/main" id="{274BDD4B-37CA-4415-9C4F-5ECA21AEC168}"/>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9" name="直線コネクタ 398">
          <a:extLst>
            <a:ext uri="{FF2B5EF4-FFF2-40B4-BE49-F238E27FC236}">
              <a16:creationId xmlns:a16="http://schemas.microsoft.com/office/drawing/2014/main" id="{CA6CE427-BF76-467D-B090-7810D57F6DD5}"/>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400" name="テキスト ボックス 399">
          <a:extLst>
            <a:ext uri="{FF2B5EF4-FFF2-40B4-BE49-F238E27FC236}">
              <a16:creationId xmlns:a16="http://schemas.microsoft.com/office/drawing/2014/main" id="{9BA0176D-8593-4308-9257-46F12C5A7EB7}"/>
            </a:ext>
          </a:extLst>
        </xdr:cNvPr>
        <xdr:cNvSpPr txBox="1"/>
      </xdr:nvSpPr>
      <xdr:spPr>
        <a:xfrm>
          <a:off x="10845966" y="7074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1" name="直線コネクタ 400">
          <a:extLst>
            <a:ext uri="{FF2B5EF4-FFF2-40B4-BE49-F238E27FC236}">
              <a16:creationId xmlns:a16="http://schemas.microsoft.com/office/drawing/2014/main" id="{CCC8546A-A44E-437E-9908-E39B129E882E}"/>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402" name="テキスト ボックス 401">
          <a:extLst>
            <a:ext uri="{FF2B5EF4-FFF2-40B4-BE49-F238E27FC236}">
              <a16:creationId xmlns:a16="http://schemas.microsoft.com/office/drawing/2014/main" id="{8F211405-3244-4A57-B473-C219B7DFB277}"/>
            </a:ext>
          </a:extLst>
        </xdr:cNvPr>
        <xdr:cNvSpPr txBox="1"/>
      </xdr:nvSpPr>
      <xdr:spPr>
        <a:xfrm>
          <a:off x="10845966" y="6712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3" name="直線コネクタ 402">
          <a:extLst>
            <a:ext uri="{FF2B5EF4-FFF2-40B4-BE49-F238E27FC236}">
              <a16:creationId xmlns:a16="http://schemas.microsoft.com/office/drawing/2014/main" id="{A8EBA40F-0AB0-4D68-AB0F-CF0CF31290B1}"/>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4" name="テキスト ボックス 403">
          <a:extLst>
            <a:ext uri="{FF2B5EF4-FFF2-40B4-BE49-F238E27FC236}">
              <a16:creationId xmlns:a16="http://schemas.microsoft.com/office/drawing/2014/main" id="{2FEF58D1-BA58-4B5A-9631-B49F08E5B744}"/>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5" name="直線コネクタ 404">
          <a:extLst>
            <a:ext uri="{FF2B5EF4-FFF2-40B4-BE49-F238E27FC236}">
              <a16:creationId xmlns:a16="http://schemas.microsoft.com/office/drawing/2014/main" id="{0A523EA0-E7CE-48A3-9E3B-329FD90A958B}"/>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6" name="テキスト ボックス 405">
          <a:extLst>
            <a:ext uri="{FF2B5EF4-FFF2-40B4-BE49-F238E27FC236}">
              <a16:creationId xmlns:a16="http://schemas.microsoft.com/office/drawing/2014/main" id="{51FB51EC-7A8D-4682-84F0-406A7ECAFF67}"/>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7" name="直線コネクタ 406">
          <a:extLst>
            <a:ext uri="{FF2B5EF4-FFF2-40B4-BE49-F238E27FC236}">
              <a16:creationId xmlns:a16="http://schemas.microsoft.com/office/drawing/2014/main" id="{67B29333-BBA6-475A-A4BB-44D555C2E4E7}"/>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8" name="テキスト ボックス 407">
          <a:extLst>
            <a:ext uri="{FF2B5EF4-FFF2-40B4-BE49-F238E27FC236}">
              <a16:creationId xmlns:a16="http://schemas.microsoft.com/office/drawing/2014/main" id="{67E6B684-1A06-459B-9E11-518133C4E5AE}"/>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9" name="直線コネクタ 408">
          <a:extLst>
            <a:ext uri="{FF2B5EF4-FFF2-40B4-BE49-F238E27FC236}">
              <a16:creationId xmlns:a16="http://schemas.microsoft.com/office/drawing/2014/main" id="{C9586186-9014-4A5A-AC85-E5256730B8AB}"/>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0" name="テキスト ボックス 409">
          <a:extLst>
            <a:ext uri="{FF2B5EF4-FFF2-40B4-BE49-F238E27FC236}">
              <a16:creationId xmlns:a16="http://schemas.microsoft.com/office/drawing/2014/main" id="{23AF91E5-E98E-4C8E-A6B4-B63F922619BC}"/>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A1276360-09A8-4969-8A27-6BB66C5BB482}"/>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2" name="テキスト ボックス 411">
          <a:extLst>
            <a:ext uri="{FF2B5EF4-FFF2-40B4-BE49-F238E27FC236}">
              <a16:creationId xmlns:a16="http://schemas.microsoft.com/office/drawing/2014/main" id="{A10B5007-40DE-45CF-82E2-55FD6588A9B7}"/>
            </a:ext>
          </a:extLst>
        </xdr:cNvPr>
        <xdr:cNvSpPr txBox="1"/>
      </xdr:nvSpPr>
      <xdr:spPr>
        <a:xfrm>
          <a:off x="10845966"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83D1EF7E-E153-4C7E-9B0F-A0F5A9A3503C}"/>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11430</xdr:rowOff>
    </xdr:from>
    <xdr:to>
      <xdr:col>85</xdr:col>
      <xdr:colOff>126364</xdr:colOff>
      <xdr:row>41</xdr:row>
      <xdr:rowOff>34290</xdr:rowOff>
    </xdr:to>
    <xdr:cxnSp macro="">
      <xdr:nvCxnSpPr>
        <xdr:cNvPr id="414" name="直線コネクタ 413">
          <a:extLst>
            <a:ext uri="{FF2B5EF4-FFF2-40B4-BE49-F238E27FC236}">
              <a16:creationId xmlns:a16="http://schemas.microsoft.com/office/drawing/2014/main" id="{264BDE28-4D6A-4DE4-87C9-11A3254E79BC}"/>
            </a:ext>
          </a:extLst>
        </xdr:cNvPr>
        <xdr:cNvCxnSpPr/>
      </xdr:nvCxnSpPr>
      <xdr:spPr>
        <a:xfrm flipV="1">
          <a:off x="14696439" y="5361305"/>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38117</xdr:rowOff>
    </xdr:from>
    <xdr:ext cx="405111" cy="259045"/>
    <xdr:sp macro="" textlink="">
      <xdr:nvSpPr>
        <xdr:cNvPr id="415" name="【認定こども園・幼稚園・保育所】&#10;有形固定資産減価償却率最小値テキスト">
          <a:extLst>
            <a:ext uri="{FF2B5EF4-FFF2-40B4-BE49-F238E27FC236}">
              <a16:creationId xmlns:a16="http://schemas.microsoft.com/office/drawing/2014/main" id="{6D9C0A79-37DF-4257-AEA6-7F838CB8E76C}"/>
            </a:ext>
          </a:extLst>
        </xdr:cNvPr>
        <xdr:cNvSpPr txBox="1"/>
      </xdr:nvSpPr>
      <xdr:spPr>
        <a:xfrm>
          <a:off x="14735175" y="668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34290</xdr:rowOff>
    </xdr:from>
    <xdr:to>
      <xdr:col>86</xdr:col>
      <xdr:colOff>25400</xdr:colOff>
      <xdr:row>41</xdr:row>
      <xdr:rowOff>34290</xdr:rowOff>
    </xdr:to>
    <xdr:cxnSp macro="">
      <xdr:nvCxnSpPr>
        <xdr:cNvPr id="416" name="直線コネクタ 415">
          <a:extLst>
            <a:ext uri="{FF2B5EF4-FFF2-40B4-BE49-F238E27FC236}">
              <a16:creationId xmlns:a16="http://schemas.microsoft.com/office/drawing/2014/main" id="{AD8CFBA1-422C-463A-9C50-3B15FC4D1AD8}"/>
            </a:ext>
          </a:extLst>
        </xdr:cNvPr>
        <xdr:cNvCxnSpPr/>
      </xdr:nvCxnSpPr>
      <xdr:spPr>
        <a:xfrm>
          <a:off x="14611350" y="66795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129557</xdr:rowOff>
    </xdr:from>
    <xdr:ext cx="405111" cy="259045"/>
    <xdr:sp macro="" textlink="">
      <xdr:nvSpPr>
        <xdr:cNvPr id="417" name="【認定こども園・幼稚園・保育所】&#10;有形固定資産減価償却率最大値テキスト">
          <a:extLst>
            <a:ext uri="{FF2B5EF4-FFF2-40B4-BE49-F238E27FC236}">
              <a16:creationId xmlns:a16="http://schemas.microsoft.com/office/drawing/2014/main" id="{215B1AA5-4463-4E40-8F73-B2680DE73D0F}"/>
            </a:ext>
          </a:extLst>
        </xdr:cNvPr>
        <xdr:cNvSpPr txBox="1"/>
      </xdr:nvSpPr>
      <xdr:spPr>
        <a:xfrm>
          <a:off x="14735175" y="515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11430</xdr:rowOff>
    </xdr:from>
    <xdr:to>
      <xdr:col>86</xdr:col>
      <xdr:colOff>25400</xdr:colOff>
      <xdr:row>33</xdr:row>
      <xdr:rowOff>11430</xdr:rowOff>
    </xdr:to>
    <xdr:cxnSp macro="">
      <xdr:nvCxnSpPr>
        <xdr:cNvPr id="418" name="直線コネクタ 417">
          <a:extLst>
            <a:ext uri="{FF2B5EF4-FFF2-40B4-BE49-F238E27FC236}">
              <a16:creationId xmlns:a16="http://schemas.microsoft.com/office/drawing/2014/main" id="{B62C49FD-9F5D-4945-9480-35414AFB5E4D}"/>
            </a:ext>
          </a:extLst>
        </xdr:cNvPr>
        <xdr:cNvCxnSpPr/>
      </xdr:nvCxnSpPr>
      <xdr:spPr>
        <a:xfrm>
          <a:off x="14611350" y="53613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29227</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7F91B48B-7133-4929-AB4A-8CA48987CCE6}"/>
            </a:ext>
          </a:extLst>
        </xdr:cNvPr>
        <xdr:cNvSpPr txBox="1"/>
      </xdr:nvSpPr>
      <xdr:spPr>
        <a:xfrm>
          <a:off x="14735175" y="5864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6350</xdr:rowOff>
    </xdr:from>
    <xdr:to>
      <xdr:col>85</xdr:col>
      <xdr:colOff>177800</xdr:colOff>
      <xdr:row>37</xdr:row>
      <xdr:rowOff>107950</xdr:rowOff>
    </xdr:to>
    <xdr:sp macro="" textlink="">
      <xdr:nvSpPr>
        <xdr:cNvPr id="420" name="フローチャート: 判断 419">
          <a:extLst>
            <a:ext uri="{FF2B5EF4-FFF2-40B4-BE49-F238E27FC236}">
              <a16:creationId xmlns:a16="http://schemas.microsoft.com/office/drawing/2014/main" id="{3612B420-7D90-4C80-8156-B1BFEEFB4E62}"/>
            </a:ext>
          </a:extLst>
        </xdr:cNvPr>
        <xdr:cNvSpPr/>
      </xdr:nvSpPr>
      <xdr:spPr>
        <a:xfrm>
          <a:off x="14649450" y="60102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154940</xdr:rowOff>
    </xdr:from>
    <xdr:to>
      <xdr:col>81</xdr:col>
      <xdr:colOff>101600</xdr:colOff>
      <xdr:row>37</xdr:row>
      <xdr:rowOff>85090</xdr:rowOff>
    </xdr:to>
    <xdr:sp macro="" textlink="">
      <xdr:nvSpPr>
        <xdr:cNvPr id="421" name="フローチャート: 判断 420">
          <a:extLst>
            <a:ext uri="{FF2B5EF4-FFF2-40B4-BE49-F238E27FC236}">
              <a16:creationId xmlns:a16="http://schemas.microsoft.com/office/drawing/2014/main" id="{D36AD820-C532-4A59-85F5-E457600BB7F9}"/>
            </a:ext>
          </a:extLst>
        </xdr:cNvPr>
        <xdr:cNvSpPr/>
      </xdr:nvSpPr>
      <xdr:spPr>
        <a:xfrm>
          <a:off x="13887450" y="59937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113030</xdr:rowOff>
    </xdr:from>
    <xdr:to>
      <xdr:col>76</xdr:col>
      <xdr:colOff>165100</xdr:colOff>
      <xdr:row>37</xdr:row>
      <xdr:rowOff>43180</xdr:rowOff>
    </xdr:to>
    <xdr:sp macro="" textlink="">
      <xdr:nvSpPr>
        <xdr:cNvPr id="422" name="フローチャート: 判断 421">
          <a:extLst>
            <a:ext uri="{FF2B5EF4-FFF2-40B4-BE49-F238E27FC236}">
              <a16:creationId xmlns:a16="http://schemas.microsoft.com/office/drawing/2014/main" id="{3DA6AC1E-147A-4C84-BBA8-FB8596A974DE}"/>
            </a:ext>
          </a:extLst>
        </xdr:cNvPr>
        <xdr:cNvSpPr/>
      </xdr:nvSpPr>
      <xdr:spPr>
        <a:xfrm>
          <a:off x="13096875" y="59518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40640</xdr:rowOff>
    </xdr:from>
    <xdr:to>
      <xdr:col>72</xdr:col>
      <xdr:colOff>38100</xdr:colOff>
      <xdr:row>36</xdr:row>
      <xdr:rowOff>142240</xdr:rowOff>
    </xdr:to>
    <xdr:sp macro="" textlink="">
      <xdr:nvSpPr>
        <xdr:cNvPr id="423" name="フローチャート: 判断 422">
          <a:extLst>
            <a:ext uri="{FF2B5EF4-FFF2-40B4-BE49-F238E27FC236}">
              <a16:creationId xmlns:a16="http://schemas.microsoft.com/office/drawing/2014/main" id="{313357C7-A313-4D85-9D4C-96659277AB90}"/>
            </a:ext>
          </a:extLst>
        </xdr:cNvPr>
        <xdr:cNvSpPr/>
      </xdr:nvSpPr>
      <xdr:spPr>
        <a:xfrm>
          <a:off x="12296775" y="587946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33020</xdr:rowOff>
    </xdr:from>
    <xdr:to>
      <xdr:col>67</xdr:col>
      <xdr:colOff>101600</xdr:colOff>
      <xdr:row>36</xdr:row>
      <xdr:rowOff>134620</xdr:rowOff>
    </xdr:to>
    <xdr:sp macro="" textlink="">
      <xdr:nvSpPr>
        <xdr:cNvPr id="424" name="フローチャート: 判断 423">
          <a:extLst>
            <a:ext uri="{FF2B5EF4-FFF2-40B4-BE49-F238E27FC236}">
              <a16:creationId xmlns:a16="http://schemas.microsoft.com/office/drawing/2014/main" id="{8AD618DB-6EFE-4F18-A81E-48577AB0B5F8}"/>
            </a:ext>
          </a:extLst>
        </xdr:cNvPr>
        <xdr:cNvSpPr/>
      </xdr:nvSpPr>
      <xdr:spPr>
        <a:xfrm>
          <a:off x="11487150" y="58686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F0CAA87A-1995-4641-B3FE-C2697BD22739}"/>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9798E466-6115-4A6F-8748-1A77CB7606C8}"/>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D87E182D-FF8A-4D8B-8F1C-035DA7A90B6F}"/>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A681BF4-F290-48A6-975A-473EE2A27B5E}"/>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F625C54D-B2D7-4554-9FEE-B60F3BEC3CD5}"/>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21590</xdr:rowOff>
    </xdr:from>
    <xdr:to>
      <xdr:col>85</xdr:col>
      <xdr:colOff>177800</xdr:colOff>
      <xdr:row>39</xdr:row>
      <xdr:rowOff>123190</xdr:rowOff>
    </xdr:to>
    <xdr:sp macro="" textlink="">
      <xdr:nvSpPr>
        <xdr:cNvPr id="430" name="楕円 429">
          <a:extLst>
            <a:ext uri="{FF2B5EF4-FFF2-40B4-BE49-F238E27FC236}">
              <a16:creationId xmlns:a16="http://schemas.microsoft.com/office/drawing/2014/main" id="{F35DCF24-D4D8-459F-9B14-F55585590FF9}"/>
            </a:ext>
          </a:extLst>
        </xdr:cNvPr>
        <xdr:cNvSpPr/>
      </xdr:nvSpPr>
      <xdr:spPr>
        <a:xfrm>
          <a:off x="14649450" y="634619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17</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37B3E152-D451-4293-A85B-1599E19E39D3}"/>
            </a:ext>
          </a:extLst>
        </xdr:cNvPr>
        <xdr:cNvSpPr txBox="1"/>
      </xdr:nvSpPr>
      <xdr:spPr>
        <a:xfrm>
          <a:off x="14735175" y="632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52070</xdr:rowOff>
    </xdr:from>
    <xdr:to>
      <xdr:col>81</xdr:col>
      <xdr:colOff>101600</xdr:colOff>
      <xdr:row>39</xdr:row>
      <xdr:rowOff>153670</xdr:rowOff>
    </xdr:to>
    <xdr:sp macro="" textlink="">
      <xdr:nvSpPr>
        <xdr:cNvPr id="432" name="楕円 431">
          <a:extLst>
            <a:ext uri="{FF2B5EF4-FFF2-40B4-BE49-F238E27FC236}">
              <a16:creationId xmlns:a16="http://schemas.microsoft.com/office/drawing/2014/main" id="{7E770799-DC6E-4993-8552-CA344C4C8B3F}"/>
            </a:ext>
          </a:extLst>
        </xdr:cNvPr>
        <xdr:cNvSpPr/>
      </xdr:nvSpPr>
      <xdr:spPr>
        <a:xfrm>
          <a:off x="13887450" y="63734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72390</xdr:rowOff>
    </xdr:from>
    <xdr:to>
      <xdr:col>85</xdr:col>
      <xdr:colOff>127000</xdr:colOff>
      <xdr:row>39</xdr:row>
      <xdr:rowOff>102870</xdr:rowOff>
    </xdr:to>
    <xdr:cxnSp macro="">
      <xdr:nvCxnSpPr>
        <xdr:cNvPr id="433" name="直線コネクタ 432">
          <a:extLst>
            <a:ext uri="{FF2B5EF4-FFF2-40B4-BE49-F238E27FC236}">
              <a16:creationId xmlns:a16="http://schemas.microsoft.com/office/drawing/2014/main" id="{578218E5-C5A8-4F5A-A2D3-ED2A66EF9B21}"/>
            </a:ext>
          </a:extLst>
        </xdr:cNvPr>
        <xdr:cNvCxnSpPr/>
      </xdr:nvCxnSpPr>
      <xdr:spPr>
        <a:xfrm flipV="1">
          <a:off x="13935075" y="6393815"/>
          <a:ext cx="762000"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21590</xdr:rowOff>
    </xdr:from>
    <xdr:to>
      <xdr:col>76</xdr:col>
      <xdr:colOff>165100</xdr:colOff>
      <xdr:row>40</xdr:row>
      <xdr:rowOff>123190</xdr:rowOff>
    </xdr:to>
    <xdr:sp macro="" textlink="">
      <xdr:nvSpPr>
        <xdr:cNvPr id="434" name="楕円 433">
          <a:extLst>
            <a:ext uri="{FF2B5EF4-FFF2-40B4-BE49-F238E27FC236}">
              <a16:creationId xmlns:a16="http://schemas.microsoft.com/office/drawing/2014/main" id="{278D1137-FD2C-4863-82BE-08B3B1080C51}"/>
            </a:ext>
          </a:extLst>
        </xdr:cNvPr>
        <xdr:cNvSpPr/>
      </xdr:nvSpPr>
      <xdr:spPr>
        <a:xfrm>
          <a:off x="13096875" y="650811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102870</xdr:rowOff>
    </xdr:from>
    <xdr:to>
      <xdr:col>81</xdr:col>
      <xdr:colOff>50800</xdr:colOff>
      <xdr:row>40</xdr:row>
      <xdr:rowOff>72390</xdr:rowOff>
    </xdr:to>
    <xdr:cxnSp macro="">
      <xdr:nvCxnSpPr>
        <xdr:cNvPr id="435" name="直線コネクタ 434">
          <a:extLst>
            <a:ext uri="{FF2B5EF4-FFF2-40B4-BE49-F238E27FC236}">
              <a16:creationId xmlns:a16="http://schemas.microsoft.com/office/drawing/2014/main" id="{61B47455-6E8E-4633-ABF2-4C64C01EE8B6}"/>
            </a:ext>
          </a:extLst>
        </xdr:cNvPr>
        <xdr:cNvCxnSpPr/>
      </xdr:nvCxnSpPr>
      <xdr:spPr>
        <a:xfrm flipV="1">
          <a:off x="13144500" y="6430645"/>
          <a:ext cx="790575" cy="125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158750</xdr:rowOff>
    </xdr:from>
    <xdr:to>
      <xdr:col>72</xdr:col>
      <xdr:colOff>38100</xdr:colOff>
      <xdr:row>40</xdr:row>
      <xdr:rowOff>88900</xdr:rowOff>
    </xdr:to>
    <xdr:sp macro="" textlink="">
      <xdr:nvSpPr>
        <xdr:cNvPr id="436" name="楕円 435">
          <a:extLst>
            <a:ext uri="{FF2B5EF4-FFF2-40B4-BE49-F238E27FC236}">
              <a16:creationId xmlns:a16="http://schemas.microsoft.com/office/drawing/2014/main" id="{DA914E74-FCF4-4833-A5EF-142BB548D997}"/>
            </a:ext>
          </a:extLst>
        </xdr:cNvPr>
        <xdr:cNvSpPr/>
      </xdr:nvSpPr>
      <xdr:spPr>
        <a:xfrm>
          <a:off x="12296775" y="64865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38100</xdr:rowOff>
    </xdr:from>
    <xdr:to>
      <xdr:col>76</xdr:col>
      <xdr:colOff>114300</xdr:colOff>
      <xdr:row>40</xdr:row>
      <xdr:rowOff>72390</xdr:rowOff>
    </xdr:to>
    <xdr:cxnSp macro="">
      <xdr:nvCxnSpPr>
        <xdr:cNvPr id="437" name="直線コネクタ 436">
          <a:extLst>
            <a:ext uri="{FF2B5EF4-FFF2-40B4-BE49-F238E27FC236}">
              <a16:creationId xmlns:a16="http://schemas.microsoft.com/office/drawing/2014/main" id="{EB80A5F5-807C-4B3E-8B0F-1BA9B6581114}"/>
            </a:ext>
          </a:extLst>
        </xdr:cNvPr>
        <xdr:cNvCxnSpPr/>
      </xdr:nvCxnSpPr>
      <xdr:spPr>
        <a:xfrm>
          <a:off x="12344400" y="6524625"/>
          <a:ext cx="800100"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132080</xdr:rowOff>
    </xdr:from>
    <xdr:to>
      <xdr:col>67</xdr:col>
      <xdr:colOff>101600</xdr:colOff>
      <xdr:row>40</xdr:row>
      <xdr:rowOff>62230</xdr:rowOff>
    </xdr:to>
    <xdr:sp macro="" textlink="">
      <xdr:nvSpPr>
        <xdr:cNvPr id="438" name="楕円 437">
          <a:extLst>
            <a:ext uri="{FF2B5EF4-FFF2-40B4-BE49-F238E27FC236}">
              <a16:creationId xmlns:a16="http://schemas.microsoft.com/office/drawing/2014/main" id="{8CF0D804-37EC-404E-89B4-9D70BBE9F23D}"/>
            </a:ext>
          </a:extLst>
        </xdr:cNvPr>
        <xdr:cNvSpPr/>
      </xdr:nvSpPr>
      <xdr:spPr>
        <a:xfrm>
          <a:off x="11487150" y="64566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11430</xdr:rowOff>
    </xdr:from>
    <xdr:to>
      <xdr:col>71</xdr:col>
      <xdr:colOff>177800</xdr:colOff>
      <xdr:row>40</xdr:row>
      <xdr:rowOff>38100</xdr:rowOff>
    </xdr:to>
    <xdr:cxnSp macro="">
      <xdr:nvCxnSpPr>
        <xdr:cNvPr id="439" name="直線コネクタ 438">
          <a:extLst>
            <a:ext uri="{FF2B5EF4-FFF2-40B4-BE49-F238E27FC236}">
              <a16:creationId xmlns:a16="http://schemas.microsoft.com/office/drawing/2014/main" id="{2CFFD457-38AD-4E73-B9F7-5280E565019D}"/>
            </a:ext>
          </a:extLst>
        </xdr:cNvPr>
        <xdr:cNvCxnSpPr/>
      </xdr:nvCxnSpPr>
      <xdr:spPr>
        <a:xfrm>
          <a:off x="11534775" y="6494780"/>
          <a:ext cx="809625"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101617</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67E7BE3C-ACCE-4CCA-8618-12F441949A2C}"/>
            </a:ext>
          </a:extLst>
        </xdr:cNvPr>
        <xdr:cNvSpPr txBox="1"/>
      </xdr:nvSpPr>
      <xdr:spPr>
        <a:xfrm>
          <a:off x="13745219" y="5781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59707</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05CCD8B9-F7E5-4CB4-9639-B72B7A6F1A05}"/>
            </a:ext>
          </a:extLst>
        </xdr:cNvPr>
        <xdr:cNvSpPr txBox="1"/>
      </xdr:nvSpPr>
      <xdr:spPr>
        <a:xfrm>
          <a:off x="12964169" y="573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158767</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68CCB9DE-E2DA-4254-B7F4-8821FB6476E8}"/>
            </a:ext>
          </a:extLst>
        </xdr:cNvPr>
        <xdr:cNvSpPr txBox="1"/>
      </xdr:nvSpPr>
      <xdr:spPr>
        <a:xfrm>
          <a:off x="12164069" y="5676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151147</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28C2DADA-B427-4D9E-A803-8DC5104A5490}"/>
            </a:ext>
          </a:extLst>
        </xdr:cNvPr>
        <xdr:cNvSpPr txBox="1"/>
      </xdr:nvSpPr>
      <xdr:spPr>
        <a:xfrm>
          <a:off x="11354444" y="566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144797</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BFFEF455-4BB6-4CD4-8CF7-5B7444FC209A}"/>
            </a:ext>
          </a:extLst>
        </xdr:cNvPr>
        <xdr:cNvSpPr txBox="1"/>
      </xdr:nvSpPr>
      <xdr:spPr>
        <a:xfrm>
          <a:off x="13745219" y="6466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114317</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7C001336-FDD4-4155-8259-2E2B6A060673}"/>
            </a:ext>
          </a:extLst>
        </xdr:cNvPr>
        <xdr:cNvSpPr txBox="1"/>
      </xdr:nvSpPr>
      <xdr:spPr>
        <a:xfrm>
          <a:off x="12964169"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80027</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F3902950-11B4-4B5F-88D3-05D7319B109D}"/>
            </a:ext>
          </a:extLst>
        </xdr:cNvPr>
        <xdr:cNvSpPr txBox="1"/>
      </xdr:nvSpPr>
      <xdr:spPr>
        <a:xfrm>
          <a:off x="12164069" y="6569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53357</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6507C393-E1F1-4677-AE21-20D06942FCFD}"/>
            </a:ext>
          </a:extLst>
        </xdr:cNvPr>
        <xdr:cNvSpPr txBox="1"/>
      </xdr:nvSpPr>
      <xdr:spPr>
        <a:xfrm>
          <a:off x="11354444" y="6536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28318EB6-8C33-44BC-B866-90792D7B5FF1}"/>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4C622367-E9CC-4A7E-BAF7-676E703D1491}"/>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C2C84F26-EFA9-4FBB-AFE0-11BEED33CAC0}"/>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0A67E401-163D-49DE-8214-6C3AE3364FA2}"/>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002DAE97-F196-46AC-A96A-2A4136F5F5E6}"/>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8697C04D-DB71-4451-9FF4-67AD99351E31}"/>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23C9ADA9-ABB3-43C7-AA13-3F0B00945B7C}"/>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36C47EF3-DC04-4012-8A53-13CAB434E4D2}"/>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4AB09222-39D3-467C-8979-9A68867C357C}"/>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35A18329-2EE8-48C5-B27D-1A7DD4E81180}"/>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8" name="直線コネクタ 457">
          <a:extLst>
            <a:ext uri="{FF2B5EF4-FFF2-40B4-BE49-F238E27FC236}">
              <a16:creationId xmlns:a16="http://schemas.microsoft.com/office/drawing/2014/main" id="{18AB5C32-54DE-4BF0-8E8D-F2BAA51E36B5}"/>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59" name="テキスト ボックス 458">
          <a:extLst>
            <a:ext uri="{FF2B5EF4-FFF2-40B4-BE49-F238E27FC236}">
              <a16:creationId xmlns:a16="http://schemas.microsoft.com/office/drawing/2014/main" id="{FF616009-BB55-4ACC-8AF9-84433A6B0F56}"/>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0" name="直線コネクタ 459">
          <a:extLst>
            <a:ext uri="{FF2B5EF4-FFF2-40B4-BE49-F238E27FC236}">
              <a16:creationId xmlns:a16="http://schemas.microsoft.com/office/drawing/2014/main" id="{396A895E-548C-482A-953E-588EE5B2E87D}"/>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1" name="テキスト ボックス 460">
          <a:extLst>
            <a:ext uri="{FF2B5EF4-FFF2-40B4-BE49-F238E27FC236}">
              <a16:creationId xmlns:a16="http://schemas.microsoft.com/office/drawing/2014/main" id="{4EF85083-B53D-4EFF-B6FE-3DC7D64E23D3}"/>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2" name="直線コネクタ 461">
          <a:extLst>
            <a:ext uri="{FF2B5EF4-FFF2-40B4-BE49-F238E27FC236}">
              <a16:creationId xmlns:a16="http://schemas.microsoft.com/office/drawing/2014/main" id="{BCA9C176-0F06-4939-8332-AD94C177A91E}"/>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3" name="テキスト ボックス 462">
          <a:extLst>
            <a:ext uri="{FF2B5EF4-FFF2-40B4-BE49-F238E27FC236}">
              <a16:creationId xmlns:a16="http://schemas.microsoft.com/office/drawing/2014/main" id="{2B32D384-95E9-4F39-8D19-108E53B0AF62}"/>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4" name="直線コネクタ 463">
          <a:extLst>
            <a:ext uri="{FF2B5EF4-FFF2-40B4-BE49-F238E27FC236}">
              <a16:creationId xmlns:a16="http://schemas.microsoft.com/office/drawing/2014/main" id="{A79AE788-4003-44E9-8987-F81EBF1EAD74}"/>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5" name="テキスト ボックス 464">
          <a:extLst>
            <a:ext uri="{FF2B5EF4-FFF2-40B4-BE49-F238E27FC236}">
              <a16:creationId xmlns:a16="http://schemas.microsoft.com/office/drawing/2014/main" id="{A52DB66C-AF2C-4103-B62E-075B2A9912B4}"/>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6" name="直線コネクタ 465">
          <a:extLst>
            <a:ext uri="{FF2B5EF4-FFF2-40B4-BE49-F238E27FC236}">
              <a16:creationId xmlns:a16="http://schemas.microsoft.com/office/drawing/2014/main" id="{C37C33C9-B62B-486E-AF65-978E3DA4E145}"/>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7" name="テキスト ボックス 466">
          <a:extLst>
            <a:ext uri="{FF2B5EF4-FFF2-40B4-BE49-F238E27FC236}">
              <a16:creationId xmlns:a16="http://schemas.microsoft.com/office/drawing/2014/main" id="{95A067A0-9023-4A2C-A280-90919148EA8D}"/>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8" name="【認定こども園・幼稚園・保育所】&#10;一人当たり面積グラフ枠">
          <a:extLst>
            <a:ext uri="{FF2B5EF4-FFF2-40B4-BE49-F238E27FC236}">
              <a16:creationId xmlns:a16="http://schemas.microsoft.com/office/drawing/2014/main" id="{2174474C-2167-426D-BCCE-05F05CC0F51C}"/>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108204</xdr:rowOff>
    </xdr:from>
    <xdr:to>
      <xdr:col>116</xdr:col>
      <xdr:colOff>62864</xdr:colOff>
      <xdr:row>40</xdr:row>
      <xdr:rowOff>108204</xdr:rowOff>
    </xdr:to>
    <xdr:cxnSp macro="">
      <xdr:nvCxnSpPr>
        <xdr:cNvPr id="469" name="直線コネクタ 468">
          <a:extLst>
            <a:ext uri="{FF2B5EF4-FFF2-40B4-BE49-F238E27FC236}">
              <a16:creationId xmlns:a16="http://schemas.microsoft.com/office/drawing/2014/main" id="{57B175FD-9724-4BAE-83DB-5FE9DE3390D0}"/>
            </a:ext>
          </a:extLst>
        </xdr:cNvPr>
        <xdr:cNvCxnSpPr/>
      </xdr:nvCxnSpPr>
      <xdr:spPr>
        <a:xfrm flipV="1">
          <a:off x="19954239" y="5620004"/>
          <a:ext cx="0" cy="971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112031</xdr:rowOff>
    </xdr:from>
    <xdr:ext cx="469744" cy="259045"/>
    <xdr:sp macro="" textlink="">
      <xdr:nvSpPr>
        <xdr:cNvPr id="470" name="【認定こども園・幼稚園・保育所】&#10;一人当たり面積最小値テキスト">
          <a:extLst>
            <a:ext uri="{FF2B5EF4-FFF2-40B4-BE49-F238E27FC236}">
              <a16:creationId xmlns:a16="http://schemas.microsoft.com/office/drawing/2014/main" id="{C35F8E97-61A6-43CD-B062-391E92A4CA4F}"/>
            </a:ext>
          </a:extLst>
        </xdr:cNvPr>
        <xdr:cNvSpPr txBox="1"/>
      </xdr:nvSpPr>
      <xdr:spPr>
        <a:xfrm>
          <a:off x="19992975" y="6598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108204</xdr:rowOff>
    </xdr:from>
    <xdr:to>
      <xdr:col>116</xdr:col>
      <xdr:colOff>152400</xdr:colOff>
      <xdr:row>40</xdr:row>
      <xdr:rowOff>108204</xdr:rowOff>
    </xdr:to>
    <xdr:cxnSp macro="">
      <xdr:nvCxnSpPr>
        <xdr:cNvPr id="471" name="直線コネクタ 470">
          <a:extLst>
            <a:ext uri="{FF2B5EF4-FFF2-40B4-BE49-F238E27FC236}">
              <a16:creationId xmlns:a16="http://schemas.microsoft.com/office/drawing/2014/main" id="{4C39232A-E33F-40FE-A399-F8A41A4D6041}"/>
            </a:ext>
          </a:extLst>
        </xdr:cNvPr>
        <xdr:cNvCxnSpPr/>
      </xdr:nvCxnSpPr>
      <xdr:spPr>
        <a:xfrm>
          <a:off x="19878675" y="659155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54881</xdr:rowOff>
    </xdr:from>
    <xdr:ext cx="469744" cy="259045"/>
    <xdr:sp macro="" textlink="">
      <xdr:nvSpPr>
        <xdr:cNvPr id="472" name="【認定こども園・幼稚園・保育所】&#10;一人当たり面積最大値テキスト">
          <a:extLst>
            <a:ext uri="{FF2B5EF4-FFF2-40B4-BE49-F238E27FC236}">
              <a16:creationId xmlns:a16="http://schemas.microsoft.com/office/drawing/2014/main" id="{2D16B7B0-569B-49EB-8398-F1A3590DDFB3}"/>
            </a:ext>
          </a:extLst>
        </xdr:cNvPr>
        <xdr:cNvSpPr txBox="1"/>
      </xdr:nvSpPr>
      <xdr:spPr>
        <a:xfrm>
          <a:off x="19992975" y="5407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108204</xdr:rowOff>
    </xdr:from>
    <xdr:to>
      <xdr:col>116</xdr:col>
      <xdr:colOff>152400</xdr:colOff>
      <xdr:row>34</xdr:row>
      <xdr:rowOff>108204</xdr:rowOff>
    </xdr:to>
    <xdr:cxnSp macro="">
      <xdr:nvCxnSpPr>
        <xdr:cNvPr id="473" name="直線コネクタ 472">
          <a:extLst>
            <a:ext uri="{FF2B5EF4-FFF2-40B4-BE49-F238E27FC236}">
              <a16:creationId xmlns:a16="http://schemas.microsoft.com/office/drawing/2014/main" id="{D39323A6-E69B-48D7-90B9-DE68561D19A9}"/>
            </a:ext>
          </a:extLst>
        </xdr:cNvPr>
        <xdr:cNvCxnSpPr/>
      </xdr:nvCxnSpPr>
      <xdr:spPr>
        <a:xfrm>
          <a:off x="19878675" y="562000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142003</xdr:rowOff>
    </xdr:from>
    <xdr:ext cx="469744" cy="259045"/>
    <xdr:sp macro="" textlink="">
      <xdr:nvSpPr>
        <xdr:cNvPr id="474" name="【認定こども園・幼稚園・保育所】&#10;一人当たり面積平均値テキスト">
          <a:extLst>
            <a:ext uri="{FF2B5EF4-FFF2-40B4-BE49-F238E27FC236}">
              <a16:creationId xmlns:a16="http://schemas.microsoft.com/office/drawing/2014/main" id="{D99863E4-FA21-43A8-940D-49580152CCEA}"/>
            </a:ext>
          </a:extLst>
        </xdr:cNvPr>
        <xdr:cNvSpPr txBox="1"/>
      </xdr:nvSpPr>
      <xdr:spPr>
        <a:xfrm>
          <a:off x="19992975" y="59840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119126</xdr:rowOff>
    </xdr:from>
    <xdr:to>
      <xdr:col>116</xdr:col>
      <xdr:colOff>114300</xdr:colOff>
      <xdr:row>38</xdr:row>
      <xdr:rowOff>49276</xdr:rowOff>
    </xdr:to>
    <xdr:sp macro="" textlink="">
      <xdr:nvSpPr>
        <xdr:cNvPr id="475" name="フローチャート: 判断 474">
          <a:extLst>
            <a:ext uri="{FF2B5EF4-FFF2-40B4-BE49-F238E27FC236}">
              <a16:creationId xmlns:a16="http://schemas.microsoft.com/office/drawing/2014/main" id="{D0F86E9B-578F-4C66-A1FD-72B606A24EE4}"/>
            </a:ext>
          </a:extLst>
        </xdr:cNvPr>
        <xdr:cNvSpPr/>
      </xdr:nvSpPr>
      <xdr:spPr>
        <a:xfrm>
          <a:off x="19897725" y="6123051"/>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114554</xdr:rowOff>
    </xdr:from>
    <xdr:to>
      <xdr:col>112</xdr:col>
      <xdr:colOff>38100</xdr:colOff>
      <xdr:row>38</xdr:row>
      <xdr:rowOff>44704</xdr:rowOff>
    </xdr:to>
    <xdr:sp macro="" textlink="">
      <xdr:nvSpPr>
        <xdr:cNvPr id="476" name="フローチャート: 判断 475">
          <a:extLst>
            <a:ext uri="{FF2B5EF4-FFF2-40B4-BE49-F238E27FC236}">
              <a16:creationId xmlns:a16="http://schemas.microsoft.com/office/drawing/2014/main" id="{66F76413-C33C-40AC-AB23-28D7395D3664}"/>
            </a:ext>
          </a:extLst>
        </xdr:cNvPr>
        <xdr:cNvSpPr/>
      </xdr:nvSpPr>
      <xdr:spPr>
        <a:xfrm>
          <a:off x="19154775" y="611530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119126</xdr:rowOff>
    </xdr:from>
    <xdr:to>
      <xdr:col>107</xdr:col>
      <xdr:colOff>101600</xdr:colOff>
      <xdr:row>38</xdr:row>
      <xdr:rowOff>49276</xdr:rowOff>
    </xdr:to>
    <xdr:sp macro="" textlink="">
      <xdr:nvSpPr>
        <xdr:cNvPr id="477" name="フローチャート: 判断 476">
          <a:extLst>
            <a:ext uri="{FF2B5EF4-FFF2-40B4-BE49-F238E27FC236}">
              <a16:creationId xmlns:a16="http://schemas.microsoft.com/office/drawing/2014/main" id="{C0F4BD7A-2DEE-4C74-B867-0FC4531D61AC}"/>
            </a:ext>
          </a:extLst>
        </xdr:cNvPr>
        <xdr:cNvSpPr/>
      </xdr:nvSpPr>
      <xdr:spPr>
        <a:xfrm>
          <a:off x="18345150" y="6123051"/>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105410</xdr:rowOff>
    </xdr:from>
    <xdr:to>
      <xdr:col>102</xdr:col>
      <xdr:colOff>165100</xdr:colOff>
      <xdr:row>38</xdr:row>
      <xdr:rowOff>35560</xdr:rowOff>
    </xdr:to>
    <xdr:sp macro="" textlink="">
      <xdr:nvSpPr>
        <xdr:cNvPr id="478" name="フローチャート: 判断 477">
          <a:extLst>
            <a:ext uri="{FF2B5EF4-FFF2-40B4-BE49-F238E27FC236}">
              <a16:creationId xmlns:a16="http://schemas.microsoft.com/office/drawing/2014/main" id="{B77885C3-C77A-453F-AFB9-BFBA24F73612}"/>
            </a:ext>
          </a:extLst>
        </xdr:cNvPr>
        <xdr:cNvSpPr/>
      </xdr:nvSpPr>
      <xdr:spPr>
        <a:xfrm>
          <a:off x="17554575" y="61029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164846</xdr:rowOff>
    </xdr:from>
    <xdr:to>
      <xdr:col>98</xdr:col>
      <xdr:colOff>38100</xdr:colOff>
      <xdr:row>38</xdr:row>
      <xdr:rowOff>94996</xdr:rowOff>
    </xdr:to>
    <xdr:sp macro="" textlink="">
      <xdr:nvSpPr>
        <xdr:cNvPr id="479" name="フローチャート: 判断 478">
          <a:extLst>
            <a:ext uri="{FF2B5EF4-FFF2-40B4-BE49-F238E27FC236}">
              <a16:creationId xmlns:a16="http://schemas.microsoft.com/office/drawing/2014/main" id="{9383DB87-7CFE-41F2-8463-6A611E00CC61}"/>
            </a:ext>
          </a:extLst>
        </xdr:cNvPr>
        <xdr:cNvSpPr/>
      </xdr:nvSpPr>
      <xdr:spPr>
        <a:xfrm>
          <a:off x="16754475" y="616242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82B77162-3D4B-472E-BECE-8FD2353BEE38}"/>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8F52A06C-0D94-4003-946F-82F561E14026}"/>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AB673081-DA2F-4926-8B4B-AA4AD09D498B}"/>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AAE50CAB-0FF0-4A01-9FF9-1D020A5B4EA5}"/>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BD98263E-270E-43FE-B478-71E719C5748C}"/>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57404</xdr:rowOff>
    </xdr:from>
    <xdr:to>
      <xdr:col>116</xdr:col>
      <xdr:colOff>114300</xdr:colOff>
      <xdr:row>40</xdr:row>
      <xdr:rowOff>159004</xdr:rowOff>
    </xdr:to>
    <xdr:sp macro="" textlink="">
      <xdr:nvSpPr>
        <xdr:cNvPr id="485" name="楕円 484">
          <a:extLst>
            <a:ext uri="{FF2B5EF4-FFF2-40B4-BE49-F238E27FC236}">
              <a16:creationId xmlns:a16="http://schemas.microsoft.com/office/drawing/2014/main" id="{EADB7D6D-205A-4180-9CC6-D9D54AFC9B5A}"/>
            </a:ext>
          </a:extLst>
        </xdr:cNvPr>
        <xdr:cNvSpPr/>
      </xdr:nvSpPr>
      <xdr:spPr>
        <a:xfrm>
          <a:off x="19897725" y="654392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143781</xdr:rowOff>
    </xdr:from>
    <xdr:ext cx="469744" cy="259045"/>
    <xdr:sp macro="" textlink="">
      <xdr:nvSpPr>
        <xdr:cNvPr id="486" name="【認定こども園・幼稚園・保育所】&#10;一人当たり面積該当値テキスト">
          <a:extLst>
            <a:ext uri="{FF2B5EF4-FFF2-40B4-BE49-F238E27FC236}">
              <a16:creationId xmlns:a16="http://schemas.microsoft.com/office/drawing/2014/main" id="{F9A6B5C1-9C98-498A-AFE2-153B821473B7}"/>
            </a:ext>
          </a:extLst>
        </xdr:cNvPr>
        <xdr:cNvSpPr txBox="1"/>
      </xdr:nvSpPr>
      <xdr:spPr>
        <a:xfrm>
          <a:off x="19992975" y="6465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57404</xdr:rowOff>
    </xdr:from>
    <xdr:to>
      <xdr:col>112</xdr:col>
      <xdr:colOff>38100</xdr:colOff>
      <xdr:row>40</xdr:row>
      <xdr:rowOff>159004</xdr:rowOff>
    </xdr:to>
    <xdr:sp macro="" textlink="">
      <xdr:nvSpPr>
        <xdr:cNvPr id="487" name="楕円 486">
          <a:extLst>
            <a:ext uri="{FF2B5EF4-FFF2-40B4-BE49-F238E27FC236}">
              <a16:creationId xmlns:a16="http://schemas.microsoft.com/office/drawing/2014/main" id="{D1464F98-A5E6-48C4-97D0-B05F306C534B}"/>
            </a:ext>
          </a:extLst>
        </xdr:cNvPr>
        <xdr:cNvSpPr/>
      </xdr:nvSpPr>
      <xdr:spPr>
        <a:xfrm>
          <a:off x="19154775" y="654392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108204</xdr:rowOff>
    </xdr:from>
    <xdr:to>
      <xdr:col>116</xdr:col>
      <xdr:colOff>63500</xdr:colOff>
      <xdr:row>40</xdr:row>
      <xdr:rowOff>108204</xdr:rowOff>
    </xdr:to>
    <xdr:cxnSp macro="">
      <xdr:nvCxnSpPr>
        <xdr:cNvPr id="488" name="直線コネクタ 487">
          <a:extLst>
            <a:ext uri="{FF2B5EF4-FFF2-40B4-BE49-F238E27FC236}">
              <a16:creationId xmlns:a16="http://schemas.microsoft.com/office/drawing/2014/main" id="{91888250-A223-4335-A274-93E443F7AB4A}"/>
            </a:ext>
          </a:extLst>
        </xdr:cNvPr>
        <xdr:cNvCxnSpPr/>
      </xdr:nvCxnSpPr>
      <xdr:spPr>
        <a:xfrm>
          <a:off x="19202400" y="6591554"/>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57404</xdr:rowOff>
    </xdr:from>
    <xdr:to>
      <xdr:col>107</xdr:col>
      <xdr:colOff>101600</xdr:colOff>
      <xdr:row>40</xdr:row>
      <xdr:rowOff>159004</xdr:rowOff>
    </xdr:to>
    <xdr:sp macro="" textlink="">
      <xdr:nvSpPr>
        <xdr:cNvPr id="489" name="楕円 488">
          <a:extLst>
            <a:ext uri="{FF2B5EF4-FFF2-40B4-BE49-F238E27FC236}">
              <a16:creationId xmlns:a16="http://schemas.microsoft.com/office/drawing/2014/main" id="{8CA6282A-4C62-4F92-8480-884C4361AD92}"/>
            </a:ext>
          </a:extLst>
        </xdr:cNvPr>
        <xdr:cNvSpPr/>
      </xdr:nvSpPr>
      <xdr:spPr>
        <a:xfrm>
          <a:off x="18345150" y="654392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108204</xdr:rowOff>
    </xdr:from>
    <xdr:to>
      <xdr:col>111</xdr:col>
      <xdr:colOff>177800</xdr:colOff>
      <xdr:row>40</xdr:row>
      <xdr:rowOff>108204</xdr:rowOff>
    </xdr:to>
    <xdr:cxnSp macro="">
      <xdr:nvCxnSpPr>
        <xdr:cNvPr id="490" name="直線コネクタ 489">
          <a:extLst>
            <a:ext uri="{FF2B5EF4-FFF2-40B4-BE49-F238E27FC236}">
              <a16:creationId xmlns:a16="http://schemas.microsoft.com/office/drawing/2014/main" id="{91101A16-48EE-4557-9FA4-EBE94F3799AF}"/>
            </a:ext>
          </a:extLst>
        </xdr:cNvPr>
        <xdr:cNvCxnSpPr/>
      </xdr:nvCxnSpPr>
      <xdr:spPr>
        <a:xfrm>
          <a:off x="18392775" y="6591554"/>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57404</xdr:rowOff>
    </xdr:from>
    <xdr:to>
      <xdr:col>102</xdr:col>
      <xdr:colOff>165100</xdr:colOff>
      <xdr:row>40</xdr:row>
      <xdr:rowOff>159004</xdr:rowOff>
    </xdr:to>
    <xdr:sp macro="" textlink="">
      <xdr:nvSpPr>
        <xdr:cNvPr id="491" name="楕円 490">
          <a:extLst>
            <a:ext uri="{FF2B5EF4-FFF2-40B4-BE49-F238E27FC236}">
              <a16:creationId xmlns:a16="http://schemas.microsoft.com/office/drawing/2014/main" id="{492136A1-2AC8-4D4A-AA7A-05B84F589DA4}"/>
            </a:ext>
          </a:extLst>
        </xdr:cNvPr>
        <xdr:cNvSpPr/>
      </xdr:nvSpPr>
      <xdr:spPr>
        <a:xfrm>
          <a:off x="17554575" y="654392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108204</xdr:rowOff>
    </xdr:from>
    <xdr:to>
      <xdr:col>107</xdr:col>
      <xdr:colOff>50800</xdr:colOff>
      <xdr:row>40</xdr:row>
      <xdr:rowOff>108204</xdr:rowOff>
    </xdr:to>
    <xdr:cxnSp macro="">
      <xdr:nvCxnSpPr>
        <xdr:cNvPr id="492" name="直線コネクタ 491">
          <a:extLst>
            <a:ext uri="{FF2B5EF4-FFF2-40B4-BE49-F238E27FC236}">
              <a16:creationId xmlns:a16="http://schemas.microsoft.com/office/drawing/2014/main" id="{A7910E5F-939B-448B-B015-4E396BA8ACFF}"/>
            </a:ext>
          </a:extLst>
        </xdr:cNvPr>
        <xdr:cNvCxnSpPr/>
      </xdr:nvCxnSpPr>
      <xdr:spPr>
        <a:xfrm>
          <a:off x="17602200" y="6591554"/>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25400</xdr:rowOff>
    </xdr:from>
    <xdr:to>
      <xdr:col>98</xdr:col>
      <xdr:colOff>38100</xdr:colOff>
      <xdr:row>40</xdr:row>
      <xdr:rowOff>127000</xdr:rowOff>
    </xdr:to>
    <xdr:sp macro="" textlink="">
      <xdr:nvSpPr>
        <xdr:cNvPr id="493" name="楕円 492">
          <a:extLst>
            <a:ext uri="{FF2B5EF4-FFF2-40B4-BE49-F238E27FC236}">
              <a16:creationId xmlns:a16="http://schemas.microsoft.com/office/drawing/2014/main" id="{36489116-3507-4060-BB31-1B836C92D411}"/>
            </a:ext>
          </a:extLst>
        </xdr:cNvPr>
        <xdr:cNvSpPr/>
      </xdr:nvSpPr>
      <xdr:spPr>
        <a:xfrm>
          <a:off x="16754475" y="65151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76200</xdr:rowOff>
    </xdr:from>
    <xdr:to>
      <xdr:col>102</xdr:col>
      <xdr:colOff>114300</xdr:colOff>
      <xdr:row>40</xdr:row>
      <xdr:rowOff>108204</xdr:rowOff>
    </xdr:to>
    <xdr:cxnSp macro="">
      <xdr:nvCxnSpPr>
        <xdr:cNvPr id="494" name="直線コネクタ 493">
          <a:extLst>
            <a:ext uri="{FF2B5EF4-FFF2-40B4-BE49-F238E27FC236}">
              <a16:creationId xmlns:a16="http://schemas.microsoft.com/office/drawing/2014/main" id="{268E25C5-3821-4BA7-B33A-E2692D86B0C9}"/>
            </a:ext>
          </a:extLst>
        </xdr:cNvPr>
        <xdr:cNvCxnSpPr/>
      </xdr:nvCxnSpPr>
      <xdr:spPr>
        <a:xfrm>
          <a:off x="16802100" y="6562725"/>
          <a:ext cx="800100" cy="28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36</xdr:row>
      <xdr:rowOff>61231</xdr:rowOff>
    </xdr:from>
    <xdr:ext cx="469744" cy="259045"/>
    <xdr:sp macro="" textlink="">
      <xdr:nvSpPr>
        <xdr:cNvPr id="495" name="n_1aveValue【認定こども園・幼稚園・保育所】&#10;一人当たり面積">
          <a:extLst>
            <a:ext uri="{FF2B5EF4-FFF2-40B4-BE49-F238E27FC236}">
              <a16:creationId xmlns:a16="http://schemas.microsoft.com/office/drawing/2014/main" id="{1A970C43-3449-44C2-B616-7ECDAE312E37}"/>
            </a:ext>
          </a:extLst>
        </xdr:cNvPr>
        <xdr:cNvSpPr txBox="1"/>
      </xdr:nvSpPr>
      <xdr:spPr>
        <a:xfrm>
          <a:off x="18983402" y="5903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65803</xdr:rowOff>
    </xdr:from>
    <xdr:ext cx="469744" cy="259045"/>
    <xdr:sp macro="" textlink="">
      <xdr:nvSpPr>
        <xdr:cNvPr id="496" name="n_2aveValue【認定こども園・幼稚園・保育所】&#10;一人当たり面積">
          <a:extLst>
            <a:ext uri="{FF2B5EF4-FFF2-40B4-BE49-F238E27FC236}">
              <a16:creationId xmlns:a16="http://schemas.microsoft.com/office/drawing/2014/main" id="{9CC2D664-CB57-4017-BDC2-2282A9562803}"/>
            </a:ext>
          </a:extLst>
        </xdr:cNvPr>
        <xdr:cNvSpPr txBox="1"/>
      </xdr:nvSpPr>
      <xdr:spPr>
        <a:xfrm>
          <a:off x="18183302" y="5907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52087</xdr:rowOff>
    </xdr:from>
    <xdr:ext cx="469744" cy="259045"/>
    <xdr:sp macro="" textlink="">
      <xdr:nvSpPr>
        <xdr:cNvPr id="497" name="n_3aveValue【認定こども園・幼稚園・保育所】&#10;一人当たり面積">
          <a:extLst>
            <a:ext uri="{FF2B5EF4-FFF2-40B4-BE49-F238E27FC236}">
              <a16:creationId xmlns:a16="http://schemas.microsoft.com/office/drawing/2014/main" id="{4D1A53B4-09C9-49CE-96B0-B9B0813881E4}"/>
            </a:ext>
          </a:extLst>
        </xdr:cNvPr>
        <xdr:cNvSpPr txBox="1"/>
      </xdr:nvSpPr>
      <xdr:spPr>
        <a:xfrm>
          <a:off x="17383202" y="5887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111523</xdr:rowOff>
    </xdr:from>
    <xdr:ext cx="469744" cy="259045"/>
    <xdr:sp macro="" textlink="">
      <xdr:nvSpPr>
        <xdr:cNvPr id="498" name="n_4aveValue【認定こども園・幼稚園・保育所】&#10;一人当たり面積">
          <a:extLst>
            <a:ext uri="{FF2B5EF4-FFF2-40B4-BE49-F238E27FC236}">
              <a16:creationId xmlns:a16="http://schemas.microsoft.com/office/drawing/2014/main" id="{C957938C-3B90-4DE4-8D01-B6E01A86BDE6}"/>
            </a:ext>
          </a:extLst>
        </xdr:cNvPr>
        <xdr:cNvSpPr txBox="1"/>
      </xdr:nvSpPr>
      <xdr:spPr>
        <a:xfrm>
          <a:off x="16592627" y="5950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150131</xdr:rowOff>
    </xdr:from>
    <xdr:ext cx="469744" cy="259045"/>
    <xdr:sp macro="" textlink="">
      <xdr:nvSpPr>
        <xdr:cNvPr id="499" name="n_1mainValue【認定こども園・幼稚園・保育所】&#10;一人当たり面積">
          <a:extLst>
            <a:ext uri="{FF2B5EF4-FFF2-40B4-BE49-F238E27FC236}">
              <a16:creationId xmlns:a16="http://schemas.microsoft.com/office/drawing/2014/main" id="{4AC84A8E-0D2B-4DCC-9D1C-7AA812B4536B}"/>
            </a:ext>
          </a:extLst>
        </xdr:cNvPr>
        <xdr:cNvSpPr txBox="1"/>
      </xdr:nvSpPr>
      <xdr:spPr>
        <a:xfrm>
          <a:off x="18983402" y="6636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150131</xdr:rowOff>
    </xdr:from>
    <xdr:ext cx="469744" cy="259045"/>
    <xdr:sp macro="" textlink="">
      <xdr:nvSpPr>
        <xdr:cNvPr id="500" name="n_2mainValue【認定こども園・幼稚園・保育所】&#10;一人当たり面積">
          <a:extLst>
            <a:ext uri="{FF2B5EF4-FFF2-40B4-BE49-F238E27FC236}">
              <a16:creationId xmlns:a16="http://schemas.microsoft.com/office/drawing/2014/main" id="{E38CA2C9-AD41-4281-A822-B090A96BE897}"/>
            </a:ext>
          </a:extLst>
        </xdr:cNvPr>
        <xdr:cNvSpPr txBox="1"/>
      </xdr:nvSpPr>
      <xdr:spPr>
        <a:xfrm>
          <a:off x="18183302" y="6636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150131</xdr:rowOff>
    </xdr:from>
    <xdr:ext cx="469744" cy="259045"/>
    <xdr:sp macro="" textlink="">
      <xdr:nvSpPr>
        <xdr:cNvPr id="501" name="n_3mainValue【認定こども園・幼稚園・保育所】&#10;一人当たり面積">
          <a:extLst>
            <a:ext uri="{FF2B5EF4-FFF2-40B4-BE49-F238E27FC236}">
              <a16:creationId xmlns:a16="http://schemas.microsoft.com/office/drawing/2014/main" id="{33E2DAEB-4C99-406C-AB4A-8A5D42565FF9}"/>
            </a:ext>
          </a:extLst>
        </xdr:cNvPr>
        <xdr:cNvSpPr txBox="1"/>
      </xdr:nvSpPr>
      <xdr:spPr>
        <a:xfrm>
          <a:off x="17383202" y="6636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118127</xdr:rowOff>
    </xdr:from>
    <xdr:ext cx="469744" cy="259045"/>
    <xdr:sp macro="" textlink="">
      <xdr:nvSpPr>
        <xdr:cNvPr id="502" name="n_4mainValue【認定こども園・幼稚園・保育所】&#10;一人当たり面積">
          <a:extLst>
            <a:ext uri="{FF2B5EF4-FFF2-40B4-BE49-F238E27FC236}">
              <a16:creationId xmlns:a16="http://schemas.microsoft.com/office/drawing/2014/main" id="{57F1D3FA-D14F-4171-BBAB-41324CC5FD56}"/>
            </a:ext>
          </a:extLst>
        </xdr:cNvPr>
        <xdr:cNvSpPr txBox="1"/>
      </xdr:nvSpPr>
      <xdr:spPr>
        <a:xfrm>
          <a:off x="16592627" y="660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3" name="正方形/長方形 502">
          <a:extLst>
            <a:ext uri="{FF2B5EF4-FFF2-40B4-BE49-F238E27FC236}">
              <a16:creationId xmlns:a16="http://schemas.microsoft.com/office/drawing/2014/main" id="{AB6CF4B5-B183-4507-A429-E13C8F2F47E0}"/>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4" name="正方形/長方形 503">
          <a:extLst>
            <a:ext uri="{FF2B5EF4-FFF2-40B4-BE49-F238E27FC236}">
              <a16:creationId xmlns:a16="http://schemas.microsoft.com/office/drawing/2014/main" id="{2A690DF5-786A-4535-98A7-5F072BB3FDFE}"/>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5" name="正方形/長方形 504">
          <a:extLst>
            <a:ext uri="{FF2B5EF4-FFF2-40B4-BE49-F238E27FC236}">
              <a16:creationId xmlns:a16="http://schemas.microsoft.com/office/drawing/2014/main" id="{B43AC9A9-601D-4511-96CE-2892E6147625}"/>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6" name="正方形/長方形 505">
          <a:extLst>
            <a:ext uri="{FF2B5EF4-FFF2-40B4-BE49-F238E27FC236}">
              <a16:creationId xmlns:a16="http://schemas.microsoft.com/office/drawing/2014/main" id="{3FBF57F3-7AAB-487F-9482-3DD172073F1B}"/>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7" name="正方形/長方形 506">
          <a:extLst>
            <a:ext uri="{FF2B5EF4-FFF2-40B4-BE49-F238E27FC236}">
              <a16:creationId xmlns:a16="http://schemas.microsoft.com/office/drawing/2014/main" id="{3AADC54C-876B-444E-8DE8-8BEB8BFC548F}"/>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8" name="正方形/長方形 507">
          <a:extLst>
            <a:ext uri="{FF2B5EF4-FFF2-40B4-BE49-F238E27FC236}">
              <a16:creationId xmlns:a16="http://schemas.microsoft.com/office/drawing/2014/main" id="{93CD29F3-7311-4E96-A74B-19C62A68A342}"/>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9" name="正方形/長方形 508">
          <a:extLst>
            <a:ext uri="{FF2B5EF4-FFF2-40B4-BE49-F238E27FC236}">
              <a16:creationId xmlns:a16="http://schemas.microsoft.com/office/drawing/2014/main" id="{A299FB01-0188-4C9F-9668-545F160497BE}"/>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0" name="正方形/長方形 509">
          <a:extLst>
            <a:ext uri="{FF2B5EF4-FFF2-40B4-BE49-F238E27FC236}">
              <a16:creationId xmlns:a16="http://schemas.microsoft.com/office/drawing/2014/main" id="{7372CB3A-341E-4135-B93D-D55098B0B53D}"/>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1" name="テキスト ボックス 510">
          <a:extLst>
            <a:ext uri="{FF2B5EF4-FFF2-40B4-BE49-F238E27FC236}">
              <a16:creationId xmlns:a16="http://schemas.microsoft.com/office/drawing/2014/main" id="{34BA5B46-D094-4A33-81C0-FD1311DD9448}"/>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2" name="直線コネクタ 511">
          <a:extLst>
            <a:ext uri="{FF2B5EF4-FFF2-40B4-BE49-F238E27FC236}">
              <a16:creationId xmlns:a16="http://schemas.microsoft.com/office/drawing/2014/main" id="{171D3692-5623-4D0F-A9B5-4CADC5FE8F15}"/>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3" name="テキスト ボックス 512">
          <a:extLst>
            <a:ext uri="{FF2B5EF4-FFF2-40B4-BE49-F238E27FC236}">
              <a16:creationId xmlns:a16="http://schemas.microsoft.com/office/drawing/2014/main" id="{8A220BCD-4F3D-476F-A678-3206C5E60BFF}"/>
            </a:ext>
          </a:extLst>
        </xdr:cNvPr>
        <xdr:cNvSpPr txBox="1"/>
      </xdr:nvSpPr>
      <xdr:spPr>
        <a:xfrm>
          <a:off x="10845966" y="10675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4" name="直線コネクタ 513">
          <a:extLst>
            <a:ext uri="{FF2B5EF4-FFF2-40B4-BE49-F238E27FC236}">
              <a16:creationId xmlns:a16="http://schemas.microsoft.com/office/drawing/2014/main" id="{34F42F01-35B1-47A3-9A06-B8016A863CD5}"/>
            </a:ext>
          </a:extLst>
        </xdr:cNvPr>
        <xdr:cNvCxnSpPr/>
      </xdr:nvCxnSpPr>
      <xdr:spPr>
        <a:xfrm>
          <a:off x="11210925" y="10372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515" name="テキスト ボックス 514">
          <a:extLst>
            <a:ext uri="{FF2B5EF4-FFF2-40B4-BE49-F238E27FC236}">
              <a16:creationId xmlns:a16="http://schemas.microsoft.com/office/drawing/2014/main" id="{D51F8F98-0C75-4DB7-A673-247E667AF402}"/>
            </a:ext>
          </a:extLst>
        </xdr:cNvPr>
        <xdr:cNvSpPr txBox="1"/>
      </xdr:nvSpPr>
      <xdr:spPr>
        <a:xfrm>
          <a:off x="10845966" y="102368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6" name="直線コネクタ 515">
          <a:extLst>
            <a:ext uri="{FF2B5EF4-FFF2-40B4-BE49-F238E27FC236}">
              <a16:creationId xmlns:a16="http://schemas.microsoft.com/office/drawing/2014/main" id="{3113126E-6AE7-486F-AC36-80E6E99DAF6C}"/>
            </a:ext>
          </a:extLst>
        </xdr:cNvPr>
        <xdr:cNvCxnSpPr/>
      </xdr:nvCxnSpPr>
      <xdr:spPr>
        <a:xfrm>
          <a:off x="11210925" y="994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7" name="テキスト ボックス 516">
          <a:extLst>
            <a:ext uri="{FF2B5EF4-FFF2-40B4-BE49-F238E27FC236}">
              <a16:creationId xmlns:a16="http://schemas.microsoft.com/office/drawing/2014/main" id="{822233CA-7FD1-480A-AC9F-F6FFF42B3BB0}"/>
            </a:ext>
          </a:extLst>
        </xdr:cNvPr>
        <xdr:cNvSpPr txBox="1"/>
      </xdr:nvSpPr>
      <xdr:spPr>
        <a:xfrm>
          <a:off x="10845966"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8" name="直線コネクタ 517">
          <a:extLst>
            <a:ext uri="{FF2B5EF4-FFF2-40B4-BE49-F238E27FC236}">
              <a16:creationId xmlns:a16="http://schemas.microsoft.com/office/drawing/2014/main" id="{187DEBE9-00BA-4495-A552-8FD8A2A305C0}"/>
            </a:ext>
          </a:extLst>
        </xdr:cNvPr>
        <xdr:cNvCxnSpPr/>
      </xdr:nvCxnSpPr>
      <xdr:spPr>
        <a:xfrm>
          <a:off x="11210925" y="951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19" name="テキスト ボックス 518">
          <a:extLst>
            <a:ext uri="{FF2B5EF4-FFF2-40B4-BE49-F238E27FC236}">
              <a16:creationId xmlns:a16="http://schemas.microsoft.com/office/drawing/2014/main" id="{ECB2E811-86E7-4489-BAE0-DE4B3C5804EB}"/>
            </a:ext>
          </a:extLst>
        </xdr:cNvPr>
        <xdr:cNvSpPr txBox="1"/>
      </xdr:nvSpPr>
      <xdr:spPr>
        <a:xfrm>
          <a:off x="10845966"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0" name="直線コネクタ 519">
          <a:extLst>
            <a:ext uri="{FF2B5EF4-FFF2-40B4-BE49-F238E27FC236}">
              <a16:creationId xmlns:a16="http://schemas.microsoft.com/office/drawing/2014/main" id="{3B3EE3B4-C9A8-4A9F-9A22-392BBF778483}"/>
            </a:ext>
          </a:extLst>
        </xdr:cNvPr>
        <xdr:cNvCxnSpPr/>
      </xdr:nvCxnSpPr>
      <xdr:spPr>
        <a:xfrm>
          <a:off x="11210925" y="9077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1" name="テキスト ボックス 520">
          <a:extLst>
            <a:ext uri="{FF2B5EF4-FFF2-40B4-BE49-F238E27FC236}">
              <a16:creationId xmlns:a16="http://schemas.microsoft.com/office/drawing/2014/main" id="{C3352433-85AF-4F31-8677-0FD1EF538702}"/>
            </a:ext>
          </a:extLst>
        </xdr:cNvPr>
        <xdr:cNvSpPr txBox="1"/>
      </xdr:nvSpPr>
      <xdr:spPr>
        <a:xfrm>
          <a:off x="10845966"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2" name="直線コネクタ 521">
          <a:extLst>
            <a:ext uri="{FF2B5EF4-FFF2-40B4-BE49-F238E27FC236}">
              <a16:creationId xmlns:a16="http://schemas.microsoft.com/office/drawing/2014/main" id="{98E10DCC-D54B-4AA6-812A-BEC4588D5C15}"/>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3" name="テキスト ボックス 522">
          <a:extLst>
            <a:ext uri="{FF2B5EF4-FFF2-40B4-BE49-F238E27FC236}">
              <a16:creationId xmlns:a16="http://schemas.microsoft.com/office/drawing/2014/main" id="{261A3E3E-6B57-46AF-B248-0D9BEAA22499}"/>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4" name="【学校施設】&#10;有形固定資産減価償却率グラフ枠">
          <a:extLst>
            <a:ext uri="{FF2B5EF4-FFF2-40B4-BE49-F238E27FC236}">
              <a16:creationId xmlns:a16="http://schemas.microsoft.com/office/drawing/2014/main" id="{15817891-93EB-4843-BA77-B4DB0EF8C92C}"/>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121158</xdr:rowOff>
    </xdr:from>
    <xdr:to>
      <xdr:col>85</xdr:col>
      <xdr:colOff>126364</xdr:colOff>
      <xdr:row>63</xdr:row>
      <xdr:rowOff>75438</xdr:rowOff>
    </xdr:to>
    <xdr:cxnSp macro="">
      <xdr:nvCxnSpPr>
        <xdr:cNvPr id="525" name="直線コネクタ 524">
          <a:extLst>
            <a:ext uri="{FF2B5EF4-FFF2-40B4-BE49-F238E27FC236}">
              <a16:creationId xmlns:a16="http://schemas.microsoft.com/office/drawing/2014/main" id="{808B42D4-BEBA-417D-9DF4-5811D08E86D8}"/>
            </a:ext>
          </a:extLst>
        </xdr:cNvPr>
        <xdr:cNvCxnSpPr/>
      </xdr:nvCxnSpPr>
      <xdr:spPr>
        <a:xfrm flipV="1">
          <a:off x="14696439" y="9363583"/>
          <a:ext cx="0" cy="922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79265</xdr:rowOff>
    </xdr:from>
    <xdr:ext cx="405111" cy="259045"/>
    <xdr:sp macro="" textlink="">
      <xdr:nvSpPr>
        <xdr:cNvPr id="526" name="【学校施設】&#10;有形固定資産減価償却率最小値テキスト">
          <a:extLst>
            <a:ext uri="{FF2B5EF4-FFF2-40B4-BE49-F238E27FC236}">
              <a16:creationId xmlns:a16="http://schemas.microsoft.com/office/drawing/2014/main" id="{82A2C2C9-7C56-4A7B-8B20-D56439695B3F}"/>
            </a:ext>
          </a:extLst>
        </xdr:cNvPr>
        <xdr:cNvSpPr txBox="1"/>
      </xdr:nvSpPr>
      <xdr:spPr>
        <a:xfrm>
          <a:off x="14735175" y="10290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75438</xdr:rowOff>
    </xdr:from>
    <xdr:to>
      <xdr:col>86</xdr:col>
      <xdr:colOff>25400</xdr:colOff>
      <xdr:row>63</xdr:row>
      <xdr:rowOff>75438</xdr:rowOff>
    </xdr:to>
    <xdr:cxnSp macro="">
      <xdr:nvCxnSpPr>
        <xdr:cNvPr id="527" name="直線コネクタ 526">
          <a:extLst>
            <a:ext uri="{FF2B5EF4-FFF2-40B4-BE49-F238E27FC236}">
              <a16:creationId xmlns:a16="http://schemas.microsoft.com/office/drawing/2014/main" id="{8EFC1BDB-8054-4205-B114-03BE963B45B6}"/>
            </a:ext>
          </a:extLst>
        </xdr:cNvPr>
        <xdr:cNvCxnSpPr/>
      </xdr:nvCxnSpPr>
      <xdr:spPr>
        <a:xfrm>
          <a:off x="14611350" y="102862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67835</xdr:rowOff>
    </xdr:from>
    <xdr:ext cx="405111" cy="259045"/>
    <xdr:sp macro="" textlink="">
      <xdr:nvSpPr>
        <xdr:cNvPr id="528" name="【学校施設】&#10;有形固定資産減価償却率最大値テキスト">
          <a:extLst>
            <a:ext uri="{FF2B5EF4-FFF2-40B4-BE49-F238E27FC236}">
              <a16:creationId xmlns:a16="http://schemas.microsoft.com/office/drawing/2014/main" id="{F5D419A8-CEDE-48B7-9722-8308A580B92F}"/>
            </a:ext>
          </a:extLst>
        </xdr:cNvPr>
        <xdr:cNvSpPr txBox="1"/>
      </xdr:nvSpPr>
      <xdr:spPr>
        <a:xfrm>
          <a:off x="14735175" y="9141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121158</xdr:rowOff>
    </xdr:from>
    <xdr:to>
      <xdr:col>86</xdr:col>
      <xdr:colOff>25400</xdr:colOff>
      <xdr:row>57</xdr:row>
      <xdr:rowOff>121158</xdr:rowOff>
    </xdr:to>
    <xdr:cxnSp macro="">
      <xdr:nvCxnSpPr>
        <xdr:cNvPr id="529" name="直線コネクタ 528">
          <a:extLst>
            <a:ext uri="{FF2B5EF4-FFF2-40B4-BE49-F238E27FC236}">
              <a16:creationId xmlns:a16="http://schemas.microsoft.com/office/drawing/2014/main" id="{84E9422D-C4D4-4439-A19D-2C6B53B44624}"/>
            </a:ext>
          </a:extLst>
        </xdr:cNvPr>
        <xdr:cNvCxnSpPr/>
      </xdr:nvCxnSpPr>
      <xdr:spPr>
        <a:xfrm>
          <a:off x="14611350" y="93635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134383</xdr:rowOff>
    </xdr:from>
    <xdr:ext cx="405111" cy="259045"/>
    <xdr:sp macro="" textlink="">
      <xdr:nvSpPr>
        <xdr:cNvPr id="530" name="【学校施設】&#10;有形固定資産減価償却率平均値テキスト">
          <a:extLst>
            <a:ext uri="{FF2B5EF4-FFF2-40B4-BE49-F238E27FC236}">
              <a16:creationId xmlns:a16="http://schemas.microsoft.com/office/drawing/2014/main" id="{5A5587A6-FAD6-4E6A-A52E-0917551165EE}"/>
            </a:ext>
          </a:extLst>
        </xdr:cNvPr>
        <xdr:cNvSpPr txBox="1"/>
      </xdr:nvSpPr>
      <xdr:spPr>
        <a:xfrm>
          <a:off x="14735175" y="95355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111506</xdr:rowOff>
    </xdr:from>
    <xdr:to>
      <xdr:col>85</xdr:col>
      <xdr:colOff>177800</xdr:colOff>
      <xdr:row>60</xdr:row>
      <xdr:rowOff>41656</xdr:rowOff>
    </xdr:to>
    <xdr:sp macro="" textlink="">
      <xdr:nvSpPr>
        <xdr:cNvPr id="531" name="フローチャート: 判断 530">
          <a:extLst>
            <a:ext uri="{FF2B5EF4-FFF2-40B4-BE49-F238E27FC236}">
              <a16:creationId xmlns:a16="http://schemas.microsoft.com/office/drawing/2014/main" id="{123CB6DA-9158-477C-8459-30308708DB6B}"/>
            </a:ext>
          </a:extLst>
        </xdr:cNvPr>
        <xdr:cNvSpPr/>
      </xdr:nvSpPr>
      <xdr:spPr>
        <a:xfrm>
          <a:off x="14649450" y="967460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102362</xdr:rowOff>
    </xdr:from>
    <xdr:to>
      <xdr:col>81</xdr:col>
      <xdr:colOff>101600</xdr:colOff>
      <xdr:row>60</xdr:row>
      <xdr:rowOff>32512</xdr:rowOff>
    </xdr:to>
    <xdr:sp macro="" textlink="">
      <xdr:nvSpPr>
        <xdr:cNvPr id="532" name="フローチャート: 判断 531">
          <a:extLst>
            <a:ext uri="{FF2B5EF4-FFF2-40B4-BE49-F238E27FC236}">
              <a16:creationId xmlns:a16="http://schemas.microsoft.com/office/drawing/2014/main" id="{EA7A454A-6AF7-4C36-9D25-2558FA063ABE}"/>
            </a:ext>
          </a:extLst>
        </xdr:cNvPr>
        <xdr:cNvSpPr/>
      </xdr:nvSpPr>
      <xdr:spPr>
        <a:xfrm>
          <a:off x="13887450" y="966863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70358</xdr:rowOff>
    </xdr:from>
    <xdr:to>
      <xdr:col>76</xdr:col>
      <xdr:colOff>165100</xdr:colOff>
      <xdr:row>60</xdr:row>
      <xdr:rowOff>508</xdr:rowOff>
    </xdr:to>
    <xdr:sp macro="" textlink="">
      <xdr:nvSpPr>
        <xdr:cNvPr id="533" name="フローチャート: 判断 532">
          <a:extLst>
            <a:ext uri="{FF2B5EF4-FFF2-40B4-BE49-F238E27FC236}">
              <a16:creationId xmlns:a16="http://schemas.microsoft.com/office/drawing/2014/main" id="{83899BA3-C6E9-47EE-A405-4A8AE8E4206E}"/>
            </a:ext>
          </a:extLst>
        </xdr:cNvPr>
        <xdr:cNvSpPr/>
      </xdr:nvSpPr>
      <xdr:spPr>
        <a:xfrm>
          <a:off x="13096875" y="963028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24638</xdr:rowOff>
    </xdr:from>
    <xdr:to>
      <xdr:col>72</xdr:col>
      <xdr:colOff>38100</xdr:colOff>
      <xdr:row>59</xdr:row>
      <xdr:rowOff>126238</xdr:rowOff>
    </xdr:to>
    <xdr:sp macro="" textlink="">
      <xdr:nvSpPr>
        <xdr:cNvPr id="534" name="フローチャート: 判断 533">
          <a:extLst>
            <a:ext uri="{FF2B5EF4-FFF2-40B4-BE49-F238E27FC236}">
              <a16:creationId xmlns:a16="http://schemas.microsoft.com/office/drawing/2014/main" id="{308B9D29-D33A-4E1D-B08F-4E237241690A}"/>
            </a:ext>
          </a:extLst>
        </xdr:cNvPr>
        <xdr:cNvSpPr/>
      </xdr:nvSpPr>
      <xdr:spPr>
        <a:xfrm>
          <a:off x="12296775" y="959091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154940</xdr:rowOff>
    </xdr:from>
    <xdr:to>
      <xdr:col>67</xdr:col>
      <xdr:colOff>101600</xdr:colOff>
      <xdr:row>59</xdr:row>
      <xdr:rowOff>85090</xdr:rowOff>
    </xdr:to>
    <xdr:sp macro="" textlink="">
      <xdr:nvSpPr>
        <xdr:cNvPr id="535" name="フローチャート: 判断 534">
          <a:extLst>
            <a:ext uri="{FF2B5EF4-FFF2-40B4-BE49-F238E27FC236}">
              <a16:creationId xmlns:a16="http://schemas.microsoft.com/office/drawing/2014/main" id="{C669D479-3547-4040-90C5-51C78561ACC9}"/>
            </a:ext>
          </a:extLst>
        </xdr:cNvPr>
        <xdr:cNvSpPr/>
      </xdr:nvSpPr>
      <xdr:spPr>
        <a:xfrm>
          <a:off x="11487150" y="95561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061FCFC7-8277-44A5-8BE4-5769C586B456}"/>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AE2BBDC1-3FF1-4248-8793-9C7470EA0C60}"/>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3D02DB40-4E35-4C08-A65E-65A44B319458}"/>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BE756BF5-6803-49A5-A5ED-C3CB94BD14DE}"/>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F43DE905-411C-47FC-A3C5-1B49AC14763E}"/>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152654</xdr:rowOff>
    </xdr:from>
    <xdr:to>
      <xdr:col>85</xdr:col>
      <xdr:colOff>177800</xdr:colOff>
      <xdr:row>62</xdr:row>
      <xdr:rowOff>82804</xdr:rowOff>
    </xdr:to>
    <xdr:sp macro="" textlink="">
      <xdr:nvSpPr>
        <xdr:cNvPr id="541" name="楕円 540">
          <a:extLst>
            <a:ext uri="{FF2B5EF4-FFF2-40B4-BE49-F238E27FC236}">
              <a16:creationId xmlns:a16="http://schemas.microsoft.com/office/drawing/2014/main" id="{B26BFA8B-C11C-45B8-9E72-7752B309A2C0}"/>
            </a:ext>
          </a:extLst>
        </xdr:cNvPr>
        <xdr:cNvSpPr/>
      </xdr:nvSpPr>
      <xdr:spPr>
        <a:xfrm>
          <a:off x="14649450" y="1003960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131081</xdr:rowOff>
    </xdr:from>
    <xdr:ext cx="405111" cy="259045"/>
    <xdr:sp macro="" textlink="">
      <xdr:nvSpPr>
        <xdr:cNvPr id="542" name="【学校施設】&#10;有形固定資産減価償却率該当値テキスト">
          <a:extLst>
            <a:ext uri="{FF2B5EF4-FFF2-40B4-BE49-F238E27FC236}">
              <a16:creationId xmlns:a16="http://schemas.microsoft.com/office/drawing/2014/main" id="{C0F6D78C-0D37-449B-A4D3-7CD3722A3A39}"/>
            </a:ext>
          </a:extLst>
        </xdr:cNvPr>
        <xdr:cNvSpPr txBox="1"/>
      </xdr:nvSpPr>
      <xdr:spPr>
        <a:xfrm>
          <a:off x="14735175" y="10018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116078</xdr:rowOff>
    </xdr:from>
    <xdr:to>
      <xdr:col>81</xdr:col>
      <xdr:colOff>101600</xdr:colOff>
      <xdr:row>62</xdr:row>
      <xdr:rowOff>46228</xdr:rowOff>
    </xdr:to>
    <xdr:sp macro="" textlink="">
      <xdr:nvSpPr>
        <xdr:cNvPr id="543" name="楕円 542">
          <a:extLst>
            <a:ext uri="{FF2B5EF4-FFF2-40B4-BE49-F238E27FC236}">
              <a16:creationId xmlns:a16="http://schemas.microsoft.com/office/drawing/2014/main" id="{DF3EE71A-2681-424D-86E9-5BC793A5A036}"/>
            </a:ext>
          </a:extLst>
        </xdr:cNvPr>
        <xdr:cNvSpPr/>
      </xdr:nvSpPr>
      <xdr:spPr>
        <a:xfrm>
          <a:off x="13887450" y="1000302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166878</xdr:rowOff>
    </xdr:from>
    <xdr:to>
      <xdr:col>85</xdr:col>
      <xdr:colOff>127000</xdr:colOff>
      <xdr:row>62</xdr:row>
      <xdr:rowOff>32004</xdr:rowOff>
    </xdr:to>
    <xdr:cxnSp macro="">
      <xdr:nvCxnSpPr>
        <xdr:cNvPr id="544" name="直線コネクタ 543">
          <a:extLst>
            <a:ext uri="{FF2B5EF4-FFF2-40B4-BE49-F238E27FC236}">
              <a16:creationId xmlns:a16="http://schemas.microsoft.com/office/drawing/2014/main" id="{DA1DDF41-5904-455B-97D1-8A400285589C}"/>
            </a:ext>
          </a:extLst>
        </xdr:cNvPr>
        <xdr:cNvCxnSpPr/>
      </xdr:nvCxnSpPr>
      <xdr:spPr>
        <a:xfrm>
          <a:off x="13935075" y="10050653"/>
          <a:ext cx="762000" cy="2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65786</xdr:rowOff>
    </xdr:from>
    <xdr:to>
      <xdr:col>76</xdr:col>
      <xdr:colOff>165100</xdr:colOff>
      <xdr:row>61</xdr:row>
      <xdr:rowOff>167386</xdr:rowOff>
    </xdr:to>
    <xdr:sp macro="" textlink="">
      <xdr:nvSpPr>
        <xdr:cNvPr id="545" name="楕円 544">
          <a:extLst>
            <a:ext uri="{FF2B5EF4-FFF2-40B4-BE49-F238E27FC236}">
              <a16:creationId xmlns:a16="http://schemas.microsoft.com/office/drawing/2014/main" id="{133C541E-E0DD-480E-9CA7-63AC389764F9}"/>
            </a:ext>
          </a:extLst>
        </xdr:cNvPr>
        <xdr:cNvSpPr/>
      </xdr:nvSpPr>
      <xdr:spPr>
        <a:xfrm>
          <a:off x="13096875" y="995591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116586</xdr:rowOff>
    </xdr:from>
    <xdr:to>
      <xdr:col>81</xdr:col>
      <xdr:colOff>50800</xdr:colOff>
      <xdr:row>61</xdr:row>
      <xdr:rowOff>166878</xdr:rowOff>
    </xdr:to>
    <xdr:cxnSp macro="">
      <xdr:nvCxnSpPr>
        <xdr:cNvPr id="546" name="直線コネクタ 545">
          <a:extLst>
            <a:ext uri="{FF2B5EF4-FFF2-40B4-BE49-F238E27FC236}">
              <a16:creationId xmlns:a16="http://schemas.microsoft.com/office/drawing/2014/main" id="{6FD332C7-79F5-4C71-A0F5-20D3AC120893}"/>
            </a:ext>
          </a:extLst>
        </xdr:cNvPr>
        <xdr:cNvCxnSpPr/>
      </xdr:nvCxnSpPr>
      <xdr:spPr>
        <a:xfrm>
          <a:off x="13144500" y="10003536"/>
          <a:ext cx="790575" cy="47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6350</xdr:rowOff>
    </xdr:from>
    <xdr:to>
      <xdr:col>72</xdr:col>
      <xdr:colOff>38100</xdr:colOff>
      <xdr:row>61</xdr:row>
      <xdr:rowOff>107950</xdr:rowOff>
    </xdr:to>
    <xdr:sp macro="" textlink="">
      <xdr:nvSpPr>
        <xdr:cNvPr id="547" name="楕円 546">
          <a:extLst>
            <a:ext uri="{FF2B5EF4-FFF2-40B4-BE49-F238E27FC236}">
              <a16:creationId xmlns:a16="http://schemas.microsoft.com/office/drawing/2014/main" id="{78ACF10B-5AAA-4B61-88C7-076B43E85A34}"/>
            </a:ext>
          </a:extLst>
        </xdr:cNvPr>
        <xdr:cNvSpPr/>
      </xdr:nvSpPr>
      <xdr:spPr>
        <a:xfrm>
          <a:off x="12296775" y="98964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57150</xdr:rowOff>
    </xdr:from>
    <xdr:to>
      <xdr:col>76</xdr:col>
      <xdr:colOff>114300</xdr:colOff>
      <xdr:row>61</xdr:row>
      <xdr:rowOff>116586</xdr:rowOff>
    </xdr:to>
    <xdr:cxnSp macro="">
      <xdr:nvCxnSpPr>
        <xdr:cNvPr id="548" name="直線コネクタ 547">
          <a:extLst>
            <a:ext uri="{FF2B5EF4-FFF2-40B4-BE49-F238E27FC236}">
              <a16:creationId xmlns:a16="http://schemas.microsoft.com/office/drawing/2014/main" id="{91BB60A5-8EAF-4289-9CEE-7B3912E0B2B6}"/>
            </a:ext>
          </a:extLst>
        </xdr:cNvPr>
        <xdr:cNvCxnSpPr/>
      </xdr:nvCxnSpPr>
      <xdr:spPr>
        <a:xfrm>
          <a:off x="12344400" y="9944100"/>
          <a:ext cx="8001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111506</xdr:rowOff>
    </xdr:from>
    <xdr:to>
      <xdr:col>67</xdr:col>
      <xdr:colOff>101600</xdr:colOff>
      <xdr:row>62</xdr:row>
      <xdr:rowOff>41656</xdr:rowOff>
    </xdr:to>
    <xdr:sp macro="" textlink="">
      <xdr:nvSpPr>
        <xdr:cNvPr id="549" name="楕円 548">
          <a:extLst>
            <a:ext uri="{FF2B5EF4-FFF2-40B4-BE49-F238E27FC236}">
              <a16:creationId xmlns:a16="http://schemas.microsoft.com/office/drawing/2014/main" id="{B148E754-2C9E-4E81-94CD-8EAF9A36E480}"/>
            </a:ext>
          </a:extLst>
        </xdr:cNvPr>
        <xdr:cNvSpPr/>
      </xdr:nvSpPr>
      <xdr:spPr>
        <a:xfrm>
          <a:off x="11487150" y="999845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57150</xdr:rowOff>
    </xdr:from>
    <xdr:to>
      <xdr:col>71</xdr:col>
      <xdr:colOff>177800</xdr:colOff>
      <xdr:row>61</xdr:row>
      <xdr:rowOff>162306</xdr:rowOff>
    </xdr:to>
    <xdr:cxnSp macro="">
      <xdr:nvCxnSpPr>
        <xdr:cNvPr id="550" name="直線コネクタ 549">
          <a:extLst>
            <a:ext uri="{FF2B5EF4-FFF2-40B4-BE49-F238E27FC236}">
              <a16:creationId xmlns:a16="http://schemas.microsoft.com/office/drawing/2014/main" id="{58A1AE8A-C0EB-409A-9A80-5B24D5AB0D40}"/>
            </a:ext>
          </a:extLst>
        </xdr:cNvPr>
        <xdr:cNvCxnSpPr/>
      </xdr:nvCxnSpPr>
      <xdr:spPr>
        <a:xfrm flipV="1">
          <a:off x="11534775" y="9944100"/>
          <a:ext cx="809625" cy="101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49039</xdr:rowOff>
    </xdr:from>
    <xdr:ext cx="405111" cy="259045"/>
    <xdr:sp macro="" textlink="">
      <xdr:nvSpPr>
        <xdr:cNvPr id="551" name="n_1aveValue【学校施設】&#10;有形固定資産減価償却率">
          <a:extLst>
            <a:ext uri="{FF2B5EF4-FFF2-40B4-BE49-F238E27FC236}">
              <a16:creationId xmlns:a16="http://schemas.microsoft.com/office/drawing/2014/main" id="{A763B86F-0D27-403D-ABAD-844431AC65DC}"/>
            </a:ext>
          </a:extLst>
        </xdr:cNvPr>
        <xdr:cNvSpPr txBox="1"/>
      </xdr:nvSpPr>
      <xdr:spPr>
        <a:xfrm>
          <a:off x="13745219" y="9447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17035</xdr:rowOff>
    </xdr:from>
    <xdr:ext cx="405111" cy="259045"/>
    <xdr:sp macro="" textlink="">
      <xdr:nvSpPr>
        <xdr:cNvPr id="552" name="n_2aveValue【学校施設】&#10;有形固定資産減価償却率">
          <a:extLst>
            <a:ext uri="{FF2B5EF4-FFF2-40B4-BE49-F238E27FC236}">
              <a16:creationId xmlns:a16="http://schemas.microsoft.com/office/drawing/2014/main" id="{6FC9EAC6-4360-44BB-954E-948FACB6777C}"/>
            </a:ext>
          </a:extLst>
        </xdr:cNvPr>
        <xdr:cNvSpPr txBox="1"/>
      </xdr:nvSpPr>
      <xdr:spPr>
        <a:xfrm>
          <a:off x="12964169" y="9418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142765</xdr:rowOff>
    </xdr:from>
    <xdr:ext cx="405111" cy="259045"/>
    <xdr:sp macro="" textlink="">
      <xdr:nvSpPr>
        <xdr:cNvPr id="553" name="n_3aveValue【学校施設】&#10;有形固定資産減価償却率">
          <a:extLst>
            <a:ext uri="{FF2B5EF4-FFF2-40B4-BE49-F238E27FC236}">
              <a16:creationId xmlns:a16="http://schemas.microsoft.com/office/drawing/2014/main" id="{07D10225-3423-440D-97FD-04752D5767A9}"/>
            </a:ext>
          </a:extLst>
        </xdr:cNvPr>
        <xdr:cNvSpPr txBox="1"/>
      </xdr:nvSpPr>
      <xdr:spPr>
        <a:xfrm>
          <a:off x="12164069" y="9385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101617</xdr:rowOff>
    </xdr:from>
    <xdr:ext cx="405111" cy="259045"/>
    <xdr:sp macro="" textlink="">
      <xdr:nvSpPr>
        <xdr:cNvPr id="554" name="n_4aveValue【学校施設】&#10;有形固定資産減価償却率">
          <a:extLst>
            <a:ext uri="{FF2B5EF4-FFF2-40B4-BE49-F238E27FC236}">
              <a16:creationId xmlns:a16="http://schemas.microsoft.com/office/drawing/2014/main" id="{6F161996-F596-4169-9481-B9262F7F6DE1}"/>
            </a:ext>
          </a:extLst>
        </xdr:cNvPr>
        <xdr:cNvSpPr txBox="1"/>
      </xdr:nvSpPr>
      <xdr:spPr>
        <a:xfrm>
          <a:off x="11354444" y="9344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37355</xdr:rowOff>
    </xdr:from>
    <xdr:ext cx="405111" cy="259045"/>
    <xdr:sp macro="" textlink="">
      <xdr:nvSpPr>
        <xdr:cNvPr id="555" name="n_1mainValue【学校施設】&#10;有形固定資産減価償却率">
          <a:extLst>
            <a:ext uri="{FF2B5EF4-FFF2-40B4-BE49-F238E27FC236}">
              <a16:creationId xmlns:a16="http://schemas.microsoft.com/office/drawing/2014/main" id="{3B8FBE2C-D5F9-4BDE-8F90-5E3E9A03914A}"/>
            </a:ext>
          </a:extLst>
        </xdr:cNvPr>
        <xdr:cNvSpPr txBox="1"/>
      </xdr:nvSpPr>
      <xdr:spPr>
        <a:xfrm>
          <a:off x="13745219" y="10086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158513</xdr:rowOff>
    </xdr:from>
    <xdr:ext cx="405111" cy="259045"/>
    <xdr:sp macro="" textlink="">
      <xdr:nvSpPr>
        <xdr:cNvPr id="556" name="n_2mainValue【学校施設】&#10;有形固定資産減価償却率">
          <a:extLst>
            <a:ext uri="{FF2B5EF4-FFF2-40B4-BE49-F238E27FC236}">
              <a16:creationId xmlns:a16="http://schemas.microsoft.com/office/drawing/2014/main" id="{9F2FF48B-3247-4F1D-B25A-29CF2781EA7D}"/>
            </a:ext>
          </a:extLst>
        </xdr:cNvPr>
        <xdr:cNvSpPr txBox="1"/>
      </xdr:nvSpPr>
      <xdr:spPr>
        <a:xfrm>
          <a:off x="12964169" y="10048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99077</xdr:rowOff>
    </xdr:from>
    <xdr:ext cx="405111" cy="259045"/>
    <xdr:sp macro="" textlink="">
      <xdr:nvSpPr>
        <xdr:cNvPr id="557" name="n_3mainValue【学校施設】&#10;有形固定資産減価償却率">
          <a:extLst>
            <a:ext uri="{FF2B5EF4-FFF2-40B4-BE49-F238E27FC236}">
              <a16:creationId xmlns:a16="http://schemas.microsoft.com/office/drawing/2014/main" id="{819565CA-3DD7-47A7-A1A2-61FD7254BBE9}"/>
            </a:ext>
          </a:extLst>
        </xdr:cNvPr>
        <xdr:cNvSpPr txBox="1"/>
      </xdr:nvSpPr>
      <xdr:spPr>
        <a:xfrm>
          <a:off x="12164069" y="9989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32783</xdr:rowOff>
    </xdr:from>
    <xdr:ext cx="405111" cy="259045"/>
    <xdr:sp macro="" textlink="">
      <xdr:nvSpPr>
        <xdr:cNvPr id="558" name="n_4mainValue【学校施設】&#10;有形固定資産減価償却率">
          <a:extLst>
            <a:ext uri="{FF2B5EF4-FFF2-40B4-BE49-F238E27FC236}">
              <a16:creationId xmlns:a16="http://schemas.microsoft.com/office/drawing/2014/main" id="{97FD9F85-F2D2-4AAA-B0A1-A3D056945DC1}"/>
            </a:ext>
          </a:extLst>
        </xdr:cNvPr>
        <xdr:cNvSpPr txBox="1"/>
      </xdr:nvSpPr>
      <xdr:spPr>
        <a:xfrm>
          <a:off x="11354444" y="10078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9" name="正方形/長方形 558">
          <a:extLst>
            <a:ext uri="{FF2B5EF4-FFF2-40B4-BE49-F238E27FC236}">
              <a16:creationId xmlns:a16="http://schemas.microsoft.com/office/drawing/2014/main" id="{70608889-7EBE-43EA-9E3C-6A7C47E740D3}"/>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0" name="正方形/長方形 559">
          <a:extLst>
            <a:ext uri="{FF2B5EF4-FFF2-40B4-BE49-F238E27FC236}">
              <a16:creationId xmlns:a16="http://schemas.microsoft.com/office/drawing/2014/main" id="{FD549439-C92C-4C07-9450-BC177769C532}"/>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1" name="正方形/長方形 560">
          <a:extLst>
            <a:ext uri="{FF2B5EF4-FFF2-40B4-BE49-F238E27FC236}">
              <a16:creationId xmlns:a16="http://schemas.microsoft.com/office/drawing/2014/main" id="{82B8CE55-50F7-4A47-9DC4-034C28973BE7}"/>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2" name="正方形/長方形 561">
          <a:extLst>
            <a:ext uri="{FF2B5EF4-FFF2-40B4-BE49-F238E27FC236}">
              <a16:creationId xmlns:a16="http://schemas.microsoft.com/office/drawing/2014/main" id="{09138936-1D1F-4B8F-81BF-EA1FCEB1D843}"/>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3" name="正方形/長方形 562">
          <a:extLst>
            <a:ext uri="{FF2B5EF4-FFF2-40B4-BE49-F238E27FC236}">
              <a16:creationId xmlns:a16="http://schemas.microsoft.com/office/drawing/2014/main" id="{6AFC8686-8D39-42F0-976C-2602315913B2}"/>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4" name="正方形/長方形 563">
          <a:extLst>
            <a:ext uri="{FF2B5EF4-FFF2-40B4-BE49-F238E27FC236}">
              <a16:creationId xmlns:a16="http://schemas.microsoft.com/office/drawing/2014/main" id="{B470FD25-91D3-43D8-A5FE-083ADE9E238E}"/>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5" name="正方形/長方形 564">
          <a:extLst>
            <a:ext uri="{FF2B5EF4-FFF2-40B4-BE49-F238E27FC236}">
              <a16:creationId xmlns:a16="http://schemas.microsoft.com/office/drawing/2014/main" id="{6E28E05D-F812-4431-98D0-EBD621BCE25C}"/>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6" name="正方形/長方形 565">
          <a:extLst>
            <a:ext uri="{FF2B5EF4-FFF2-40B4-BE49-F238E27FC236}">
              <a16:creationId xmlns:a16="http://schemas.microsoft.com/office/drawing/2014/main" id="{6455DD0B-CB5B-47CF-8302-48FFC9C8AE5F}"/>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7" name="テキスト ボックス 566">
          <a:extLst>
            <a:ext uri="{FF2B5EF4-FFF2-40B4-BE49-F238E27FC236}">
              <a16:creationId xmlns:a16="http://schemas.microsoft.com/office/drawing/2014/main" id="{15187980-82BD-49AC-8E26-2B444BC2AF6F}"/>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8" name="直線コネクタ 567">
          <a:extLst>
            <a:ext uri="{FF2B5EF4-FFF2-40B4-BE49-F238E27FC236}">
              <a16:creationId xmlns:a16="http://schemas.microsoft.com/office/drawing/2014/main" id="{1F73290C-7609-4E25-9B41-E3768DB0B625}"/>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69" name="テキスト ボックス 568">
          <a:extLst>
            <a:ext uri="{FF2B5EF4-FFF2-40B4-BE49-F238E27FC236}">
              <a16:creationId xmlns:a16="http://schemas.microsoft.com/office/drawing/2014/main" id="{6B889895-DF52-47BD-97F2-97B8CD363B53}"/>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0" name="直線コネクタ 569">
          <a:extLst>
            <a:ext uri="{FF2B5EF4-FFF2-40B4-BE49-F238E27FC236}">
              <a16:creationId xmlns:a16="http://schemas.microsoft.com/office/drawing/2014/main" id="{4497AA19-2AEF-4952-A241-E22EFF4F6664}"/>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1" name="テキスト ボックス 570">
          <a:extLst>
            <a:ext uri="{FF2B5EF4-FFF2-40B4-BE49-F238E27FC236}">
              <a16:creationId xmlns:a16="http://schemas.microsoft.com/office/drawing/2014/main" id="{E38143FA-D20B-4079-8881-C8089E6C5A6E}"/>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2" name="直線コネクタ 571">
          <a:extLst>
            <a:ext uri="{FF2B5EF4-FFF2-40B4-BE49-F238E27FC236}">
              <a16:creationId xmlns:a16="http://schemas.microsoft.com/office/drawing/2014/main" id="{DEBD5D79-74D8-43DB-B485-144C6F206103}"/>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3" name="テキスト ボックス 572">
          <a:extLst>
            <a:ext uri="{FF2B5EF4-FFF2-40B4-BE49-F238E27FC236}">
              <a16:creationId xmlns:a16="http://schemas.microsoft.com/office/drawing/2014/main" id="{B8BD879E-93F4-4E93-876C-94B1173FBF94}"/>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4" name="直線コネクタ 573">
          <a:extLst>
            <a:ext uri="{FF2B5EF4-FFF2-40B4-BE49-F238E27FC236}">
              <a16:creationId xmlns:a16="http://schemas.microsoft.com/office/drawing/2014/main" id="{1AFB451C-8AB5-4BCE-AAB8-DCBCA8B73E7B}"/>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5" name="テキスト ボックス 574">
          <a:extLst>
            <a:ext uri="{FF2B5EF4-FFF2-40B4-BE49-F238E27FC236}">
              <a16:creationId xmlns:a16="http://schemas.microsoft.com/office/drawing/2014/main" id="{D4FA79DA-F32C-48CE-AF97-B682BFEACD30}"/>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6" name="直線コネクタ 575">
          <a:extLst>
            <a:ext uri="{FF2B5EF4-FFF2-40B4-BE49-F238E27FC236}">
              <a16:creationId xmlns:a16="http://schemas.microsoft.com/office/drawing/2014/main" id="{88C9A038-5666-40B8-A388-BAB974471680}"/>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77" name="テキスト ボックス 576">
          <a:extLst>
            <a:ext uri="{FF2B5EF4-FFF2-40B4-BE49-F238E27FC236}">
              <a16:creationId xmlns:a16="http://schemas.microsoft.com/office/drawing/2014/main" id="{D9F3F857-3CC7-4BBE-957B-6B34630E571C}"/>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8" name="直線コネクタ 577">
          <a:extLst>
            <a:ext uri="{FF2B5EF4-FFF2-40B4-BE49-F238E27FC236}">
              <a16:creationId xmlns:a16="http://schemas.microsoft.com/office/drawing/2014/main" id="{6306E73F-00C9-4B89-9FEE-5E915D6A5521}"/>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9" name="テキスト ボックス 578">
          <a:extLst>
            <a:ext uri="{FF2B5EF4-FFF2-40B4-BE49-F238E27FC236}">
              <a16:creationId xmlns:a16="http://schemas.microsoft.com/office/drawing/2014/main" id="{A6CEF824-063E-4668-A3C9-7D0A65AE20EF}"/>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0" name="【学校施設】&#10;一人当たり面積グラフ枠">
          <a:extLst>
            <a:ext uri="{FF2B5EF4-FFF2-40B4-BE49-F238E27FC236}">
              <a16:creationId xmlns:a16="http://schemas.microsoft.com/office/drawing/2014/main" id="{4A407B70-45B4-4853-83A8-9BEFEA95964D}"/>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92202</xdr:rowOff>
    </xdr:from>
    <xdr:to>
      <xdr:col>116</xdr:col>
      <xdr:colOff>62864</xdr:colOff>
      <xdr:row>64</xdr:row>
      <xdr:rowOff>80772</xdr:rowOff>
    </xdr:to>
    <xdr:cxnSp macro="">
      <xdr:nvCxnSpPr>
        <xdr:cNvPr id="581" name="直線コネクタ 580">
          <a:extLst>
            <a:ext uri="{FF2B5EF4-FFF2-40B4-BE49-F238E27FC236}">
              <a16:creationId xmlns:a16="http://schemas.microsoft.com/office/drawing/2014/main" id="{296F72BF-DC50-4E26-BA1A-48364300C982}"/>
            </a:ext>
          </a:extLst>
        </xdr:cNvPr>
        <xdr:cNvCxnSpPr/>
      </xdr:nvCxnSpPr>
      <xdr:spPr>
        <a:xfrm flipV="1">
          <a:off x="19954239" y="9007602"/>
          <a:ext cx="0" cy="144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84599</xdr:rowOff>
    </xdr:from>
    <xdr:ext cx="469744" cy="259045"/>
    <xdr:sp macro="" textlink="">
      <xdr:nvSpPr>
        <xdr:cNvPr id="582" name="【学校施設】&#10;一人当たり面積最小値テキスト">
          <a:extLst>
            <a:ext uri="{FF2B5EF4-FFF2-40B4-BE49-F238E27FC236}">
              <a16:creationId xmlns:a16="http://schemas.microsoft.com/office/drawing/2014/main" id="{8E88C4FA-E039-4CBA-914A-0FC1E611C55C}"/>
            </a:ext>
          </a:extLst>
        </xdr:cNvPr>
        <xdr:cNvSpPr txBox="1"/>
      </xdr:nvSpPr>
      <xdr:spPr>
        <a:xfrm>
          <a:off x="19992975" y="10460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80772</xdr:rowOff>
    </xdr:from>
    <xdr:to>
      <xdr:col>116</xdr:col>
      <xdr:colOff>152400</xdr:colOff>
      <xdr:row>64</xdr:row>
      <xdr:rowOff>80772</xdr:rowOff>
    </xdr:to>
    <xdr:cxnSp macro="">
      <xdr:nvCxnSpPr>
        <xdr:cNvPr id="583" name="直線コネクタ 582">
          <a:extLst>
            <a:ext uri="{FF2B5EF4-FFF2-40B4-BE49-F238E27FC236}">
              <a16:creationId xmlns:a16="http://schemas.microsoft.com/office/drawing/2014/main" id="{2C15BA5A-E391-4357-B0DA-A540331216E2}"/>
            </a:ext>
          </a:extLst>
        </xdr:cNvPr>
        <xdr:cNvCxnSpPr/>
      </xdr:nvCxnSpPr>
      <xdr:spPr>
        <a:xfrm>
          <a:off x="19878675" y="104566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38879</xdr:rowOff>
    </xdr:from>
    <xdr:ext cx="469744" cy="259045"/>
    <xdr:sp macro="" textlink="">
      <xdr:nvSpPr>
        <xdr:cNvPr id="584" name="【学校施設】&#10;一人当たり面積最大値テキスト">
          <a:extLst>
            <a:ext uri="{FF2B5EF4-FFF2-40B4-BE49-F238E27FC236}">
              <a16:creationId xmlns:a16="http://schemas.microsoft.com/office/drawing/2014/main" id="{29217E9F-28D2-4AFD-BF8A-07BD0ED8AF9C}"/>
            </a:ext>
          </a:extLst>
        </xdr:cNvPr>
        <xdr:cNvSpPr txBox="1"/>
      </xdr:nvSpPr>
      <xdr:spPr>
        <a:xfrm>
          <a:off x="19992975" y="8792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92202</xdr:rowOff>
    </xdr:from>
    <xdr:to>
      <xdr:col>116</xdr:col>
      <xdr:colOff>152400</xdr:colOff>
      <xdr:row>55</xdr:row>
      <xdr:rowOff>92202</xdr:rowOff>
    </xdr:to>
    <xdr:cxnSp macro="">
      <xdr:nvCxnSpPr>
        <xdr:cNvPr id="585" name="直線コネクタ 584">
          <a:extLst>
            <a:ext uri="{FF2B5EF4-FFF2-40B4-BE49-F238E27FC236}">
              <a16:creationId xmlns:a16="http://schemas.microsoft.com/office/drawing/2014/main" id="{74E47EDF-D27E-49A8-BC82-7A4805C00778}"/>
            </a:ext>
          </a:extLst>
        </xdr:cNvPr>
        <xdr:cNvCxnSpPr/>
      </xdr:nvCxnSpPr>
      <xdr:spPr>
        <a:xfrm>
          <a:off x="19878675" y="900760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20083</xdr:rowOff>
    </xdr:from>
    <xdr:ext cx="469744" cy="259045"/>
    <xdr:sp macro="" textlink="">
      <xdr:nvSpPr>
        <xdr:cNvPr id="586" name="【学校施設】&#10;一人当たり面積平均値テキスト">
          <a:extLst>
            <a:ext uri="{FF2B5EF4-FFF2-40B4-BE49-F238E27FC236}">
              <a16:creationId xmlns:a16="http://schemas.microsoft.com/office/drawing/2014/main" id="{E8D633BD-DFC7-4D72-A0E3-350DB2EBB7C2}"/>
            </a:ext>
          </a:extLst>
        </xdr:cNvPr>
        <xdr:cNvSpPr txBox="1"/>
      </xdr:nvSpPr>
      <xdr:spPr>
        <a:xfrm>
          <a:off x="19992975" y="97451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168656</xdr:rowOff>
    </xdr:from>
    <xdr:to>
      <xdr:col>116</xdr:col>
      <xdr:colOff>114300</xdr:colOff>
      <xdr:row>61</xdr:row>
      <xdr:rowOff>98806</xdr:rowOff>
    </xdr:to>
    <xdr:sp macro="" textlink="">
      <xdr:nvSpPr>
        <xdr:cNvPr id="587" name="フローチャート: 判断 586">
          <a:extLst>
            <a:ext uri="{FF2B5EF4-FFF2-40B4-BE49-F238E27FC236}">
              <a16:creationId xmlns:a16="http://schemas.microsoft.com/office/drawing/2014/main" id="{2EFED707-8983-41B2-A42B-43CD6C1143E1}"/>
            </a:ext>
          </a:extLst>
        </xdr:cNvPr>
        <xdr:cNvSpPr/>
      </xdr:nvSpPr>
      <xdr:spPr>
        <a:xfrm>
          <a:off x="19897725" y="988415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113792</xdr:rowOff>
    </xdr:from>
    <xdr:to>
      <xdr:col>112</xdr:col>
      <xdr:colOff>38100</xdr:colOff>
      <xdr:row>61</xdr:row>
      <xdr:rowOff>43942</xdr:rowOff>
    </xdr:to>
    <xdr:sp macro="" textlink="">
      <xdr:nvSpPr>
        <xdr:cNvPr id="588" name="フローチャート: 判断 587">
          <a:extLst>
            <a:ext uri="{FF2B5EF4-FFF2-40B4-BE49-F238E27FC236}">
              <a16:creationId xmlns:a16="http://schemas.microsoft.com/office/drawing/2014/main" id="{DE65E2A2-66BA-4025-AF93-95CB9411C89B}"/>
            </a:ext>
          </a:extLst>
        </xdr:cNvPr>
        <xdr:cNvSpPr/>
      </xdr:nvSpPr>
      <xdr:spPr>
        <a:xfrm>
          <a:off x="19154775" y="983881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110744</xdr:rowOff>
    </xdr:from>
    <xdr:to>
      <xdr:col>107</xdr:col>
      <xdr:colOff>101600</xdr:colOff>
      <xdr:row>61</xdr:row>
      <xdr:rowOff>40894</xdr:rowOff>
    </xdr:to>
    <xdr:sp macro="" textlink="">
      <xdr:nvSpPr>
        <xdr:cNvPr id="589" name="フローチャート: 判断 588">
          <a:extLst>
            <a:ext uri="{FF2B5EF4-FFF2-40B4-BE49-F238E27FC236}">
              <a16:creationId xmlns:a16="http://schemas.microsoft.com/office/drawing/2014/main" id="{8C1C1ADE-1A05-411C-AE43-F660A9370ED7}"/>
            </a:ext>
          </a:extLst>
        </xdr:cNvPr>
        <xdr:cNvSpPr/>
      </xdr:nvSpPr>
      <xdr:spPr>
        <a:xfrm>
          <a:off x="18345150" y="983259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86360</xdr:rowOff>
    </xdr:from>
    <xdr:to>
      <xdr:col>102</xdr:col>
      <xdr:colOff>165100</xdr:colOff>
      <xdr:row>61</xdr:row>
      <xdr:rowOff>16510</xdr:rowOff>
    </xdr:to>
    <xdr:sp macro="" textlink="">
      <xdr:nvSpPr>
        <xdr:cNvPr id="590" name="フローチャート: 判断 589">
          <a:extLst>
            <a:ext uri="{FF2B5EF4-FFF2-40B4-BE49-F238E27FC236}">
              <a16:creationId xmlns:a16="http://schemas.microsoft.com/office/drawing/2014/main" id="{00BC424B-7FB1-4C77-B0CE-DADD9A734ECD}"/>
            </a:ext>
          </a:extLst>
        </xdr:cNvPr>
        <xdr:cNvSpPr/>
      </xdr:nvSpPr>
      <xdr:spPr>
        <a:xfrm>
          <a:off x="17554575" y="98082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106172</xdr:rowOff>
    </xdr:from>
    <xdr:to>
      <xdr:col>98</xdr:col>
      <xdr:colOff>38100</xdr:colOff>
      <xdr:row>61</xdr:row>
      <xdr:rowOff>36322</xdr:rowOff>
    </xdr:to>
    <xdr:sp macro="" textlink="">
      <xdr:nvSpPr>
        <xdr:cNvPr id="591" name="フローチャート: 判断 590">
          <a:extLst>
            <a:ext uri="{FF2B5EF4-FFF2-40B4-BE49-F238E27FC236}">
              <a16:creationId xmlns:a16="http://schemas.microsoft.com/office/drawing/2014/main" id="{97EFDDBC-2535-43C1-BC49-DF1DE10B6FB8}"/>
            </a:ext>
          </a:extLst>
        </xdr:cNvPr>
        <xdr:cNvSpPr/>
      </xdr:nvSpPr>
      <xdr:spPr>
        <a:xfrm>
          <a:off x="16754475" y="982802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EE89D414-9EAA-4415-8F41-C38EE803FF9B}"/>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77CA9DBD-717D-4429-AF74-4E692748D4F0}"/>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FC7D6D6D-4433-4F3A-A1F9-678400E05EE4}"/>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BC30425F-EB81-4F11-821B-7D16ADB41181}"/>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BE3F1CFD-6B4E-4453-99CC-A0220B8141CD}"/>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36068</xdr:rowOff>
    </xdr:from>
    <xdr:to>
      <xdr:col>116</xdr:col>
      <xdr:colOff>114300</xdr:colOff>
      <xdr:row>62</xdr:row>
      <xdr:rowOff>137668</xdr:rowOff>
    </xdr:to>
    <xdr:sp macro="" textlink="">
      <xdr:nvSpPr>
        <xdr:cNvPr id="597" name="楕円 596">
          <a:extLst>
            <a:ext uri="{FF2B5EF4-FFF2-40B4-BE49-F238E27FC236}">
              <a16:creationId xmlns:a16="http://schemas.microsoft.com/office/drawing/2014/main" id="{25B417E1-5EAE-4772-AD96-8EC8E25047E5}"/>
            </a:ext>
          </a:extLst>
        </xdr:cNvPr>
        <xdr:cNvSpPr/>
      </xdr:nvSpPr>
      <xdr:spPr>
        <a:xfrm>
          <a:off x="19897725" y="1008494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14495</xdr:rowOff>
    </xdr:from>
    <xdr:ext cx="469744" cy="259045"/>
    <xdr:sp macro="" textlink="">
      <xdr:nvSpPr>
        <xdr:cNvPr id="598" name="【学校施設】&#10;一人当たり面積該当値テキスト">
          <a:extLst>
            <a:ext uri="{FF2B5EF4-FFF2-40B4-BE49-F238E27FC236}">
              <a16:creationId xmlns:a16="http://schemas.microsoft.com/office/drawing/2014/main" id="{A5C0ED2B-BFD3-47FF-B340-09F250DFB354}"/>
            </a:ext>
          </a:extLst>
        </xdr:cNvPr>
        <xdr:cNvSpPr txBox="1"/>
      </xdr:nvSpPr>
      <xdr:spPr>
        <a:xfrm>
          <a:off x="19992975" y="10060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27686</xdr:rowOff>
    </xdr:from>
    <xdr:to>
      <xdr:col>112</xdr:col>
      <xdr:colOff>38100</xdr:colOff>
      <xdr:row>61</xdr:row>
      <xdr:rowOff>129286</xdr:rowOff>
    </xdr:to>
    <xdr:sp macro="" textlink="">
      <xdr:nvSpPr>
        <xdr:cNvPr id="599" name="楕円 598">
          <a:extLst>
            <a:ext uri="{FF2B5EF4-FFF2-40B4-BE49-F238E27FC236}">
              <a16:creationId xmlns:a16="http://schemas.microsoft.com/office/drawing/2014/main" id="{615DF0AF-7136-4DE7-857F-CA7533CDC434}"/>
            </a:ext>
          </a:extLst>
        </xdr:cNvPr>
        <xdr:cNvSpPr/>
      </xdr:nvSpPr>
      <xdr:spPr>
        <a:xfrm>
          <a:off x="19154775" y="991781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78486</xdr:rowOff>
    </xdr:from>
    <xdr:to>
      <xdr:col>116</xdr:col>
      <xdr:colOff>63500</xdr:colOff>
      <xdr:row>62</xdr:row>
      <xdr:rowOff>86868</xdr:rowOff>
    </xdr:to>
    <xdr:cxnSp macro="">
      <xdr:nvCxnSpPr>
        <xdr:cNvPr id="600" name="直線コネクタ 599">
          <a:extLst>
            <a:ext uri="{FF2B5EF4-FFF2-40B4-BE49-F238E27FC236}">
              <a16:creationId xmlns:a16="http://schemas.microsoft.com/office/drawing/2014/main" id="{5B422A24-7920-47D8-A664-512BDD848E7B}"/>
            </a:ext>
          </a:extLst>
        </xdr:cNvPr>
        <xdr:cNvCxnSpPr/>
      </xdr:nvCxnSpPr>
      <xdr:spPr>
        <a:xfrm>
          <a:off x="19202400" y="9965436"/>
          <a:ext cx="752475" cy="167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29210</xdr:rowOff>
    </xdr:from>
    <xdr:to>
      <xdr:col>107</xdr:col>
      <xdr:colOff>101600</xdr:colOff>
      <xdr:row>61</xdr:row>
      <xdr:rowOff>130810</xdr:rowOff>
    </xdr:to>
    <xdr:sp macro="" textlink="">
      <xdr:nvSpPr>
        <xdr:cNvPr id="601" name="楕円 600">
          <a:extLst>
            <a:ext uri="{FF2B5EF4-FFF2-40B4-BE49-F238E27FC236}">
              <a16:creationId xmlns:a16="http://schemas.microsoft.com/office/drawing/2014/main" id="{4F8F2ABE-113A-4F89-9EFA-3E90CBA4E3B8}"/>
            </a:ext>
          </a:extLst>
        </xdr:cNvPr>
        <xdr:cNvSpPr/>
      </xdr:nvSpPr>
      <xdr:spPr>
        <a:xfrm>
          <a:off x="18345150" y="991298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78486</xdr:rowOff>
    </xdr:from>
    <xdr:to>
      <xdr:col>111</xdr:col>
      <xdr:colOff>177800</xdr:colOff>
      <xdr:row>61</xdr:row>
      <xdr:rowOff>80010</xdr:rowOff>
    </xdr:to>
    <xdr:cxnSp macro="">
      <xdr:nvCxnSpPr>
        <xdr:cNvPr id="602" name="直線コネクタ 601">
          <a:extLst>
            <a:ext uri="{FF2B5EF4-FFF2-40B4-BE49-F238E27FC236}">
              <a16:creationId xmlns:a16="http://schemas.microsoft.com/office/drawing/2014/main" id="{B2B6B29F-56DF-4184-961D-F1F7729D0D7C}"/>
            </a:ext>
          </a:extLst>
        </xdr:cNvPr>
        <xdr:cNvCxnSpPr/>
      </xdr:nvCxnSpPr>
      <xdr:spPr>
        <a:xfrm flipV="1">
          <a:off x="18392775" y="9965436"/>
          <a:ext cx="809625" cy="4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36830</xdr:rowOff>
    </xdr:from>
    <xdr:to>
      <xdr:col>102</xdr:col>
      <xdr:colOff>165100</xdr:colOff>
      <xdr:row>61</xdr:row>
      <xdr:rowOff>138430</xdr:rowOff>
    </xdr:to>
    <xdr:sp macro="" textlink="">
      <xdr:nvSpPr>
        <xdr:cNvPr id="603" name="楕円 602">
          <a:extLst>
            <a:ext uri="{FF2B5EF4-FFF2-40B4-BE49-F238E27FC236}">
              <a16:creationId xmlns:a16="http://schemas.microsoft.com/office/drawing/2014/main" id="{020AC5C1-76F4-458A-B5C5-A6F59F9E8680}"/>
            </a:ext>
          </a:extLst>
        </xdr:cNvPr>
        <xdr:cNvSpPr/>
      </xdr:nvSpPr>
      <xdr:spPr>
        <a:xfrm>
          <a:off x="17554575" y="99237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80010</xdr:rowOff>
    </xdr:from>
    <xdr:to>
      <xdr:col>107</xdr:col>
      <xdr:colOff>50800</xdr:colOff>
      <xdr:row>61</xdr:row>
      <xdr:rowOff>87630</xdr:rowOff>
    </xdr:to>
    <xdr:cxnSp macro="">
      <xdr:nvCxnSpPr>
        <xdr:cNvPr id="604" name="直線コネクタ 603">
          <a:extLst>
            <a:ext uri="{FF2B5EF4-FFF2-40B4-BE49-F238E27FC236}">
              <a16:creationId xmlns:a16="http://schemas.microsoft.com/office/drawing/2014/main" id="{85EB2084-C6D6-4258-AF00-65C11DF146EA}"/>
            </a:ext>
          </a:extLst>
        </xdr:cNvPr>
        <xdr:cNvCxnSpPr/>
      </xdr:nvCxnSpPr>
      <xdr:spPr>
        <a:xfrm flipV="1">
          <a:off x="17602200" y="9970135"/>
          <a:ext cx="790575"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145034</xdr:rowOff>
    </xdr:from>
    <xdr:to>
      <xdr:col>98</xdr:col>
      <xdr:colOff>38100</xdr:colOff>
      <xdr:row>60</xdr:row>
      <xdr:rowOff>75184</xdr:rowOff>
    </xdr:to>
    <xdr:sp macro="" textlink="">
      <xdr:nvSpPr>
        <xdr:cNvPr id="605" name="楕円 604">
          <a:extLst>
            <a:ext uri="{FF2B5EF4-FFF2-40B4-BE49-F238E27FC236}">
              <a16:creationId xmlns:a16="http://schemas.microsoft.com/office/drawing/2014/main" id="{42AEE53D-2184-4176-8565-21E436D002B0}"/>
            </a:ext>
          </a:extLst>
        </xdr:cNvPr>
        <xdr:cNvSpPr/>
      </xdr:nvSpPr>
      <xdr:spPr>
        <a:xfrm>
          <a:off x="16754475" y="970495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24384</xdr:rowOff>
    </xdr:from>
    <xdr:to>
      <xdr:col>102</xdr:col>
      <xdr:colOff>114300</xdr:colOff>
      <xdr:row>61</xdr:row>
      <xdr:rowOff>87630</xdr:rowOff>
    </xdr:to>
    <xdr:cxnSp macro="">
      <xdr:nvCxnSpPr>
        <xdr:cNvPr id="606" name="直線コネクタ 605">
          <a:extLst>
            <a:ext uri="{FF2B5EF4-FFF2-40B4-BE49-F238E27FC236}">
              <a16:creationId xmlns:a16="http://schemas.microsoft.com/office/drawing/2014/main" id="{62717C51-2AAE-4583-954E-929BEDDA8BBE}"/>
            </a:ext>
          </a:extLst>
        </xdr:cNvPr>
        <xdr:cNvCxnSpPr/>
      </xdr:nvCxnSpPr>
      <xdr:spPr>
        <a:xfrm>
          <a:off x="16802100" y="9752584"/>
          <a:ext cx="800100" cy="218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60469</xdr:rowOff>
    </xdr:from>
    <xdr:ext cx="469744" cy="259045"/>
    <xdr:sp macro="" textlink="">
      <xdr:nvSpPr>
        <xdr:cNvPr id="607" name="n_1aveValue【学校施設】&#10;一人当たり面積">
          <a:extLst>
            <a:ext uri="{FF2B5EF4-FFF2-40B4-BE49-F238E27FC236}">
              <a16:creationId xmlns:a16="http://schemas.microsoft.com/office/drawing/2014/main" id="{DD9D6BC3-0564-4E7C-A7A9-0467AEA881E5}"/>
            </a:ext>
          </a:extLst>
        </xdr:cNvPr>
        <xdr:cNvSpPr txBox="1"/>
      </xdr:nvSpPr>
      <xdr:spPr>
        <a:xfrm>
          <a:off x="18983402" y="9626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57421</xdr:rowOff>
    </xdr:from>
    <xdr:ext cx="469744" cy="259045"/>
    <xdr:sp macro="" textlink="">
      <xdr:nvSpPr>
        <xdr:cNvPr id="608" name="n_2aveValue【学校施設】&#10;一人当たり面積">
          <a:extLst>
            <a:ext uri="{FF2B5EF4-FFF2-40B4-BE49-F238E27FC236}">
              <a16:creationId xmlns:a16="http://schemas.microsoft.com/office/drawing/2014/main" id="{057B3DF1-1225-4B7D-A589-D3ECF0C5A95B}"/>
            </a:ext>
          </a:extLst>
        </xdr:cNvPr>
        <xdr:cNvSpPr txBox="1"/>
      </xdr:nvSpPr>
      <xdr:spPr>
        <a:xfrm>
          <a:off x="18183302" y="9620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33037</xdr:rowOff>
    </xdr:from>
    <xdr:ext cx="469744" cy="259045"/>
    <xdr:sp macro="" textlink="">
      <xdr:nvSpPr>
        <xdr:cNvPr id="609" name="n_3aveValue【学校施設】&#10;一人当たり面積">
          <a:extLst>
            <a:ext uri="{FF2B5EF4-FFF2-40B4-BE49-F238E27FC236}">
              <a16:creationId xmlns:a16="http://schemas.microsoft.com/office/drawing/2014/main" id="{ACA313A6-A870-4C15-9CC4-DBB5AFE483E7}"/>
            </a:ext>
          </a:extLst>
        </xdr:cNvPr>
        <xdr:cNvSpPr txBox="1"/>
      </xdr:nvSpPr>
      <xdr:spPr>
        <a:xfrm>
          <a:off x="17383202" y="959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27449</xdr:rowOff>
    </xdr:from>
    <xdr:ext cx="469744" cy="259045"/>
    <xdr:sp macro="" textlink="">
      <xdr:nvSpPr>
        <xdr:cNvPr id="610" name="n_4aveValue【学校施設】&#10;一人当たり面積">
          <a:extLst>
            <a:ext uri="{FF2B5EF4-FFF2-40B4-BE49-F238E27FC236}">
              <a16:creationId xmlns:a16="http://schemas.microsoft.com/office/drawing/2014/main" id="{23724EE6-31AD-4B88-8D60-278F082F1A5F}"/>
            </a:ext>
          </a:extLst>
        </xdr:cNvPr>
        <xdr:cNvSpPr txBox="1"/>
      </xdr:nvSpPr>
      <xdr:spPr>
        <a:xfrm>
          <a:off x="16592627" y="9917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120413</xdr:rowOff>
    </xdr:from>
    <xdr:ext cx="469744" cy="259045"/>
    <xdr:sp macro="" textlink="">
      <xdr:nvSpPr>
        <xdr:cNvPr id="611" name="n_1mainValue【学校施設】&#10;一人当たり面積">
          <a:extLst>
            <a:ext uri="{FF2B5EF4-FFF2-40B4-BE49-F238E27FC236}">
              <a16:creationId xmlns:a16="http://schemas.microsoft.com/office/drawing/2014/main" id="{09864FC7-43A0-4F8A-A3E6-90EEC757F2A2}"/>
            </a:ext>
          </a:extLst>
        </xdr:cNvPr>
        <xdr:cNvSpPr txBox="1"/>
      </xdr:nvSpPr>
      <xdr:spPr>
        <a:xfrm>
          <a:off x="18983402" y="1001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121937</xdr:rowOff>
    </xdr:from>
    <xdr:ext cx="469744" cy="259045"/>
    <xdr:sp macro="" textlink="">
      <xdr:nvSpPr>
        <xdr:cNvPr id="612" name="n_2mainValue【学校施設】&#10;一人当たり面積">
          <a:extLst>
            <a:ext uri="{FF2B5EF4-FFF2-40B4-BE49-F238E27FC236}">
              <a16:creationId xmlns:a16="http://schemas.microsoft.com/office/drawing/2014/main" id="{192BFEAE-C352-4929-9732-43ECF606E0D4}"/>
            </a:ext>
          </a:extLst>
        </xdr:cNvPr>
        <xdr:cNvSpPr txBox="1"/>
      </xdr:nvSpPr>
      <xdr:spPr>
        <a:xfrm>
          <a:off x="18183302" y="10012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129557</xdr:rowOff>
    </xdr:from>
    <xdr:ext cx="469744" cy="259045"/>
    <xdr:sp macro="" textlink="">
      <xdr:nvSpPr>
        <xdr:cNvPr id="613" name="n_3mainValue【学校施設】&#10;一人当たり面積">
          <a:extLst>
            <a:ext uri="{FF2B5EF4-FFF2-40B4-BE49-F238E27FC236}">
              <a16:creationId xmlns:a16="http://schemas.microsoft.com/office/drawing/2014/main" id="{59B3F5B0-6E89-4EFC-BAB7-DD3C1C8A9515}"/>
            </a:ext>
          </a:extLst>
        </xdr:cNvPr>
        <xdr:cNvSpPr txBox="1"/>
      </xdr:nvSpPr>
      <xdr:spPr>
        <a:xfrm>
          <a:off x="17383202" y="10013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91711</xdr:rowOff>
    </xdr:from>
    <xdr:ext cx="469744" cy="259045"/>
    <xdr:sp macro="" textlink="">
      <xdr:nvSpPr>
        <xdr:cNvPr id="614" name="n_4mainValue【学校施設】&#10;一人当たり面積">
          <a:extLst>
            <a:ext uri="{FF2B5EF4-FFF2-40B4-BE49-F238E27FC236}">
              <a16:creationId xmlns:a16="http://schemas.microsoft.com/office/drawing/2014/main" id="{4205DF6D-B023-40B5-8D42-8FC41B282886}"/>
            </a:ext>
          </a:extLst>
        </xdr:cNvPr>
        <xdr:cNvSpPr txBox="1"/>
      </xdr:nvSpPr>
      <xdr:spPr>
        <a:xfrm>
          <a:off x="16592627" y="9489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5" name="正方形/長方形 614">
          <a:extLst>
            <a:ext uri="{FF2B5EF4-FFF2-40B4-BE49-F238E27FC236}">
              <a16:creationId xmlns:a16="http://schemas.microsoft.com/office/drawing/2014/main" id="{29E40288-43F5-4293-B39A-46CB96033456}"/>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6" name="正方形/長方形 615">
          <a:extLst>
            <a:ext uri="{FF2B5EF4-FFF2-40B4-BE49-F238E27FC236}">
              <a16:creationId xmlns:a16="http://schemas.microsoft.com/office/drawing/2014/main" id="{45104764-A9E5-4DED-B832-42DE745C9E5E}"/>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7" name="正方形/長方形 616">
          <a:extLst>
            <a:ext uri="{FF2B5EF4-FFF2-40B4-BE49-F238E27FC236}">
              <a16:creationId xmlns:a16="http://schemas.microsoft.com/office/drawing/2014/main" id="{D13FCA95-20DA-43FA-A13F-A9F5714CBAE0}"/>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8" name="正方形/長方形 617">
          <a:extLst>
            <a:ext uri="{FF2B5EF4-FFF2-40B4-BE49-F238E27FC236}">
              <a16:creationId xmlns:a16="http://schemas.microsoft.com/office/drawing/2014/main" id="{50FA657B-9609-48EF-95F9-677A3EBE4580}"/>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9" name="正方形/長方形 618">
          <a:extLst>
            <a:ext uri="{FF2B5EF4-FFF2-40B4-BE49-F238E27FC236}">
              <a16:creationId xmlns:a16="http://schemas.microsoft.com/office/drawing/2014/main" id="{74A37954-154F-4A1F-B441-F97AEAEAD6FB}"/>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0" name="正方形/長方形 619">
          <a:extLst>
            <a:ext uri="{FF2B5EF4-FFF2-40B4-BE49-F238E27FC236}">
              <a16:creationId xmlns:a16="http://schemas.microsoft.com/office/drawing/2014/main" id="{AB945176-786C-426C-8EE9-5D92C15E866B}"/>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1" name="正方形/長方形 620">
          <a:extLst>
            <a:ext uri="{FF2B5EF4-FFF2-40B4-BE49-F238E27FC236}">
              <a16:creationId xmlns:a16="http://schemas.microsoft.com/office/drawing/2014/main" id="{C76D4A5A-01B6-494E-9B47-3EB9521C71FB}"/>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2" name="正方形/長方形 621">
          <a:extLst>
            <a:ext uri="{FF2B5EF4-FFF2-40B4-BE49-F238E27FC236}">
              <a16:creationId xmlns:a16="http://schemas.microsoft.com/office/drawing/2014/main" id="{7DB9944A-D6B9-4D92-A9F3-B3452F4592DD}"/>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3" name="テキスト ボックス 622">
          <a:extLst>
            <a:ext uri="{FF2B5EF4-FFF2-40B4-BE49-F238E27FC236}">
              <a16:creationId xmlns:a16="http://schemas.microsoft.com/office/drawing/2014/main" id="{6D323D5C-97D5-4C3F-8F08-451C9F8F8670}"/>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4" name="直線コネクタ 623">
          <a:extLst>
            <a:ext uri="{FF2B5EF4-FFF2-40B4-BE49-F238E27FC236}">
              <a16:creationId xmlns:a16="http://schemas.microsoft.com/office/drawing/2014/main" id="{52758066-1ECC-44B3-AD47-43576BE85269}"/>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5" name="テキスト ボックス 624">
          <a:extLst>
            <a:ext uri="{FF2B5EF4-FFF2-40B4-BE49-F238E27FC236}">
              <a16:creationId xmlns:a16="http://schemas.microsoft.com/office/drawing/2014/main" id="{1797C0EE-3B55-4EC9-B351-95FDD4F52412}"/>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26" name="直線コネクタ 625">
          <a:extLst>
            <a:ext uri="{FF2B5EF4-FFF2-40B4-BE49-F238E27FC236}">
              <a16:creationId xmlns:a16="http://schemas.microsoft.com/office/drawing/2014/main" id="{0B32138E-505E-41D4-A5E7-7FE20883807A}"/>
            </a:ext>
          </a:extLst>
        </xdr:cNvPr>
        <xdr:cNvCxnSpPr/>
      </xdr:nvCxnSpPr>
      <xdr:spPr>
        <a:xfrm>
          <a:off x="11210925" y="13973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627" name="テキスト ボックス 626">
          <a:extLst>
            <a:ext uri="{FF2B5EF4-FFF2-40B4-BE49-F238E27FC236}">
              <a16:creationId xmlns:a16="http://schemas.microsoft.com/office/drawing/2014/main" id="{C4C53403-53A0-4191-9C6D-465D5C3447F7}"/>
            </a:ext>
          </a:extLst>
        </xdr:cNvPr>
        <xdr:cNvSpPr txBox="1"/>
      </xdr:nvSpPr>
      <xdr:spPr>
        <a:xfrm>
          <a:off x="107945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28" name="直線コネクタ 627">
          <a:extLst>
            <a:ext uri="{FF2B5EF4-FFF2-40B4-BE49-F238E27FC236}">
              <a16:creationId xmlns:a16="http://schemas.microsoft.com/office/drawing/2014/main" id="{CF688E65-DFDE-4EF9-A0C6-D95297D57B4B}"/>
            </a:ext>
          </a:extLst>
        </xdr:cNvPr>
        <xdr:cNvCxnSpPr/>
      </xdr:nvCxnSpPr>
      <xdr:spPr>
        <a:xfrm>
          <a:off x="11210925" y="13544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29" name="テキスト ボックス 628">
          <a:extLst>
            <a:ext uri="{FF2B5EF4-FFF2-40B4-BE49-F238E27FC236}">
              <a16:creationId xmlns:a16="http://schemas.microsoft.com/office/drawing/2014/main" id="{F3215309-B54F-48D4-81C3-AD95A16AF364}"/>
            </a:ext>
          </a:extLst>
        </xdr:cNvPr>
        <xdr:cNvSpPr txBox="1"/>
      </xdr:nvSpPr>
      <xdr:spPr>
        <a:xfrm>
          <a:off x="10845966"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30" name="直線コネクタ 629">
          <a:extLst>
            <a:ext uri="{FF2B5EF4-FFF2-40B4-BE49-F238E27FC236}">
              <a16:creationId xmlns:a16="http://schemas.microsoft.com/office/drawing/2014/main" id="{696BAA0B-D5BC-425B-8CBA-0BAED6F56D54}"/>
            </a:ext>
          </a:extLst>
        </xdr:cNvPr>
        <xdr:cNvCxnSpPr/>
      </xdr:nvCxnSpPr>
      <xdr:spPr>
        <a:xfrm>
          <a:off x="11210925" y="13115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31" name="テキスト ボックス 630">
          <a:extLst>
            <a:ext uri="{FF2B5EF4-FFF2-40B4-BE49-F238E27FC236}">
              <a16:creationId xmlns:a16="http://schemas.microsoft.com/office/drawing/2014/main" id="{FA034C40-401E-4560-9B1E-CB83FD33F7BE}"/>
            </a:ext>
          </a:extLst>
        </xdr:cNvPr>
        <xdr:cNvSpPr txBox="1"/>
      </xdr:nvSpPr>
      <xdr:spPr>
        <a:xfrm>
          <a:off x="10845966"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32" name="直線コネクタ 631">
          <a:extLst>
            <a:ext uri="{FF2B5EF4-FFF2-40B4-BE49-F238E27FC236}">
              <a16:creationId xmlns:a16="http://schemas.microsoft.com/office/drawing/2014/main" id="{89330F55-11E0-45C1-B915-9C2307B16AEB}"/>
            </a:ext>
          </a:extLst>
        </xdr:cNvPr>
        <xdr:cNvCxnSpPr/>
      </xdr:nvCxnSpPr>
      <xdr:spPr>
        <a:xfrm>
          <a:off x="11210925" y="126777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33" name="テキスト ボックス 632">
          <a:extLst>
            <a:ext uri="{FF2B5EF4-FFF2-40B4-BE49-F238E27FC236}">
              <a16:creationId xmlns:a16="http://schemas.microsoft.com/office/drawing/2014/main" id="{13CA85D8-79E8-463E-9FDC-0B156D3D8F17}"/>
            </a:ext>
          </a:extLst>
        </xdr:cNvPr>
        <xdr:cNvSpPr txBox="1"/>
      </xdr:nvSpPr>
      <xdr:spPr>
        <a:xfrm>
          <a:off x="10845966"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4" name="直線コネクタ 633">
          <a:extLst>
            <a:ext uri="{FF2B5EF4-FFF2-40B4-BE49-F238E27FC236}">
              <a16:creationId xmlns:a16="http://schemas.microsoft.com/office/drawing/2014/main" id="{1EC8B06C-66DE-4DBA-ACCB-BDC64070BD0B}"/>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635" name="テキスト ボックス 634">
          <a:extLst>
            <a:ext uri="{FF2B5EF4-FFF2-40B4-BE49-F238E27FC236}">
              <a16:creationId xmlns:a16="http://schemas.microsoft.com/office/drawing/2014/main" id="{1EA695D2-2EC3-4384-810E-1079A68DCAE2}"/>
            </a:ext>
          </a:extLst>
        </xdr:cNvPr>
        <xdr:cNvSpPr txBox="1"/>
      </xdr:nvSpPr>
      <xdr:spPr>
        <a:xfrm>
          <a:off x="10845966"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6" name="【児童館】&#10;有形固定資産減価償却率グラフ枠">
          <a:extLst>
            <a:ext uri="{FF2B5EF4-FFF2-40B4-BE49-F238E27FC236}">
              <a16:creationId xmlns:a16="http://schemas.microsoft.com/office/drawing/2014/main" id="{BB092450-5B38-464F-A367-C984A4E35343}"/>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8382</xdr:rowOff>
    </xdr:from>
    <xdr:to>
      <xdr:col>85</xdr:col>
      <xdr:colOff>126364</xdr:colOff>
      <xdr:row>86</xdr:row>
      <xdr:rowOff>38100</xdr:rowOff>
    </xdr:to>
    <xdr:cxnSp macro="">
      <xdr:nvCxnSpPr>
        <xdr:cNvPr id="637" name="直線コネクタ 636">
          <a:extLst>
            <a:ext uri="{FF2B5EF4-FFF2-40B4-BE49-F238E27FC236}">
              <a16:creationId xmlns:a16="http://schemas.microsoft.com/office/drawing/2014/main" id="{7FC63F5A-4EE3-4EBB-9423-B01791C1EDF0}"/>
            </a:ext>
          </a:extLst>
        </xdr:cNvPr>
        <xdr:cNvCxnSpPr/>
      </xdr:nvCxnSpPr>
      <xdr:spPr>
        <a:xfrm flipV="1">
          <a:off x="14696439" y="12813157"/>
          <a:ext cx="0" cy="1160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41927</xdr:rowOff>
    </xdr:from>
    <xdr:ext cx="469744" cy="259045"/>
    <xdr:sp macro="" textlink="">
      <xdr:nvSpPr>
        <xdr:cNvPr id="638" name="【児童館】&#10;有形固定資産減価償却率最小値テキスト">
          <a:extLst>
            <a:ext uri="{FF2B5EF4-FFF2-40B4-BE49-F238E27FC236}">
              <a16:creationId xmlns:a16="http://schemas.microsoft.com/office/drawing/2014/main" id="{2B9652F7-BD8C-466C-A1BE-2CE5CBE146A7}"/>
            </a:ext>
          </a:extLst>
        </xdr:cNvPr>
        <xdr:cNvSpPr txBox="1"/>
      </xdr:nvSpPr>
      <xdr:spPr>
        <a:xfrm>
          <a:off x="14735175" y="1398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38100</xdr:rowOff>
    </xdr:from>
    <xdr:to>
      <xdr:col>86</xdr:col>
      <xdr:colOff>25400</xdr:colOff>
      <xdr:row>86</xdr:row>
      <xdr:rowOff>38100</xdr:rowOff>
    </xdr:to>
    <xdr:cxnSp macro="">
      <xdr:nvCxnSpPr>
        <xdr:cNvPr id="639" name="直線コネクタ 638">
          <a:extLst>
            <a:ext uri="{FF2B5EF4-FFF2-40B4-BE49-F238E27FC236}">
              <a16:creationId xmlns:a16="http://schemas.microsoft.com/office/drawing/2014/main" id="{5401DDD5-1C87-44CE-B846-689B3403FB27}"/>
            </a:ext>
          </a:extLst>
        </xdr:cNvPr>
        <xdr:cNvCxnSpPr/>
      </xdr:nvCxnSpPr>
      <xdr:spPr>
        <a:xfrm>
          <a:off x="14611350" y="139731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126509</xdr:rowOff>
    </xdr:from>
    <xdr:ext cx="405111" cy="259045"/>
    <xdr:sp macro="" textlink="">
      <xdr:nvSpPr>
        <xdr:cNvPr id="640" name="【児童館】&#10;有形固定資産減価償却率最大値テキスト">
          <a:extLst>
            <a:ext uri="{FF2B5EF4-FFF2-40B4-BE49-F238E27FC236}">
              <a16:creationId xmlns:a16="http://schemas.microsoft.com/office/drawing/2014/main" id="{7E01B078-4A97-4170-A345-D29985D94A23}"/>
            </a:ext>
          </a:extLst>
        </xdr:cNvPr>
        <xdr:cNvSpPr txBox="1"/>
      </xdr:nvSpPr>
      <xdr:spPr>
        <a:xfrm>
          <a:off x="14735175" y="12601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8382</xdr:rowOff>
    </xdr:from>
    <xdr:to>
      <xdr:col>86</xdr:col>
      <xdr:colOff>25400</xdr:colOff>
      <xdr:row>79</xdr:row>
      <xdr:rowOff>8382</xdr:rowOff>
    </xdr:to>
    <xdr:cxnSp macro="">
      <xdr:nvCxnSpPr>
        <xdr:cNvPr id="641" name="直線コネクタ 640">
          <a:extLst>
            <a:ext uri="{FF2B5EF4-FFF2-40B4-BE49-F238E27FC236}">
              <a16:creationId xmlns:a16="http://schemas.microsoft.com/office/drawing/2014/main" id="{47F7C703-0CF6-407D-BDC2-2B311F576848}"/>
            </a:ext>
          </a:extLst>
        </xdr:cNvPr>
        <xdr:cNvCxnSpPr/>
      </xdr:nvCxnSpPr>
      <xdr:spPr>
        <a:xfrm>
          <a:off x="14611350" y="1281315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28464</xdr:rowOff>
    </xdr:from>
    <xdr:ext cx="405111" cy="259045"/>
    <xdr:sp macro="" textlink="">
      <xdr:nvSpPr>
        <xdr:cNvPr id="642" name="【児童館】&#10;有形固定資産減価償却率平均値テキスト">
          <a:extLst>
            <a:ext uri="{FF2B5EF4-FFF2-40B4-BE49-F238E27FC236}">
              <a16:creationId xmlns:a16="http://schemas.microsoft.com/office/drawing/2014/main" id="{53DC31FC-5634-4248-B12B-078EC57F7F5A}"/>
            </a:ext>
          </a:extLst>
        </xdr:cNvPr>
        <xdr:cNvSpPr txBox="1"/>
      </xdr:nvSpPr>
      <xdr:spPr>
        <a:xfrm>
          <a:off x="14735175" y="129951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5587</xdr:rowOff>
    </xdr:from>
    <xdr:to>
      <xdr:col>85</xdr:col>
      <xdr:colOff>177800</xdr:colOff>
      <xdr:row>81</xdr:row>
      <xdr:rowOff>107187</xdr:rowOff>
    </xdr:to>
    <xdr:sp macro="" textlink="">
      <xdr:nvSpPr>
        <xdr:cNvPr id="643" name="フローチャート: 判断 642">
          <a:extLst>
            <a:ext uri="{FF2B5EF4-FFF2-40B4-BE49-F238E27FC236}">
              <a16:creationId xmlns:a16="http://schemas.microsoft.com/office/drawing/2014/main" id="{F632EB25-CF6E-4112-AEF6-44C43684D387}"/>
            </a:ext>
          </a:extLst>
        </xdr:cNvPr>
        <xdr:cNvSpPr/>
      </xdr:nvSpPr>
      <xdr:spPr>
        <a:xfrm>
          <a:off x="14649450" y="1313421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170180</xdr:rowOff>
    </xdr:from>
    <xdr:to>
      <xdr:col>81</xdr:col>
      <xdr:colOff>101600</xdr:colOff>
      <xdr:row>81</xdr:row>
      <xdr:rowOff>100330</xdr:rowOff>
    </xdr:to>
    <xdr:sp macro="" textlink="">
      <xdr:nvSpPr>
        <xdr:cNvPr id="644" name="フローチャート: 判断 643">
          <a:extLst>
            <a:ext uri="{FF2B5EF4-FFF2-40B4-BE49-F238E27FC236}">
              <a16:creationId xmlns:a16="http://schemas.microsoft.com/office/drawing/2014/main" id="{4AA9F311-F04F-46F9-A40F-9BEEF9B24B40}"/>
            </a:ext>
          </a:extLst>
        </xdr:cNvPr>
        <xdr:cNvSpPr/>
      </xdr:nvSpPr>
      <xdr:spPr>
        <a:xfrm>
          <a:off x="13887450" y="131241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110744</xdr:rowOff>
    </xdr:from>
    <xdr:to>
      <xdr:col>76</xdr:col>
      <xdr:colOff>165100</xdr:colOff>
      <xdr:row>81</xdr:row>
      <xdr:rowOff>40894</xdr:rowOff>
    </xdr:to>
    <xdr:sp macro="" textlink="">
      <xdr:nvSpPr>
        <xdr:cNvPr id="645" name="フローチャート: 判断 644">
          <a:extLst>
            <a:ext uri="{FF2B5EF4-FFF2-40B4-BE49-F238E27FC236}">
              <a16:creationId xmlns:a16="http://schemas.microsoft.com/office/drawing/2014/main" id="{5B8366DD-8BFC-4188-A820-11A026764CA3}"/>
            </a:ext>
          </a:extLst>
        </xdr:cNvPr>
        <xdr:cNvSpPr/>
      </xdr:nvSpPr>
      <xdr:spPr>
        <a:xfrm>
          <a:off x="13096875" y="1307109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69596</xdr:rowOff>
    </xdr:from>
    <xdr:to>
      <xdr:col>72</xdr:col>
      <xdr:colOff>38100</xdr:colOff>
      <xdr:row>80</xdr:row>
      <xdr:rowOff>171196</xdr:rowOff>
    </xdr:to>
    <xdr:sp macro="" textlink="">
      <xdr:nvSpPr>
        <xdr:cNvPr id="646" name="フローチャート: 判断 645">
          <a:extLst>
            <a:ext uri="{FF2B5EF4-FFF2-40B4-BE49-F238E27FC236}">
              <a16:creationId xmlns:a16="http://schemas.microsoft.com/office/drawing/2014/main" id="{136AB4B1-0950-4078-9419-4BE04B031B94}"/>
            </a:ext>
          </a:extLst>
        </xdr:cNvPr>
        <xdr:cNvSpPr/>
      </xdr:nvSpPr>
      <xdr:spPr>
        <a:xfrm>
          <a:off x="12296775" y="1302994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79</xdr:row>
      <xdr:rowOff>133604</xdr:rowOff>
    </xdr:from>
    <xdr:to>
      <xdr:col>67</xdr:col>
      <xdr:colOff>101600</xdr:colOff>
      <xdr:row>80</xdr:row>
      <xdr:rowOff>63754</xdr:rowOff>
    </xdr:to>
    <xdr:sp macro="" textlink="">
      <xdr:nvSpPr>
        <xdr:cNvPr id="647" name="フローチャート: 判断 646">
          <a:extLst>
            <a:ext uri="{FF2B5EF4-FFF2-40B4-BE49-F238E27FC236}">
              <a16:creationId xmlns:a16="http://schemas.microsoft.com/office/drawing/2014/main" id="{51A07C8B-D6A6-44B2-AA5D-EDC56D939967}"/>
            </a:ext>
          </a:extLst>
        </xdr:cNvPr>
        <xdr:cNvSpPr/>
      </xdr:nvSpPr>
      <xdr:spPr>
        <a:xfrm>
          <a:off x="11487150" y="1293520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48" name="テキスト ボックス 647">
          <a:extLst>
            <a:ext uri="{FF2B5EF4-FFF2-40B4-BE49-F238E27FC236}">
              <a16:creationId xmlns:a16="http://schemas.microsoft.com/office/drawing/2014/main" id="{3B164BA0-3AD9-4344-A30D-D5EA210C77C9}"/>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49" name="テキスト ボックス 648">
          <a:extLst>
            <a:ext uri="{FF2B5EF4-FFF2-40B4-BE49-F238E27FC236}">
              <a16:creationId xmlns:a16="http://schemas.microsoft.com/office/drawing/2014/main" id="{0B696DB2-6910-4292-866A-90174319A9CB}"/>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0" name="テキスト ボックス 649">
          <a:extLst>
            <a:ext uri="{FF2B5EF4-FFF2-40B4-BE49-F238E27FC236}">
              <a16:creationId xmlns:a16="http://schemas.microsoft.com/office/drawing/2014/main" id="{C0189F45-2A56-48A9-BB27-40F5A5460B15}"/>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56BD31ED-09F1-463C-BED9-42BD22ED8B8F}"/>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349B21B9-811E-4529-A64F-37F633A9F8AF}"/>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158750</xdr:rowOff>
    </xdr:from>
    <xdr:to>
      <xdr:col>85</xdr:col>
      <xdr:colOff>177800</xdr:colOff>
      <xdr:row>86</xdr:row>
      <xdr:rowOff>88900</xdr:rowOff>
    </xdr:to>
    <xdr:sp macro="" textlink="">
      <xdr:nvSpPr>
        <xdr:cNvPr id="653" name="楕円 652">
          <a:extLst>
            <a:ext uri="{FF2B5EF4-FFF2-40B4-BE49-F238E27FC236}">
              <a16:creationId xmlns:a16="http://schemas.microsoft.com/office/drawing/2014/main" id="{5E0A13E3-6B9D-49CB-82C7-46D824ED3F0F}"/>
            </a:ext>
          </a:extLst>
        </xdr:cNvPr>
        <xdr:cNvSpPr/>
      </xdr:nvSpPr>
      <xdr:spPr>
        <a:xfrm>
          <a:off x="14649450" y="139350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73677</xdr:rowOff>
    </xdr:from>
    <xdr:ext cx="469744" cy="259045"/>
    <xdr:sp macro="" textlink="">
      <xdr:nvSpPr>
        <xdr:cNvPr id="654" name="【児童館】&#10;有形固定資産減価償却率該当値テキスト">
          <a:extLst>
            <a:ext uri="{FF2B5EF4-FFF2-40B4-BE49-F238E27FC236}">
              <a16:creationId xmlns:a16="http://schemas.microsoft.com/office/drawing/2014/main" id="{B59807B7-C897-4D32-A21A-480223CEC2D3}"/>
            </a:ext>
          </a:extLst>
        </xdr:cNvPr>
        <xdr:cNvSpPr txBox="1"/>
      </xdr:nvSpPr>
      <xdr:spPr>
        <a:xfrm>
          <a:off x="14735175" y="13846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149606</xdr:rowOff>
    </xdr:from>
    <xdr:to>
      <xdr:col>81</xdr:col>
      <xdr:colOff>101600</xdr:colOff>
      <xdr:row>86</xdr:row>
      <xdr:rowOff>79756</xdr:rowOff>
    </xdr:to>
    <xdr:sp macro="" textlink="">
      <xdr:nvSpPr>
        <xdr:cNvPr id="655" name="楕円 654">
          <a:extLst>
            <a:ext uri="{FF2B5EF4-FFF2-40B4-BE49-F238E27FC236}">
              <a16:creationId xmlns:a16="http://schemas.microsoft.com/office/drawing/2014/main" id="{C6E3DACE-15FF-44BD-A97C-97F8AA30EC5C}"/>
            </a:ext>
          </a:extLst>
        </xdr:cNvPr>
        <xdr:cNvSpPr/>
      </xdr:nvSpPr>
      <xdr:spPr>
        <a:xfrm>
          <a:off x="13887450" y="1392275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28956</xdr:rowOff>
    </xdr:from>
    <xdr:to>
      <xdr:col>85</xdr:col>
      <xdr:colOff>127000</xdr:colOff>
      <xdr:row>86</xdr:row>
      <xdr:rowOff>38100</xdr:rowOff>
    </xdr:to>
    <xdr:cxnSp macro="">
      <xdr:nvCxnSpPr>
        <xdr:cNvPr id="656" name="直線コネクタ 655">
          <a:extLst>
            <a:ext uri="{FF2B5EF4-FFF2-40B4-BE49-F238E27FC236}">
              <a16:creationId xmlns:a16="http://schemas.microsoft.com/office/drawing/2014/main" id="{03C70310-C790-4627-86DA-79063DE1A406}"/>
            </a:ext>
          </a:extLst>
        </xdr:cNvPr>
        <xdr:cNvCxnSpPr/>
      </xdr:nvCxnSpPr>
      <xdr:spPr>
        <a:xfrm>
          <a:off x="13935075" y="13960856"/>
          <a:ext cx="762000" cy="1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147320</xdr:rowOff>
    </xdr:from>
    <xdr:to>
      <xdr:col>76</xdr:col>
      <xdr:colOff>165100</xdr:colOff>
      <xdr:row>86</xdr:row>
      <xdr:rowOff>77470</xdr:rowOff>
    </xdr:to>
    <xdr:sp macro="" textlink="">
      <xdr:nvSpPr>
        <xdr:cNvPr id="657" name="楕円 656">
          <a:extLst>
            <a:ext uri="{FF2B5EF4-FFF2-40B4-BE49-F238E27FC236}">
              <a16:creationId xmlns:a16="http://schemas.microsoft.com/office/drawing/2014/main" id="{B255D1F5-3188-4726-BCA8-829B1FFE5501}"/>
            </a:ext>
          </a:extLst>
        </xdr:cNvPr>
        <xdr:cNvSpPr/>
      </xdr:nvSpPr>
      <xdr:spPr>
        <a:xfrm>
          <a:off x="13096875" y="139172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26670</xdr:rowOff>
    </xdr:from>
    <xdr:to>
      <xdr:col>81</xdr:col>
      <xdr:colOff>50800</xdr:colOff>
      <xdr:row>86</xdr:row>
      <xdr:rowOff>28956</xdr:rowOff>
    </xdr:to>
    <xdr:cxnSp macro="">
      <xdr:nvCxnSpPr>
        <xdr:cNvPr id="658" name="直線コネクタ 657">
          <a:extLst>
            <a:ext uri="{FF2B5EF4-FFF2-40B4-BE49-F238E27FC236}">
              <a16:creationId xmlns:a16="http://schemas.microsoft.com/office/drawing/2014/main" id="{0B9AADD6-43C3-45DB-A4D5-BA570D10F0E4}"/>
            </a:ext>
          </a:extLst>
        </xdr:cNvPr>
        <xdr:cNvCxnSpPr/>
      </xdr:nvCxnSpPr>
      <xdr:spPr>
        <a:xfrm>
          <a:off x="13144500" y="1396492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145035</xdr:rowOff>
    </xdr:from>
    <xdr:to>
      <xdr:col>72</xdr:col>
      <xdr:colOff>38100</xdr:colOff>
      <xdr:row>86</xdr:row>
      <xdr:rowOff>75185</xdr:rowOff>
    </xdr:to>
    <xdr:sp macro="" textlink="">
      <xdr:nvSpPr>
        <xdr:cNvPr id="659" name="楕円 658">
          <a:extLst>
            <a:ext uri="{FF2B5EF4-FFF2-40B4-BE49-F238E27FC236}">
              <a16:creationId xmlns:a16="http://schemas.microsoft.com/office/drawing/2014/main" id="{A3A3D603-5D14-4B3F-9946-2360B35CC8A8}"/>
            </a:ext>
          </a:extLst>
        </xdr:cNvPr>
        <xdr:cNvSpPr/>
      </xdr:nvSpPr>
      <xdr:spPr>
        <a:xfrm>
          <a:off x="12296775" y="139150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24385</xdr:rowOff>
    </xdr:from>
    <xdr:to>
      <xdr:col>76</xdr:col>
      <xdr:colOff>114300</xdr:colOff>
      <xdr:row>86</xdr:row>
      <xdr:rowOff>26670</xdr:rowOff>
    </xdr:to>
    <xdr:cxnSp macro="">
      <xdr:nvCxnSpPr>
        <xdr:cNvPr id="660" name="直線コネクタ 659">
          <a:extLst>
            <a:ext uri="{FF2B5EF4-FFF2-40B4-BE49-F238E27FC236}">
              <a16:creationId xmlns:a16="http://schemas.microsoft.com/office/drawing/2014/main" id="{6E132418-B500-49C6-834D-C8624D805048}"/>
            </a:ext>
          </a:extLst>
        </xdr:cNvPr>
        <xdr:cNvCxnSpPr/>
      </xdr:nvCxnSpPr>
      <xdr:spPr>
        <a:xfrm>
          <a:off x="12344400" y="13962635"/>
          <a:ext cx="8001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145035</xdr:rowOff>
    </xdr:from>
    <xdr:to>
      <xdr:col>67</xdr:col>
      <xdr:colOff>101600</xdr:colOff>
      <xdr:row>86</xdr:row>
      <xdr:rowOff>75185</xdr:rowOff>
    </xdr:to>
    <xdr:sp macro="" textlink="">
      <xdr:nvSpPr>
        <xdr:cNvPr id="661" name="楕円 660">
          <a:extLst>
            <a:ext uri="{FF2B5EF4-FFF2-40B4-BE49-F238E27FC236}">
              <a16:creationId xmlns:a16="http://schemas.microsoft.com/office/drawing/2014/main" id="{455E5A33-2BB6-4A22-B401-1DBBB51DAEAD}"/>
            </a:ext>
          </a:extLst>
        </xdr:cNvPr>
        <xdr:cNvSpPr/>
      </xdr:nvSpPr>
      <xdr:spPr>
        <a:xfrm>
          <a:off x="11487150" y="139150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24385</xdr:rowOff>
    </xdr:from>
    <xdr:to>
      <xdr:col>71</xdr:col>
      <xdr:colOff>177800</xdr:colOff>
      <xdr:row>86</xdr:row>
      <xdr:rowOff>24385</xdr:rowOff>
    </xdr:to>
    <xdr:cxnSp macro="">
      <xdr:nvCxnSpPr>
        <xdr:cNvPr id="662" name="直線コネクタ 661">
          <a:extLst>
            <a:ext uri="{FF2B5EF4-FFF2-40B4-BE49-F238E27FC236}">
              <a16:creationId xmlns:a16="http://schemas.microsoft.com/office/drawing/2014/main" id="{9EE6AFDA-13C0-4D83-BF22-19A64F93E1B5}"/>
            </a:ext>
          </a:extLst>
        </xdr:cNvPr>
        <xdr:cNvCxnSpPr/>
      </xdr:nvCxnSpPr>
      <xdr:spPr>
        <a:xfrm>
          <a:off x="11534775" y="1396263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116857</xdr:rowOff>
    </xdr:from>
    <xdr:ext cx="405111" cy="259045"/>
    <xdr:sp macro="" textlink="">
      <xdr:nvSpPr>
        <xdr:cNvPr id="663" name="n_1aveValue【児童館】&#10;有形固定資産減価償却率">
          <a:extLst>
            <a:ext uri="{FF2B5EF4-FFF2-40B4-BE49-F238E27FC236}">
              <a16:creationId xmlns:a16="http://schemas.microsoft.com/office/drawing/2014/main" id="{6FC12F75-581B-41BC-85D6-33D434D24A65}"/>
            </a:ext>
          </a:extLst>
        </xdr:cNvPr>
        <xdr:cNvSpPr txBox="1"/>
      </xdr:nvSpPr>
      <xdr:spPr>
        <a:xfrm>
          <a:off x="13745219" y="1291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57421</xdr:rowOff>
    </xdr:from>
    <xdr:ext cx="405111" cy="259045"/>
    <xdr:sp macro="" textlink="">
      <xdr:nvSpPr>
        <xdr:cNvPr id="664" name="n_2aveValue【児童館】&#10;有形固定資産減価償却率">
          <a:extLst>
            <a:ext uri="{FF2B5EF4-FFF2-40B4-BE49-F238E27FC236}">
              <a16:creationId xmlns:a16="http://schemas.microsoft.com/office/drawing/2014/main" id="{99B087F9-AF4D-4806-95DC-5AAD9A39CDBF}"/>
            </a:ext>
          </a:extLst>
        </xdr:cNvPr>
        <xdr:cNvSpPr txBox="1"/>
      </xdr:nvSpPr>
      <xdr:spPr>
        <a:xfrm>
          <a:off x="12964169" y="12859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16273</xdr:rowOff>
    </xdr:from>
    <xdr:ext cx="405111" cy="259045"/>
    <xdr:sp macro="" textlink="">
      <xdr:nvSpPr>
        <xdr:cNvPr id="665" name="n_3aveValue【児童館】&#10;有形固定資産減価償却率">
          <a:extLst>
            <a:ext uri="{FF2B5EF4-FFF2-40B4-BE49-F238E27FC236}">
              <a16:creationId xmlns:a16="http://schemas.microsoft.com/office/drawing/2014/main" id="{07307EB9-5ADD-4652-BFA6-19831936E4E0}"/>
            </a:ext>
          </a:extLst>
        </xdr:cNvPr>
        <xdr:cNvSpPr txBox="1"/>
      </xdr:nvSpPr>
      <xdr:spPr>
        <a:xfrm>
          <a:off x="12164069" y="12817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80281</xdr:rowOff>
    </xdr:from>
    <xdr:ext cx="405111" cy="259045"/>
    <xdr:sp macro="" textlink="">
      <xdr:nvSpPr>
        <xdr:cNvPr id="666" name="n_4aveValue【児童館】&#10;有形固定資産減価償却率">
          <a:extLst>
            <a:ext uri="{FF2B5EF4-FFF2-40B4-BE49-F238E27FC236}">
              <a16:creationId xmlns:a16="http://schemas.microsoft.com/office/drawing/2014/main" id="{531F9067-1CC9-4B1F-9C11-AA24CEEF5246}"/>
            </a:ext>
          </a:extLst>
        </xdr:cNvPr>
        <xdr:cNvSpPr txBox="1"/>
      </xdr:nvSpPr>
      <xdr:spPr>
        <a:xfrm>
          <a:off x="11354444" y="12723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70883</xdr:rowOff>
    </xdr:from>
    <xdr:ext cx="405111" cy="259045"/>
    <xdr:sp macro="" textlink="">
      <xdr:nvSpPr>
        <xdr:cNvPr id="667" name="n_1mainValue【児童館】&#10;有形固定資産減価償却率">
          <a:extLst>
            <a:ext uri="{FF2B5EF4-FFF2-40B4-BE49-F238E27FC236}">
              <a16:creationId xmlns:a16="http://schemas.microsoft.com/office/drawing/2014/main" id="{8473EE53-969D-4036-B05C-4DD068BD5A0D}"/>
            </a:ext>
          </a:extLst>
        </xdr:cNvPr>
        <xdr:cNvSpPr txBox="1"/>
      </xdr:nvSpPr>
      <xdr:spPr>
        <a:xfrm>
          <a:off x="13745219" y="14002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68597</xdr:rowOff>
    </xdr:from>
    <xdr:ext cx="405111" cy="259045"/>
    <xdr:sp macro="" textlink="">
      <xdr:nvSpPr>
        <xdr:cNvPr id="668" name="n_2mainValue【児童館】&#10;有形固定資産減価償却率">
          <a:extLst>
            <a:ext uri="{FF2B5EF4-FFF2-40B4-BE49-F238E27FC236}">
              <a16:creationId xmlns:a16="http://schemas.microsoft.com/office/drawing/2014/main" id="{845E2C12-FBC9-453E-82A9-BBB2EC487D99}"/>
            </a:ext>
          </a:extLst>
        </xdr:cNvPr>
        <xdr:cNvSpPr txBox="1"/>
      </xdr:nvSpPr>
      <xdr:spPr>
        <a:xfrm>
          <a:off x="12964169" y="14000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66312</xdr:rowOff>
    </xdr:from>
    <xdr:ext cx="405111" cy="259045"/>
    <xdr:sp macro="" textlink="">
      <xdr:nvSpPr>
        <xdr:cNvPr id="669" name="n_3mainValue【児童館】&#10;有形固定資産減価償却率">
          <a:extLst>
            <a:ext uri="{FF2B5EF4-FFF2-40B4-BE49-F238E27FC236}">
              <a16:creationId xmlns:a16="http://schemas.microsoft.com/office/drawing/2014/main" id="{17F89F01-EB26-4BAC-A0F9-21B8CA5FFD01}"/>
            </a:ext>
          </a:extLst>
        </xdr:cNvPr>
        <xdr:cNvSpPr txBox="1"/>
      </xdr:nvSpPr>
      <xdr:spPr>
        <a:xfrm>
          <a:off x="12164069" y="14004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66312</xdr:rowOff>
    </xdr:from>
    <xdr:ext cx="405111" cy="259045"/>
    <xdr:sp macro="" textlink="">
      <xdr:nvSpPr>
        <xdr:cNvPr id="670" name="n_4mainValue【児童館】&#10;有形固定資産減価償却率">
          <a:extLst>
            <a:ext uri="{FF2B5EF4-FFF2-40B4-BE49-F238E27FC236}">
              <a16:creationId xmlns:a16="http://schemas.microsoft.com/office/drawing/2014/main" id="{55FA8506-39A0-45C3-8D65-9969B6956A62}"/>
            </a:ext>
          </a:extLst>
        </xdr:cNvPr>
        <xdr:cNvSpPr txBox="1"/>
      </xdr:nvSpPr>
      <xdr:spPr>
        <a:xfrm>
          <a:off x="11354444" y="14004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1" name="正方形/長方形 670">
          <a:extLst>
            <a:ext uri="{FF2B5EF4-FFF2-40B4-BE49-F238E27FC236}">
              <a16:creationId xmlns:a16="http://schemas.microsoft.com/office/drawing/2014/main" id="{64E80D8E-E185-483D-8E51-8DABB10D98CB}"/>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2" name="正方形/長方形 671">
          <a:extLst>
            <a:ext uri="{FF2B5EF4-FFF2-40B4-BE49-F238E27FC236}">
              <a16:creationId xmlns:a16="http://schemas.microsoft.com/office/drawing/2014/main" id="{692E78D3-80D2-437E-815B-DB9758AE5C16}"/>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3" name="正方形/長方形 672">
          <a:extLst>
            <a:ext uri="{FF2B5EF4-FFF2-40B4-BE49-F238E27FC236}">
              <a16:creationId xmlns:a16="http://schemas.microsoft.com/office/drawing/2014/main" id="{7A48C1C8-9DA9-470E-8DF6-88124C16765C}"/>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4" name="正方形/長方形 673">
          <a:extLst>
            <a:ext uri="{FF2B5EF4-FFF2-40B4-BE49-F238E27FC236}">
              <a16:creationId xmlns:a16="http://schemas.microsoft.com/office/drawing/2014/main" id="{4CF6A205-15DA-41C7-93AB-E51B879DCAA0}"/>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5" name="正方形/長方形 674">
          <a:extLst>
            <a:ext uri="{FF2B5EF4-FFF2-40B4-BE49-F238E27FC236}">
              <a16:creationId xmlns:a16="http://schemas.microsoft.com/office/drawing/2014/main" id="{0E38BF20-92BF-4C06-AE9B-EEF44BEA00E0}"/>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6" name="正方形/長方形 675">
          <a:extLst>
            <a:ext uri="{FF2B5EF4-FFF2-40B4-BE49-F238E27FC236}">
              <a16:creationId xmlns:a16="http://schemas.microsoft.com/office/drawing/2014/main" id="{68E47106-35B7-476B-BBBE-A56046B16315}"/>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7" name="正方形/長方形 676">
          <a:extLst>
            <a:ext uri="{FF2B5EF4-FFF2-40B4-BE49-F238E27FC236}">
              <a16:creationId xmlns:a16="http://schemas.microsoft.com/office/drawing/2014/main" id="{909CB0ED-2495-47C6-A75F-D3DDB0A449FF}"/>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78" name="正方形/長方形 677">
          <a:extLst>
            <a:ext uri="{FF2B5EF4-FFF2-40B4-BE49-F238E27FC236}">
              <a16:creationId xmlns:a16="http://schemas.microsoft.com/office/drawing/2014/main" id="{405D8948-E224-4F09-807C-295BC8AED1C6}"/>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79" name="テキスト ボックス 678">
          <a:extLst>
            <a:ext uri="{FF2B5EF4-FFF2-40B4-BE49-F238E27FC236}">
              <a16:creationId xmlns:a16="http://schemas.microsoft.com/office/drawing/2014/main" id="{36B3EF89-2DCF-4545-A6B2-6C2757438BD9}"/>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0" name="直線コネクタ 679">
          <a:extLst>
            <a:ext uri="{FF2B5EF4-FFF2-40B4-BE49-F238E27FC236}">
              <a16:creationId xmlns:a16="http://schemas.microsoft.com/office/drawing/2014/main" id="{1A85BA67-615B-4A53-BD03-36A5A802BA9C}"/>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1" name="直線コネクタ 680">
          <a:extLst>
            <a:ext uri="{FF2B5EF4-FFF2-40B4-BE49-F238E27FC236}">
              <a16:creationId xmlns:a16="http://schemas.microsoft.com/office/drawing/2014/main" id="{9C87EC52-BA11-4097-A4DD-48FA227A9E15}"/>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2" name="テキスト ボックス 681">
          <a:extLst>
            <a:ext uri="{FF2B5EF4-FFF2-40B4-BE49-F238E27FC236}">
              <a16:creationId xmlns:a16="http://schemas.microsoft.com/office/drawing/2014/main" id="{1E66567F-987D-4488-B44D-CC82489EE3E6}"/>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3" name="直線コネクタ 682">
          <a:extLst>
            <a:ext uri="{FF2B5EF4-FFF2-40B4-BE49-F238E27FC236}">
              <a16:creationId xmlns:a16="http://schemas.microsoft.com/office/drawing/2014/main" id="{0E73431D-62F7-4A2E-8630-71EE016557DE}"/>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84" name="テキスト ボックス 683">
          <a:extLst>
            <a:ext uri="{FF2B5EF4-FFF2-40B4-BE49-F238E27FC236}">
              <a16:creationId xmlns:a16="http://schemas.microsoft.com/office/drawing/2014/main" id="{9B2993AA-AFF0-477D-B26A-B5060D4D1A2F}"/>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85" name="直線コネクタ 684">
          <a:extLst>
            <a:ext uri="{FF2B5EF4-FFF2-40B4-BE49-F238E27FC236}">
              <a16:creationId xmlns:a16="http://schemas.microsoft.com/office/drawing/2014/main" id="{0A2504F1-11B0-4207-85FB-123E55084953}"/>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86" name="テキスト ボックス 685">
          <a:extLst>
            <a:ext uri="{FF2B5EF4-FFF2-40B4-BE49-F238E27FC236}">
              <a16:creationId xmlns:a16="http://schemas.microsoft.com/office/drawing/2014/main" id="{C9EA9DC4-0D2E-4571-8CAA-1AF34FA5BD9E}"/>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87" name="直線コネクタ 686">
          <a:extLst>
            <a:ext uri="{FF2B5EF4-FFF2-40B4-BE49-F238E27FC236}">
              <a16:creationId xmlns:a16="http://schemas.microsoft.com/office/drawing/2014/main" id="{391D6861-0894-4350-A056-CD1C0EC6EAA3}"/>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88" name="テキスト ボックス 687">
          <a:extLst>
            <a:ext uri="{FF2B5EF4-FFF2-40B4-BE49-F238E27FC236}">
              <a16:creationId xmlns:a16="http://schemas.microsoft.com/office/drawing/2014/main" id="{CB6E0304-4D3F-47F3-AE18-140F123A2DF9}"/>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89" name="直線コネクタ 688">
          <a:extLst>
            <a:ext uri="{FF2B5EF4-FFF2-40B4-BE49-F238E27FC236}">
              <a16:creationId xmlns:a16="http://schemas.microsoft.com/office/drawing/2014/main" id="{C91FB798-AB48-4A7D-B3EB-121DBD61796D}"/>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0" name="テキスト ボックス 689">
          <a:extLst>
            <a:ext uri="{FF2B5EF4-FFF2-40B4-BE49-F238E27FC236}">
              <a16:creationId xmlns:a16="http://schemas.microsoft.com/office/drawing/2014/main" id="{65B48C34-581A-4B58-8300-1EFB021148A5}"/>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1" name="直線コネクタ 690">
          <a:extLst>
            <a:ext uri="{FF2B5EF4-FFF2-40B4-BE49-F238E27FC236}">
              <a16:creationId xmlns:a16="http://schemas.microsoft.com/office/drawing/2014/main" id="{BE6EA686-1386-400B-9079-4607CAF25729}"/>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92" name="テキスト ボックス 691">
          <a:extLst>
            <a:ext uri="{FF2B5EF4-FFF2-40B4-BE49-F238E27FC236}">
              <a16:creationId xmlns:a16="http://schemas.microsoft.com/office/drawing/2014/main" id="{09870788-726D-4507-971C-05B71B50554B}"/>
            </a:ext>
          </a:extLst>
        </xdr:cNvPr>
        <xdr:cNvSpPr txBox="1"/>
      </xdr:nvSpPr>
      <xdr:spPr>
        <a:xfrm>
          <a:off x="16052346"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3" name="直線コネクタ 692">
          <a:extLst>
            <a:ext uri="{FF2B5EF4-FFF2-40B4-BE49-F238E27FC236}">
              <a16:creationId xmlns:a16="http://schemas.microsoft.com/office/drawing/2014/main" id="{5B586AF6-C207-4F7A-95B4-295840053638}"/>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4" name="テキスト ボックス 693">
          <a:extLst>
            <a:ext uri="{FF2B5EF4-FFF2-40B4-BE49-F238E27FC236}">
              <a16:creationId xmlns:a16="http://schemas.microsoft.com/office/drawing/2014/main" id="{D1BFAEBD-DB4D-438B-B804-4FAB5FE722C5}"/>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5" name="【児童館】&#10;一人当たり面積グラフ枠">
          <a:extLst>
            <a:ext uri="{FF2B5EF4-FFF2-40B4-BE49-F238E27FC236}">
              <a16:creationId xmlns:a16="http://schemas.microsoft.com/office/drawing/2014/main" id="{512E2EE9-81D3-4F5B-86E3-97E1CC97C582}"/>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103414</xdr:rowOff>
    </xdr:from>
    <xdr:to>
      <xdr:col>116</xdr:col>
      <xdr:colOff>62864</xdr:colOff>
      <xdr:row>86</xdr:row>
      <xdr:rowOff>103414</xdr:rowOff>
    </xdr:to>
    <xdr:cxnSp macro="">
      <xdr:nvCxnSpPr>
        <xdr:cNvPr id="696" name="直線コネクタ 695">
          <a:extLst>
            <a:ext uri="{FF2B5EF4-FFF2-40B4-BE49-F238E27FC236}">
              <a16:creationId xmlns:a16="http://schemas.microsoft.com/office/drawing/2014/main" id="{EB35586C-48C9-4489-A837-566D3A516899}"/>
            </a:ext>
          </a:extLst>
        </xdr:cNvPr>
        <xdr:cNvCxnSpPr/>
      </xdr:nvCxnSpPr>
      <xdr:spPr>
        <a:xfrm flipV="1">
          <a:off x="19954239" y="12746264"/>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107241</xdr:rowOff>
    </xdr:from>
    <xdr:ext cx="469744" cy="259045"/>
    <xdr:sp macro="" textlink="">
      <xdr:nvSpPr>
        <xdr:cNvPr id="697" name="【児童館】&#10;一人当たり面積最小値テキスト">
          <a:extLst>
            <a:ext uri="{FF2B5EF4-FFF2-40B4-BE49-F238E27FC236}">
              <a16:creationId xmlns:a16="http://schemas.microsoft.com/office/drawing/2014/main" id="{607A599D-CEA8-44BF-95C8-046B4295B0A6}"/>
            </a:ext>
          </a:extLst>
        </xdr:cNvPr>
        <xdr:cNvSpPr txBox="1"/>
      </xdr:nvSpPr>
      <xdr:spPr>
        <a:xfrm>
          <a:off x="19992975" y="1403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103414</xdr:rowOff>
    </xdr:from>
    <xdr:to>
      <xdr:col>116</xdr:col>
      <xdr:colOff>152400</xdr:colOff>
      <xdr:row>86</xdr:row>
      <xdr:rowOff>103414</xdr:rowOff>
    </xdr:to>
    <xdr:cxnSp macro="">
      <xdr:nvCxnSpPr>
        <xdr:cNvPr id="698" name="直線コネクタ 697">
          <a:extLst>
            <a:ext uri="{FF2B5EF4-FFF2-40B4-BE49-F238E27FC236}">
              <a16:creationId xmlns:a16="http://schemas.microsoft.com/office/drawing/2014/main" id="{5780334C-B46F-4E39-B9E8-B2B4DF2D0AED}"/>
            </a:ext>
          </a:extLst>
        </xdr:cNvPr>
        <xdr:cNvCxnSpPr/>
      </xdr:nvCxnSpPr>
      <xdr:spPr>
        <a:xfrm>
          <a:off x="19878675" y="140416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50091</xdr:rowOff>
    </xdr:from>
    <xdr:ext cx="469744" cy="259045"/>
    <xdr:sp macro="" textlink="">
      <xdr:nvSpPr>
        <xdr:cNvPr id="699" name="【児童館】&#10;一人当たり面積最大値テキスト">
          <a:extLst>
            <a:ext uri="{FF2B5EF4-FFF2-40B4-BE49-F238E27FC236}">
              <a16:creationId xmlns:a16="http://schemas.microsoft.com/office/drawing/2014/main" id="{DDB5C2AA-79CC-45CF-AAEB-4E7947226019}"/>
            </a:ext>
          </a:extLst>
        </xdr:cNvPr>
        <xdr:cNvSpPr txBox="1"/>
      </xdr:nvSpPr>
      <xdr:spPr>
        <a:xfrm>
          <a:off x="19992975" y="1252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103414</xdr:rowOff>
    </xdr:from>
    <xdr:to>
      <xdr:col>116</xdr:col>
      <xdr:colOff>152400</xdr:colOff>
      <xdr:row>78</xdr:row>
      <xdr:rowOff>103414</xdr:rowOff>
    </xdr:to>
    <xdr:cxnSp macro="">
      <xdr:nvCxnSpPr>
        <xdr:cNvPr id="700" name="直線コネクタ 699">
          <a:extLst>
            <a:ext uri="{FF2B5EF4-FFF2-40B4-BE49-F238E27FC236}">
              <a16:creationId xmlns:a16="http://schemas.microsoft.com/office/drawing/2014/main" id="{E05F0115-6DB3-44C7-8D7F-D28794442049}"/>
            </a:ext>
          </a:extLst>
        </xdr:cNvPr>
        <xdr:cNvCxnSpPr/>
      </xdr:nvCxnSpPr>
      <xdr:spPr>
        <a:xfrm>
          <a:off x="19878675" y="127462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59163</xdr:rowOff>
    </xdr:from>
    <xdr:ext cx="469744" cy="259045"/>
    <xdr:sp macro="" textlink="">
      <xdr:nvSpPr>
        <xdr:cNvPr id="701" name="【児童館】&#10;一人当たり面積平均値テキスト">
          <a:extLst>
            <a:ext uri="{FF2B5EF4-FFF2-40B4-BE49-F238E27FC236}">
              <a16:creationId xmlns:a16="http://schemas.microsoft.com/office/drawing/2014/main" id="{FEE602FD-1D58-480D-A28E-0C5A902F36F0}"/>
            </a:ext>
          </a:extLst>
        </xdr:cNvPr>
        <xdr:cNvSpPr txBox="1"/>
      </xdr:nvSpPr>
      <xdr:spPr>
        <a:xfrm>
          <a:off x="19992975" y="135084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36286</xdr:rowOff>
    </xdr:from>
    <xdr:to>
      <xdr:col>116</xdr:col>
      <xdr:colOff>114300</xdr:colOff>
      <xdr:row>84</xdr:row>
      <xdr:rowOff>137886</xdr:rowOff>
    </xdr:to>
    <xdr:sp macro="" textlink="">
      <xdr:nvSpPr>
        <xdr:cNvPr id="702" name="フローチャート: 判断 701">
          <a:extLst>
            <a:ext uri="{FF2B5EF4-FFF2-40B4-BE49-F238E27FC236}">
              <a16:creationId xmlns:a16="http://schemas.microsoft.com/office/drawing/2014/main" id="{3EEF1678-9CAA-405B-8F32-E67F13D541D5}"/>
            </a:ext>
          </a:extLst>
        </xdr:cNvPr>
        <xdr:cNvSpPr/>
      </xdr:nvSpPr>
      <xdr:spPr>
        <a:xfrm>
          <a:off x="19897725" y="1364751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703" name="フローチャート: 判断 702">
          <a:extLst>
            <a:ext uri="{FF2B5EF4-FFF2-40B4-BE49-F238E27FC236}">
              <a16:creationId xmlns:a16="http://schemas.microsoft.com/office/drawing/2014/main" id="{1205828C-7892-40DD-BF09-102D6CEE1E4D}"/>
            </a:ext>
          </a:extLst>
        </xdr:cNvPr>
        <xdr:cNvSpPr/>
      </xdr:nvSpPr>
      <xdr:spPr>
        <a:xfrm>
          <a:off x="19154775" y="1364751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704" name="フローチャート: 判断 703">
          <a:extLst>
            <a:ext uri="{FF2B5EF4-FFF2-40B4-BE49-F238E27FC236}">
              <a16:creationId xmlns:a16="http://schemas.microsoft.com/office/drawing/2014/main" id="{FFCD8222-6E5B-42E5-AD88-8F7C914DB9A9}"/>
            </a:ext>
          </a:extLst>
        </xdr:cNvPr>
        <xdr:cNvSpPr/>
      </xdr:nvSpPr>
      <xdr:spPr>
        <a:xfrm>
          <a:off x="18345150" y="1364751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36286</xdr:rowOff>
    </xdr:from>
    <xdr:to>
      <xdr:col>102</xdr:col>
      <xdr:colOff>165100</xdr:colOff>
      <xdr:row>84</xdr:row>
      <xdr:rowOff>137886</xdr:rowOff>
    </xdr:to>
    <xdr:sp macro="" textlink="">
      <xdr:nvSpPr>
        <xdr:cNvPr id="705" name="フローチャート: 判断 704">
          <a:extLst>
            <a:ext uri="{FF2B5EF4-FFF2-40B4-BE49-F238E27FC236}">
              <a16:creationId xmlns:a16="http://schemas.microsoft.com/office/drawing/2014/main" id="{88FA277E-9685-4625-9D98-C4706E891857}"/>
            </a:ext>
          </a:extLst>
        </xdr:cNvPr>
        <xdr:cNvSpPr/>
      </xdr:nvSpPr>
      <xdr:spPr>
        <a:xfrm>
          <a:off x="17554575" y="1364751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706" name="フローチャート: 判断 705">
          <a:extLst>
            <a:ext uri="{FF2B5EF4-FFF2-40B4-BE49-F238E27FC236}">
              <a16:creationId xmlns:a16="http://schemas.microsoft.com/office/drawing/2014/main" id="{CDB91C23-8A7C-4381-A3A9-06996F3CC074}"/>
            </a:ext>
          </a:extLst>
        </xdr:cNvPr>
        <xdr:cNvSpPr/>
      </xdr:nvSpPr>
      <xdr:spPr>
        <a:xfrm>
          <a:off x="16754475" y="1367699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F8A619A7-D91E-4DA6-B899-E37C0B1B37C6}"/>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D4F9E6EE-997B-4385-BCE6-42A0A338FE27}"/>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19301A9E-3285-41BD-8630-BB2C393082A6}"/>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CD35BCC2-89EC-4113-B0AB-A68BC1548EFA}"/>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75E515EA-4ACE-4AC5-8A34-D64E8E0DE0DF}"/>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126093</xdr:rowOff>
    </xdr:from>
    <xdr:to>
      <xdr:col>116</xdr:col>
      <xdr:colOff>114300</xdr:colOff>
      <xdr:row>86</xdr:row>
      <xdr:rowOff>56243</xdr:rowOff>
    </xdr:to>
    <xdr:sp macro="" textlink="">
      <xdr:nvSpPr>
        <xdr:cNvPr id="712" name="楕円 711">
          <a:extLst>
            <a:ext uri="{FF2B5EF4-FFF2-40B4-BE49-F238E27FC236}">
              <a16:creationId xmlns:a16="http://schemas.microsoft.com/office/drawing/2014/main" id="{726C088D-307F-45A4-8D36-6A91AB13F0C8}"/>
            </a:ext>
          </a:extLst>
        </xdr:cNvPr>
        <xdr:cNvSpPr/>
      </xdr:nvSpPr>
      <xdr:spPr>
        <a:xfrm>
          <a:off x="19897725" y="1389606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41020</xdr:rowOff>
    </xdr:from>
    <xdr:ext cx="469744" cy="259045"/>
    <xdr:sp macro="" textlink="">
      <xdr:nvSpPr>
        <xdr:cNvPr id="713" name="【児童館】&#10;一人当たり面積該当値テキスト">
          <a:extLst>
            <a:ext uri="{FF2B5EF4-FFF2-40B4-BE49-F238E27FC236}">
              <a16:creationId xmlns:a16="http://schemas.microsoft.com/office/drawing/2014/main" id="{CEC96B36-D6F1-4DCF-8E4C-F4599353C128}"/>
            </a:ext>
          </a:extLst>
        </xdr:cNvPr>
        <xdr:cNvSpPr txBox="1"/>
      </xdr:nvSpPr>
      <xdr:spPr>
        <a:xfrm>
          <a:off x="19992975" y="13814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126093</xdr:rowOff>
    </xdr:from>
    <xdr:to>
      <xdr:col>112</xdr:col>
      <xdr:colOff>38100</xdr:colOff>
      <xdr:row>86</xdr:row>
      <xdr:rowOff>56243</xdr:rowOff>
    </xdr:to>
    <xdr:sp macro="" textlink="">
      <xdr:nvSpPr>
        <xdr:cNvPr id="714" name="楕円 713">
          <a:extLst>
            <a:ext uri="{FF2B5EF4-FFF2-40B4-BE49-F238E27FC236}">
              <a16:creationId xmlns:a16="http://schemas.microsoft.com/office/drawing/2014/main" id="{88C2908F-4D6D-45CB-AB31-26F5C5123241}"/>
            </a:ext>
          </a:extLst>
        </xdr:cNvPr>
        <xdr:cNvSpPr/>
      </xdr:nvSpPr>
      <xdr:spPr>
        <a:xfrm>
          <a:off x="19154775" y="1389606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5443</xdr:rowOff>
    </xdr:from>
    <xdr:to>
      <xdr:col>116</xdr:col>
      <xdr:colOff>63500</xdr:colOff>
      <xdr:row>86</xdr:row>
      <xdr:rowOff>5443</xdr:rowOff>
    </xdr:to>
    <xdr:cxnSp macro="">
      <xdr:nvCxnSpPr>
        <xdr:cNvPr id="715" name="直線コネクタ 714">
          <a:extLst>
            <a:ext uri="{FF2B5EF4-FFF2-40B4-BE49-F238E27FC236}">
              <a16:creationId xmlns:a16="http://schemas.microsoft.com/office/drawing/2014/main" id="{5D91D505-F20E-41A6-AE9E-312A0F1CE72D}"/>
            </a:ext>
          </a:extLst>
        </xdr:cNvPr>
        <xdr:cNvCxnSpPr/>
      </xdr:nvCxnSpPr>
      <xdr:spPr>
        <a:xfrm>
          <a:off x="19202400" y="13943693"/>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126093</xdr:rowOff>
    </xdr:from>
    <xdr:to>
      <xdr:col>107</xdr:col>
      <xdr:colOff>101600</xdr:colOff>
      <xdr:row>86</xdr:row>
      <xdr:rowOff>56243</xdr:rowOff>
    </xdr:to>
    <xdr:sp macro="" textlink="">
      <xdr:nvSpPr>
        <xdr:cNvPr id="716" name="楕円 715">
          <a:extLst>
            <a:ext uri="{FF2B5EF4-FFF2-40B4-BE49-F238E27FC236}">
              <a16:creationId xmlns:a16="http://schemas.microsoft.com/office/drawing/2014/main" id="{7380151E-2427-4FC9-A3E0-183C897A8461}"/>
            </a:ext>
          </a:extLst>
        </xdr:cNvPr>
        <xdr:cNvSpPr/>
      </xdr:nvSpPr>
      <xdr:spPr>
        <a:xfrm>
          <a:off x="18345150" y="1389606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5443</xdr:rowOff>
    </xdr:from>
    <xdr:to>
      <xdr:col>111</xdr:col>
      <xdr:colOff>177800</xdr:colOff>
      <xdr:row>86</xdr:row>
      <xdr:rowOff>5443</xdr:rowOff>
    </xdr:to>
    <xdr:cxnSp macro="">
      <xdr:nvCxnSpPr>
        <xdr:cNvPr id="717" name="直線コネクタ 716">
          <a:extLst>
            <a:ext uri="{FF2B5EF4-FFF2-40B4-BE49-F238E27FC236}">
              <a16:creationId xmlns:a16="http://schemas.microsoft.com/office/drawing/2014/main" id="{2B7FA614-07FE-4794-8B72-2537F3B7A9CC}"/>
            </a:ext>
          </a:extLst>
        </xdr:cNvPr>
        <xdr:cNvCxnSpPr/>
      </xdr:nvCxnSpPr>
      <xdr:spPr>
        <a:xfrm>
          <a:off x="18392775" y="13943693"/>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126093</xdr:rowOff>
    </xdr:from>
    <xdr:to>
      <xdr:col>102</xdr:col>
      <xdr:colOff>165100</xdr:colOff>
      <xdr:row>86</xdr:row>
      <xdr:rowOff>56243</xdr:rowOff>
    </xdr:to>
    <xdr:sp macro="" textlink="">
      <xdr:nvSpPr>
        <xdr:cNvPr id="718" name="楕円 717">
          <a:extLst>
            <a:ext uri="{FF2B5EF4-FFF2-40B4-BE49-F238E27FC236}">
              <a16:creationId xmlns:a16="http://schemas.microsoft.com/office/drawing/2014/main" id="{D2DD784E-0C1B-4756-BEC9-40DAE3552304}"/>
            </a:ext>
          </a:extLst>
        </xdr:cNvPr>
        <xdr:cNvSpPr/>
      </xdr:nvSpPr>
      <xdr:spPr>
        <a:xfrm>
          <a:off x="17554575" y="1389606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5443</xdr:rowOff>
    </xdr:from>
    <xdr:to>
      <xdr:col>107</xdr:col>
      <xdr:colOff>50800</xdr:colOff>
      <xdr:row>86</xdr:row>
      <xdr:rowOff>5443</xdr:rowOff>
    </xdr:to>
    <xdr:cxnSp macro="">
      <xdr:nvCxnSpPr>
        <xdr:cNvPr id="719" name="直線コネクタ 718">
          <a:extLst>
            <a:ext uri="{FF2B5EF4-FFF2-40B4-BE49-F238E27FC236}">
              <a16:creationId xmlns:a16="http://schemas.microsoft.com/office/drawing/2014/main" id="{FA897FA1-26BF-4242-8ECF-8B19A5A52572}"/>
            </a:ext>
          </a:extLst>
        </xdr:cNvPr>
        <xdr:cNvCxnSpPr/>
      </xdr:nvCxnSpPr>
      <xdr:spPr>
        <a:xfrm>
          <a:off x="17602200" y="13943693"/>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126093</xdr:rowOff>
    </xdr:from>
    <xdr:to>
      <xdr:col>98</xdr:col>
      <xdr:colOff>38100</xdr:colOff>
      <xdr:row>86</xdr:row>
      <xdr:rowOff>56243</xdr:rowOff>
    </xdr:to>
    <xdr:sp macro="" textlink="">
      <xdr:nvSpPr>
        <xdr:cNvPr id="720" name="楕円 719">
          <a:extLst>
            <a:ext uri="{FF2B5EF4-FFF2-40B4-BE49-F238E27FC236}">
              <a16:creationId xmlns:a16="http://schemas.microsoft.com/office/drawing/2014/main" id="{F7FAE346-F3AB-4EB2-98C5-CBB5F6BF40AC}"/>
            </a:ext>
          </a:extLst>
        </xdr:cNvPr>
        <xdr:cNvSpPr/>
      </xdr:nvSpPr>
      <xdr:spPr>
        <a:xfrm>
          <a:off x="16754475" y="1389606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5443</xdr:rowOff>
    </xdr:from>
    <xdr:to>
      <xdr:col>102</xdr:col>
      <xdr:colOff>114300</xdr:colOff>
      <xdr:row>86</xdr:row>
      <xdr:rowOff>5443</xdr:rowOff>
    </xdr:to>
    <xdr:cxnSp macro="">
      <xdr:nvCxnSpPr>
        <xdr:cNvPr id="721" name="直線コネクタ 720">
          <a:extLst>
            <a:ext uri="{FF2B5EF4-FFF2-40B4-BE49-F238E27FC236}">
              <a16:creationId xmlns:a16="http://schemas.microsoft.com/office/drawing/2014/main" id="{F77C0147-CF62-40D1-8892-115C0DBEE824}"/>
            </a:ext>
          </a:extLst>
        </xdr:cNvPr>
        <xdr:cNvCxnSpPr/>
      </xdr:nvCxnSpPr>
      <xdr:spPr>
        <a:xfrm>
          <a:off x="16802100" y="13943693"/>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154413</xdr:rowOff>
    </xdr:from>
    <xdr:ext cx="469744" cy="259045"/>
    <xdr:sp macro="" textlink="">
      <xdr:nvSpPr>
        <xdr:cNvPr id="722" name="n_1aveValue【児童館】&#10;一人当たり面積">
          <a:extLst>
            <a:ext uri="{FF2B5EF4-FFF2-40B4-BE49-F238E27FC236}">
              <a16:creationId xmlns:a16="http://schemas.microsoft.com/office/drawing/2014/main" id="{AE892AD1-0F27-4785-925C-6EEA94CC08AF}"/>
            </a:ext>
          </a:extLst>
        </xdr:cNvPr>
        <xdr:cNvSpPr txBox="1"/>
      </xdr:nvSpPr>
      <xdr:spPr>
        <a:xfrm>
          <a:off x="18983402" y="13441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154413</xdr:rowOff>
    </xdr:from>
    <xdr:ext cx="469744" cy="259045"/>
    <xdr:sp macro="" textlink="">
      <xdr:nvSpPr>
        <xdr:cNvPr id="723" name="n_2aveValue【児童館】&#10;一人当たり面積">
          <a:extLst>
            <a:ext uri="{FF2B5EF4-FFF2-40B4-BE49-F238E27FC236}">
              <a16:creationId xmlns:a16="http://schemas.microsoft.com/office/drawing/2014/main" id="{E26912F1-3C1E-4941-AFA8-C3211B202AC9}"/>
            </a:ext>
          </a:extLst>
        </xdr:cNvPr>
        <xdr:cNvSpPr txBox="1"/>
      </xdr:nvSpPr>
      <xdr:spPr>
        <a:xfrm>
          <a:off x="18183302" y="13441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154413</xdr:rowOff>
    </xdr:from>
    <xdr:ext cx="469744" cy="259045"/>
    <xdr:sp macro="" textlink="">
      <xdr:nvSpPr>
        <xdr:cNvPr id="724" name="n_3aveValue【児童館】&#10;一人当たり面積">
          <a:extLst>
            <a:ext uri="{FF2B5EF4-FFF2-40B4-BE49-F238E27FC236}">
              <a16:creationId xmlns:a16="http://schemas.microsoft.com/office/drawing/2014/main" id="{22A0F0AF-BE45-4431-8BF8-AFD12F5112CE}"/>
            </a:ext>
          </a:extLst>
        </xdr:cNvPr>
        <xdr:cNvSpPr txBox="1"/>
      </xdr:nvSpPr>
      <xdr:spPr>
        <a:xfrm>
          <a:off x="17383202" y="13441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15620</xdr:rowOff>
    </xdr:from>
    <xdr:ext cx="469744" cy="259045"/>
    <xdr:sp macro="" textlink="">
      <xdr:nvSpPr>
        <xdr:cNvPr id="725" name="n_4aveValue【児童館】&#10;一人当たり面積">
          <a:extLst>
            <a:ext uri="{FF2B5EF4-FFF2-40B4-BE49-F238E27FC236}">
              <a16:creationId xmlns:a16="http://schemas.microsoft.com/office/drawing/2014/main" id="{CC2B1338-6A80-4357-8A3C-E2A16518EF35}"/>
            </a:ext>
          </a:extLst>
        </xdr:cNvPr>
        <xdr:cNvSpPr txBox="1"/>
      </xdr:nvSpPr>
      <xdr:spPr>
        <a:xfrm>
          <a:off x="16592627" y="13461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47370</xdr:rowOff>
    </xdr:from>
    <xdr:ext cx="469744" cy="259045"/>
    <xdr:sp macro="" textlink="">
      <xdr:nvSpPr>
        <xdr:cNvPr id="726" name="n_1mainValue【児童館】&#10;一人当たり面積">
          <a:extLst>
            <a:ext uri="{FF2B5EF4-FFF2-40B4-BE49-F238E27FC236}">
              <a16:creationId xmlns:a16="http://schemas.microsoft.com/office/drawing/2014/main" id="{AC0E1D25-37B8-49D0-9CC2-474FA72D77E2}"/>
            </a:ext>
          </a:extLst>
        </xdr:cNvPr>
        <xdr:cNvSpPr txBox="1"/>
      </xdr:nvSpPr>
      <xdr:spPr>
        <a:xfrm>
          <a:off x="18983402" y="13985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47370</xdr:rowOff>
    </xdr:from>
    <xdr:ext cx="469744" cy="259045"/>
    <xdr:sp macro="" textlink="">
      <xdr:nvSpPr>
        <xdr:cNvPr id="727" name="n_2mainValue【児童館】&#10;一人当たり面積">
          <a:extLst>
            <a:ext uri="{FF2B5EF4-FFF2-40B4-BE49-F238E27FC236}">
              <a16:creationId xmlns:a16="http://schemas.microsoft.com/office/drawing/2014/main" id="{83740CB2-F54C-410C-AE63-9750C915DE98}"/>
            </a:ext>
          </a:extLst>
        </xdr:cNvPr>
        <xdr:cNvSpPr txBox="1"/>
      </xdr:nvSpPr>
      <xdr:spPr>
        <a:xfrm>
          <a:off x="18183302" y="13985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47370</xdr:rowOff>
    </xdr:from>
    <xdr:ext cx="469744" cy="259045"/>
    <xdr:sp macro="" textlink="">
      <xdr:nvSpPr>
        <xdr:cNvPr id="728" name="n_3mainValue【児童館】&#10;一人当たり面積">
          <a:extLst>
            <a:ext uri="{FF2B5EF4-FFF2-40B4-BE49-F238E27FC236}">
              <a16:creationId xmlns:a16="http://schemas.microsoft.com/office/drawing/2014/main" id="{C6A4DC32-C7FF-41B7-BFC9-4508F0DC4A47}"/>
            </a:ext>
          </a:extLst>
        </xdr:cNvPr>
        <xdr:cNvSpPr txBox="1"/>
      </xdr:nvSpPr>
      <xdr:spPr>
        <a:xfrm>
          <a:off x="17383202" y="13985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47370</xdr:rowOff>
    </xdr:from>
    <xdr:ext cx="469744" cy="259045"/>
    <xdr:sp macro="" textlink="">
      <xdr:nvSpPr>
        <xdr:cNvPr id="729" name="n_4mainValue【児童館】&#10;一人当たり面積">
          <a:extLst>
            <a:ext uri="{FF2B5EF4-FFF2-40B4-BE49-F238E27FC236}">
              <a16:creationId xmlns:a16="http://schemas.microsoft.com/office/drawing/2014/main" id="{4E76EF56-27CB-40AD-87AF-D54C6EDD9158}"/>
            </a:ext>
          </a:extLst>
        </xdr:cNvPr>
        <xdr:cNvSpPr txBox="1"/>
      </xdr:nvSpPr>
      <xdr:spPr>
        <a:xfrm>
          <a:off x="16592627" y="13985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0" name="正方形/長方形 729">
          <a:extLst>
            <a:ext uri="{FF2B5EF4-FFF2-40B4-BE49-F238E27FC236}">
              <a16:creationId xmlns:a16="http://schemas.microsoft.com/office/drawing/2014/main" id="{FC5C3D61-7713-48B7-9393-53707D601B10}"/>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1" name="正方形/長方形 730">
          <a:extLst>
            <a:ext uri="{FF2B5EF4-FFF2-40B4-BE49-F238E27FC236}">
              <a16:creationId xmlns:a16="http://schemas.microsoft.com/office/drawing/2014/main" id="{3A50AD7C-8C3C-4AB1-B8F8-BC6D6C0C871D}"/>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2" name="正方形/長方形 731">
          <a:extLst>
            <a:ext uri="{FF2B5EF4-FFF2-40B4-BE49-F238E27FC236}">
              <a16:creationId xmlns:a16="http://schemas.microsoft.com/office/drawing/2014/main" id="{96CDE087-3712-46D6-A28B-AE41EC0BA388}"/>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3" name="正方形/長方形 732">
          <a:extLst>
            <a:ext uri="{FF2B5EF4-FFF2-40B4-BE49-F238E27FC236}">
              <a16:creationId xmlns:a16="http://schemas.microsoft.com/office/drawing/2014/main" id="{28469A50-24B2-450A-AE46-40C97EACAC36}"/>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4" name="正方形/長方形 733">
          <a:extLst>
            <a:ext uri="{FF2B5EF4-FFF2-40B4-BE49-F238E27FC236}">
              <a16:creationId xmlns:a16="http://schemas.microsoft.com/office/drawing/2014/main" id="{27327AF0-D80C-43D7-85B1-606221F3E72D}"/>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5" name="正方形/長方形 734">
          <a:extLst>
            <a:ext uri="{FF2B5EF4-FFF2-40B4-BE49-F238E27FC236}">
              <a16:creationId xmlns:a16="http://schemas.microsoft.com/office/drawing/2014/main" id="{0B24E161-4282-4E2D-A993-03DAAC8FCBC8}"/>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6" name="正方形/長方形 735">
          <a:extLst>
            <a:ext uri="{FF2B5EF4-FFF2-40B4-BE49-F238E27FC236}">
              <a16:creationId xmlns:a16="http://schemas.microsoft.com/office/drawing/2014/main" id="{EF0D8CF6-1B4C-4EBC-8229-5D7ECD2EFA9D}"/>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7" name="正方形/長方形 736">
          <a:extLst>
            <a:ext uri="{FF2B5EF4-FFF2-40B4-BE49-F238E27FC236}">
              <a16:creationId xmlns:a16="http://schemas.microsoft.com/office/drawing/2014/main" id="{3440263B-0754-4A5A-9BFA-1D98D0CC8D9F}"/>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8" name="テキスト ボックス 737">
          <a:extLst>
            <a:ext uri="{FF2B5EF4-FFF2-40B4-BE49-F238E27FC236}">
              <a16:creationId xmlns:a16="http://schemas.microsoft.com/office/drawing/2014/main" id="{CAA462F2-40DE-4208-9489-BA12333DF4AE}"/>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9" name="直線コネクタ 738">
          <a:extLst>
            <a:ext uri="{FF2B5EF4-FFF2-40B4-BE49-F238E27FC236}">
              <a16:creationId xmlns:a16="http://schemas.microsoft.com/office/drawing/2014/main" id="{926547A5-E83D-4839-8776-FC123BE83309}"/>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0" name="テキスト ボックス 739">
          <a:extLst>
            <a:ext uri="{FF2B5EF4-FFF2-40B4-BE49-F238E27FC236}">
              <a16:creationId xmlns:a16="http://schemas.microsoft.com/office/drawing/2014/main" id="{F5F151E0-005D-4A83-AC8B-5F04178B98B3}"/>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1" name="直線コネクタ 740">
          <a:extLst>
            <a:ext uri="{FF2B5EF4-FFF2-40B4-BE49-F238E27FC236}">
              <a16:creationId xmlns:a16="http://schemas.microsoft.com/office/drawing/2014/main" id="{9F8B7382-A2BF-415F-845D-90D8FD185123}"/>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2" name="テキスト ボックス 741">
          <a:extLst>
            <a:ext uri="{FF2B5EF4-FFF2-40B4-BE49-F238E27FC236}">
              <a16:creationId xmlns:a16="http://schemas.microsoft.com/office/drawing/2014/main" id="{E00601D1-2794-4D6B-A3AA-5308222BA358}"/>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3" name="直線コネクタ 742">
          <a:extLst>
            <a:ext uri="{FF2B5EF4-FFF2-40B4-BE49-F238E27FC236}">
              <a16:creationId xmlns:a16="http://schemas.microsoft.com/office/drawing/2014/main" id="{DB3AF14C-85F0-4A11-8F79-71A3C7E53F01}"/>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4" name="テキスト ボックス 743">
          <a:extLst>
            <a:ext uri="{FF2B5EF4-FFF2-40B4-BE49-F238E27FC236}">
              <a16:creationId xmlns:a16="http://schemas.microsoft.com/office/drawing/2014/main" id="{BC79830D-262C-4E97-813C-1CFA88120752}"/>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5" name="直線コネクタ 744">
          <a:extLst>
            <a:ext uri="{FF2B5EF4-FFF2-40B4-BE49-F238E27FC236}">
              <a16:creationId xmlns:a16="http://schemas.microsoft.com/office/drawing/2014/main" id="{A89660C5-E36D-42F3-961E-7C4017D5ADED}"/>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6" name="テキスト ボックス 745">
          <a:extLst>
            <a:ext uri="{FF2B5EF4-FFF2-40B4-BE49-F238E27FC236}">
              <a16:creationId xmlns:a16="http://schemas.microsoft.com/office/drawing/2014/main" id="{3C65F1DC-AE48-4C8A-952C-545DC7884DED}"/>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7" name="直線コネクタ 746">
          <a:extLst>
            <a:ext uri="{FF2B5EF4-FFF2-40B4-BE49-F238E27FC236}">
              <a16:creationId xmlns:a16="http://schemas.microsoft.com/office/drawing/2014/main" id="{4C97A27D-87CE-467D-9840-67B08FAFA3DD}"/>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8" name="テキスト ボックス 747">
          <a:extLst>
            <a:ext uri="{FF2B5EF4-FFF2-40B4-BE49-F238E27FC236}">
              <a16:creationId xmlns:a16="http://schemas.microsoft.com/office/drawing/2014/main" id="{E625FAF2-3A75-42DD-BF7C-B230058E033B}"/>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9" name="直線コネクタ 748">
          <a:extLst>
            <a:ext uri="{FF2B5EF4-FFF2-40B4-BE49-F238E27FC236}">
              <a16:creationId xmlns:a16="http://schemas.microsoft.com/office/drawing/2014/main" id="{83F75EB2-0E76-4892-981B-F48D68AC6C63}"/>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0" name="テキスト ボックス 749">
          <a:extLst>
            <a:ext uri="{FF2B5EF4-FFF2-40B4-BE49-F238E27FC236}">
              <a16:creationId xmlns:a16="http://schemas.microsoft.com/office/drawing/2014/main" id="{4D8B36D3-E932-46EE-BB70-D45471CBE97B}"/>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1" name="直線コネクタ 750">
          <a:extLst>
            <a:ext uri="{FF2B5EF4-FFF2-40B4-BE49-F238E27FC236}">
              <a16:creationId xmlns:a16="http://schemas.microsoft.com/office/drawing/2014/main" id="{48016730-D2B7-4BBD-B473-FE5543B9C209}"/>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98</xdr:row>
      <xdr:rowOff>146248</xdr:rowOff>
    </xdr:from>
    <xdr:ext cx="403059" cy="259045"/>
    <xdr:sp macro="" textlink="">
      <xdr:nvSpPr>
        <xdr:cNvPr id="752" name="テキスト ボックス 751">
          <a:extLst>
            <a:ext uri="{FF2B5EF4-FFF2-40B4-BE49-F238E27FC236}">
              <a16:creationId xmlns:a16="http://schemas.microsoft.com/office/drawing/2014/main" id="{41274DD3-4B8E-446A-A7AC-FC83758FDCC4}"/>
            </a:ext>
          </a:extLst>
        </xdr:cNvPr>
        <xdr:cNvSpPr txBox="1"/>
      </xdr:nvSpPr>
      <xdr:spPr>
        <a:xfrm>
          <a:off x="10845966" y="160879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3" name="直線コネクタ 752">
          <a:extLst>
            <a:ext uri="{FF2B5EF4-FFF2-40B4-BE49-F238E27FC236}">
              <a16:creationId xmlns:a16="http://schemas.microsoft.com/office/drawing/2014/main" id="{29B590C4-CEF6-411F-BF29-2A72226F1A1D}"/>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4" name="テキスト ボックス 753">
          <a:extLst>
            <a:ext uri="{FF2B5EF4-FFF2-40B4-BE49-F238E27FC236}">
              <a16:creationId xmlns:a16="http://schemas.microsoft.com/office/drawing/2014/main" id="{A0942F91-143F-414E-81EA-C9F19F83576C}"/>
            </a:ext>
          </a:extLst>
        </xdr:cNvPr>
        <xdr:cNvSpPr txBox="1"/>
      </xdr:nvSpPr>
      <xdr:spPr>
        <a:xfrm>
          <a:off x="10845966" y="15761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5" name="【公民館】&#10;有形固定資産減価償却率グラフ枠">
          <a:extLst>
            <a:ext uri="{FF2B5EF4-FFF2-40B4-BE49-F238E27FC236}">
              <a16:creationId xmlns:a16="http://schemas.microsoft.com/office/drawing/2014/main" id="{7D8AFA7F-F3DF-4E2D-861C-04444B402B6F}"/>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53339</xdr:rowOff>
    </xdr:from>
    <xdr:to>
      <xdr:col>85</xdr:col>
      <xdr:colOff>126364</xdr:colOff>
      <xdr:row>108</xdr:row>
      <xdr:rowOff>72934</xdr:rowOff>
    </xdr:to>
    <xdr:cxnSp macro="">
      <xdr:nvCxnSpPr>
        <xdr:cNvPr id="756" name="直線コネクタ 755">
          <a:extLst>
            <a:ext uri="{FF2B5EF4-FFF2-40B4-BE49-F238E27FC236}">
              <a16:creationId xmlns:a16="http://schemas.microsoft.com/office/drawing/2014/main" id="{F1EE865C-2FA5-44B9-BF5E-552AEDFB25C3}"/>
            </a:ext>
          </a:extLst>
        </xdr:cNvPr>
        <xdr:cNvCxnSpPr/>
      </xdr:nvCxnSpPr>
      <xdr:spPr>
        <a:xfrm flipV="1">
          <a:off x="14696439" y="16337914"/>
          <a:ext cx="0" cy="1391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76761</xdr:rowOff>
    </xdr:from>
    <xdr:ext cx="405111" cy="259045"/>
    <xdr:sp macro="" textlink="">
      <xdr:nvSpPr>
        <xdr:cNvPr id="757" name="【公民館】&#10;有形固定資産減価償却率最小値テキスト">
          <a:extLst>
            <a:ext uri="{FF2B5EF4-FFF2-40B4-BE49-F238E27FC236}">
              <a16:creationId xmlns:a16="http://schemas.microsoft.com/office/drawing/2014/main" id="{55851378-4D67-49C3-A622-FC56C89CEB3B}"/>
            </a:ext>
          </a:extLst>
        </xdr:cNvPr>
        <xdr:cNvSpPr txBox="1"/>
      </xdr:nvSpPr>
      <xdr:spPr>
        <a:xfrm>
          <a:off x="14735175" y="17736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72934</xdr:rowOff>
    </xdr:from>
    <xdr:to>
      <xdr:col>86</xdr:col>
      <xdr:colOff>25400</xdr:colOff>
      <xdr:row>108</xdr:row>
      <xdr:rowOff>72934</xdr:rowOff>
    </xdr:to>
    <xdr:cxnSp macro="">
      <xdr:nvCxnSpPr>
        <xdr:cNvPr id="758" name="直線コネクタ 757">
          <a:extLst>
            <a:ext uri="{FF2B5EF4-FFF2-40B4-BE49-F238E27FC236}">
              <a16:creationId xmlns:a16="http://schemas.microsoft.com/office/drawing/2014/main" id="{F42677EE-2804-4AA0-90A9-CA6E2BA2F19A}"/>
            </a:ext>
          </a:extLst>
        </xdr:cNvPr>
        <xdr:cNvCxnSpPr/>
      </xdr:nvCxnSpPr>
      <xdr:spPr>
        <a:xfrm>
          <a:off x="14611350" y="177291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xdr:rowOff>
    </xdr:from>
    <xdr:ext cx="405111" cy="259045"/>
    <xdr:sp macro="" textlink="">
      <xdr:nvSpPr>
        <xdr:cNvPr id="759" name="【公民館】&#10;有形固定資産減価償却率最大値テキスト">
          <a:extLst>
            <a:ext uri="{FF2B5EF4-FFF2-40B4-BE49-F238E27FC236}">
              <a16:creationId xmlns:a16="http://schemas.microsoft.com/office/drawing/2014/main" id="{0BFE3240-A6E4-4A8E-9DEB-B7AD2D5C0BED}"/>
            </a:ext>
          </a:extLst>
        </xdr:cNvPr>
        <xdr:cNvSpPr txBox="1"/>
      </xdr:nvSpPr>
      <xdr:spPr>
        <a:xfrm>
          <a:off x="14735175" y="16116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53339</xdr:rowOff>
    </xdr:from>
    <xdr:to>
      <xdr:col>86</xdr:col>
      <xdr:colOff>25400</xdr:colOff>
      <xdr:row>100</xdr:row>
      <xdr:rowOff>53339</xdr:rowOff>
    </xdr:to>
    <xdr:cxnSp macro="">
      <xdr:nvCxnSpPr>
        <xdr:cNvPr id="760" name="直線コネクタ 759">
          <a:extLst>
            <a:ext uri="{FF2B5EF4-FFF2-40B4-BE49-F238E27FC236}">
              <a16:creationId xmlns:a16="http://schemas.microsoft.com/office/drawing/2014/main" id="{7452623E-8AB2-41A1-B7B9-385D2D1E26E4}"/>
            </a:ext>
          </a:extLst>
        </xdr:cNvPr>
        <xdr:cNvCxnSpPr/>
      </xdr:nvCxnSpPr>
      <xdr:spPr>
        <a:xfrm>
          <a:off x="14611350" y="163379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80934</xdr:rowOff>
    </xdr:from>
    <xdr:ext cx="405111" cy="259045"/>
    <xdr:sp macro="" textlink="">
      <xdr:nvSpPr>
        <xdr:cNvPr id="761" name="【公民館】&#10;有形固定資産減価償却率平均値テキスト">
          <a:extLst>
            <a:ext uri="{FF2B5EF4-FFF2-40B4-BE49-F238E27FC236}">
              <a16:creationId xmlns:a16="http://schemas.microsoft.com/office/drawing/2014/main" id="{30873212-E1CD-484E-8CAD-7ED9CE703189}"/>
            </a:ext>
          </a:extLst>
        </xdr:cNvPr>
        <xdr:cNvSpPr txBox="1"/>
      </xdr:nvSpPr>
      <xdr:spPr>
        <a:xfrm>
          <a:off x="14735175" y="165433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58057</xdr:rowOff>
    </xdr:from>
    <xdr:to>
      <xdr:col>85</xdr:col>
      <xdr:colOff>177800</xdr:colOff>
      <xdr:row>102</xdr:row>
      <xdr:rowOff>159657</xdr:rowOff>
    </xdr:to>
    <xdr:sp macro="" textlink="">
      <xdr:nvSpPr>
        <xdr:cNvPr id="762" name="フローチャート: 判断 761">
          <a:extLst>
            <a:ext uri="{FF2B5EF4-FFF2-40B4-BE49-F238E27FC236}">
              <a16:creationId xmlns:a16="http://schemas.microsoft.com/office/drawing/2014/main" id="{AF666B24-1157-4AD5-9402-53C7B7B697C0}"/>
            </a:ext>
          </a:extLst>
        </xdr:cNvPr>
        <xdr:cNvSpPr/>
      </xdr:nvSpPr>
      <xdr:spPr>
        <a:xfrm>
          <a:off x="14649450" y="1668870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71120</xdr:rowOff>
    </xdr:from>
    <xdr:to>
      <xdr:col>81</xdr:col>
      <xdr:colOff>101600</xdr:colOff>
      <xdr:row>103</xdr:row>
      <xdr:rowOff>1270</xdr:rowOff>
    </xdr:to>
    <xdr:sp macro="" textlink="">
      <xdr:nvSpPr>
        <xdr:cNvPr id="763" name="フローチャート: 判断 762">
          <a:extLst>
            <a:ext uri="{FF2B5EF4-FFF2-40B4-BE49-F238E27FC236}">
              <a16:creationId xmlns:a16="http://schemas.microsoft.com/office/drawing/2014/main" id="{E03907CD-4A3D-4513-9296-A8672C23CC34}"/>
            </a:ext>
          </a:extLst>
        </xdr:cNvPr>
        <xdr:cNvSpPr/>
      </xdr:nvSpPr>
      <xdr:spPr>
        <a:xfrm>
          <a:off x="13887450" y="166985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28666</xdr:rowOff>
    </xdr:from>
    <xdr:to>
      <xdr:col>76</xdr:col>
      <xdr:colOff>165100</xdr:colOff>
      <xdr:row>102</xdr:row>
      <xdr:rowOff>130266</xdr:rowOff>
    </xdr:to>
    <xdr:sp macro="" textlink="">
      <xdr:nvSpPr>
        <xdr:cNvPr id="764" name="フローチャート: 判断 763">
          <a:extLst>
            <a:ext uri="{FF2B5EF4-FFF2-40B4-BE49-F238E27FC236}">
              <a16:creationId xmlns:a16="http://schemas.microsoft.com/office/drawing/2014/main" id="{3A4878AC-7172-4CF8-AA73-28078BB8AAC3}"/>
            </a:ext>
          </a:extLst>
        </xdr:cNvPr>
        <xdr:cNvSpPr/>
      </xdr:nvSpPr>
      <xdr:spPr>
        <a:xfrm>
          <a:off x="13096875" y="1665614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101</xdr:row>
      <xdr:rowOff>167458</xdr:rowOff>
    </xdr:from>
    <xdr:to>
      <xdr:col>72</xdr:col>
      <xdr:colOff>38100</xdr:colOff>
      <xdr:row>102</xdr:row>
      <xdr:rowOff>97608</xdr:rowOff>
    </xdr:to>
    <xdr:sp macro="" textlink="">
      <xdr:nvSpPr>
        <xdr:cNvPr id="765" name="フローチャート: 判断 764">
          <a:extLst>
            <a:ext uri="{FF2B5EF4-FFF2-40B4-BE49-F238E27FC236}">
              <a16:creationId xmlns:a16="http://schemas.microsoft.com/office/drawing/2014/main" id="{B6793913-8E8C-483E-BF5D-CCDD1BB65EFC}"/>
            </a:ext>
          </a:extLst>
        </xdr:cNvPr>
        <xdr:cNvSpPr/>
      </xdr:nvSpPr>
      <xdr:spPr>
        <a:xfrm>
          <a:off x="12296775" y="1662348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101</xdr:row>
      <xdr:rowOff>138068</xdr:rowOff>
    </xdr:from>
    <xdr:to>
      <xdr:col>67</xdr:col>
      <xdr:colOff>101600</xdr:colOff>
      <xdr:row>102</xdr:row>
      <xdr:rowOff>68218</xdr:rowOff>
    </xdr:to>
    <xdr:sp macro="" textlink="">
      <xdr:nvSpPr>
        <xdr:cNvPr id="766" name="フローチャート: 判断 765">
          <a:extLst>
            <a:ext uri="{FF2B5EF4-FFF2-40B4-BE49-F238E27FC236}">
              <a16:creationId xmlns:a16="http://schemas.microsoft.com/office/drawing/2014/main" id="{5D1DA25A-363E-4F40-B8F4-9C49D90DCF99}"/>
            </a:ext>
          </a:extLst>
        </xdr:cNvPr>
        <xdr:cNvSpPr/>
      </xdr:nvSpPr>
      <xdr:spPr>
        <a:xfrm>
          <a:off x="11487150" y="1660044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D4D86574-6F26-410E-BCBB-0C72FEFCB256}"/>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18DA8812-91BF-4652-BADA-2B8ABD703B9E}"/>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9E29CBF4-A6D8-40A9-A6FB-4F95291C8EAC}"/>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DAC84AF3-DE70-4687-8D42-3D01581AD91E}"/>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64A22BE6-886F-4122-BE1F-43343763B356}"/>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22134</xdr:rowOff>
    </xdr:from>
    <xdr:to>
      <xdr:col>85</xdr:col>
      <xdr:colOff>177800</xdr:colOff>
      <xdr:row>108</xdr:row>
      <xdr:rowOff>123734</xdr:rowOff>
    </xdr:to>
    <xdr:sp macro="" textlink="">
      <xdr:nvSpPr>
        <xdr:cNvPr id="772" name="楕円 771">
          <a:extLst>
            <a:ext uri="{FF2B5EF4-FFF2-40B4-BE49-F238E27FC236}">
              <a16:creationId xmlns:a16="http://schemas.microsoft.com/office/drawing/2014/main" id="{DF94686B-0303-4BC8-BD6F-8B2921EAF280}"/>
            </a:ext>
          </a:extLst>
        </xdr:cNvPr>
        <xdr:cNvSpPr/>
      </xdr:nvSpPr>
      <xdr:spPr>
        <a:xfrm>
          <a:off x="14649450" y="1768148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108511</xdr:rowOff>
    </xdr:from>
    <xdr:ext cx="405111" cy="259045"/>
    <xdr:sp macro="" textlink="">
      <xdr:nvSpPr>
        <xdr:cNvPr id="773" name="【公民館】&#10;有形固定資産減価償却率該当値テキスト">
          <a:extLst>
            <a:ext uri="{FF2B5EF4-FFF2-40B4-BE49-F238E27FC236}">
              <a16:creationId xmlns:a16="http://schemas.microsoft.com/office/drawing/2014/main" id="{8C09E636-5D1D-477B-B6F5-BA0A4656B4D5}"/>
            </a:ext>
          </a:extLst>
        </xdr:cNvPr>
        <xdr:cNvSpPr txBox="1"/>
      </xdr:nvSpPr>
      <xdr:spPr>
        <a:xfrm>
          <a:off x="14735175" y="17593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151130</xdr:rowOff>
    </xdr:from>
    <xdr:to>
      <xdr:col>81</xdr:col>
      <xdr:colOff>101600</xdr:colOff>
      <xdr:row>108</xdr:row>
      <xdr:rowOff>81280</xdr:rowOff>
    </xdr:to>
    <xdr:sp macro="" textlink="">
      <xdr:nvSpPr>
        <xdr:cNvPr id="774" name="楕円 773">
          <a:extLst>
            <a:ext uri="{FF2B5EF4-FFF2-40B4-BE49-F238E27FC236}">
              <a16:creationId xmlns:a16="http://schemas.microsoft.com/office/drawing/2014/main" id="{4624589F-F3D4-43BD-AA4B-C570691A1426}"/>
            </a:ext>
          </a:extLst>
        </xdr:cNvPr>
        <xdr:cNvSpPr/>
      </xdr:nvSpPr>
      <xdr:spPr>
        <a:xfrm>
          <a:off x="13887450" y="176390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30480</xdr:rowOff>
    </xdr:from>
    <xdr:to>
      <xdr:col>85</xdr:col>
      <xdr:colOff>127000</xdr:colOff>
      <xdr:row>108</xdr:row>
      <xdr:rowOff>72934</xdr:rowOff>
    </xdr:to>
    <xdr:cxnSp macro="">
      <xdr:nvCxnSpPr>
        <xdr:cNvPr id="775" name="直線コネクタ 774">
          <a:extLst>
            <a:ext uri="{FF2B5EF4-FFF2-40B4-BE49-F238E27FC236}">
              <a16:creationId xmlns:a16="http://schemas.microsoft.com/office/drawing/2014/main" id="{C1129418-745B-45BD-8B12-B270E76FC318}"/>
            </a:ext>
          </a:extLst>
        </xdr:cNvPr>
        <xdr:cNvCxnSpPr/>
      </xdr:nvCxnSpPr>
      <xdr:spPr>
        <a:xfrm>
          <a:off x="13935075" y="17686655"/>
          <a:ext cx="762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28666</xdr:rowOff>
    </xdr:from>
    <xdr:to>
      <xdr:col>76</xdr:col>
      <xdr:colOff>165100</xdr:colOff>
      <xdr:row>108</xdr:row>
      <xdr:rowOff>130266</xdr:rowOff>
    </xdr:to>
    <xdr:sp macro="" textlink="">
      <xdr:nvSpPr>
        <xdr:cNvPr id="776" name="楕円 775">
          <a:extLst>
            <a:ext uri="{FF2B5EF4-FFF2-40B4-BE49-F238E27FC236}">
              <a16:creationId xmlns:a16="http://schemas.microsoft.com/office/drawing/2014/main" id="{9467216E-E906-49A0-88BC-E75FBF952376}"/>
            </a:ext>
          </a:extLst>
        </xdr:cNvPr>
        <xdr:cNvSpPr/>
      </xdr:nvSpPr>
      <xdr:spPr>
        <a:xfrm>
          <a:off x="13096875" y="1768484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30480</xdr:rowOff>
    </xdr:from>
    <xdr:to>
      <xdr:col>81</xdr:col>
      <xdr:colOff>50800</xdr:colOff>
      <xdr:row>108</xdr:row>
      <xdr:rowOff>79466</xdr:rowOff>
    </xdr:to>
    <xdr:cxnSp macro="">
      <xdr:nvCxnSpPr>
        <xdr:cNvPr id="777" name="直線コネクタ 776">
          <a:extLst>
            <a:ext uri="{FF2B5EF4-FFF2-40B4-BE49-F238E27FC236}">
              <a16:creationId xmlns:a16="http://schemas.microsoft.com/office/drawing/2014/main" id="{53ADBBB7-DE9B-43E0-A27D-2F84FD21A3A2}"/>
            </a:ext>
          </a:extLst>
        </xdr:cNvPr>
        <xdr:cNvCxnSpPr/>
      </xdr:nvCxnSpPr>
      <xdr:spPr>
        <a:xfrm flipV="1">
          <a:off x="13144500" y="17686655"/>
          <a:ext cx="790575" cy="55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46627</xdr:rowOff>
    </xdr:from>
    <xdr:to>
      <xdr:col>72</xdr:col>
      <xdr:colOff>38100</xdr:colOff>
      <xdr:row>107</xdr:row>
      <xdr:rowOff>148227</xdr:rowOff>
    </xdr:to>
    <xdr:sp macro="" textlink="">
      <xdr:nvSpPr>
        <xdr:cNvPr id="778" name="楕円 777">
          <a:extLst>
            <a:ext uri="{FF2B5EF4-FFF2-40B4-BE49-F238E27FC236}">
              <a16:creationId xmlns:a16="http://schemas.microsoft.com/office/drawing/2014/main" id="{8E91E629-2F4C-4081-9590-EE0505B1E469}"/>
            </a:ext>
          </a:extLst>
        </xdr:cNvPr>
        <xdr:cNvSpPr/>
      </xdr:nvSpPr>
      <xdr:spPr>
        <a:xfrm>
          <a:off x="12296775" y="1753770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97427</xdr:rowOff>
    </xdr:from>
    <xdr:to>
      <xdr:col>76</xdr:col>
      <xdr:colOff>114300</xdr:colOff>
      <xdr:row>108</xdr:row>
      <xdr:rowOff>79466</xdr:rowOff>
    </xdr:to>
    <xdr:cxnSp macro="">
      <xdr:nvCxnSpPr>
        <xdr:cNvPr id="779" name="直線コネクタ 778">
          <a:extLst>
            <a:ext uri="{FF2B5EF4-FFF2-40B4-BE49-F238E27FC236}">
              <a16:creationId xmlns:a16="http://schemas.microsoft.com/office/drawing/2014/main" id="{D7C18C53-C210-4F8B-B86A-BC6B47889106}"/>
            </a:ext>
          </a:extLst>
        </xdr:cNvPr>
        <xdr:cNvCxnSpPr/>
      </xdr:nvCxnSpPr>
      <xdr:spPr>
        <a:xfrm>
          <a:off x="12344400" y="17585327"/>
          <a:ext cx="800100" cy="156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133169</xdr:rowOff>
    </xdr:from>
    <xdr:to>
      <xdr:col>67</xdr:col>
      <xdr:colOff>101600</xdr:colOff>
      <xdr:row>107</xdr:row>
      <xdr:rowOff>63319</xdr:rowOff>
    </xdr:to>
    <xdr:sp macro="" textlink="">
      <xdr:nvSpPr>
        <xdr:cNvPr id="780" name="楕円 779">
          <a:extLst>
            <a:ext uri="{FF2B5EF4-FFF2-40B4-BE49-F238E27FC236}">
              <a16:creationId xmlns:a16="http://schemas.microsoft.com/office/drawing/2014/main" id="{947A662B-8496-454D-A8DA-CE6DBAC180B9}"/>
            </a:ext>
          </a:extLst>
        </xdr:cNvPr>
        <xdr:cNvSpPr/>
      </xdr:nvSpPr>
      <xdr:spPr>
        <a:xfrm>
          <a:off x="11487150" y="1744961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12519</xdr:rowOff>
    </xdr:from>
    <xdr:to>
      <xdr:col>71</xdr:col>
      <xdr:colOff>177800</xdr:colOff>
      <xdr:row>107</xdr:row>
      <xdr:rowOff>97427</xdr:rowOff>
    </xdr:to>
    <xdr:cxnSp macro="">
      <xdr:nvCxnSpPr>
        <xdr:cNvPr id="781" name="直線コネクタ 780">
          <a:extLst>
            <a:ext uri="{FF2B5EF4-FFF2-40B4-BE49-F238E27FC236}">
              <a16:creationId xmlns:a16="http://schemas.microsoft.com/office/drawing/2014/main" id="{31047837-A0E8-4780-8513-5027E2CD91C1}"/>
            </a:ext>
          </a:extLst>
        </xdr:cNvPr>
        <xdr:cNvCxnSpPr/>
      </xdr:nvCxnSpPr>
      <xdr:spPr>
        <a:xfrm>
          <a:off x="11534775" y="17497244"/>
          <a:ext cx="809625" cy="88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17797</xdr:rowOff>
    </xdr:from>
    <xdr:ext cx="405111" cy="259045"/>
    <xdr:sp macro="" textlink="">
      <xdr:nvSpPr>
        <xdr:cNvPr id="782" name="n_1aveValue【公民館】&#10;有形固定資産減価償却率">
          <a:extLst>
            <a:ext uri="{FF2B5EF4-FFF2-40B4-BE49-F238E27FC236}">
              <a16:creationId xmlns:a16="http://schemas.microsoft.com/office/drawing/2014/main" id="{CDEA0A4F-8CAA-47F7-B2F4-F703FFBAA832}"/>
            </a:ext>
          </a:extLst>
        </xdr:cNvPr>
        <xdr:cNvSpPr txBox="1"/>
      </xdr:nvSpPr>
      <xdr:spPr>
        <a:xfrm>
          <a:off x="13745219" y="16476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146793</xdr:rowOff>
    </xdr:from>
    <xdr:ext cx="405111" cy="259045"/>
    <xdr:sp macro="" textlink="">
      <xdr:nvSpPr>
        <xdr:cNvPr id="783" name="n_2aveValue【公民館】&#10;有形固定資産減価償却率">
          <a:extLst>
            <a:ext uri="{FF2B5EF4-FFF2-40B4-BE49-F238E27FC236}">
              <a16:creationId xmlns:a16="http://schemas.microsoft.com/office/drawing/2014/main" id="{768EB23A-F6F2-4BB6-9548-E9E147BC07B9}"/>
            </a:ext>
          </a:extLst>
        </xdr:cNvPr>
        <xdr:cNvSpPr txBox="1"/>
      </xdr:nvSpPr>
      <xdr:spPr>
        <a:xfrm>
          <a:off x="12964169" y="16431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114135</xdr:rowOff>
    </xdr:from>
    <xdr:ext cx="405111" cy="259045"/>
    <xdr:sp macro="" textlink="">
      <xdr:nvSpPr>
        <xdr:cNvPr id="784" name="n_3aveValue【公民館】&#10;有形固定資産減価償却率">
          <a:extLst>
            <a:ext uri="{FF2B5EF4-FFF2-40B4-BE49-F238E27FC236}">
              <a16:creationId xmlns:a16="http://schemas.microsoft.com/office/drawing/2014/main" id="{10173E31-97BB-4107-8963-48AA635413B6}"/>
            </a:ext>
          </a:extLst>
        </xdr:cNvPr>
        <xdr:cNvSpPr txBox="1"/>
      </xdr:nvSpPr>
      <xdr:spPr>
        <a:xfrm>
          <a:off x="12164069" y="16401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84745</xdr:rowOff>
    </xdr:from>
    <xdr:ext cx="405111" cy="259045"/>
    <xdr:sp macro="" textlink="">
      <xdr:nvSpPr>
        <xdr:cNvPr id="785" name="n_4aveValue【公民館】&#10;有形固定資産減価償却率">
          <a:extLst>
            <a:ext uri="{FF2B5EF4-FFF2-40B4-BE49-F238E27FC236}">
              <a16:creationId xmlns:a16="http://schemas.microsoft.com/office/drawing/2014/main" id="{B8B0821D-7464-410F-9B0F-7A5CAD27D6EE}"/>
            </a:ext>
          </a:extLst>
        </xdr:cNvPr>
        <xdr:cNvSpPr txBox="1"/>
      </xdr:nvSpPr>
      <xdr:spPr>
        <a:xfrm>
          <a:off x="11354444" y="16375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72407</xdr:rowOff>
    </xdr:from>
    <xdr:ext cx="405111" cy="259045"/>
    <xdr:sp macro="" textlink="">
      <xdr:nvSpPr>
        <xdr:cNvPr id="786" name="n_1mainValue【公民館】&#10;有形固定資産減価償却率">
          <a:extLst>
            <a:ext uri="{FF2B5EF4-FFF2-40B4-BE49-F238E27FC236}">
              <a16:creationId xmlns:a16="http://schemas.microsoft.com/office/drawing/2014/main" id="{64D0FABF-2BC0-4CBC-8296-7DE24D921016}"/>
            </a:ext>
          </a:extLst>
        </xdr:cNvPr>
        <xdr:cNvSpPr txBox="1"/>
      </xdr:nvSpPr>
      <xdr:spPr>
        <a:xfrm>
          <a:off x="13745219" y="1772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121393</xdr:rowOff>
    </xdr:from>
    <xdr:ext cx="405111" cy="259045"/>
    <xdr:sp macro="" textlink="">
      <xdr:nvSpPr>
        <xdr:cNvPr id="787" name="n_2mainValue【公民館】&#10;有形固定資産減価償却率">
          <a:extLst>
            <a:ext uri="{FF2B5EF4-FFF2-40B4-BE49-F238E27FC236}">
              <a16:creationId xmlns:a16="http://schemas.microsoft.com/office/drawing/2014/main" id="{37DE0410-4E37-452B-8858-EB2102CB0945}"/>
            </a:ext>
          </a:extLst>
        </xdr:cNvPr>
        <xdr:cNvSpPr txBox="1"/>
      </xdr:nvSpPr>
      <xdr:spPr>
        <a:xfrm>
          <a:off x="12964169" y="17783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139354</xdr:rowOff>
    </xdr:from>
    <xdr:ext cx="405111" cy="259045"/>
    <xdr:sp macro="" textlink="">
      <xdr:nvSpPr>
        <xdr:cNvPr id="788" name="n_3mainValue【公民館】&#10;有形固定資産減価償却率">
          <a:extLst>
            <a:ext uri="{FF2B5EF4-FFF2-40B4-BE49-F238E27FC236}">
              <a16:creationId xmlns:a16="http://schemas.microsoft.com/office/drawing/2014/main" id="{DA379B39-BBED-4907-A0C5-9444F4893CDA}"/>
            </a:ext>
          </a:extLst>
        </xdr:cNvPr>
        <xdr:cNvSpPr txBox="1"/>
      </xdr:nvSpPr>
      <xdr:spPr>
        <a:xfrm>
          <a:off x="12164069" y="17630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54446</xdr:rowOff>
    </xdr:from>
    <xdr:ext cx="405111" cy="259045"/>
    <xdr:sp macro="" textlink="">
      <xdr:nvSpPr>
        <xdr:cNvPr id="789" name="n_4mainValue【公民館】&#10;有形固定資産減価償却率">
          <a:extLst>
            <a:ext uri="{FF2B5EF4-FFF2-40B4-BE49-F238E27FC236}">
              <a16:creationId xmlns:a16="http://schemas.microsoft.com/office/drawing/2014/main" id="{B010378C-F601-4B71-8A8B-703634E24846}"/>
            </a:ext>
          </a:extLst>
        </xdr:cNvPr>
        <xdr:cNvSpPr txBox="1"/>
      </xdr:nvSpPr>
      <xdr:spPr>
        <a:xfrm>
          <a:off x="11354444" y="17542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0" name="正方形/長方形 789">
          <a:extLst>
            <a:ext uri="{FF2B5EF4-FFF2-40B4-BE49-F238E27FC236}">
              <a16:creationId xmlns:a16="http://schemas.microsoft.com/office/drawing/2014/main" id="{6E5C326B-F9F2-4EEB-BBCE-0AA0C2CF5395}"/>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1" name="正方形/長方形 790">
          <a:extLst>
            <a:ext uri="{FF2B5EF4-FFF2-40B4-BE49-F238E27FC236}">
              <a16:creationId xmlns:a16="http://schemas.microsoft.com/office/drawing/2014/main" id="{2BC2840F-FB0E-487C-A3AC-51F6BE0EB2F6}"/>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2" name="正方形/長方形 791">
          <a:extLst>
            <a:ext uri="{FF2B5EF4-FFF2-40B4-BE49-F238E27FC236}">
              <a16:creationId xmlns:a16="http://schemas.microsoft.com/office/drawing/2014/main" id="{CAE39FDC-07DC-4E50-A0F2-88BD81677CCC}"/>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3" name="正方形/長方形 792">
          <a:extLst>
            <a:ext uri="{FF2B5EF4-FFF2-40B4-BE49-F238E27FC236}">
              <a16:creationId xmlns:a16="http://schemas.microsoft.com/office/drawing/2014/main" id="{379E2369-4DE2-410B-BA0C-249CA7AF1D14}"/>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4" name="正方形/長方形 793">
          <a:extLst>
            <a:ext uri="{FF2B5EF4-FFF2-40B4-BE49-F238E27FC236}">
              <a16:creationId xmlns:a16="http://schemas.microsoft.com/office/drawing/2014/main" id="{949CFA57-C2A3-48CC-B0C1-204D7C7B0D06}"/>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5" name="正方形/長方形 794">
          <a:extLst>
            <a:ext uri="{FF2B5EF4-FFF2-40B4-BE49-F238E27FC236}">
              <a16:creationId xmlns:a16="http://schemas.microsoft.com/office/drawing/2014/main" id="{86B82CA3-2737-49CF-9828-1AEC5C03B9F3}"/>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6" name="正方形/長方形 795">
          <a:extLst>
            <a:ext uri="{FF2B5EF4-FFF2-40B4-BE49-F238E27FC236}">
              <a16:creationId xmlns:a16="http://schemas.microsoft.com/office/drawing/2014/main" id="{E5633F5E-4E49-4507-B3DE-FE77C9512A73}"/>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7" name="正方形/長方形 796">
          <a:extLst>
            <a:ext uri="{FF2B5EF4-FFF2-40B4-BE49-F238E27FC236}">
              <a16:creationId xmlns:a16="http://schemas.microsoft.com/office/drawing/2014/main" id="{67C40F2F-B82B-4E76-87C5-9990609CF82F}"/>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8" name="テキスト ボックス 797">
          <a:extLst>
            <a:ext uri="{FF2B5EF4-FFF2-40B4-BE49-F238E27FC236}">
              <a16:creationId xmlns:a16="http://schemas.microsoft.com/office/drawing/2014/main" id="{F446907F-B631-437D-AD2C-C4708DC57AE1}"/>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9" name="直線コネクタ 798">
          <a:extLst>
            <a:ext uri="{FF2B5EF4-FFF2-40B4-BE49-F238E27FC236}">
              <a16:creationId xmlns:a16="http://schemas.microsoft.com/office/drawing/2014/main" id="{115B7D94-EA63-4CAD-8462-E7FD04004A45}"/>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800" name="直線コネクタ 799">
          <a:extLst>
            <a:ext uri="{FF2B5EF4-FFF2-40B4-BE49-F238E27FC236}">
              <a16:creationId xmlns:a16="http://schemas.microsoft.com/office/drawing/2014/main" id="{BB859793-F1D1-457A-B5FD-F2F2228CEDFF}"/>
            </a:ext>
          </a:extLst>
        </xdr:cNvPr>
        <xdr:cNvCxnSpPr/>
      </xdr:nvCxnSpPr>
      <xdr:spPr>
        <a:xfrm>
          <a:off x="16459200" y="17621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801" name="テキスト ボックス 800">
          <a:extLst>
            <a:ext uri="{FF2B5EF4-FFF2-40B4-BE49-F238E27FC236}">
              <a16:creationId xmlns:a16="http://schemas.microsoft.com/office/drawing/2014/main" id="{FC0959C2-9FF7-4420-835A-0C7CD038CB07}"/>
            </a:ext>
          </a:extLst>
        </xdr:cNvPr>
        <xdr:cNvSpPr txBox="1"/>
      </xdr:nvSpPr>
      <xdr:spPr>
        <a:xfrm>
          <a:off x="16052346" y="17475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2" name="直線コネクタ 801">
          <a:extLst>
            <a:ext uri="{FF2B5EF4-FFF2-40B4-BE49-F238E27FC236}">
              <a16:creationId xmlns:a16="http://schemas.microsoft.com/office/drawing/2014/main" id="{FA51F621-30DE-49AA-8B49-3402A4E35E59}"/>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3" name="テキスト ボックス 802">
          <a:extLst>
            <a:ext uri="{FF2B5EF4-FFF2-40B4-BE49-F238E27FC236}">
              <a16:creationId xmlns:a16="http://schemas.microsoft.com/office/drawing/2014/main" id="{28046E19-DDD4-4975-AC38-C6C9E8F3903B}"/>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804" name="直線コネクタ 803">
          <a:extLst>
            <a:ext uri="{FF2B5EF4-FFF2-40B4-BE49-F238E27FC236}">
              <a16:creationId xmlns:a16="http://schemas.microsoft.com/office/drawing/2014/main" id="{D2110481-ADAB-45F0-BCDC-BFBCAFCF8739}"/>
            </a:ext>
          </a:extLst>
        </xdr:cNvPr>
        <xdr:cNvCxnSpPr/>
      </xdr:nvCxnSpPr>
      <xdr:spPr>
        <a:xfrm>
          <a:off x="16459200" y="1647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805" name="テキスト ボックス 804">
          <a:extLst>
            <a:ext uri="{FF2B5EF4-FFF2-40B4-BE49-F238E27FC236}">
              <a16:creationId xmlns:a16="http://schemas.microsoft.com/office/drawing/2014/main" id="{803F5289-E998-4F5E-A17A-2F1156048258}"/>
            </a:ext>
          </a:extLst>
        </xdr:cNvPr>
        <xdr:cNvSpPr txBox="1"/>
      </xdr:nvSpPr>
      <xdr:spPr>
        <a:xfrm>
          <a:off x="16052346" y="16332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6" name="直線コネクタ 805">
          <a:extLst>
            <a:ext uri="{FF2B5EF4-FFF2-40B4-BE49-F238E27FC236}">
              <a16:creationId xmlns:a16="http://schemas.microsoft.com/office/drawing/2014/main" id="{93BAC565-F274-4E86-B21D-FE0CE0E7C18B}"/>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7" name="テキスト ボックス 806">
          <a:extLst>
            <a:ext uri="{FF2B5EF4-FFF2-40B4-BE49-F238E27FC236}">
              <a16:creationId xmlns:a16="http://schemas.microsoft.com/office/drawing/2014/main" id="{9FF89E69-0714-4C95-B07D-968F974035A7}"/>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8" name="【公民館】&#10;一人当たり面積グラフ枠">
          <a:extLst>
            <a:ext uri="{FF2B5EF4-FFF2-40B4-BE49-F238E27FC236}">
              <a16:creationId xmlns:a16="http://schemas.microsoft.com/office/drawing/2014/main" id="{F464D453-6462-425A-BBD5-2C1B649B0BD7}"/>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36195</xdr:rowOff>
    </xdr:from>
    <xdr:to>
      <xdr:col>116</xdr:col>
      <xdr:colOff>62864</xdr:colOff>
      <xdr:row>107</xdr:row>
      <xdr:rowOff>36195</xdr:rowOff>
    </xdr:to>
    <xdr:cxnSp macro="">
      <xdr:nvCxnSpPr>
        <xdr:cNvPr id="809" name="直線コネクタ 808">
          <a:extLst>
            <a:ext uri="{FF2B5EF4-FFF2-40B4-BE49-F238E27FC236}">
              <a16:creationId xmlns:a16="http://schemas.microsoft.com/office/drawing/2014/main" id="{06EDCEFD-9914-460C-AFEB-6850C24B114B}"/>
            </a:ext>
          </a:extLst>
        </xdr:cNvPr>
        <xdr:cNvCxnSpPr/>
      </xdr:nvCxnSpPr>
      <xdr:spPr>
        <a:xfrm flipV="1">
          <a:off x="19954239" y="16323945"/>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40022</xdr:rowOff>
    </xdr:from>
    <xdr:ext cx="469744" cy="259045"/>
    <xdr:sp macro="" textlink="">
      <xdr:nvSpPr>
        <xdr:cNvPr id="810" name="【公民館】&#10;一人当たり面積最小値テキスト">
          <a:extLst>
            <a:ext uri="{FF2B5EF4-FFF2-40B4-BE49-F238E27FC236}">
              <a16:creationId xmlns:a16="http://schemas.microsoft.com/office/drawing/2014/main" id="{2354E0AF-C2F2-488F-962C-D5FE64D7C678}"/>
            </a:ext>
          </a:extLst>
        </xdr:cNvPr>
        <xdr:cNvSpPr txBox="1"/>
      </xdr:nvSpPr>
      <xdr:spPr>
        <a:xfrm>
          <a:off x="19992975" y="17527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36195</xdr:rowOff>
    </xdr:from>
    <xdr:to>
      <xdr:col>116</xdr:col>
      <xdr:colOff>152400</xdr:colOff>
      <xdr:row>107</xdr:row>
      <xdr:rowOff>36195</xdr:rowOff>
    </xdr:to>
    <xdr:cxnSp macro="">
      <xdr:nvCxnSpPr>
        <xdr:cNvPr id="811" name="直線コネクタ 810">
          <a:extLst>
            <a:ext uri="{FF2B5EF4-FFF2-40B4-BE49-F238E27FC236}">
              <a16:creationId xmlns:a16="http://schemas.microsoft.com/office/drawing/2014/main" id="{C1F69D18-1CB0-430D-B8E4-4670B402BA93}"/>
            </a:ext>
          </a:extLst>
        </xdr:cNvPr>
        <xdr:cNvCxnSpPr/>
      </xdr:nvCxnSpPr>
      <xdr:spPr>
        <a:xfrm>
          <a:off x="19878675" y="175240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154322</xdr:rowOff>
    </xdr:from>
    <xdr:ext cx="469744" cy="259045"/>
    <xdr:sp macro="" textlink="">
      <xdr:nvSpPr>
        <xdr:cNvPr id="812" name="【公民館】&#10;一人当たり面積最大値テキスト">
          <a:extLst>
            <a:ext uri="{FF2B5EF4-FFF2-40B4-BE49-F238E27FC236}">
              <a16:creationId xmlns:a16="http://schemas.microsoft.com/office/drawing/2014/main" id="{AD639566-8952-45A8-866F-DCC9E6C8ACFF}"/>
            </a:ext>
          </a:extLst>
        </xdr:cNvPr>
        <xdr:cNvSpPr txBox="1"/>
      </xdr:nvSpPr>
      <xdr:spPr>
        <a:xfrm>
          <a:off x="19992975" y="16099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36195</xdr:rowOff>
    </xdr:from>
    <xdr:to>
      <xdr:col>116</xdr:col>
      <xdr:colOff>152400</xdr:colOff>
      <xdr:row>100</xdr:row>
      <xdr:rowOff>36195</xdr:rowOff>
    </xdr:to>
    <xdr:cxnSp macro="">
      <xdr:nvCxnSpPr>
        <xdr:cNvPr id="813" name="直線コネクタ 812">
          <a:extLst>
            <a:ext uri="{FF2B5EF4-FFF2-40B4-BE49-F238E27FC236}">
              <a16:creationId xmlns:a16="http://schemas.microsoft.com/office/drawing/2014/main" id="{F33C1EB4-A735-4073-A16F-BE96836C330C}"/>
            </a:ext>
          </a:extLst>
        </xdr:cNvPr>
        <xdr:cNvCxnSpPr/>
      </xdr:nvCxnSpPr>
      <xdr:spPr>
        <a:xfrm>
          <a:off x="19878675" y="163239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111141</xdr:rowOff>
    </xdr:from>
    <xdr:ext cx="469744" cy="259045"/>
    <xdr:sp macro="" textlink="">
      <xdr:nvSpPr>
        <xdr:cNvPr id="814" name="【公民館】&#10;一人当たり面積平均値テキスト">
          <a:extLst>
            <a:ext uri="{FF2B5EF4-FFF2-40B4-BE49-F238E27FC236}">
              <a16:creationId xmlns:a16="http://schemas.microsoft.com/office/drawing/2014/main" id="{08E01488-98B1-42C3-A984-6C30F22FE2C2}"/>
            </a:ext>
          </a:extLst>
        </xdr:cNvPr>
        <xdr:cNvSpPr txBox="1"/>
      </xdr:nvSpPr>
      <xdr:spPr>
        <a:xfrm>
          <a:off x="19992975" y="169132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88264</xdr:rowOff>
    </xdr:from>
    <xdr:to>
      <xdr:col>116</xdr:col>
      <xdr:colOff>114300</xdr:colOff>
      <xdr:row>105</xdr:row>
      <xdr:rowOff>18414</xdr:rowOff>
    </xdr:to>
    <xdr:sp macro="" textlink="">
      <xdr:nvSpPr>
        <xdr:cNvPr id="815" name="フローチャート: 判断 814">
          <a:extLst>
            <a:ext uri="{FF2B5EF4-FFF2-40B4-BE49-F238E27FC236}">
              <a16:creationId xmlns:a16="http://schemas.microsoft.com/office/drawing/2014/main" id="{0DC30AF6-A595-4B9E-AB58-8807B7189E24}"/>
            </a:ext>
          </a:extLst>
        </xdr:cNvPr>
        <xdr:cNvSpPr/>
      </xdr:nvSpPr>
      <xdr:spPr>
        <a:xfrm>
          <a:off x="19897725" y="170586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53975</xdr:rowOff>
    </xdr:from>
    <xdr:to>
      <xdr:col>112</xdr:col>
      <xdr:colOff>38100</xdr:colOff>
      <xdr:row>104</xdr:row>
      <xdr:rowOff>155575</xdr:rowOff>
    </xdr:to>
    <xdr:sp macro="" textlink="">
      <xdr:nvSpPr>
        <xdr:cNvPr id="816" name="フローチャート: 判断 815">
          <a:extLst>
            <a:ext uri="{FF2B5EF4-FFF2-40B4-BE49-F238E27FC236}">
              <a16:creationId xmlns:a16="http://schemas.microsoft.com/office/drawing/2014/main" id="{8BD7D3CD-86C7-4FBD-A95A-E560FCB91710}"/>
            </a:ext>
          </a:extLst>
        </xdr:cNvPr>
        <xdr:cNvSpPr/>
      </xdr:nvSpPr>
      <xdr:spPr>
        <a:xfrm>
          <a:off x="19154775" y="1702752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48261</xdr:rowOff>
    </xdr:from>
    <xdr:to>
      <xdr:col>107</xdr:col>
      <xdr:colOff>101600</xdr:colOff>
      <xdr:row>104</xdr:row>
      <xdr:rowOff>149861</xdr:rowOff>
    </xdr:to>
    <xdr:sp macro="" textlink="">
      <xdr:nvSpPr>
        <xdr:cNvPr id="817" name="フローチャート: 判断 816">
          <a:extLst>
            <a:ext uri="{FF2B5EF4-FFF2-40B4-BE49-F238E27FC236}">
              <a16:creationId xmlns:a16="http://schemas.microsoft.com/office/drawing/2014/main" id="{69AF0080-2DCA-4B48-87D8-BFA880C27D2C}"/>
            </a:ext>
          </a:extLst>
        </xdr:cNvPr>
        <xdr:cNvSpPr/>
      </xdr:nvSpPr>
      <xdr:spPr>
        <a:xfrm>
          <a:off x="18345150" y="170186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139700</xdr:rowOff>
    </xdr:from>
    <xdr:to>
      <xdr:col>102</xdr:col>
      <xdr:colOff>165100</xdr:colOff>
      <xdr:row>104</xdr:row>
      <xdr:rowOff>69850</xdr:rowOff>
    </xdr:to>
    <xdr:sp macro="" textlink="">
      <xdr:nvSpPr>
        <xdr:cNvPr id="818" name="フローチャート: 判断 817">
          <a:extLst>
            <a:ext uri="{FF2B5EF4-FFF2-40B4-BE49-F238E27FC236}">
              <a16:creationId xmlns:a16="http://schemas.microsoft.com/office/drawing/2014/main" id="{76FEFECB-D435-4A3A-A3B0-39A4DC111655}"/>
            </a:ext>
          </a:extLst>
        </xdr:cNvPr>
        <xdr:cNvSpPr/>
      </xdr:nvSpPr>
      <xdr:spPr>
        <a:xfrm>
          <a:off x="17554575" y="169449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8255</xdr:rowOff>
    </xdr:from>
    <xdr:to>
      <xdr:col>98</xdr:col>
      <xdr:colOff>38100</xdr:colOff>
      <xdr:row>104</xdr:row>
      <xdr:rowOff>109855</xdr:rowOff>
    </xdr:to>
    <xdr:sp macro="" textlink="">
      <xdr:nvSpPr>
        <xdr:cNvPr id="819" name="フローチャート: 判断 818">
          <a:extLst>
            <a:ext uri="{FF2B5EF4-FFF2-40B4-BE49-F238E27FC236}">
              <a16:creationId xmlns:a16="http://schemas.microsoft.com/office/drawing/2014/main" id="{B9F0B9FB-EF40-4D71-BF69-FB617EAE3CC9}"/>
            </a:ext>
          </a:extLst>
        </xdr:cNvPr>
        <xdr:cNvSpPr/>
      </xdr:nvSpPr>
      <xdr:spPr>
        <a:xfrm>
          <a:off x="16754475" y="169849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0" name="テキスト ボックス 819">
          <a:extLst>
            <a:ext uri="{FF2B5EF4-FFF2-40B4-BE49-F238E27FC236}">
              <a16:creationId xmlns:a16="http://schemas.microsoft.com/office/drawing/2014/main" id="{B97E69F8-B0BE-4D3C-8C23-BD380E01EBF1}"/>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50FF307B-7D01-48CB-A585-A63D5EB206AD}"/>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DD6A899A-2BFC-4EB3-8902-3565E863EC73}"/>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CEFCA700-FB9B-4FC6-B94B-5475DC04209F}"/>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5F4B13FC-1B79-4C09-9FEC-0A2650F90E5E}"/>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82550</xdr:rowOff>
    </xdr:from>
    <xdr:to>
      <xdr:col>116</xdr:col>
      <xdr:colOff>114300</xdr:colOff>
      <xdr:row>107</xdr:row>
      <xdr:rowOff>12700</xdr:rowOff>
    </xdr:to>
    <xdr:sp macro="" textlink="">
      <xdr:nvSpPr>
        <xdr:cNvPr id="825" name="楕円 824">
          <a:extLst>
            <a:ext uri="{FF2B5EF4-FFF2-40B4-BE49-F238E27FC236}">
              <a16:creationId xmlns:a16="http://schemas.microsoft.com/office/drawing/2014/main" id="{03588BEC-4D18-427E-9111-1D3F17A67D64}"/>
            </a:ext>
          </a:extLst>
        </xdr:cNvPr>
        <xdr:cNvSpPr/>
      </xdr:nvSpPr>
      <xdr:spPr>
        <a:xfrm>
          <a:off x="19897725" y="174021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168927</xdr:rowOff>
    </xdr:from>
    <xdr:ext cx="469744" cy="259045"/>
    <xdr:sp macro="" textlink="">
      <xdr:nvSpPr>
        <xdr:cNvPr id="826" name="【公民館】&#10;一人当たり面積該当値テキスト">
          <a:extLst>
            <a:ext uri="{FF2B5EF4-FFF2-40B4-BE49-F238E27FC236}">
              <a16:creationId xmlns:a16="http://schemas.microsoft.com/office/drawing/2014/main" id="{0A31E604-4DA3-4BA1-823D-47411669FB86}"/>
            </a:ext>
          </a:extLst>
        </xdr:cNvPr>
        <xdr:cNvSpPr txBox="1"/>
      </xdr:nvSpPr>
      <xdr:spPr>
        <a:xfrm>
          <a:off x="19992975" y="1731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122555</xdr:rowOff>
    </xdr:from>
    <xdr:to>
      <xdr:col>112</xdr:col>
      <xdr:colOff>38100</xdr:colOff>
      <xdr:row>107</xdr:row>
      <xdr:rowOff>52705</xdr:rowOff>
    </xdr:to>
    <xdr:sp macro="" textlink="">
      <xdr:nvSpPr>
        <xdr:cNvPr id="827" name="楕円 826">
          <a:extLst>
            <a:ext uri="{FF2B5EF4-FFF2-40B4-BE49-F238E27FC236}">
              <a16:creationId xmlns:a16="http://schemas.microsoft.com/office/drawing/2014/main" id="{7D66FFDB-4C63-4CBC-8C01-D950A5E66AB4}"/>
            </a:ext>
          </a:extLst>
        </xdr:cNvPr>
        <xdr:cNvSpPr/>
      </xdr:nvSpPr>
      <xdr:spPr>
        <a:xfrm>
          <a:off x="19154775" y="174421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133350</xdr:rowOff>
    </xdr:from>
    <xdr:to>
      <xdr:col>116</xdr:col>
      <xdr:colOff>63500</xdr:colOff>
      <xdr:row>107</xdr:row>
      <xdr:rowOff>1905</xdr:rowOff>
    </xdr:to>
    <xdr:cxnSp macro="">
      <xdr:nvCxnSpPr>
        <xdr:cNvPr id="828" name="直線コネクタ 827">
          <a:extLst>
            <a:ext uri="{FF2B5EF4-FFF2-40B4-BE49-F238E27FC236}">
              <a16:creationId xmlns:a16="http://schemas.microsoft.com/office/drawing/2014/main" id="{AC85C3C5-AD8B-4B5A-B4F4-04D1F61B5502}"/>
            </a:ext>
          </a:extLst>
        </xdr:cNvPr>
        <xdr:cNvCxnSpPr/>
      </xdr:nvCxnSpPr>
      <xdr:spPr>
        <a:xfrm flipV="1">
          <a:off x="19202400" y="17449800"/>
          <a:ext cx="752475"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122555</xdr:rowOff>
    </xdr:from>
    <xdr:to>
      <xdr:col>107</xdr:col>
      <xdr:colOff>101600</xdr:colOff>
      <xdr:row>107</xdr:row>
      <xdr:rowOff>52705</xdr:rowOff>
    </xdr:to>
    <xdr:sp macro="" textlink="">
      <xdr:nvSpPr>
        <xdr:cNvPr id="829" name="楕円 828">
          <a:extLst>
            <a:ext uri="{FF2B5EF4-FFF2-40B4-BE49-F238E27FC236}">
              <a16:creationId xmlns:a16="http://schemas.microsoft.com/office/drawing/2014/main" id="{1B2A68C6-2C32-48BA-BE41-0C9F840ED7A0}"/>
            </a:ext>
          </a:extLst>
        </xdr:cNvPr>
        <xdr:cNvSpPr/>
      </xdr:nvSpPr>
      <xdr:spPr>
        <a:xfrm>
          <a:off x="18345150" y="174421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1905</xdr:rowOff>
    </xdr:from>
    <xdr:to>
      <xdr:col>111</xdr:col>
      <xdr:colOff>177800</xdr:colOff>
      <xdr:row>107</xdr:row>
      <xdr:rowOff>1905</xdr:rowOff>
    </xdr:to>
    <xdr:cxnSp macro="">
      <xdr:nvCxnSpPr>
        <xdr:cNvPr id="830" name="直線コネクタ 829">
          <a:extLst>
            <a:ext uri="{FF2B5EF4-FFF2-40B4-BE49-F238E27FC236}">
              <a16:creationId xmlns:a16="http://schemas.microsoft.com/office/drawing/2014/main" id="{A7B21192-65A2-401C-B426-D7B482C6E7D3}"/>
            </a:ext>
          </a:extLst>
        </xdr:cNvPr>
        <xdr:cNvCxnSpPr/>
      </xdr:nvCxnSpPr>
      <xdr:spPr>
        <a:xfrm>
          <a:off x="18392775" y="1748980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59689</xdr:rowOff>
    </xdr:from>
    <xdr:to>
      <xdr:col>102</xdr:col>
      <xdr:colOff>165100</xdr:colOff>
      <xdr:row>106</xdr:row>
      <xdr:rowOff>161289</xdr:rowOff>
    </xdr:to>
    <xdr:sp macro="" textlink="">
      <xdr:nvSpPr>
        <xdr:cNvPr id="831" name="楕円 830">
          <a:extLst>
            <a:ext uri="{FF2B5EF4-FFF2-40B4-BE49-F238E27FC236}">
              <a16:creationId xmlns:a16="http://schemas.microsoft.com/office/drawing/2014/main" id="{EF9E7ECA-99ED-4E72-A0DC-D05350A5F4C2}"/>
            </a:ext>
          </a:extLst>
        </xdr:cNvPr>
        <xdr:cNvSpPr/>
      </xdr:nvSpPr>
      <xdr:spPr>
        <a:xfrm>
          <a:off x="17554575" y="173761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110489</xdr:rowOff>
    </xdr:from>
    <xdr:to>
      <xdr:col>107</xdr:col>
      <xdr:colOff>50800</xdr:colOff>
      <xdr:row>107</xdr:row>
      <xdr:rowOff>1905</xdr:rowOff>
    </xdr:to>
    <xdr:cxnSp macro="">
      <xdr:nvCxnSpPr>
        <xdr:cNvPr id="832" name="直線コネクタ 831">
          <a:extLst>
            <a:ext uri="{FF2B5EF4-FFF2-40B4-BE49-F238E27FC236}">
              <a16:creationId xmlns:a16="http://schemas.microsoft.com/office/drawing/2014/main" id="{86E8C757-5320-47EA-8FFE-11F6553296FC}"/>
            </a:ext>
          </a:extLst>
        </xdr:cNvPr>
        <xdr:cNvCxnSpPr/>
      </xdr:nvCxnSpPr>
      <xdr:spPr>
        <a:xfrm>
          <a:off x="17602200" y="17423764"/>
          <a:ext cx="790575" cy="66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59689</xdr:rowOff>
    </xdr:from>
    <xdr:to>
      <xdr:col>98</xdr:col>
      <xdr:colOff>38100</xdr:colOff>
      <xdr:row>106</xdr:row>
      <xdr:rowOff>161289</xdr:rowOff>
    </xdr:to>
    <xdr:sp macro="" textlink="">
      <xdr:nvSpPr>
        <xdr:cNvPr id="833" name="楕円 832">
          <a:extLst>
            <a:ext uri="{FF2B5EF4-FFF2-40B4-BE49-F238E27FC236}">
              <a16:creationId xmlns:a16="http://schemas.microsoft.com/office/drawing/2014/main" id="{E5630B99-1606-43B3-801C-DACA16BF8B12}"/>
            </a:ext>
          </a:extLst>
        </xdr:cNvPr>
        <xdr:cNvSpPr/>
      </xdr:nvSpPr>
      <xdr:spPr>
        <a:xfrm>
          <a:off x="16754475" y="1737613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110489</xdr:rowOff>
    </xdr:from>
    <xdr:to>
      <xdr:col>102</xdr:col>
      <xdr:colOff>114300</xdr:colOff>
      <xdr:row>106</xdr:row>
      <xdr:rowOff>110489</xdr:rowOff>
    </xdr:to>
    <xdr:cxnSp macro="">
      <xdr:nvCxnSpPr>
        <xdr:cNvPr id="834" name="直線コネクタ 833">
          <a:extLst>
            <a:ext uri="{FF2B5EF4-FFF2-40B4-BE49-F238E27FC236}">
              <a16:creationId xmlns:a16="http://schemas.microsoft.com/office/drawing/2014/main" id="{FE872A86-6752-4B57-A7D9-FA2092CC3CE0}"/>
            </a:ext>
          </a:extLst>
        </xdr:cNvPr>
        <xdr:cNvCxnSpPr/>
      </xdr:nvCxnSpPr>
      <xdr:spPr>
        <a:xfrm>
          <a:off x="16802100" y="1742376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652</xdr:rowOff>
    </xdr:from>
    <xdr:ext cx="469744" cy="259045"/>
    <xdr:sp macro="" textlink="">
      <xdr:nvSpPr>
        <xdr:cNvPr id="835" name="n_1aveValue【公民館】&#10;一人当たり面積">
          <a:extLst>
            <a:ext uri="{FF2B5EF4-FFF2-40B4-BE49-F238E27FC236}">
              <a16:creationId xmlns:a16="http://schemas.microsoft.com/office/drawing/2014/main" id="{3876C3B5-788F-4BC2-92D8-84EC94D578F3}"/>
            </a:ext>
          </a:extLst>
        </xdr:cNvPr>
        <xdr:cNvSpPr txBox="1"/>
      </xdr:nvSpPr>
      <xdr:spPr>
        <a:xfrm>
          <a:off x="18983402" y="16802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166388</xdr:rowOff>
    </xdr:from>
    <xdr:ext cx="469744" cy="259045"/>
    <xdr:sp macro="" textlink="">
      <xdr:nvSpPr>
        <xdr:cNvPr id="836" name="n_2aveValue【公民館】&#10;一人当たり面積">
          <a:extLst>
            <a:ext uri="{FF2B5EF4-FFF2-40B4-BE49-F238E27FC236}">
              <a16:creationId xmlns:a16="http://schemas.microsoft.com/office/drawing/2014/main" id="{AA3F2C22-6EB2-445F-B465-7AE65C5C9753}"/>
            </a:ext>
          </a:extLst>
        </xdr:cNvPr>
        <xdr:cNvSpPr txBox="1"/>
      </xdr:nvSpPr>
      <xdr:spPr>
        <a:xfrm>
          <a:off x="18183302" y="16793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86377</xdr:rowOff>
    </xdr:from>
    <xdr:ext cx="469744" cy="259045"/>
    <xdr:sp macro="" textlink="">
      <xdr:nvSpPr>
        <xdr:cNvPr id="837" name="n_3aveValue【公民館】&#10;一人当たり面積">
          <a:extLst>
            <a:ext uri="{FF2B5EF4-FFF2-40B4-BE49-F238E27FC236}">
              <a16:creationId xmlns:a16="http://schemas.microsoft.com/office/drawing/2014/main" id="{C989E306-3885-477C-8796-353A4A9E19D6}"/>
            </a:ext>
          </a:extLst>
        </xdr:cNvPr>
        <xdr:cNvSpPr txBox="1"/>
      </xdr:nvSpPr>
      <xdr:spPr>
        <a:xfrm>
          <a:off x="17383202" y="16713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126382</xdr:rowOff>
    </xdr:from>
    <xdr:ext cx="469744" cy="259045"/>
    <xdr:sp macro="" textlink="">
      <xdr:nvSpPr>
        <xdr:cNvPr id="838" name="n_4aveValue【公民館】&#10;一人当たり面積">
          <a:extLst>
            <a:ext uri="{FF2B5EF4-FFF2-40B4-BE49-F238E27FC236}">
              <a16:creationId xmlns:a16="http://schemas.microsoft.com/office/drawing/2014/main" id="{329F0A55-9B4C-45ED-9E9C-EBA574B1B4F5}"/>
            </a:ext>
          </a:extLst>
        </xdr:cNvPr>
        <xdr:cNvSpPr txBox="1"/>
      </xdr:nvSpPr>
      <xdr:spPr>
        <a:xfrm>
          <a:off x="16592627" y="16753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43832</xdr:rowOff>
    </xdr:from>
    <xdr:ext cx="469744" cy="259045"/>
    <xdr:sp macro="" textlink="">
      <xdr:nvSpPr>
        <xdr:cNvPr id="839" name="n_1mainValue【公民館】&#10;一人当たり面積">
          <a:extLst>
            <a:ext uri="{FF2B5EF4-FFF2-40B4-BE49-F238E27FC236}">
              <a16:creationId xmlns:a16="http://schemas.microsoft.com/office/drawing/2014/main" id="{B22B8098-708C-4E4D-9165-8E468F71607D}"/>
            </a:ext>
          </a:extLst>
        </xdr:cNvPr>
        <xdr:cNvSpPr txBox="1"/>
      </xdr:nvSpPr>
      <xdr:spPr>
        <a:xfrm>
          <a:off x="18983402" y="17534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43832</xdr:rowOff>
    </xdr:from>
    <xdr:ext cx="469744" cy="259045"/>
    <xdr:sp macro="" textlink="">
      <xdr:nvSpPr>
        <xdr:cNvPr id="840" name="n_2mainValue【公民館】&#10;一人当たり面積">
          <a:extLst>
            <a:ext uri="{FF2B5EF4-FFF2-40B4-BE49-F238E27FC236}">
              <a16:creationId xmlns:a16="http://schemas.microsoft.com/office/drawing/2014/main" id="{D914D547-F70C-4396-9556-BA9F289BFBBA}"/>
            </a:ext>
          </a:extLst>
        </xdr:cNvPr>
        <xdr:cNvSpPr txBox="1"/>
      </xdr:nvSpPr>
      <xdr:spPr>
        <a:xfrm>
          <a:off x="18183302" y="17534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152416</xdr:rowOff>
    </xdr:from>
    <xdr:ext cx="469744" cy="259045"/>
    <xdr:sp macro="" textlink="">
      <xdr:nvSpPr>
        <xdr:cNvPr id="841" name="n_3mainValue【公民館】&#10;一人当たり面積">
          <a:extLst>
            <a:ext uri="{FF2B5EF4-FFF2-40B4-BE49-F238E27FC236}">
              <a16:creationId xmlns:a16="http://schemas.microsoft.com/office/drawing/2014/main" id="{D974CE31-047E-42BB-AA27-8E85D74EE807}"/>
            </a:ext>
          </a:extLst>
        </xdr:cNvPr>
        <xdr:cNvSpPr txBox="1"/>
      </xdr:nvSpPr>
      <xdr:spPr>
        <a:xfrm>
          <a:off x="17383202" y="17468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152416</xdr:rowOff>
    </xdr:from>
    <xdr:ext cx="469744" cy="259045"/>
    <xdr:sp macro="" textlink="">
      <xdr:nvSpPr>
        <xdr:cNvPr id="842" name="n_4mainValue【公民館】&#10;一人当たり面積">
          <a:extLst>
            <a:ext uri="{FF2B5EF4-FFF2-40B4-BE49-F238E27FC236}">
              <a16:creationId xmlns:a16="http://schemas.microsoft.com/office/drawing/2014/main" id="{CB6C998A-CD4B-4CDF-A573-F7A5651852AF}"/>
            </a:ext>
          </a:extLst>
        </xdr:cNvPr>
        <xdr:cNvSpPr txBox="1"/>
      </xdr:nvSpPr>
      <xdr:spPr>
        <a:xfrm>
          <a:off x="16592627" y="17468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3" name="正方形/長方形 842">
          <a:extLst>
            <a:ext uri="{FF2B5EF4-FFF2-40B4-BE49-F238E27FC236}">
              <a16:creationId xmlns:a16="http://schemas.microsoft.com/office/drawing/2014/main" id="{A2A85FC7-DBBA-48C9-8F07-86455E867BE6}"/>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4" name="正方形/長方形 843">
          <a:extLst>
            <a:ext uri="{FF2B5EF4-FFF2-40B4-BE49-F238E27FC236}">
              <a16:creationId xmlns:a16="http://schemas.microsoft.com/office/drawing/2014/main" id="{53F347C2-AFB9-4776-871B-6B660A4F9D55}"/>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5" name="テキスト ボックス 844">
          <a:extLst>
            <a:ext uri="{FF2B5EF4-FFF2-40B4-BE49-F238E27FC236}">
              <a16:creationId xmlns:a16="http://schemas.microsoft.com/office/drawing/2014/main" id="{270A6499-94A4-4CEA-92E0-F4FD6CB78D5A}"/>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本表中で類似団体平均との有形固定資産の減価償却率の比較において、全ての施設で平均を上回っており、老朽化が進行している。</a:t>
          </a:r>
          <a:endParaRPr lang="ja-JP" altLang="ja-JP" sz="1400">
            <a:effectLst/>
          </a:endParaRPr>
        </a:p>
        <a:p>
          <a:r>
            <a:rPr kumimoji="1" lang="ja-JP" altLang="ja-JP" sz="1100">
              <a:solidFill>
                <a:schemeClr val="dk1"/>
              </a:solidFill>
              <a:effectLst/>
              <a:latin typeface="+mn-lt"/>
              <a:ea typeface="+mn-ea"/>
              <a:cs typeface="+mn-cs"/>
            </a:rPr>
            <a:t>「学校施設」「児童館」については、長寿命化や大規模改修を図り、更新・改修の際は複合化を検討することとしている。近年は人口減少地域の小中学校統廃合を進めており、数値の改善に努めていく。</a:t>
          </a:r>
          <a:endParaRPr lang="ja-JP" altLang="ja-JP" sz="1400">
            <a:effectLst/>
          </a:endParaRPr>
        </a:p>
        <a:p>
          <a:r>
            <a:rPr kumimoji="1" lang="ja-JP" altLang="ja-JP" sz="1100">
              <a:solidFill>
                <a:schemeClr val="dk1"/>
              </a:solidFill>
              <a:effectLst/>
              <a:latin typeface="+mn-lt"/>
              <a:ea typeface="+mn-ea"/>
              <a:cs typeface="+mn-cs"/>
            </a:rPr>
            <a:t>「公営住宅」については、計画的に施設の統廃合や長寿命化を図っていく。</a:t>
          </a:r>
          <a:endParaRPr lang="ja-JP" altLang="ja-JP" sz="1400">
            <a:effectLst/>
          </a:endParaRPr>
        </a:p>
        <a:p>
          <a:r>
            <a:rPr kumimoji="1" lang="ja-JP" altLang="ja-JP" sz="1100">
              <a:solidFill>
                <a:schemeClr val="dk1"/>
              </a:solidFill>
              <a:effectLst/>
              <a:latin typeface="+mn-lt"/>
              <a:ea typeface="+mn-ea"/>
              <a:cs typeface="+mn-cs"/>
            </a:rPr>
            <a:t>「公民館」については、最適な配置を検討し数値の改善を図っていく。</a:t>
          </a:r>
          <a:endParaRPr lang="ja-JP" altLang="ja-JP" sz="1400">
            <a:effectLst/>
          </a:endParaRPr>
        </a:p>
        <a:p>
          <a:r>
            <a:rPr kumimoji="1" lang="ja-JP" altLang="ja-JP" sz="1100">
              <a:solidFill>
                <a:schemeClr val="dk1"/>
              </a:solidFill>
              <a:effectLst/>
              <a:latin typeface="+mn-lt"/>
              <a:ea typeface="+mn-ea"/>
              <a:cs typeface="+mn-cs"/>
            </a:rPr>
            <a:t>その他の施設等についても、公共施設等総合管理計画や小山市公共施設マネジメント計画等の計画に基づき、施設の更新、統廃合、長寿命化等を進め、施設の最適な配置と維持管理コストの抑制を図っ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61F7F03-5CA3-4B3F-AB4F-FDB305470FB1}"/>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F10418F-1EBA-4EDF-A918-5294460F7FDA}"/>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4C1ED12-3DFF-41CE-9572-721B8BB2C9E9}"/>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35A9D27-473F-42D9-91AE-7428F9BC7C06}"/>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栃木県小山市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91E702E-B009-4653-8E39-E875CD7A48C9}"/>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97B36BF-B854-41C3-B479-527EE960D7FC}"/>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CD630A3-5D61-43C1-B1E7-F14ACE7DC7CE}"/>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052E2D1-3E7C-4527-8073-E93C18737607}"/>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4C9C407-4BCF-447F-A8AF-F6EDA01D8E6D}"/>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CC91B90-889B-4354-BDA0-0DC509EA77CA}"/>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166,874
158,582
171.75
77,074,661
74,950,728
1,835,890
35,546,306
57,493,171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6811030-8A92-4B92-BD88-FB80DAAE1292}"/>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840087A-D566-48A0-AA47-DE8114F39C3D}"/>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52C2D25-870F-43D3-9E1C-30690383F015}"/>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63.3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024A8C3-9807-4455-8A63-5176635FC277}"/>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4331625-B04B-4CAE-B9A6-4E6A5C233A14}"/>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3F338EA-73E2-4AB3-9E79-E5FFE116E744}"/>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1C41973-12AC-45B0-AA24-FA8741D4464A}"/>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C9D896C-C9B0-4C3B-8268-26B893309FC6}"/>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F28AD21-BBA5-4482-87C0-FD0B1F8FA5F6}"/>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0D9146B-FE98-43D7-B886-C64BECC3E602}"/>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8F110D1-640F-4262-B4C3-B5757166D021}"/>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92C4460-649C-4A8C-A0E6-8C753553A6F3}"/>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E660628-16B2-4CB9-A93D-76CC363D7B30}"/>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A7984D7-FE58-40EF-A5FE-7CAA4BD28397}"/>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00F60BA-2054-4B97-AFA9-725725E80B60}"/>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34ECC22-C851-40B4-94BB-B165BD00603B}"/>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C8EF6E0-1692-457A-8DA1-DC7FEC0ECBEA}"/>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74FD65F-F594-411F-90D9-1610D69E51FC}"/>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57F6B1B-BF7D-47C9-8586-351C672E57AA}"/>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5551A6F-4A98-4536-99C9-53790ADFAE41}"/>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A35BE8B-5912-4F67-8525-87E973051545}"/>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F335043-4285-4E63-A033-9133D6EA0A04}"/>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8D7E5DD-8004-4C94-BEB6-84764C6F847F}"/>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CE43B6A-FA3D-49B5-9EE9-EDF29EA478AB}"/>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B27721D-20F0-4237-9723-A89ABCD03439}"/>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03931BA-CEF3-46A0-B803-E06DE021FD63}"/>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28FEA2C-2766-44C5-B9B1-BFEFE34AB676}"/>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C935C12-7BC9-4FDE-8C9B-8CE3815F56DE}"/>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845CF4C-815B-4A53-B0BE-4C2F8ACEF552}"/>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FFEDC2D-4D45-48A6-9A2B-47E8637F6E6D}"/>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A983F3E-E26F-448E-B699-497152C09E97}"/>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EFCC34B-66E4-4EF6-9C05-FEF2C250A68C}"/>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53A66FD3-015B-44F8-8988-0E40F22E2788}"/>
            </a:ext>
          </a:extLst>
        </xdr:cNvPr>
        <xdr:cNvCxnSpPr/>
      </xdr:nvCxnSpPr>
      <xdr:spPr>
        <a:xfrm>
          <a:off x="6858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32E78407-6708-43C6-943D-2F78BE56269F}"/>
            </a:ext>
          </a:extLst>
        </xdr:cNvPr>
        <xdr:cNvSpPr txBox="1"/>
      </xdr:nvSpPr>
      <xdr:spPr>
        <a:xfrm>
          <a:off x="339891" y="664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4975DE88-F5DE-49DD-9717-23FFD875556B}"/>
            </a:ext>
          </a:extLst>
        </xdr:cNvPr>
        <xdr:cNvCxnSpPr/>
      </xdr:nvCxnSpPr>
      <xdr:spPr>
        <a:xfrm>
          <a:off x="6858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44256409-5D38-43A0-AB68-EA30B0E09DFD}"/>
            </a:ext>
          </a:extLst>
        </xdr:cNvPr>
        <xdr:cNvSpPr txBox="1"/>
      </xdr:nvSpPr>
      <xdr:spPr>
        <a:xfrm>
          <a:off x="339891"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DD7B7565-13B5-4AA2-BE99-771BA5138EE8}"/>
            </a:ext>
          </a:extLst>
        </xdr:cNvPr>
        <xdr:cNvCxnSpPr/>
      </xdr:nvCxnSpPr>
      <xdr:spPr>
        <a:xfrm>
          <a:off x="6858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96AC29AD-5940-462F-B243-710A23ECA1F9}"/>
            </a:ext>
          </a:extLst>
        </xdr:cNvPr>
        <xdr:cNvSpPr txBox="1"/>
      </xdr:nvSpPr>
      <xdr:spPr>
        <a:xfrm>
          <a:off x="339891"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91F6B577-FD6C-4BD7-83A8-B4ADA6CAF0EE}"/>
            </a:ext>
          </a:extLst>
        </xdr:cNvPr>
        <xdr:cNvCxnSpPr/>
      </xdr:nvCxnSpPr>
      <xdr:spPr>
        <a:xfrm>
          <a:off x="6858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CBF048D6-7EB9-4172-BE1D-1A00A98ADB09}"/>
            </a:ext>
          </a:extLst>
        </xdr:cNvPr>
        <xdr:cNvSpPr txBox="1"/>
      </xdr:nvSpPr>
      <xdr:spPr>
        <a:xfrm>
          <a:off x="339891"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77E1572B-0859-4605-B4B0-08B38759C64B}"/>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ADF22EB1-4B20-418D-989C-9D4B15179B7E}"/>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id="{FCF99007-4758-4A71-866D-E7F47EC31891}"/>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144780</xdr:rowOff>
    </xdr:from>
    <xdr:to>
      <xdr:col>24</xdr:col>
      <xdr:colOff>62865</xdr:colOff>
      <xdr:row>41</xdr:row>
      <xdr:rowOff>96774</xdr:rowOff>
    </xdr:to>
    <xdr:cxnSp macro="">
      <xdr:nvCxnSpPr>
        <xdr:cNvPr id="55" name="直線コネクタ 54">
          <a:extLst>
            <a:ext uri="{FF2B5EF4-FFF2-40B4-BE49-F238E27FC236}">
              <a16:creationId xmlns:a16="http://schemas.microsoft.com/office/drawing/2014/main" id="{A9FB34BA-13A2-4564-85CC-B46C01075913}"/>
            </a:ext>
          </a:extLst>
        </xdr:cNvPr>
        <xdr:cNvCxnSpPr/>
      </xdr:nvCxnSpPr>
      <xdr:spPr>
        <a:xfrm flipV="1">
          <a:off x="4180840" y="5656580"/>
          <a:ext cx="0" cy="1088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100601</xdr:rowOff>
    </xdr:from>
    <xdr:ext cx="405111" cy="259045"/>
    <xdr:sp macro="" textlink="">
      <xdr:nvSpPr>
        <xdr:cNvPr id="56" name="【図書館】&#10;有形固定資産減価償却率最小値テキスト">
          <a:extLst>
            <a:ext uri="{FF2B5EF4-FFF2-40B4-BE49-F238E27FC236}">
              <a16:creationId xmlns:a16="http://schemas.microsoft.com/office/drawing/2014/main" id="{6B524C80-E84B-491D-9C0C-7E04151760AA}"/>
            </a:ext>
          </a:extLst>
        </xdr:cNvPr>
        <xdr:cNvSpPr txBox="1"/>
      </xdr:nvSpPr>
      <xdr:spPr>
        <a:xfrm>
          <a:off x="4219575" y="6752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96774</xdr:rowOff>
    </xdr:from>
    <xdr:to>
      <xdr:col>24</xdr:col>
      <xdr:colOff>152400</xdr:colOff>
      <xdr:row>41</xdr:row>
      <xdr:rowOff>96774</xdr:rowOff>
    </xdr:to>
    <xdr:cxnSp macro="">
      <xdr:nvCxnSpPr>
        <xdr:cNvPr id="57" name="直線コネクタ 56">
          <a:extLst>
            <a:ext uri="{FF2B5EF4-FFF2-40B4-BE49-F238E27FC236}">
              <a16:creationId xmlns:a16="http://schemas.microsoft.com/office/drawing/2014/main" id="{DCC8AC74-2D83-47B2-A07E-C29C9E878DF8}"/>
            </a:ext>
          </a:extLst>
        </xdr:cNvPr>
        <xdr:cNvCxnSpPr/>
      </xdr:nvCxnSpPr>
      <xdr:spPr>
        <a:xfrm>
          <a:off x="4105275" y="674522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91457</xdr:rowOff>
    </xdr:from>
    <xdr:ext cx="405111" cy="259045"/>
    <xdr:sp macro="" textlink="">
      <xdr:nvSpPr>
        <xdr:cNvPr id="58" name="【図書館】&#10;有形固定資産減価償却率最大値テキスト">
          <a:extLst>
            <a:ext uri="{FF2B5EF4-FFF2-40B4-BE49-F238E27FC236}">
              <a16:creationId xmlns:a16="http://schemas.microsoft.com/office/drawing/2014/main" id="{1FF9C635-CAC6-4AB5-ACF7-1BB0982C8CCC}"/>
            </a:ext>
          </a:extLst>
        </xdr:cNvPr>
        <xdr:cNvSpPr txBox="1"/>
      </xdr:nvSpPr>
      <xdr:spPr>
        <a:xfrm>
          <a:off x="4219575" y="544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144780</xdr:rowOff>
    </xdr:from>
    <xdr:to>
      <xdr:col>24</xdr:col>
      <xdr:colOff>152400</xdr:colOff>
      <xdr:row>34</xdr:row>
      <xdr:rowOff>144780</xdr:rowOff>
    </xdr:to>
    <xdr:cxnSp macro="">
      <xdr:nvCxnSpPr>
        <xdr:cNvPr id="59" name="直線コネクタ 58">
          <a:extLst>
            <a:ext uri="{FF2B5EF4-FFF2-40B4-BE49-F238E27FC236}">
              <a16:creationId xmlns:a16="http://schemas.microsoft.com/office/drawing/2014/main" id="{F0996A6D-8E2C-4527-8860-391997A4E8A4}"/>
            </a:ext>
          </a:extLst>
        </xdr:cNvPr>
        <xdr:cNvCxnSpPr/>
      </xdr:nvCxnSpPr>
      <xdr:spPr>
        <a:xfrm>
          <a:off x="4105275" y="56565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66565</xdr:rowOff>
    </xdr:from>
    <xdr:ext cx="405111" cy="259045"/>
    <xdr:sp macro="" textlink="">
      <xdr:nvSpPr>
        <xdr:cNvPr id="60" name="【図書館】&#10;有形固定資産減価償却率平均値テキスト">
          <a:extLst>
            <a:ext uri="{FF2B5EF4-FFF2-40B4-BE49-F238E27FC236}">
              <a16:creationId xmlns:a16="http://schemas.microsoft.com/office/drawing/2014/main" id="{EC110315-7A99-45A0-9304-1879A33FB0BE}"/>
            </a:ext>
          </a:extLst>
        </xdr:cNvPr>
        <xdr:cNvSpPr txBox="1"/>
      </xdr:nvSpPr>
      <xdr:spPr>
        <a:xfrm>
          <a:off x="4219575" y="60704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43688</xdr:rowOff>
    </xdr:from>
    <xdr:to>
      <xdr:col>24</xdr:col>
      <xdr:colOff>114300</xdr:colOff>
      <xdr:row>38</xdr:row>
      <xdr:rowOff>145288</xdr:rowOff>
    </xdr:to>
    <xdr:sp macro="" textlink="">
      <xdr:nvSpPr>
        <xdr:cNvPr id="61" name="フローチャート: 判断 60">
          <a:extLst>
            <a:ext uri="{FF2B5EF4-FFF2-40B4-BE49-F238E27FC236}">
              <a16:creationId xmlns:a16="http://schemas.microsoft.com/office/drawing/2014/main" id="{C3091F38-0282-4859-8BAC-445080699856}"/>
            </a:ext>
          </a:extLst>
        </xdr:cNvPr>
        <xdr:cNvSpPr/>
      </xdr:nvSpPr>
      <xdr:spPr>
        <a:xfrm>
          <a:off x="4124325" y="620953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32258</xdr:rowOff>
    </xdr:from>
    <xdr:to>
      <xdr:col>20</xdr:col>
      <xdr:colOff>38100</xdr:colOff>
      <xdr:row>38</xdr:row>
      <xdr:rowOff>133858</xdr:rowOff>
    </xdr:to>
    <xdr:sp macro="" textlink="">
      <xdr:nvSpPr>
        <xdr:cNvPr id="62" name="フローチャート: 判断 61">
          <a:extLst>
            <a:ext uri="{FF2B5EF4-FFF2-40B4-BE49-F238E27FC236}">
              <a16:creationId xmlns:a16="http://schemas.microsoft.com/office/drawing/2014/main" id="{50D03128-55A5-4CCC-84F2-E4C59909FC1D}"/>
            </a:ext>
          </a:extLst>
        </xdr:cNvPr>
        <xdr:cNvSpPr/>
      </xdr:nvSpPr>
      <xdr:spPr>
        <a:xfrm>
          <a:off x="3381375" y="619175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151130</xdr:rowOff>
    </xdr:from>
    <xdr:to>
      <xdr:col>15</xdr:col>
      <xdr:colOff>101600</xdr:colOff>
      <xdr:row>38</xdr:row>
      <xdr:rowOff>81280</xdr:rowOff>
    </xdr:to>
    <xdr:sp macro="" textlink="">
      <xdr:nvSpPr>
        <xdr:cNvPr id="63" name="フローチャート: 判断 62">
          <a:extLst>
            <a:ext uri="{FF2B5EF4-FFF2-40B4-BE49-F238E27FC236}">
              <a16:creationId xmlns:a16="http://schemas.microsoft.com/office/drawing/2014/main" id="{CCE2763E-38A3-44FE-A777-3F2E00359A2D}"/>
            </a:ext>
          </a:extLst>
        </xdr:cNvPr>
        <xdr:cNvSpPr/>
      </xdr:nvSpPr>
      <xdr:spPr>
        <a:xfrm>
          <a:off x="2571750" y="61518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109982</xdr:rowOff>
    </xdr:from>
    <xdr:to>
      <xdr:col>10</xdr:col>
      <xdr:colOff>165100</xdr:colOff>
      <xdr:row>38</xdr:row>
      <xdr:rowOff>40132</xdr:rowOff>
    </xdr:to>
    <xdr:sp macro="" textlink="">
      <xdr:nvSpPr>
        <xdr:cNvPr id="64" name="フローチャート: 判断 63">
          <a:extLst>
            <a:ext uri="{FF2B5EF4-FFF2-40B4-BE49-F238E27FC236}">
              <a16:creationId xmlns:a16="http://schemas.microsoft.com/office/drawing/2014/main" id="{471341D3-7D2C-4100-BD9B-B12D7A90CD99}"/>
            </a:ext>
          </a:extLst>
        </xdr:cNvPr>
        <xdr:cNvSpPr/>
      </xdr:nvSpPr>
      <xdr:spPr>
        <a:xfrm>
          <a:off x="1781175" y="610755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80264</xdr:rowOff>
    </xdr:from>
    <xdr:to>
      <xdr:col>6</xdr:col>
      <xdr:colOff>38100</xdr:colOff>
      <xdr:row>38</xdr:row>
      <xdr:rowOff>10414</xdr:rowOff>
    </xdr:to>
    <xdr:sp macro="" textlink="">
      <xdr:nvSpPr>
        <xdr:cNvPr id="65" name="フローチャート: 判断 64">
          <a:extLst>
            <a:ext uri="{FF2B5EF4-FFF2-40B4-BE49-F238E27FC236}">
              <a16:creationId xmlns:a16="http://schemas.microsoft.com/office/drawing/2014/main" id="{AC57BC61-0382-4C9C-BB2B-7D3AD09580AA}"/>
            </a:ext>
          </a:extLst>
        </xdr:cNvPr>
        <xdr:cNvSpPr/>
      </xdr:nvSpPr>
      <xdr:spPr>
        <a:xfrm>
          <a:off x="981075" y="608418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29902364-882B-478D-AF12-92AFD1093353}"/>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BC74CEFA-4387-4F46-BBFD-CF40B18EB672}"/>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873622D-BA6A-4D13-96FC-20B5366A5A24}"/>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045FDC0-C175-4749-86FA-3F07B2A8EF84}"/>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10E5502-AD3D-4DD8-80AE-8FF02B257A59}"/>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52832</xdr:rowOff>
    </xdr:from>
    <xdr:to>
      <xdr:col>24</xdr:col>
      <xdr:colOff>114300</xdr:colOff>
      <xdr:row>39</xdr:row>
      <xdr:rowOff>154432</xdr:rowOff>
    </xdr:to>
    <xdr:sp macro="" textlink="">
      <xdr:nvSpPr>
        <xdr:cNvPr id="71" name="楕円 70">
          <a:extLst>
            <a:ext uri="{FF2B5EF4-FFF2-40B4-BE49-F238E27FC236}">
              <a16:creationId xmlns:a16="http://schemas.microsoft.com/office/drawing/2014/main" id="{44097F2F-036A-44D1-9FD7-93DFB7A503DB}"/>
            </a:ext>
          </a:extLst>
        </xdr:cNvPr>
        <xdr:cNvSpPr/>
      </xdr:nvSpPr>
      <xdr:spPr>
        <a:xfrm>
          <a:off x="4124325" y="637425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31259</xdr:rowOff>
    </xdr:from>
    <xdr:ext cx="405111" cy="259045"/>
    <xdr:sp macro="" textlink="">
      <xdr:nvSpPr>
        <xdr:cNvPr id="72" name="【図書館】&#10;有形固定資産減価償却率該当値テキスト">
          <a:extLst>
            <a:ext uri="{FF2B5EF4-FFF2-40B4-BE49-F238E27FC236}">
              <a16:creationId xmlns:a16="http://schemas.microsoft.com/office/drawing/2014/main" id="{0EAF22AF-49A6-4482-A5EC-91D127F64DAC}"/>
            </a:ext>
          </a:extLst>
        </xdr:cNvPr>
        <xdr:cNvSpPr txBox="1"/>
      </xdr:nvSpPr>
      <xdr:spPr>
        <a:xfrm>
          <a:off x="4219575" y="635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167132</xdr:rowOff>
    </xdr:from>
    <xdr:to>
      <xdr:col>20</xdr:col>
      <xdr:colOff>38100</xdr:colOff>
      <xdr:row>39</xdr:row>
      <xdr:rowOff>97282</xdr:rowOff>
    </xdr:to>
    <xdr:sp macro="" textlink="">
      <xdr:nvSpPr>
        <xdr:cNvPr id="73" name="楕円 72">
          <a:extLst>
            <a:ext uri="{FF2B5EF4-FFF2-40B4-BE49-F238E27FC236}">
              <a16:creationId xmlns:a16="http://schemas.microsoft.com/office/drawing/2014/main" id="{5862604F-D66F-4E63-A1CF-A00644575491}"/>
            </a:ext>
          </a:extLst>
        </xdr:cNvPr>
        <xdr:cNvSpPr/>
      </xdr:nvSpPr>
      <xdr:spPr>
        <a:xfrm>
          <a:off x="3381375" y="632663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46482</xdr:rowOff>
    </xdr:from>
    <xdr:to>
      <xdr:col>24</xdr:col>
      <xdr:colOff>63500</xdr:colOff>
      <xdr:row>39</xdr:row>
      <xdr:rowOff>103632</xdr:rowOff>
    </xdr:to>
    <xdr:cxnSp macro="">
      <xdr:nvCxnSpPr>
        <xdr:cNvPr id="74" name="直線コネクタ 73">
          <a:extLst>
            <a:ext uri="{FF2B5EF4-FFF2-40B4-BE49-F238E27FC236}">
              <a16:creationId xmlns:a16="http://schemas.microsoft.com/office/drawing/2014/main" id="{74127223-DD24-4783-8AF3-74F82296DA8C}"/>
            </a:ext>
          </a:extLst>
        </xdr:cNvPr>
        <xdr:cNvCxnSpPr/>
      </xdr:nvCxnSpPr>
      <xdr:spPr>
        <a:xfrm>
          <a:off x="3429000" y="6374257"/>
          <a:ext cx="75247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121412</xdr:rowOff>
    </xdr:from>
    <xdr:to>
      <xdr:col>15</xdr:col>
      <xdr:colOff>101600</xdr:colOff>
      <xdr:row>39</xdr:row>
      <xdr:rowOff>51562</xdr:rowOff>
    </xdr:to>
    <xdr:sp macro="" textlink="">
      <xdr:nvSpPr>
        <xdr:cNvPr id="75" name="楕円 74">
          <a:extLst>
            <a:ext uri="{FF2B5EF4-FFF2-40B4-BE49-F238E27FC236}">
              <a16:creationId xmlns:a16="http://schemas.microsoft.com/office/drawing/2014/main" id="{6E63156A-C846-48FA-A01F-0A11ED2DB7F8}"/>
            </a:ext>
          </a:extLst>
        </xdr:cNvPr>
        <xdr:cNvSpPr/>
      </xdr:nvSpPr>
      <xdr:spPr>
        <a:xfrm>
          <a:off x="2571750" y="628726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762</xdr:rowOff>
    </xdr:from>
    <xdr:to>
      <xdr:col>19</xdr:col>
      <xdr:colOff>177800</xdr:colOff>
      <xdr:row>39</xdr:row>
      <xdr:rowOff>46482</xdr:rowOff>
    </xdr:to>
    <xdr:cxnSp macro="">
      <xdr:nvCxnSpPr>
        <xdr:cNvPr id="76" name="直線コネクタ 75">
          <a:extLst>
            <a:ext uri="{FF2B5EF4-FFF2-40B4-BE49-F238E27FC236}">
              <a16:creationId xmlns:a16="http://schemas.microsoft.com/office/drawing/2014/main" id="{DFAFA041-0B54-4400-B40F-A1EE89EE1161}"/>
            </a:ext>
          </a:extLst>
        </xdr:cNvPr>
        <xdr:cNvCxnSpPr/>
      </xdr:nvCxnSpPr>
      <xdr:spPr>
        <a:xfrm>
          <a:off x="2619375" y="6325362"/>
          <a:ext cx="809625"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87122</xdr:rowOff>
    </xdr:from>
    <xdr:to>
      <xdr:col>10</xdr:col>
      <xdr:colOff>165100</xdr:colOff>
      <xdr:row>39</xdr:row>
      <xdr:rowOff>17272</xdr:rowOff>
    </xdr:to>
    <xdr:sp macro="" textlink="">
      <xdr:nvSpPr>
        <xdr:cNvPr id="77" name="楕円 76">
          <a:extLst>
            <a:ext uri="{FF2B5EF4-FFF2-40B4-BE49-F238E27FC236}">
              <a16:creationId xmlns:a16="http://schemas.microsoft.com/office/drawing/2014/main" id="{3190AD4F-F5E4-40E0-BBFC-3DED1ADACEAE}"/>
            </a:ext>
          </a:extLst>
        </xdr:cNvPr>
        <xdr:cNvSpPr/>
      </xdr:nvSpPr>
      <xdr:spPr>
        <a:xfrm>
          <a:off x="1781175" y="624662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137922</xdr:rowOff>
    </xdr:from>
    <xdr:to>
      <xdr:col>15</xdr:col>
      <xdr:colOff>50800</xdr:colOff>
      <xdr:row>39</xdr:row>
      <xdr:rowOff>762</xdr:rowOff>
    </xdr:to>
    <xdr:cxnSp macro="">
      <xdr:nvCxnSpPr>
        <xdr:cNvPr id="78" name="直線コネクタ 77">
          <a:extLst>
            <a:ext uri="{FF2B5EF4-FFF2-40B4-BE49-F238E27FC236}">
              <a16:creationId xmlns:a16="http://schemas.microsoft.com/office/drawing/2014/main" id="{24CCC52A-6810-462B-9758-DE6E714F139C}"/>
            </a:ext>
          </a:extLst>
        </xdr:cNvPr>
        <xdr:cNvCxnSpPr/>
      </xdr:nvCxnSpPr>
      <xdr:spPr>
        <a:xfrm>
          <a:off x="1828800" y="6303772"/>
          <a:ext cx="790575"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29972</xdr:rowOff>
    </xdr:from>
    <xdr:to>
      <xdr:col>6</xdr:col>
      <xdr:colOff>38100</xdr:colOff>
      <xdr:row>38</xdr:row>
      <xdr:rowOff>131572</xdr:rowOff>
    </xdr:to>
    <xdr:sp macro="" textlink="">
      <xdr:nvSpPr>
        <xdr:cNvPr id="79" name="楕円 78">
          <a:extLst>
            <a:ext uri="{FF2B5EF4-FFF2-40B4-BE49-F238E27FC236}">
              <a16:creationId xmlns:a16="http://schemas.microsoft.com/office/drawing/2014/main" id="{76EF4CDB-E6D5-4433-83F0-425F808B71B7}"/>
            </a:ext>
          </a:extLst>
        </xdr:cNvPr>
        <xdr:cNvSpPr/>
      </xdr:nvSpPr>
      <xdr:spPr>
        <a:xfrm>
          <a:off x="981075" y="618947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80772</xdr:rowOff>
    </xdr:from>
    <xdr:to>
      <xdr:col>10</xdr:col>
      <xdr:colOff>114300</xdr:colOff>
      <xdr:row>38</xdr:row>
      <xdr:rowOff>137922</xdr:rowOff>
    </xdr:to>
    <xdr:cxnSp macro="">
      <xdr:nvCxnSpPr>
        <xdr:cNvPr id="80" name="直線コネクタ 79">
          <a:extLst>
            <a:ext uri="{FF2B5EF4-FFF2-40B4-BE49-F238E27FC236}">
              <a16:creationId xmlns:a16="http://schemas.microsoft.com/office/drawing/2014/main" id="{DF2E5F10-9AF0-4AF3-89DE-2C8D5CF7683D}"/>
            </a:ext>
          </a:extLst>
        </xdr:cNvPr>
        <xdr:cNvCxnSpPr/>
      </xdr:nvCxnSpPr>
      <xdr:spPr>
        <a:xfrm>
          <a:off x="1028700" y="6246622"/>
          <a:ext cx="8001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150385</xdr:rowOff>
    </xdr:from>
    <xdr:ext cx="405111" cy="259045"/>
    <xdr:sp macro="" textlink="">
      <xdr:nvSpPr>
        <xdr:cNvPr id="81" name="n_1aveValue【図書館】&#10;有形固定資産減価償却率">
          <a:extLst>
            <a:ext uri="{FF2B5EF4-FFF2-40B4-BE49-F238E27FC236}">
              <a16:creationId xmlns:a16="http://schemas.microsoft.com/office/drawing/2014/main" id="{5E0D70A9-2325-418F-95FC-65F25C03F32D}"/>
            </a:ext>
          </a:extLst>
        </xdr:cNvPr>
        <xdr:cNvSpPr txBox="1"/>
      </xdr:nvSpPr>
      <xdr:spPr>
        <a:xfrm>
          <a:off x="3239144" y="5989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97807</xdr:rowOff>
    </xdr:from>
    <xdr:ext cx="405111" cy="259045"/>
    <xdr:sp macro="" textlink="">
      <xdr:nvSpPr>
        <xdr:cNvPr id="82" name="n_2aveValue【図書館】&#10;有形固定資産減価償却率">
          <a:extLst>
            <a:ext uri="{FF2B5EF4-FFF2-40B4-BE49-F238E27FC236}">
              <a16:creationId xmlns:a16="http://schemas.microsoft.com/office/drawing/2014/main" id="{073E4A63-B027-46FE-9737-9F09B330DB40}"/>
            </a:ext>
          </a:extLst>
        </xdr:cNvPr>
        <xdr:cNvSpPr txBox="1"/>
      </xdr:nvSpPr>
      <xdr:spPr>
        <a:xfrm>
          <a:off x="2439044" y="593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56659</xdr:rowOff>
    </xdr:from>
    <xdr:ext cx="405111" cy="259045"/>
    <xdr:sp macro="" textlink="">
      <xdr:nvSpPr>
        <xdr:cNvPr id="83" name="n_3aveValue【図書館】&#10;有形固定資産減価償却率">
          <a:extLst>
            <a:ext uri="{FF2B5EF4-FFF2-40B4-BE49-F238E27FC236}">
              <a16:creationId xmlns:a16="http://schemas.microsoft.com/office/drawing/2014/main" id="{506CF92F-33E6-4B09-9C6C-D70C999CB313}"/>
            </a:ext>
          </a:extLst>
        </xdr:cNvPr>
        <xdr:cNvSpPr txBox="1"/>
      </xdr:nvSpPr>
      <xdr:spPr>
        <a:xfrm>
          <a:off x="1648469" y="5895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26941</xdr:rowOff>
    </xdr:from>
    <xdr:ext cx="405111" cy="259045"/>
    <xdr:sp macro="" textlink="">
      <xdr:nvSpPr>
        <xdr:cNvPr id="84" name="n_4aveValue【図書館】&#10;有形固定資産減価償却率">
          <a:extLst>
            <a:ext uri="{FF2B5EF4-FFF2-40B4-BE49-F238E27FC236}">
              <a16:creationId xmlns:a16="http://schemas.microsoft.com/office/drawing/2014/main" id="{FDAE884C-4E64-48FA-8FD7-5718203B3A1C}"/>
            </a:ext>
          </a:extLst>
        </xdr:cNvPr>
        <xdr:cNvSpPr txBox="1"/>
      </xdr:nvSpPr>
      <xdr:spPr>
        <a:xfrm>
          <a:off x="848369" y="586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88409</xdr:rowOff>
    </xdr:from>
    <xdr:ext cx="405111" cy="259045"/>
    <xdr:sp macro="" textlink="">
      <xdr:nvSpPr>
        <xdr:cNvPr id="85" name="n_1mainValue【図書館】&#10;有形固定資産減価償却率">
          <a:extLst>
            <a:ext uri="{FF2B5EF4-FFF2-40B4-BE49-F238E27FC236}">
              <a16:creationId xmlns:a16="http://schemas.microsoft.com/office/drawing/2014/main" id="{D0066FBD-48D8-462C-BAED-5A9916BBDD00}"/>
            </a:ext>
          </a:extLst>
        </xdr:cNvPr>
        <xdr:cNvSpPr txBox="1"/>
      </xdr:nvSpPr>
      <xdr:spPr>
        <a:xfrm>
          <a:off x="3239144" y="6409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42689</xdr:rowOff>
    </xdr:from>
    <xdr:ext cx="405111" cy="259045"/>
    <xdr:sp macro="" textlink="">
      <xdr:nvSpPr>
        <xdr:cNvPr id="86" name="n_2mainValue【図書館】&#10;有形固定資産減価償却率">
          <a:extLst>
            <a:ext uri="{FF2B5EF4-FFF2-40B4-BE49-F238E27FC236}">
              <a16:creationId xmlns:a16="http://schemas.microsoft.com/office/drawing/2014/main" id="{0A4146F9-510A-4842-A237-18D588FF50AE}"/>
            </a:ext>
          </a:extLst>
        </xdr:cNvPr>
        <xdr:cNvSpPr txBox="1"/>
      </xdr:nvSpPr>
      <xdr:spPr>
        <a:xfrm>
          <a:off x="2439044" y="6370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8399</xdr:rowOff>
    </xdr:from>
    <xdr:ext cx="405111" cy="259045"/>
    <xdr:sp macro="" textlink="">
      <xdr:nvSpPr>
        <xdr:cNvPr id="87" name="n_3mainValue【図書館】&#10;有形固定資産減価償却率">
          <a:extLst>
            <a:ext uri="{FF2B5EF4-FFF2-40B4-BE49-F238E27FC236}">
              <a16:creationId xmlns:a16="http://schemas.microsoft.com/office/drawing/2014/main" id="{1FC13C3F-0C85-44E4-8654-01D3DA488DC8}"/>
            </a:ext>
          </a:extLst>
        </xdr:cNvPr>
        <xdr:cNvSpPr txBox="1"/>
      </xdr:nvSpPr>
      <xdr:spPr>
        <a:xfrm>
          <a:off x="1648469" y="6336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122699</xdr:rowOff>
    </xdr:from>
    <xdr:ext cx="405111" cy="259045"/>
    <xdr:sp macro="" textlink="">
      <xdr:nvSpPr>
        <xdr:cNvPr id="88" name="n_4mainValue【図書館】&#10;有形固定資産減価償却率">
          <a:extLst>
            <a:ext uri="{FF2B5EF4-FFF2-40B4-BE49-F238E27FC236}">
              <a16:creationId xmlns:a16="http://schemas.microsoft.com/office/drawing/2014/main" id="{3ABBF955-F5AC-4930-B46D-A47F45A533C9}"/>
            </a:ext>
          </a:extLst>
        </xdr:cNvPr>
        <xdr:cNvSpPr txBox="1"/>
      </xdr:nvSpPr>
      <xdr:spPr>
        <a:xfrm>
          <a:off x="848369" y="6288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34FD41A0-B34E-46CC-8450-F14D5EC2EE4F}"/>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6CF96292-F05C-4ED5-A133-F8877FEFB893}"/>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A0B9A999-7089-42A3-BCBB-4F40785AB8FA}"/>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3B762E40-B09E-4A50-9B73-E98D0876808C}"/>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D7E24F3D-AE94-4D9A-96CA-01706B8D9D69}"/>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713E9614-FD70-4177-95D8-A78BB4A7A940}"/>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26706B2A-58A8-429F-ADFB-E859F772893F}"/>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FA8A7D92-F2AA-4D88-9811-A6B53C5965B4}"/>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BDE6A487-1357-4660-B943-285433AD393E}"/>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4313C198-39C9-473B-8C91-123916A97F44}"/>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4DC1EF3A-A850-48F6-B45D-2FE1E73C2F4E}"/>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06AB9115-9A05-4AD4-BA88-7290C21843C9}"/>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ED8A925A-CEA5-44F2-9323-2DAFCE383893}"/>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4995EC49-0CF0-495D-AD71-11ADD76C7A1A}"/>
            </a:ext>
          </a:extLst>
        </xdr:cNvPr>
        <xdr:cNvSpPr txBox="1"/>
      </xdr:nvSpPr>
      <xdr:spPr>
        <a:xfrm>
          <a:off x="55272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707653AF-4668-4979-A639-87AA6CA2AFDE}"/>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4" name="テキスト ボックス 103">
          <a:extLst>
            <a:ext uri="{FF2B5EF4-FFF2-40B4-BE49-F238E27FC236}">
              <a16:creationId xmlns:a16="http://schemas.microsoft.com/office/drawing/2014/main" id="{AE71EE13-B347-489E-BD48-296571903D78}"/>
            </a:ext>
          </a:extLst>
        </xdr:cNvPr>
        <xdr:cNvSpPr txBox="1"/>
      </xdr:nvSpPr>
      <xdr:spPr>
        <a:xfrm>
          <a:off x="5527221"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379F93EA-F172-4D05-A522-797C93A34D05}"/>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6" name="テキスト ボックス 105">
          <a:extLst>
            <a:ext uri="{FF2B5EF4-FFF2-40B4-BE49-F238E27FC236}">
              <a16:creationId xmlns:a16="http://schemas.microsoft.com/office/drawing/2014/main" id="{DE06811B-70C5-430A-875F-45AE30CAE1F8}"/>
            </a:ext>
          </a:extLst>
        </xdr:cNvPr>
        <xdr:cNvSpPr txBox="1"/>
      </xdr:nvSpPr>
      <xdr:spPr>
        <a:xfrm>
          <a:off x="5527221"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85FD7AAE-8B73-45DD-AE5A-CD3865DB5D4D}"/>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8" name="テキスト ボックス 107">
          <a:extLst>
            <a:ext uri="{FF2B5EF4-FFF2-40B4-BE49-F238E27FC236}">
              <a16:creationId xmlns:a16="http://schemas.microsoft.com/office/drawing/2014/main" id="{93949962-B7CB-4F25-8B8E-61443DCFCE46}"/>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図書館】&#10;一人当たり面積グラフ枠">
          <a:extLst>
            <a:ext uri="{FF2B5EF4-FFF2-40B4-BE49-F238E27FC236}">
              <a16:creationId xmlns:a16="http://schemas.microsoft.com/office/drawing/2014/main" id="{B10DF6A0-FEE5-4420-AC77-A2B73462806C}"/>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64770</xdr:rowOff>
    </xdr:to>
    <xdr:cxnSp macro="">
      <xdr:nvCxnSpPr>
        <xdr:cNvPr id="110" name="直線コネクタ 109">
          <a:extLst>
            <a:ext uri="{FF2B5EF4-FFF2-40B4-BE49-F238E27FC236}">
              <a16:creationId xmlns:a16="http://schemas.microsoft.com/office/drawing/2014/main" id="{66C5ECC2-91BB-4056-A871-AC1E05302268}"/>
            </a:ext>
          </a:extLst>
        </xdr:cNvPr>
        <xdr:cNvCxnSpPr/>
      </xdr:nvCxnSpPr>
      <xdr:spPr>
        <a:xfrm flipV="1">
          <a:off x="9429115" y="5372100"/>
          <a:ext cx="0" cy="1344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68597</xdr:rowOff>
    </xdr:from>
    <xdr:ext cx="469744" cy="259045"/>
    <xdr:sp macro="" textlink="">
      <xdr:nvSpPr>
        <xdr:cNvPr id="111" name="【図書館】&#10;一人当たり面積最小値テキスト">
          <a:extLst>
            <a:ext uri="{FF2B5EF4-FFF2-40B4-BE49-F238E27FC236}">
              <a16:creationId xmlns:a16="http://schemas.microsoft.com/office/drawing/2014/main" id="{083E3808-1B74-421E-8499-D1712B1BB76D}"/>
            </a:ext>
          </a:extLst>
        </xdr:cNvPr>
        <xdr:cNvSpPr txBox="1"/>
      </xdr:nvSpPr>
      <xdr:spPr>
        <a:xfrm>
          <a:off x="9467850" y="6713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64770</xdr:rowOff>
    </xdr:from>
    <xdr:to>
      <xdr:col>55</xdr:col>
      <xdr:colOff>88900</xdr:colOff>
      <xdr:row>41</xdr:row>
      <xdr:rowOff>64770</xdr:rowOff>
    </xdr:to>
    <xdr:cxnSp macro="">
      <xdr:nvCxnSpPr>
        <xdr:cNvPr id="112" name="直線コネクタ 111">
          <a:extLst>
            <a:ext uri="{FF2B5EF4-FFF2-40B4-BE49-F238E27FC236}">
              <a16:creationId xmlns:a16="http://schemas.microsoft.com/office/drawing/2014/main" id="{8C658878-E449-45D0-BEA3-A555842459D4}"/>
            </a:ext>
          </a:extLst>
        </xdr:cNvPr>
        <xdr:cNvCxnSpPr/>
      </xdr:nvCxnSpPr>
      <xdr:spPr>
        <a:xfrm>
          <a:off x="9363075" y="671639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3" name="【図書館】&#10;一人当たり面積最大値テキスト">
          <a:extLst>
            <a:ext uri="{FF2B5EF4-FFF2-40B4-BE49-F238E27FC236}">
              <a16:creationId xmlns:a16="http://schemas.microsoft.com/office/drawing/2014/main" id="{8CFCA21F-6DEB-4136-8844-72A661477140}"/>
            </a:ext>
          </a:extLst>
        </xdr:cNvPr>
        <xdr:cNvSpPr txBox="1"/>
      </xdr:nvSpPr>
      <xdr:spPr>
        <a:xfrm>
          <a:off x="9467850" y="5169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4" name="直線コネクタ 113">
          <a:extLst>
            <a:ext uri="{FF2B5EF4-FFF2-40B4-BE49-F238E27FC236}">
              <a16:creationId xmlns:a16="http://schemas.microsoft.com/office/drawing/2014/main" id="{D0675D5E-389C-4BBB-99F5-06706B3AED1A}"/>
            </a:ext>
          </a:extLst>
        </xdr:cNvPr>
        <xdr:cNvCxnSpPr/>
      </xdr:nvCxnSpPr>
      <xdr:spPr>
        <a:xfrm>
          <a:off x="9363075" y="53721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35</xdr:row>
      <xdr:rowOff>116857</xdr:rowOff>
    </xdr:from>
    <xdr:ext cx="469744" cy="259045"/>
    <xdr:sp macro="" textlink="">
      <xdr:nvSpPr>
        <xdr:cNvPr id="115" name="【図書館】&#10;一人当たり面積平均値テキスト">
          <a:extLst>
            <a:ext uri="{FF2B5EF4-FFF2-40B4-BE49-F238E27FC236}">
              <a16:creationId xmlns:a16="http://schemas.microsoft.com/office/drawing/2014/main" id="{F241AC86-4C02-4C7A-99E0-2DDD62F0EDEC}"/>
            </a:ext>
          </a:extLst>
        </xdr:cNvPr>
        <xdr:cNvSpPr txBox="1"/>
      </xdr:nvSpPr>
      <xdr:spPr>
        <a:xfrm>
          <a:off x="9467850" y="57937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93980</xdr:rowOff>
    </xdr:from>
    <xdr:to>
      <xdr:col>55</xdr:col>
      <xdr:colOff>50800</xdr:colOff>
      <xdr:row>37</xdr:row>
      <xdr:rowOff>24130</xdr:rowOff>
    </xdr:to>
    <xdr:sp macro="" textlink="">
      <xdr:nvSpPr>
        <xdr:cNvPr id="116" name="フローチャート: 判断 115">
          <a:extLst>
            <a:ext uri="{FF2B5EF4-FFF2-40B4-BE49-F238E27FC236}">
              <a16:creationId xmlns:a16="http://schemas.microsoft.com/office/drawing/2014/main" id="{445A2CA1-9061-45AF-B351-8215259BF2DE}"/>
            </a:ext>
          </a:extLst>
        </xdr:cNvPr>
        <xdr:cNvSpPr/>
      </xdr:nvSpPr>
      <xdr:spPr>
        <a:xfrm>
          <a:off x="9401175" y="593280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36</xdr:row>
      <xdr:rowOff>71120</xdr:rowOff>
    </xdr:from>
    <xdr:to>
      <xdr:col>50</xdr:col>
      <xdr:colOff>165100</xdr:colOff>
      <xdr:row>37</xdr:row>
      <xdr:rowOff>1270</xdr:rowOff>
    </xdr:to>
    <xdr:sp macro="" textlink="">
      <xdr:nvSpPr>
        <xdr:cNvPr id="117" name="フローチャート: 判断 116">
          <a:extLst>
            <a:ext uri="{FF2B5EF4-FFF2-40B4-BE49-F238E27FC236}">
              <a16:creationId xmlns:a16="http://schemas.microsoft.com/office/drawing/2014/main" id="{7E3E8F5C-B102-4CAB-A013-B983F17AF674}"/>
            </a:ext>
          </a:extLst>
        </xdr:cNvPr>
        <xdr:cNvSpPr/>
      </xdr:nvSpPr>
      <xdr:spPr>
        <a:xfrm>
          <a:off x="8639175" y="59067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36</xdr:row>
      <xdr:rowOff>71120</xdr:rowOff>
    </xdr:from>
    <xdr:to>
      <xdr:col>46</xdr:col>
      <xdr:colOff>38100</xdr:colOff>
      <xdr:row>37</xdr:row>
      <xdr:rowOff>1270</xdr:rowOff>
    </xdr:to>
    <xdr:sp macro="" textlink="">
      <xdr:nvSpPr>
        <xdr:cNvPr id="118" name="フローチャート: 判断 117">
          <a:extLst>
            <a:ext uri="{FF2B5EF4-FFF2-40B4-BE49-F238E27FC236}">
              <a16:creationId xmlns:a16="http://schemas.microsoft.com/office/drawing/2014/main" id="{FD56A88A-4324-4D4C-AA23-B09F677865D9}"/>
            </a:ext>
          </a:extLst>
        </xdr:cNvPr>
        <xdr:cNvSpPr/>
      </xdr:nvSpPr>
      <xdr:spPr>
        <a:xfrm>
          <a:off x="7839075" y="59067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36</xdr:row>
      <xdr:rowOff>93980</xdr:rowOff>
    </xdr:from>
    <xdr:to>
      <xdr:col>41</xdr:col>
      <xdr:colOff>101600</xdr:colOff>
      <xdr:row>37</xdr:row>
      <xdr:rowOff>24130</xdr:rowOff>
    </xdr:to>
    <xdr:sp macro="" textlink="">
      <xdr:nvSpPr>
        <xdr:cNvPr id="119" name="フローチャート: 判断 118">
          <a:extLst>
            <a:ext uri="{FF2B5EF4-FFF2-40B4-BE49-F238E27FC236}">
              <a16:creationId xmlns:a16="http://schemas.microsoft.com/office/drawing/2014/main" id="{940443BD-D2EC-43DB-8D5B-21754F01D6F9}"/>
            </a:ext>
          </a:extLst>
        </xdr:cNvPr>
        <xdr:cNvSpPr/>
      </xdr:nvSpPr>
      <xdr:spPr>
        <a:xfrm>
          <a:off x="7029450" y="59328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36</xdr:row>
      <xdr:rowOff>116840</xdr:rowOff>
    </xdr:from>
    <xdr:to>
      <xdr:col>36</xdr:col>
      <xdr:colOff>165100</xdr:colOff>
      <xdr:row>37</xdr:row>
      <xdr:rowOff>46990</xdr:rowOff>
    </xdr:to>
    <xdr:sp macro="" textlink="">
      <xdr:nvSpPr>
        <xdr:cNvPr id="120" name="フローチャート: 判断 119">
          <a:extLst>
            <a:ext uri="{FF2B5EF4-FFF2-40B4-BE49-F238E27FC236}">
              <a16:creationId xmlns:a16="http://schemas.microsoft.com/office/drawing/2014/main" id="{A7388E22-702C-4372-8A47-D246417E8D28}"/>
            </a:ext>
          </a:extLst>
        </xdr:cNvPr>
        <xdr:cNvSpPr/>
      </xdr:nvSpPr>
      <xdr:spPr>
        <a:xfrm>
          <a:off x="6238875" y="595566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284AC996-0AC8-4B59-8F65-FD43EDE413B0}"/>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0D3299C5-CBBE-42D7-B95A-37B7B1F2899E}"/>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4ED87F3-9F42-4D0B-AFF8-78B324B94127}"/>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7EB3CDD-8EB3-4E0D-AB2B-60C17C275C90}"/>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D6A18F4-45F7-4E13-BA4F-6EA358006B95}"/>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13970</xdr:rowOff>
    </xdr:from>
    <xdr:to>
      <xdr:col>55</xdr:col>
      <xdr:colOff>50800</xdr:colOff>
      <xdr:row>37</xdr:row>
      <xdr:rowOff>115570</xdr:rowOff>
    </xdr:to>
    <xdr:sp macro="" textlink="">
      <xdr:nvSpPr>
        <xdr:cNvPr id="126" name="楕円 125">
          <a:extLst>
            <a:ext uri="{FF2B5EF4-FFF2-40B4-BE49-F238E27FC236}">
              <a16:creationId xmlns:a16="http://schemas.microsoft.com/office/drawing/2014/main" id="{C2163828-201A-4270-9896-0ABE0F0998E7}"/>
            </a:ext>
          </a:extLst>
        </xdr:cNvPr>
        <xdr:cNvSpPr/>
      </xdr:nvSpPr>
      <xdr:spPr>
        <a:xfrm>
          <a:off x="9401175" y="601154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163847</xdr:rowOff>
    </xdr:from>
    <xdr:ext cx="469744" cy="259045"/>
    <xdr:sp macro="" textlink="">
      <xdr:nvSpPr>
        <xdr:cNvPr id="127" name="【図書館】&#10;一人当たり面積該当値テキスト">
          <a:extLst>
            <a:ext uri="{FF2B5EF4-FFF2-40B4-BE49-F238E27FC236}">
              <a16:creationId xmlns:a16="http://schemas.microsoft.com/office/drawing/2014/main" id="{48F69DF9-C9E2-4A39-A035-6267ACE5C5C3}"/>
            </a:ext>
          </a:extLst>
        </xdr:cNvPr>
        <xdr:cNvSpPr txBox="1"/>
      </xdr:nvSpPr>
      <xdr:spPr>
        <a:xfrm>
          <a:off x="9467850" y="599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162560</xdr:rowOff>
    </xdr:from>
    <xdr:to>
      <xdr:col>50</xdr:col>
      <xdr:colOff>165100</xdr:colOff>
      <xdr:row>37</xdr:row>
      <xdr:rowOff>92710</xdr:rowOff>
    </xdr:to>
    <xdr:sp macro="" textlink="">
      <xdr:nvSpPr>
        <xdr:cNvPr id="128" name="楕円 127">
          <a:extLst>
            <a:ext uri="{FF2B5EF4-FFF2-40B4-BE49-F238E27FC236}">
              <a16:creationId xmlns:a16="http://schemas.microsoft.com/office/drawing/2014/main" id="{25F39EBB-28ED-40CF-8BFA-8AA662EB2E74}"/>
            </a:ext>
          </a:extLst>
        </xdr:cNvPr>
        <xdr:cNvSpPr/>
      </xdr:nvSpPr>
      <xdr:spPr>
        <a:xfrm>
          <a:off x="8639175" y="59982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41910</xdr:rowOff>
    </xdr:from>
    <xdr:to>
      <xdr:col>55</xdr:col>
      <xdr:colOff>0</xdr:colOff>
      <xdr:row>37</xdr:row>
      <xdr:rowOff>64770</xdr:rowOff>
    </xdr:to>
    <xdr:cxnSp macro="">
      <xdr:nvCxnSpPr>
        <xdr:cNvPr id="129" name="直線コネクタ 128">
          <a:extLst>
            <a:ext uri="{FF2B5EF4-FFF2-40B4-BE49-F238E27FC236}">
              <a16:creationId xmlns:a16="http://schemas.microsoft.com/office/drawing/2014/main" id="{ABADCB4D-E2AB-4D97-9BB6-5A317AA6A6F3}"/>
            </a:ext>
          </a:extLst>
        </xdr:cNvPr>
        <xdr:cNvCxnSpPr/>
      </xdr:nvCxnSpPr>
      <xdr:spPr>
        <a:xfrm>
          <a:off x="8686800" y="6045835"/>
          <a:ext cx="7429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162560</xdr:rowOff>
    </xdr:from>
    <xdr:to>
      <xdr:col>46</xdr:col>
      <xdr:colOff>38100</xdr:colOff>
      <xdr:row>37</xdr:row>
      <xdr:rowOff>92710</xdr:rowOff>
    </xdr:to>
    <xdr:sp macro="" textlink="">
      <xdr:nvSpPr>
        <xdr:cNvPr id="130" name="楕円 129">
          <a:extLst>
            <a:ext uri="{FF2B5EF4-FFF2-40B4-BE49-F238E27FC236}">
              <a16:creationId xmlns:a16="http://schemas.microsoft.com/office/drawing/2014/main" id="{5D97DC28-8182-4C48-8008-44A2AAEF1B97}"/>
            </a:ext>
          </a:extLst>
        </xdr:cNvPr>
        <xdr:cNvSpPr/>
      </xdr:nvSpPr>
      <xdr:spPr>
        <a:xfrm>
          <a:off x="7839075" y="59982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41910</xdr:rowOff>
    </xdr:from>
    <xdr:to>
      <xdr:col>50</xdr:col>
      <xdr:colOff>114300</xdr:colOff>
      <xdr:row>37</xdr:row>
      <xdr:rowOff>41910</xdr:rowOff>
    </xdr:to>
    <xdr:cxnSp macro="">
      <xdr:nvCxnSpPr>
        <xdr:cNvPr id="131" name="直線コネクタ 130">
          <a:extLst>
            <a:ext uri="{FF2B5EF4-FFF2-40B4-BE49-F238E27FC236}">
              <a16:creationId xmlns:a16="http://schemas.microsoft.com/office/drawing/2014/main" id="{85DB5471-1783-479B-8A46-BFC478C9957C}"/>
            </a:ext>
          </a:extLst>
        </xdr:cNvPr>
        <xdr:cNvCxnSpPr/>
      </xdr:nvCxnSpPr>
      <xdr:spPr>
        <a:xfrm>
          <a:off x="7886700" y="604583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13970</xdr:rowOff>
    </xdr:from>
    <xdr:to>
      <xdr:col>41</xdr:col>
      <xdr:colOff>101600</xdr:colOff>
      <xdr:row>37</xdr:row>
      <xdr:rowOff>115570</xdr:rowOff>
    </xdr:to>
    <xdr:sp macro="" textlink="">
      <xdr:nvSpPr>
        <xdr:cNvPr id="132" name="楕円 131">
          <a:extLst>
            <a:ext uri="{FF2B5EF4-FFF2-40B4-BE49-F238E27FC236}">
              <a16:creationId xmlns:a16="http://schemas.microsoft.com/office/drawing/2014/main" id="{EFDA1656-C2E8-41DF-8390-4A83BF5860FE}"/>
            </a:ext>
          </a:extLst>
        </xdr:cNvPr>
        <xdr:cNvSpPr/>
      </xdr:nvSpPr>
      <xdr:spPr>
        <a:xfrm>
          <a:off x="7029450" y="60115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41910</xdr:rowOff>
    </xdr:from>
    <xdr:to>
      <xdr:col>45</xdr:col>
      <xdr:colOff>177800</xdr:colOff>
      <xdr:row>37</xdr:row>
      <xdr:rowOff>64770</xdr:rowOff>
    </xdr:to>
    <xdr:cxnSp macro="">
      <xdr:nvCxnSpPr>
        <xdr:cNvPr id="133" name="直線コネクタ 132">
          <a:extLst>
            <a:ext uri="{FF2B5EF4-FFF2-40B4-BE49-F238E27FC236}">
              <a16:creationId xmlns:a16="http://schemas.microsoft.com/office/drawing/2014/main" id="{32A86F6C-DBAF-42FF-812E-B2A12C727B26}"/>
            </a:ext>
          </a:extLst>
        </xdr:cNvPr>
        <xdr:cNvCxnSpPr/>
      </xdr:nvCxnSpPr>
      <xdr:spPr>
        <a:xfrm flipV="1">
          <a:off x="7077075" y="6045835"/>
          <a:ext cx="80962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162560</xdr:rowOff>
    </xdr:from>
    <xdr:to>
      <xdr:col>36</xdr:col>
      <xdr:colOff>165100</xdr:colOff>
      <xdr:row>37</xdr:row>
      <xdr:rowOff>92710</xdr:rowOff>
    </xdr:to>
    <xdr:sp macro="" textlink="">
      <xdr:nvSpPr>
        <xdr:cNvPr id="134" name="楕円 133">
          <a:extLst>
            <a:ext uri="{FF2B5EF4-FFF2-40B4-BE49-F238E27FC236}">
              <a16:creationId xmlns:a16="http://schemas.microsoft.com/office/drawing/2014/main" id="{40C47721-26FF-4C7A-87DF-9243645B7D08}"/>
            </a:ext>
          </a:extLst>
        </xdr:cNvPr>
        <xdr:cNvSpPr/>
      </xdr:nvSpPr>
      <xdr:spPr>
        <a:xfrm>
          <a:off x="6238875" y="59982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41910</xdr:rowOff>
    </xdr:from>
    <xdr:to>
      <xdr:col>41</xdr:col>
      <xdr:colOff>50800</xdr:colOff>
      <xdr:row>37</xdr:row>
      <xdr:rowOff>64770</xdr:rowOff>
    </xdr:to>
    <xdr:cxnSp macro="">
      <xdr:nvCxnSpPr>
        <xdr:cNvPr id="135" name="直線コネクタ 134">
          <a:extLst>
            <a:ext uri="{FF2B5EF4-FFF2-40B4-BE49-F238E27FC236}">
              <a16:creationId xmlns:a16="http://schemas.microsoft.com/office/drawing/2014/main" id="{0668CACD-EA1E-451E-84F7-95E995AD4BFE}"/>
            </a:ext>
          </a:extLst>
        </xdr:cNvPr>
        <xdr:cNvCxnSpPr/>
      </xdr:nvCxnSpPr>
      <xdr:spPr>
        <a:xfrm>
          <a:off x="6286500" y="6045835"/>
          <a:ext cx="79057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35</xdr:row>
      <xdr:rowOff>17797</xdr:rowOff>
    </xdr:from>
    <xdr:ext cx="469744" cy="259045"/>
    <xdr:sp macro="" textlink="">
      <xdr:nvSpPr>
        <xdr:cNvPr id="136" name="n_1aveValue【図書館】&#10;一人当たり面積">
          <a:extLst>
            <a:ext uri="{FF2B5EF4-FFF2-40B4-BE49-F238E27FC236}">
              <a16:creationId xmlns:a16="http://schemas.microsoft.com/office/drawing/2014/main" id="{EDE88142-5158-432B-B57D-862539192AC0}"/>
            </a:ext>
          </a:extLst>
        </xdr:cNvPr>
        <xdr:cNvSpPr txBox="1"/>
      </xdr:nvSpPr>
      <xdr:spPr>
        <a:xfrm>
          <a:off x="8458277" y="569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17797</xdr:rowOff>
    </xdr:from>
    <xdr:ext cx="469744" cy="259045"/>
    <xdr:sp macro="" textlink="">
      <xdr:nvSpPr>
        <xdr:cNvPr id="137" name="n_2aveValue【図書館】&#10;一人当たり面積">
          <a:extLst>
            <a:ext uri="{FF2B5EF4-FFF2-40B4-BE49-F238E27FC236}">
              <a16:creationId xmlns:a16="http://schemas.microsoft.com/office/drawing/2014/main" id="{C6C00EC8-1FA7-4899-890B-ABE458ABB662}"/>
            </a:ext>
          </a:extLst>
        </xdr:cNvPr>
        <xdr:cNvSpPr txBox="1"/>
      </xdr:nvSpPr>
      <xdr:spPr>
        <a:xfrm>
          <a:off x="7677227" y="569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40657</xdr:rowOff>
    </xdr:from>
    <xdr:ext cx="469744" cy="259045"/>
    <xdr:sp macro="" textlink="">
      <xdr:nvSpPr>
        <xdr:cNvPr id="138" name="n_3aveValue【図書館】&#10;一人当たり面積">
          <a:extLst>
            <a:ext uri="{FF2B5EF4-FFF2-40B4-BE49-F238E27FC236}">
              <a16:creationId xmlns:a16="http://schemas.microsoft.com/office/drawing/2014/main" id="{3A3BBF4C-353A-4AA1-9D76-65FB0EA70CF8}"/>
            </a:ext>
          </a:extLst>
        </xdr:cNvPr>
        <xdr:cNvSpPr txBox="1"/>
      </xdr:nvSpPr>
      <xdr:spPr>
        <a:xfrm>
          <a:off x="6867602" y="571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63517</xdr:rowOff>
    </xdr:from>
    <xdr:ext cx="469744" cy="259045"/>
    <xdr:sp macro="" textlink="">
      <xdr:nvSpPr>
        <xdr:cNvPr id="139" name="n_4aveValue【図書館】&#10;一人当たり面積">
          <a:extLst>
            <a:ext uri="{FF2B5EF4-FFF2-40B4-BE49-F238E27FC236}">
              <a16:creationId xmlns:a16="http://schemas.microsoft.com/office/drawing/2014/main" id="{8F482E35-21B8-4A14-957E-F241E3A4D7E3}"/>
            </a:ext>
          </a:extLst>
        </xdr:cNvPr>
        <xdr:cNvSpPr txBox="1"/>
      </xdr:nvSpPr>
      <xdr:spPr>
        <a:xfrm>
          <a:off x="6067502" y="5743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83837</xdr:rowOff>
    </xdr:from>
    <xdr:ext cx="469744" cy="259045"/>
    <xdr:sp macro="" textlink="">
      <xdr:nvSpPr>
        <xdr:cNvPr id="140" name="n_1mainValue【図書館】&#10;一人当たり面積">
          <a:extLst>
            <a:ext uri="{FF2B5EF4-FFF2-40B4-BE49-F238E27FC236}">
              <a16:creationId xmlns:a16="http://schemas.microsoft.com/office/drawing/2014/main" id="{960DC7E7-107A-446B-847A-73FEAF0985DD}"/>
            </a:ext>
          </a:extLst>
        </xdr:cNvPr>
        <xdr:cNvSpPr txBox="1"/>
      </xdr:nvSpPr>
      <xdr:spPr>
        <a:xfrm>
          <a:off x="8458277" y="6087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83837</xdr:rowOff>
    </xdr:from>
    <xdr:ext cx="469744" cy="259045"/>
    <xdr:sp macro="" textlink="">
      <xdr:nvSpPr>
        <xdr:cNvPr id="141" name="n_2mainValue【図書館】&#10;一人当たり面積">
          <a:extLst>
            <a:ext uri="{FF2B5EF4-FFF2-40B4-BE49-F238E27FC236}">
              <a16:creationId xmlns:a16="http://schemas.microsoft.com/office/drawing/2014/main" id="{37183CBA-A4CD-4503-9188-4B16AB0D8558}"/>
            </a:ext>
          </a:extLst>
        </xdr:cNvPr>
        <xdr:cNvSpPr txBox="1"/>
      </xdr:nvSpPr>
      <xdr:spPr>
        <a:xfrm>
          <a:off x="7677227" y="6087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106697</xdr:rowOff>
    </xdr:from>
    <xdr:ext cx="469744" cy="259045"/>
    <xdr:sp macro="" textlink="">
      <xdr:nvSpPr>
        <xdr:cNvPr id="142" name="n_3mainValue【図書館】&#10;一人当たり面積">
          <a:extLst>
            <a:ext uri="{FF2B5EF4-FFF2-40B4-BE49-F238E27FC236}">
              <a16:creationId xmlns:a16="http://schemas.microsoft.com/office/drawing/2014/main" id="{9F3B82C5-C786-4387-8901-2430678AD3D3}"/>
            </a:ext>
          </a:extLst>
        </xdr:cNvPr>
        <xdr:cNvSpPr txBox="1"/>
      </xdr:nvSpPr>
      <xdr:spPr>
        <a:xfrm>
          <a:off x="6867602" y="6104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83837</xdr:rowOff>
    </xdr:from>
    <xdr:ext cx="469744" cy="259045"/>
    <xdr:sp macro="" textlink="">
      <xdr:nvSpPr>
        <xdr:cNvPr id="143" name="n_4mainValue【図書館】&#10;一人当たり面積">
          <a:extLst>
            <a:ext uri="{FF2B5EF4-FFF2-40B4-BE49-F238E27FC236}">
              <a16:creationId xmlns:a16="http://schemas.microsoft.com/office/drawing/2014/main" id="{DB0508BA-9BEE-40E2-A986-D9E10C7E632A}"/>
            </a:ext>
          </a:extLst>
        </xdr:cNvPr>
        <xdr:cNvSpPr txBox="1"/>
      </xdr:nvSpPr>
      <xdr:spPr>
        <a:xfrm>
          <a:off x="6067502" y="6087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41A5E370-D0FC-4A3D-B5C7-82FA1621D699}"/>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D2F0CF30-021E-46F1-AFC9-B54104858571}"/>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F9B403DD-25A9-4D22-9524-F4936F287205}"/>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518657BF-EFB3-41CD-9DEA-43F8171232E8}"/>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27FA7D54-9C77-4B63-8FA7-8AC71B897401}"/>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C783317C-9A7A-44CA-83BF-A79430485295}"/>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CF35762F-BEC4-41CA-85F9-8D56EE8EE87E}"/>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59D0BA67-9C65-46CC-9F8F-8AFE6DC9DCAC}"/>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6D292F91-43DA-4F2F-8A6C-02F8DAB0AE5E}"/>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56FBA480-92C0-4C87-B7E9-CF829AB53DE9}"/>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9E2564C2-A74A-485D-9040-03037D2337EC}"/>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5" name="直線コネクタ 154">
          <a:extLst>
            <a:ext uri="{FF2B5EF4-FFF2-40B4-BE49-F238E27FC236}">
              <a16:creationId xmlns:a16="http://schemas.microsoft.com/office/drawing/2014/main" id="{888E39E0-44CD-4CAC-8022-2D5FE3A8E2C9}"/>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6" name="テキスト ボックス 155">
          <a:extLst>
            <a:ext uri="{FF2B5EF4-FFF2-40B4-BE49-F238E27FC236}">
              <a16:creationId xmlns:a16="http://schemas.microsoft.com/office/drawing/2014/main" id="{B15DFF5B-475D-4DB8-829D-43A8DE9B429F}"/>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7" name="直線コネクタ 156">
          <a:extLst>
            <a:ext uri="{FF2B5EF4-FFF2-40B4-BE49-F238E27FC236}">
              <a16:creationId xmlns:a16="http://schemas.microsoft.com/office/drawing/2014/main" id="{E90C82E5-5AEE-4DD9-8B36-44BD131B357E}"/>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8" name="テキスト ボックス 157">
          <a:extLst>
            <a:ext uri="{FF2B5EF4-FFF2-40B4-BE49-F238E27FC236}">
              <a16:creationId xmlns:a16="http://schemas.microsoft.com/office/drawing/2014/main" id="{F2ED11BD-BB04-43C0-A1AF-D1983D917B14}"/>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9" name="直線コネクタ 158">
          <a:extLst>
            <a:ext uri="{FF2B5EF4-FFF2-40B4-BE49-F238E27FC236}">
              <a16:creationId xmlns:a16="http://schemas.microsoft.com/office/drawing/2014/main" id="{9F0F2461-9613-43C0-9439-A2D758A7CBE1}"/>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0" name="テキスト ボックス 159">
          <a:extLst>
            <a:ext uri="{FF2B5EF4-FFF2-40B4-BE49-F238E27FC236}">
              <a16:creationId xmlns:a16="http://schemas.microsoft.com/office/drawing/2014/main" id="{554EBF00-D21A-4CBF-A766-E06E300A1370}"/>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1" name="直線コネクタ 160">
          <a:extLst>
            <a:ext uri="{FF2B5EF4-FFF2-40B4-BE49-F238E27FC236}">
              <a16:creationId xmlns:a16="http://schemas.microsoft.com/office/drawing/2014/main" id="{C41DC79B-5DC1-4AE4-BEA9-FED316445C6B}"/>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2" name="テキスト ボックス 161">
          <a:extLst>
            <a:ext uri="{FF2B5EF4-FFF2-40B4-BE49-F238E27FC236}">
              <a16:creationId xmlns:a16="http://schemas.microsoft.com/office/drawing/2014/main" id="{83BC39EE-6015-4BBE-86D7-F4F30408434A}"/>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3" name="直線コネクタ 162">
          <a:extLst>
            <a:ext uri="{FF2B5EF4-FFF2-40B4-BE49-F238E27FC236}">
              <a16:creationId xmlns:a16="http://schemas.microsoft.com/office/drawing/2014/main" id="{85A01C89-DB33-4219-9FA7-9A75B9568C2F}"/>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4" name="テキスト ボックス 163">
          <a:extLst>
            <a:ext uri="{FF2B5EF4-FFF2-40B4-BE49-F238E27FC236}">
              <a16:creationId xmlns:a16="http://schemas.microsoft.com/office/drawing/2014/main" id="{DBB8F8D5-A2D0-4CD3-B347-1535095C2EBC}"/>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5" name="直線コネクタ 164">
          <a:extLst>
            <a:ext uri="{FF2B5EF4-FFF2-40B4-BE49-F238E27FC236}">
              <a16:creationId xmlns:a16="http://schemas.microsoft.com/office/drawing/2014/main" id="{D725C8A4-09A9-423A-BA73-9CB15277E260}"/>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6" name="テキスト ボックス 165">
          <a:extLst>
            <a:ext uri="{FF2B5EF4-FFF2-40B4-BE49-F238E27FC236}">
              <a16:creationId xmlns:a16="http://schemas.microsoft.com/office/drawing/2014/main" id="{37313C90-12AA-4FAC-A01C-36602B22DC3B}"/>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52D84283-7F0C-4F25-AA12-C231D32FC590}"/>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3CADEDDC-999A-4CDA-B915-5783736A0687}"/>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59</xdr:row>
      <xdr:rowOff>34290</xdr:rowOff>
    </xdr:from>
    <xdr:to>
      <xdr:col>24</xdr:col>
      <xdr:colOff>62865</xdr:colOff>
      <xdr:row>63</xdr:row>
      <xdr:rowOff>164919</xdr:rowOff>
    </xdr:to>
    <xdr:cxnSp macro="">
      <xdr:nvCxnSpPr>
        <xdr:cNvPr id="169" name="直線コネクタ 168">
          <a:extLst>
            <a:ext uri="{FF2B5EF4-FFF2-40B4-BE49-F238E27FC236}">
              <a16:creationId xmlns:a16="http://schemas.microsoft.com/office/drawing/2014/main" id="{E72BD968-66B5-464E-8356-FE8AA0038733}"/>
            </a:ext>
          </a:extLst>
        </xdr:cNvPr>
        <xdr:cNvCxnSpPr/>
      </xdr:nvCxnSpPr>
      <xdr:spPr>
        <a:xfrm flipV="1">
          <a:off x="4180840" y="9594215"/>
          <a:ext cx="0" cy="7783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168746</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00DF0E75-B2F9-41E5-9512-60EADC17144C}"/>
            </a:ext>
          </a:extLst>
        </xdr:cNvPr>
        <xdr:cNvSpPr txBox="1"/>
      </xdr:nvSpPr>
      <xdr:spPr>
        <a:xfrm>
          <a:off x="4219575" y="10370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164919</xdr:rowOff>
    </xdr:from>
    <xdr:to>
      <xdr:col>24</xdr:col>
      <xdr:colOff>152400</xdr:colOff>
      <xdr:row>63</xdr:row>
      <xdr:rowOff>164919</xdr:rowOff>
    </xdr:to>
    <xdr:cxnSp macro="">
      <xdr:nvCxnSpPr>
        <xdr:cNvPr id="171" name="直線コネクタ 170">
          <a:extLst>
            <a:ext uri="{FF2B5EF4-FFF2-40B4-BE49-F238E27FC236}">
              <a16:creationId xmlns:a16="http://schemas.microsoft.com/office/drawing/2014/main" id="{BA6CBC45-D6A0-4F3F-92B3-F3E8AB166D44}"/>
            </a:ext>
          </a:extLst>
        </xdr:cNvPr>
        <xdr:cNvCxnSpPr/>
      </xdr:nvCxnSpPr>
      <xdr:spPr>
        <a:xfrm>
          <a:off x="4105275" y="1037254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152417</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77E1EA91-6502-421E-BA5E-7B4714467945}"/>
            </a:ext>
          </a:extLst>
        </xdr:cNvPr>
        <xdr:cNvSpPr txBox="1"/>
      </xdr:nvSpPr>
      <xdr:spPr>
        <a:xfrm>
          <a:off x="4219575" y="9391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34290</xdr:rowOff>
    </xdr:from>
    <xdr:to>
      <xdr:col>24</xdr:col>
      <xdr:colOff>152400</xdr:colOff>
      <xdr:row>59</xdr:row>
      <xdr:rowOff>34290</xdr:rowOff>
    </xdr:to>
    <xdr:cxnSp macro="">
      <xdr:nvCxnSpPr>
        <xdr:cNvPr id="173" name="直線コネクタ 172">
          <a:extLst>
            <a:ext uri="{FF2B5EF4-FFF2-40B4-BE49-F238E27FC236}">
              <a16:creationId xmlns:a16="http://schemas.microsoft.com/office/drawing/2014/main" id="{20F57D61-56CB-4943-9604-6694BAB6AFA2}"/>
            </a:ext>
          </a:extLst>
        </xdr:cNvPr>
        <xdr:cNvCxnSpPr/>
      </xdr:nvCxnSpPr>
      <xdr:spPr>
        <a:xfrm>
          <a:off x="4105275" y="959421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42290</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C0A1DF58-F50F-4B41-9A87-E0F53D423EC0}"/>
            </a:ext>
          </a:extLst>
        </xdr:cNvPr>
        <xdr:cNvSpPr txBox="1"/>
      </xdr:nvSpPr>
      <xdr:spPr>
        <a:xfrm>
          <a:off x="4219575" y="97704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5" name="フローチャート: 判断 174">
          <a:extLst>
            <a:ext uri="{FF2B5EF4-FFF2-40B4-BE49-F238E27FC236}">
              <a16:creationId xmlns:a16="http://schemas.microsoft.com/office/drawing/2014/main" id="{86705E4B-364D-4B5E-864C-C564856FFF4E}"/>
            </a:ext>
          </a:extLst>
        </xdr:cNvPr>
        <xdr:cNvSpPr/>
      </xdr:nvSpPr>
      <xdr:spPr>
        <a:xfrm>
          <a:off x="4124325" y="990636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128815</xdr:rowOff>
    </xdr:from>
    <xdr:to>
      <xdr:col>20</xdr:col>
      <xdr:colOff>38100</xdr:colOff>
      <xdr:row>61</xdr:row>
      <xdr:rowOff>58965</xdr:rowOff>
    </xdr:to>
    <xdr:sp macro="" textlink="">
      <xdr:nvSpPr>
        <xdr:cNvPr id="176" name="フローチャート: 判断 175">
          <a:extLst>
            <a:ext uri="{FF2B5EF4-FFF2-40B4-BE49-F238E27FC236}">
              <a16:creationId xmlns:a16="http://schemas.microsoft.com/office/drawing/2014/main" id="{D7BC1513-BDBE-43B9-AEA4-195357AC6C09}"/>
            </a:ext>
          </a:extLst>
        </xdr:cNvPr>
        <xdr:cNvSpPr/>
      </xdr:nvSpPr>
      <xdr:spPr>
        <a:xfrm>
          <a:off x="3381375" y="98506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133713</xdr:rowOff>
    </xdr:from>
    <xdr:to>
      <xdr:col>15</xdr:col>
      <xdr:colOff>101600</xdr:colOff>
      <xdr:row>61</xdr:row>
      <xdr:rowOff>63863</xdr:rowOff>
    </xdr:to>
    <xdr:sp macro="" textlink="">
      <xdr:nvSpPr>
        <xdr:cNvPr id="177" name="フローチャート: 判断 176">
          <a:extLst>
            <a:ext uri="{FF2B5EF4-FFF2-40B4-BE49-F238E27FC236}">
              <a16:creationId xmlns:a16="http://schemas.microsoft.com/office/drawing/2014/main" id="{1D002169-7275-485E-A4CA-25EAEA691CC6}"/>
            </a:ext>
          </a:extLst>
        </xdr:cNvPr>
        <xdr:cNvSpPr/>
      </xdr:nvSpPr>
      <xdr:spPr>
        <a:xfrm>
          <a:off x="2571750" y="985873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104322</xdr:rowOff>
    </xdr:from>
    <xdr:to>
      <xdr:col>10</xdr:col>
      <xdr:colOff>165100</xdr:colOff>
      <xdr:row>61</xdr:row>
      <xdr:rowOff>34472</xdr:rowOff>
    </xdr:to>
    <xdr:sp macro="" textlink="">
      <xdr:nvSpPr>
        <xdr:cNvPr id="178" name="フローチャート: 判断 177">
          <a:extLst>
            <a:ext uri="{FF2B5EF4-FFF2-40B4-BE49-F238E27FC236}">
              <a16:creationId xmlns:a16="http://schemas.microsoft.com/office/drawing/2014/main" id="{3CC315EB-140F-4E00-ABD6-D89E46A92B87}"/>
            </a:ext>
          </a:extLst>
        </xdr:cNvPr>
        <xdr:cNvSpPr/>
      </xdr:nvSpPr>
      <xdr:spPr>
        <a:xfrm>
          <a:off x="1781175" y="983252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79" name="フローチャート: 判断 178">
          <a:extLst>
            <a:ext uri="{FF2B5EF4-FFF2-40B4-BE49-F238E27FC236}">
              <a16:creationId xmlns:a16="http://schemas.microsoft.com/office/drawing/2014/main" id="{A55C93BA-FA1D-43D9-8F0F-800CE5E9343E}"/>
            </a:ext>
          </a:extLst>
        </xdr:cNvPr>
        <xdr:cNvSpPr/>
      </xdr:nvSpPr>
      <xdr:spPr>
        <a:xfrm>
          <a:off x="981075" y="984077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7AEEEAF4-FDC7-4E79-9496-011D7B50A3C6}"/>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978F0845-1A15-450F-B6A5-5EDDEEB20BA0}"/>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5F055C16-DA1C-4498-98BC-03EDE5F9EA83}"/>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A8527A3-1D3D-4459-A202-3594777E2F19}"/>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DA98170-EB02-4E05-9C8B-77D0CDE45F74}"/>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91259</xdr:rowOff>
    </xdr:from>
    <xdr:to>
      <xdr:col>24</xdr:col>
      <xdr:colOff>114300</xdr:colOff>
      <xdr:row>62</xdr:row>
      <xdr:rowOff>21409</xdr:rowOff>
    </xdr:to>
    <xdr:sp macro="" textlink="">
      <xdr:nvSpPr>
        <xdr:cNvPr id="185" name="楕円 184">
          <a:extLst>
            <a:ext uri="{FF2B5EF4-FFF2-40B4-BE49-F238E27FC236}">
              <a16:creationId xmlns:a16="http://schemas.microsoft.com/office/drawing/2014/main" id="{950B76D2-2266-425D-8658-A4281719C6B6}"/>
            </a:ext>
          </a:extLst>
        </xdr:cNvPr>
        <xdr:cNvSpPr/>
      </xdr:nvSpPr>
      <xdr:spPr>
        <a:xfrm>
          <a:off x="4124325" y="997503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69686</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4A1F75FE-74DF-4EB3-871A-6219692563DD}"/>
            </a:ext>
          </a:extLst>
        </xdr:cNvPr>
        <xdr:cNvSpPr txBox="1"/>
      </xdr:nvSpPr>
      <xdr:spPr>
        <a:xfrm>
          <a:off x="4219575" y="9953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114119</xdr:rowOff>
    </xdr:from>
    <xdr:to>
      <xdr:col>20</xdr:col>
      <xdr:colOff>38100</xdr:colOff>
      <xdr:row>56</xdr:row>
      <xdr:rowOff>44269</xdr:rowOff>
    </xdr:to>
    <xdr:sp macro="" textlink="">
      <xdr:nvSpPr>
        <xdr:cNvPr id="187" name="楕円 186">
          <a:extLst>
            <a:ext uri="{FF2B5EF4-FFF2-40B4-BE49-F238E27FC236}">
              <a16:creationId xmlns:a16="http://schemas.microsoft.com/office/drawing/2014/main" id="{9D5630A6-40DD-48E9-957C-1CF701FC21E0}"/>
            </a:ext>
          </a:extLst>
        </xdr:cNvPr>
        <xdr:cNvSpPr/>
      </xdr:nvSpPr>
      <xdr:spPr>
        <a:xfrm>
          <a:off x="3381375" y="902951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55</xdr:row>
      <xdr:rowOff>164919</xdr:rowOff>
    </xdr:from>
    <xdr:to>
      <xdr:col>24</xdr:col>
      <xdr:colOff>63500</xdr:colOff>
      <xdr:row>61</xdr:row>
      <xdr:rowOff>142059</xdr:rowOff>
    </xdr:to>
    <xdr:cxnSp macro="">
      <xdr:nvCxnSpPr>
        <xdr:cNvPr id="188" name="直線コネクタ 187">
          <a:extLst>
            <a:ext uri="{FF2B5EF4-FFF2-40B4-BE49-F238E27FC236}">
              <a16:creationId xmlns:a16="http://schemas.microsoft.com/office/drawing/2014/main" id="{E55CADED-90AF-46B9-A020-82F215131E99}"/>
            </a:ext>
          </a:extLst>
        </xdr:cNvPr>
        <xdr:cNvCxnSpPr/>
      </xdr:nvCxnSpPr>
      <xdr:spPr>
        <a:xfrm>
          <a:off x="3429000" y="9077144"/>
          <a:ext cx="752475" cy="955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83094</xdr:rowOff>
    </xdr:from>
    <xdr:to>
      <xdr:col>15</xdr:col>
      <xdr:colOff>101600</xdr:colOff>
      <xdr:row>56</xdr:row>
      <xdr:rowOff>13244</xdr:rowOff>
    </xdr:to>
    <xdr:sp macro="" textlink="">
      <xdr:nvSpPr>
        <xdr:cNvPr id="189" name="楕円 188">
          <a:extLst>
            <a:ext uri="{FF2B5EF4-FFF2-40B4-BE49-F238E27FC236}">
              <a16:creationId xmlns:a16="http://schemas.microsoft.com/office/drawing/2014/main" id="{E39ED729-46A8-4542-8634-C65A773F0053}"/>
            </a:ext>
          </a:extLst>
        </xdr:cNvPr>
        <xdr:cNvSpPr/>
      </xdr:nvSpPr>
      <xdr:spPr>
        <a:xfrm>
          <a:off x="2571750" y="900166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133894</xdr:rowOff>
    </xdr:from>
    <xdr:to>
      <xdr:col>19</xdr:col>
      <xdr:colOff>177800</xdr:colOff>
      <xdr:row>55</xdr:row>
      <xdr:rowOff>164919</xdr:rowOff>
    </xdr:to>
    <xdr:cxnSp macro="">
      <xdr:nvCxnSpPr>
        <xdr:cNvPr id="190" name="直線コネクタ 189">
          <a:extLst>
            <a:ext uri="{FF2B5EF4-FFF2-40B4-BE49-F238E27FC236}">
              <a16:creationId xmlns:a16="http://schemas.microsoft.com/office/drawing/2014/main" id="{C8BE5F97-032A-4676-A1D4-F2A981CBC0F8}"/>
            </a:ext>
          </a:extLst>
        </xdr:cNvPr>
        <xdr:cNvCxnSpPr/>
      </xdr:nvCxnSpPr>
      <xdr:spPr>
        <a:xfrm>
          <a:off x="2619375" y="9049294"/>
          <a:ext cx="809625" cy="27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48804</xdr:rowOff>
    </xdr:from>
    <xdr:to>
      <xdr:col>10</xdr:col>
      <xdr:colOff>165100</xdr:colOff>
      <xdr:row>55</xdr:row>
      <xdr:rowOff>150404</xdr:rowOff>
    </xdr:to>
    <xdr:sp macro="" textlink="">
      <xdr:nvSpPr>
        <xdr:cNvPr id="191" name="楕円 190">
          <a:extLst>
            <a:ext uri="{FF2B5EF4-FFF2-40B4-BE49-F238E27FC236}">
              <a16:creationId xmlns:a16="http://schemas.microsoft.com/office/drawing/2014/main" id="{48B6606D-DF62-4EB2-B45A-3EE37A1D7D4B}"/>
            </a:ext>
          </a:extLst>
        </xdr:cNvPr>
        <xdr:cNvSpPr/>
      </xdr:nvSpPr>
      <xdr:spPr>
        <a:xfrm>
          <a:off x="1781175" y="896102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99604</xdr:rowOff>
    </xdr:from>
    <xdr:to>
      <xdr:col>15</xdr:col>
      <xdr:colOff>50800</xdr:colOff>
      <xdr:row>55</xdr:row>
      <xdr:rowOff>133894</xdr:rowOff>
    </xdr:to>
    <xdr:cxnSp macro="">
      <xdr:nvCxnSpPr>
        <xdr:cNvPr id="192" name="直線コネクタ 191">
          <a:extLst>
            <a:ext uri="{FF2B5EF4-FFF2-40B4-BE49-F238E27FC236}">
              <a16:creationId xmlns:a16="http://schemas.microsoft.com/office/drawing/2014/main" id="{34007D43-B934-4F5D-96B2-FB486F79DD39}"/>
            </a:ext>
          </a:extLst>
        </xdr:cNvPr>
        <xdr:cNvCxnSpPr/>
      </xdr:nvCxnSpPr>
      <xdr:spPr>
        <a:xfrm>
          <a:off x="1828800" y="9018179"/>
          <a:ext cx="790575"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64</xdr:row>
      <xdr:rowOff>79828</xdr:rowOff>
    </xdr:from>
    <xdr:to>
      <xdr:col>6</xdr:col>
      <xdr:colOff>38100</xdr:colOff>
      <xdr:row>65</xdr:row>
      <xdr:rowOff>9978</xdr:rowOff>
    </xdr:to>
    <xdr:sp macro="" textlink="">
      <xdr:nvSpPr>
        <xdr:cNvPr id="193" name="楕円 192">
          <a:extLst>
            <a:ext uri="{FF2B5EF4-FFF2-40B4-BE49-F238E27FC236}">
              <a16:creationId xmlns:a16="http://schemas.microsoft.com/office/drawing/2014/main" id="{39D02C52-9801-4C98-9D7F-A85CE08D87A0}"/>
            </a:ext>
          </a:extLst>
        </xdr:cNvPr>
        <xdr:cNvSpPr/>
      </xdr:nvSpPr>
      <xdr:spPr>
        <a:xfrm>
          <a:off x="981075" y="1045572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99604</xdr:rowOff>
    </xdr:from>
    <xdr:to>
      <xdr:col>10</xdr:col>
      <xdr:colOff>114300</xdr:colOff>
      <xdr:row>64</xdr:row>
      <xdr:rowOff>130628</xdr:rowOff>
    </xdr:to>
    <xdr:cxnSp macro="">
      <xdr:nvCxnSpPr>
        <xdr:cNvPr id="194" name="直線コネクタ 193">
          <a:extLst>
            <a:ext uri="{FF2B5EF4-FFF2-40B4-BE49-F238E27FC236}">
              <a16:creationId xmlns:a16="http://schemas.microsoft.com/office/drawing/2014/main" id="{AA1A023F-806E-41FC-851E-3FDA49529743}"/>
            </a:ext>
          </a:extLst>
        </xdr:cNvPr>
        <xdr:cNvCxnSpPr/>
      </xdr:nvCxnSpPr>
      <xdr:spPr>
        <a:xfrm flipV="1">
          <a:off x="1028700" y="9018179"/>
          <a:ext cx="800100" cy="1485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50092</xdr:rowOff>
    </xdr:from>
    <xdr:ext cx="405111" cy="259045"/>
    <xdr:sp macro="" textlink="">
      <xdr:nvSpPr>
        <xdr:cNvPr id="195" name="n_1aveValue【体育館・プール】&#10;有形固定資産減価償却率">
          <a:extLst>
            <a:ext uri="{FF2B5EF4-FFF2-40B4-BE49-F238E27FC236}">
              <a16:creationId xmlns:a16="http://schemas.microsoft.com/office/drawing/2014/main" id="{F2360481-45CF-4B33-B604-1C0644F8C6E1}"/>
            </a:ext>
          </a:extLst>
        </xdr:cNvPr>
        <xdr:cNvSpPr txBox="1"/>
      </xdr:nvSpPr>
      <xdr:spPr>
        <a:xfrm>
          <a:off x="3239144" y="9933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54990</xdr:rowOff>
    </xdr:from>
    <xdr:ext cx="405111" cy="259045"/>
    <xdr:sp macro="" textlink="">
      <xdr:nvSpPr>
        <xdr:cNvPr id="196" name="n_2aveValue【体育館・プール】&#10;有形固定資産減価償却率">
          <a:extLst>
            <a:ext uri="{FF2B5EF4-FFF2-40B4-BE49-F238E27FC236}">
              <a16:creationId xmlns:a16="http://schemas.microsoft.com/office/drawing/2014/main" id="{F12262DF-5769-4D86-A97C-9F189C3CC97E}"/>
            </a:ext>
          </a:extLst>
        </xdr:cNvPr>
        <xdr:cNvSpPr txBox="1"/>
      </xdr:nvSpPr>
      <xdr:spPr>
        <a:xfrm>
          <a:off x="2439044" y="9941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25599</xdr:rowOff>
    </xdr:from>
    <xdr:ext cx="405111" cy="259045"/>
    <xdr:sp macro="" textlink="">
      <xdr:nvSpPr>
        <xdr:cNvPr id="197" name="n_3aveValue【体育館・プール】&#10;有形固定資産減価償却率">
          <a:extLst>
            <a:ext uri="{FF2B5EF4-FFF2-40B4-BE49-F238E27FC236}">
              <a16:creationId xmlns:a16="http://schemas.microsoft.com/office/drawing/2014/main" id="{3438C031-13E5-4E21-A339-A6308FEB97AC}"/>
            </a:ext>
          </a:extLst>
        </xdr:cNvPr>
        <xdr:cNvSpPr txBox="1"/>
      </xdr:nvSpPr>
      <xdr:spPr>
        <a:xfrm>
          <a:off x="1648469" y="9915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62428</xdr:rowOff>
    </xdr:from>
    <xdr:ext cx="405111" cy="259045"/>
    <xdr:sp macro="" textlink="">
      <xdr:nvSpPr>
        <xdr:cNvPr id="198" name="n_4aveValue【体育館・プール】&#10;有形固定資産減価償却率">
          <a:extLst>
            <a:ext uri="{FF2B5EF4-FFF2-40B4-BE49-F238E27FC236}">
              <a16:creationId xmlns:a16="http://schemas.microsoft.com/office/drawing/2014/main" id="{CEEE80E3-4227-46AF-88E6-CA3BA6F1FAB9}"/>
            </a:ext>
          </a:extLst>
        </xdr:cNvPr>
        <xdr:cNvSpPr txBox="1"/>
      </xdr:nvSpPr>
      <xdr:spPr>
        <a:xfrm>
          <a:off x="848369" y="9628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54</xdr:row>
      <xdr:rowOff>60796</xdr:rowOff>
    </xdr:from>
    <xdr:ext cx="340478" cy="259045"/>
    <xdr:sp macro="" textlink="">
      <xdr:nvSpPr>
        <xdr:cNvPr id="199" name="n_1mainValue【体育館・プール】&#10;有形固定資産減価償却率">
          <a:extLst>
            <a:ext uri="{FF2B5EF4-FFF2-40B4-BE49-F238E27FC236}">
              <a16:creationId xmlns:a16="http://schemas.microsoft.com/office/drawing/2014/main" id="{411CBFCC-7A2C-43AB-8C54-3A020B4906DF}"/>
            </a:ext>
          </a:extLst>
        </xdr:cNvPr>
        <xdr:cNvSpPr txBox="1"/>
      </xdr:nvSpPr>
      <xdr:spPr>
        <a:xfrm>
          <a:off x="3258761" y="88174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54</xdr:row>
      <xdr:rowOff>29771</xdr:rowOff>
    </xdr:from>
    <xdr:ext cx="340478" cy="259045"/>
    <xdr:sp macro="" textlink="">
      <xdr:nvSpPr>
        <xdr:cNvPr id="200" name="n_2mainValue【体育館・プール】&#10;有形固定資産減価償却率">
          <a:extLst>
            <a:ext uri="{FF2B5EF4-FFF2-40B4-BE49-F238E27FC236}">
              <a16:creationId xmlns:a16="http://schemas.microsoft.com/office/drawing/2014/main" id="{C0845C5A-BAF8-4542-B32D-A8A2B227940E}"/>
            </a:ext>
          </a:extLst>
        </xdr:cNvPr>
        <xdr:cNvSpPr txBox="1"/>
      </xdr:nvSpPr>
      <xdr:spPr>
        <a:xfrm>
          <a:off x="2468186" y="87800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53</xdr:row>
      <xdr:rowOff>166931</xdr:rowOff>
    </xdr:from>
    <xdr:ext cx="340478" cy="259045"/>
    <xdr:sp macro="" textlink="">
      <xdr:nvSpPr>
        <xdr:cNvPr id="201" name="n_3mainValue【体育館・プール】&#10;有形固定資産減価償却率">
          <a:extLst>
            <a:ext uri="{FF2B5EF4-FFF2-40B4-BE49-F238E27FC236}">
              <a16:creationId xmlns:a16="http://schemas.microsoft.com/office/drawing/2014/main" id="{7D8978F3-3E44-4EF3-BAE5-77CC1EA391DC}"/>
            </a:ext>
          </a:extLst>
        </xdr:cNvPr>
        <xdr:cNvSpPr txBox="1"/>
      </xdr:nvSpPr>
      <xdr:spPr>
        <a:xfrm>
          <a:off x="1677611" y="875530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65</xdr:row>
      <xdr:rowOff>1105</xdr:rowOff>
    </xdr:from>
    <xdr:ext cx="469744" cy="259045"/>
    <xdr:sp macro="" textlink="">
      <xdr:nvSpPr>
        <xdr:cNvPr id="202" name="n_4mainValue【体育館・プール】&#10;有形固定資産減価償却率">
          <a:extLst>
            <a:ext uri="{FF2B5EF4-FFF2-40B4-BE49-F238E27FC236}">
              <a16:creationId xmlns:a16="http://schemas.microsoft.com/office/drawing/2014/main" id="{65A7BCC5-E7B1-4008-94E1-CA0CB4E12BFA}"/>
            </a:ext>
          </a:extLst>
        </xdr:cNvPr>
        <xdr:cNvSpPr txBox="1"/>
      </xdr:nvSpPr>
      <xdr:spPr>
        <a:xfrm>
          <a:off x="819227" y="10535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DE9E88B9-2E01-47EC-8FA2-AE07973AFAC7}"/>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42D5823C-5480-49EC-8D9F-4E99052F4633}"/>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56BF03D5-4A65-4CE5-9A04-DD7D5AD139DD}"/>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474CB49B-1D10-48EC-A2B8-29FAFC78388E}"/>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AE5AF742-1BE0-4732-8A3E-1B3CDF68234F}"/>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FAB3BD8B-BB77-4058-B987-59F5D06520B1}"/>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1DB0F3EE-86C0-4041-BD0B-540F3C8FAC6E}"/>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D2055C4C-4DD8-416E-9C84-F4867446E2F4}"/>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B4D574C5-32A9-4B2A-9632-FE05EE5E0371}"/>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2D34C5EC-9F25-4887-8A1D-52475C690C19}"/>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85951D64-90BF-47F1-AB6C-21582E9D6F1E}"/>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1DC23D5D-7E2F-4D00-B6F4-55BD8F6851CF}"/>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98C13C5F-C978-4D0D-8F98-7A5D22F63086}"/>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4D880234-8081-4AEE-868B-F23EA0A6A480}"/>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F0208544-94E7-4E67-A826-E18B67E9C1A7}"/>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AC4FE2EB-77EC-4A9D-86CE-8E3A67BF1189}"/>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E2D01215-E222-4E4B-882C-1916BB93EB82}"/>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F439AAD7-AE0C-4AE8-9306-C4F3074C0F65}"/>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D4B90965-CF77-41C0-9AD6-BD88451A802B}"/>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747F3257-4E2A-46B7-9502-477B5BB2B924}"/>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0FFB29DC-49CF-4DBC-A2C5-F6F5C62F30D0}"/>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CEF839B2-30CC-4116-9307-B596C444EBDF}"/>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AED9414D-2442-426F-9FE8-F11CCA73B12A}"/>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15240</xdr:rowOff>
    </xdr:from>
    <xdr:to>
      <xdr:col>54</xdr:col>
      <xdr:colOff>189865</xdr:colOff>
      <xdr:row>63</xdr:row>
      <xdr:rowOff>34290</xdr:rowOff>
    </xdr:to>
    <xdr:cxnSp macro="">
      <xdr:nvCxnSpPr>
        <xdr:cNvPr id="226" name="直線コネクタ 225">
          <a:extLst>
            <a:ext uri="{FF2B5EF4-FFF2-40B4-BE49-F238E27FC236}">
              <a16:creationId xmlns:a16="http://schemas.microsoft.com/office/drawing/2014/main" id="{66330C24-05B0-492B-88D6-62AA20C1479E}"/>
            </a:ext>
          </a:extLst>
        </xdr:cNvPr>
        <xdr:cNvCxnSpPr/>
      </xdr:nvCxnSpPr>
      <xdr:spPr>
        <a:xfrm flipV="1">
          <a:off x="9429115" y="9251315"/>
          <a:ext cx="0" cy="990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38117</xdr:rowOff>
    </xdr:from>
    <xdr:ext cx="469744" cy="259045"/>
    <xdr:sp macro="" textlink="">
      <xdr:nvSpPr>
        <xdr:cNvPr id="227" name="【体育館・プール】&#10;一人当たり面積最小値テキスト">
          <a:extLst>
            <a:ext uri="{FF2B5EF4-FFF2-40B4-BE49-F238E27FC236}">
              <a16:creationId xmlns:a16="http://schemas.microsoft.com/office/drawing/2014/main" id="{3B608831-861A-49A0-8313-4A64AEE9E183}"/>
            </a:ext>
          </a:extLst>
        </xdr:cNvPr>
        <xdr:cNvSpPr txBox="1"/>
      </xdr:nvSpPr>
      <xdr:spPr>
        <a:xfrm>
          <a:off x="9467850" y="10248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34290</xdr:rowOff>
    </xdr:from>
    <xdr:to>
      <xdr:col>55</xdr:col>
      <xdr:colOff>88900</xdr:colOff>
      <xdr:row>63</xdr:row>
      <xdr:rowOff>34290</xdr:rowOff>
    </xdr:to>
    <xdr:cxnSp macro="">
      <xdr:nvCxnSpPr>
        <xdr:cNvPr id="228" name="直線コネクタ 227">
          <a:extLst>
            <a:ext uri="{FF2B5EF4-FFF2-40B4-BE49-F238E27FC236}">
              <a16:creationId xmlns:a16="http://schemas.microsoft.com/office/drawing/2014/main" id="{9AE0EFB4-9212-4517-AA6E-CBC13564015F}"/>
            </a:ext>
          </a:extLst>
        </xdr:cNvPr>
        <xdr:cNvCxnSpPr/>
      </xdr:nvCxnSpPr>
      <xdr:spPr>
        <a:xfrm>
          <a:off x="9363075" y="1024191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133367</xdr:rowOff>
    </xdr:from>
    <xdr:ext cx="469744" cy="259045"/>
    <xdr:sp macro="" textlink="">
      <xdr:nvSpPr>
        <xdr:cNvPr id="229" name="【体育館・プール】&#10;一人当たり面積最大値テキスト">
          <a:extLst>
            <a:ext uri="{FF2B5EF4-FFF2-40B4-BE49-F238E27FC236}">
              <a16:creationId xmlns:a16="http://schemas.microsoft.com/office/drawing/2014/main" id="{0630C2C0-EBCC-4F0E-916B-04EC9F8584EC}"/>
            </a:ext>
          </a:extLst>
        </xdr:cNvPr>
        <xdr:cNvSpPr txBox="1"/>
      </xdr:nvSpPr>
      <xdr:spPr>
        <a:xfrm>
          <a:off x="9467850" y="904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15240</xdr:rowOff>
    </xdr:from>
    <xdr:to>
      <xdr:col>55</xdr:col>
      <xdr:colOff>88900</xdr:colOff>
      <xdr:row>57</xdr:row>
      <xdr:rowOff>15240</xdr:rowOff>
    </xdr:to>
    <xdr:cxnSp macro="">
      <xdr:nvCxnSpPr>
        <xdr:cNvPr id="230" name="直線コネクタ 229">
          <a:extLst>
            <a:ext uri="{FF2B5EF4-FFF2-40B4-BE49-F238E27FC236}">
              <a16:creationId xmlns:a16="http://schemas.microsoft.com/office/drawing/2014/main" id="{B1575CF1-75F1-48AB-8064-CF09D2F14CCE}"/>
            </a:ext>
          </a:extLst>
        </xdr:cNvPr>
        <xdr:cNvCxnSpPr/>
      </xdr:nvCxnSpPr>
      <xdr:spPr>
        <a:xfrm>
          <a:off x="9363075" y="925131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22877</xdr:rowOff>
    </xdr:from>
    <xdr:ext cx="469744" cy="259045"/>
    <xdr:sp macro="" textlink="">
      <xdr:nvSpPr>
        <xdr:cNvPr id="231" name="【体育館・プール】&#10;一人当たり面積平均値テキスト">
          <a:extLst>
            <a:ext uri="{FF2B5EF4-FFF2-40B4-BE49-F238E27FC236}">
              <a16:creationId xmlns:a16="http://schemas.microsoft.com/office/drawing/2014/main" id="{26991DC7-F72B-4E27-814E-97A2B39D49B0}"/>
            </a:ext>
          </a:extLst>
        </xdr:cNvPr>
        <xdr:cNvSpPr txBox="1"/>
      </xdr:nvSpPr>
      <xdr:spPr>
        <a:xfrm>
          <a:off x="9467850" y="9751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44450</xdr:rowOff>
    </xdr:from>
    <xdr:to>
      <xdr:col>55</xdr:col>
      <xdr:colOff>50800</xdr:colOff>
      <xdr:row>60</xdr:row>
      <xdr:rowOff>146050</xdr:rowOff>
    </xdr:to>
    <xdr:sp macro="" textlink="">
      <xdr:nvSpPr>
        <xdr:cNvPr id="232" name="フローチャート: 判断 231">
          <a:extLst>
            <a:ext uri="{FF2B5EF4-FFF2-40B4-BE49-F238E27FC236}">
              <a16:creationId xmlns:a16="http://schemas.microsoft.com/office/drawing/2014/main" id="{4BE21724-81FA-4FA3-92B1-073A19433DFA}"/>
            </a:ext>
          </a:extLst>
        </xdr:cNvPr>
        <xdr:cNvSpPr/>
      </xdr:nvSpPr>
      <xdr:spPr>
        <a:xfrm>
          <a:off x="9401175" y="977265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78740</xdr:rowOff>
    </xdr:from>
    <xdr:to>
      <xdr:col>50</xdr:col>
      <xdr:colOff>165100</xdr:colOff>
      <xdr:row>61</xdr:row>
      <xdr:rowOff>8890</xdr:rowOff>
    </xdr:to>
    <xdr:sp macro="" textlink="">
      <xdr:nvSpPr>
        <xdr:cNvPr id="233" name="フローチャート: 判断 232">
          <a:extLst>
            <a:ext uri="{FF2B5EF4-FFF2-40B4-BE49-F238E27FC236}">
              <a16:creationId xmlns:a16="http://schemas.microsoft.com/office/drawing/2014/main" id="{5368C521-2058-42C2-9DAE-653A69611A37}"/>
            </a:ext>
          </a:extLst>
        </xdr:cNvPr>
        <xdr:cNvSpPr/>
      </xdr:nvSpPr>
      <xdr:spPr>
        <a:xfrm>
          <a:off x="8639175" y="980376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93980</xdr:rowOff>
    </xdr:from>
    <xdr:to>
      <xdr:col>46</xdr:col>
      <xdr:colOff>38100</xdr:colOff>
      <xdr:row>61</xdr:row>
      <xdr:rowOff>24130</xdr:rowOff>
    </xdr:to>
    <xdr:sp macro="" textlink="">
      <xdr:nvSpPr>
        <xdr:cNvPr id="234" name="フローチャート: 判断 233">
          <a:extLst>
            <a:ext uri="{FF2B5EF4-FFF2-40B4-BE49-F238E27FC236}">
              <a16:creationId xmlns:a16="http://schemas.microsoft.com/office/drawing/2014/main" id="{CB9A3B0D-5F5E-4A47-95F0-1788F7FB9A88}"/>
            </a:ext>
          </a:extLst>
        </xdr:cNvPr>
        <xdr:cNvSpPr/>
      </xdr:nvSpPr>
      <xdr:spPr>
        <a:xfrm>
          <a:off x="7839075" y="98190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58</xdr:row>
      <xdr:rowOff>132080</xdr:rowOff>
    </xdr:from>
    <xdr:to>
      <xdr:col>41</xdr:col>
      <xdr:colOff>101600</xdr:colOff>
      <xdr:row>59</xdr:row>
      <xdr:rowOff>62230</xdr:rowOff>
    </xdr:to>
    <xdr:sp macro="" textlink="">
      <xdr:nvSpPr>
        <xdr:cNvPr id="235" name="フローチャート: 判断 234">
          <a:extLst>
            <a:ext uri="{FF2B5EF4-FFF2-40B4-BE49-F238E27FC236}">
              <a16:creationId xmlns:a16="http://schemas.microsoft.com/office/drawing/2014/main" id="{1B86F4DD-EEFE-4FC1-9543-3C5ABC06DC9A}"/>
            </a:ext>
          </a:extLst>
        </xdr:cNvPr>
        <xdr:cNvSpPr/>
      </xdr:nvSpPr>
      <xdr:spPr>
        <a:xfrm>
          <a:off x="7029450" y="95332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124460</xdr:rowOff>
    </xdr:from>
    <xdr:to>
      <xdr:col>36</xdr:col>
      <xdr:colOff>165100</xdr:colOff>
      <xdr:row>61</xdr:row>
      <xdr:rowOff>54610</xdr:rowOff>
    </xdr:to>
    <xdr:sp macro="" textlink="">
      <xdr:nvSpPr>
        <xdr:cNvPr id="236" name="フローチャート: 判断 235">
          <a:extLst>
            <a:ext uri="{FF2B5EF4-FFF2-40B4-BE49-F238E27FC236}">
              <a16:creationId xmlns:a16="http://schemas.microsoft.com/office/drawing/2014/main" id="{1C1DEBDE-F86C-417A-9803-21132175538D}"/>
            </a:ext>
          </a:extLst>
        </xdr:cNvPr>
        <xdr:cNvSpPr/>
      </xdr:nvSpPr>
      <xdr:spPr>
        <a:xfrm>
          <a:off x="6238875" y="98463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246F539D-51AE-47F3-9254-D5E9BA63C027}"/>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1B4AB72F-9906-4FE7-B11E-0013CD035DAE}"/>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6DE39306-AE4D-4A7A-9834-F104F0CA4F22}"/>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B7C6C39-5225-418F-80D3-5F50CDA41239}"/>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E17ADA8-68CE-49AB-9A8D-2DD4278527DA}"/>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40640</xdr:rowOff>
    </xdr:from>
    <xdr:to>
      <xdr:col>55</xdr:col>
      <xdr:colOff>50800</xdr:colOff>
      <xdr:row>59</xdr:row>
      <xdr:rowOff>142240</xdr:rowOff>
    </xdr:to>
    <xdr:sp macro="" textlink="">
      <xdr:nvSpPr>
        <xdr:cNvPr id="242" name="楕円 241">
          <a:extLst>
            <a:ext uri="{FF2B5EF4-FFF2-40B4-BE49-F238E27FC236}">
              <a16:creationId xmlns:a16="http://schemas.microsoft.com/office/drawing/2014/main" id="{BB7E38E7-1208-4A20-B255-594E5BC4324B}"/>
            </a:ext>
          </a:extLst>
        </xdr:cNvPr>
        <xdr:cNvSpPr/>
      </xdr:nvSpPr>
      <xdr:spPr>
        <a:xfrm>
          <a:off x="9401175" y="960374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63517</xdr:rowOff>
    </xdr:from>
    <xdr:ext cx="469744" cy="259045"/>
    <xdr:sp macro="" textlink="">
      <xdr:nvSpPr>
        <xdr:cNvPr id="243" name="【体育館・プール】&#10;一人当たり面積該当値テキスト">
          <a:extLst>
            <a:ext uri="{FF2B5EF4-FFF2-40B4-BE49-F238E27FC236}">
              <a16:creationId xmlns:a16="http://schemas.microsoft.com/office/drawing/2014/main" id="{9198A48F-415E-4F34-ADC5-A09799B0BDB5}"/>
            </a:ext>
          </a:extLst>
        </xdr:cNvPr>
        <xdr:cNvSpPr txBox="1"/>
      </xdr:nvSpPr>
      <xdr:spPr>
        <a:xfrm>
          <a:off x="9467850" y="946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10160</xdr:rowOff>
    </xdr:from>
    <xdr:to>
      <xdr:col>50</xdr:col>
      <xdr:colOff>165100</xdr:colOff>
      <xdr:row>63</xdr:row>
      <xdr:rowOff>111760</xdr:rowOff>
    </xdr:to>
    <xdr:sp macro="" textlink="">
      <xdr:nvSpPr>
        <xdr:cNvPr id="244" name="楕円 243">
          <a:extLst>
            <a:ext uri="{FF2B5EF4-FFF2-40B4-BE49-F238E27FC236}">
              <a16:creationId xmlns:a16="http://schemas.microsoft.com/office/drawing/2014/main" id="{F629788F-4929-418F-BC29-F6E07B939A65}"/>
            </a:ext>
          </a:extLst>
        </xdr:cNvPr>
        <xdr:cNvSpPr/>
      </xdr:nvSpPr>
      <xdr:spPr>
        <a:xfrm>
          <a:off x="8639175" y="1021778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91440</xdr:rowOff>
    </xdr:from>
    <xdr:to>
      <xdr:col>55</xdr:col>
      <xdr:colOff>0</xdr:colOff>
      <xdr:row>63</xdr:row>
      <xdr:rowOff>60960</xdr:rowOff>
    </xdr:to>
    <xdr:cxnSp macro="">
      <xdr:nvCxnSpPr>
        <xdr:cNvPr id="245" name="直線コネクタ 244">
          <a:extLst>
            <a:ext uri="{FF2B5EF4-FFF2-40B4-BE49-F238E27FC236}">
              <a16:creationId xmlns:a16="http://schemas.microsoft.com/office/drawing/2014/main" id="{6B8631F2-857B-4310-80B2-7E3BE901A880}"/>
            </a:ext>
          </a:extLst>
        </xdr:cNvPr>
        <xdr:cNvCxnSpPr/>
      </xdr:nvCxnSpPr>
      <xdr:spPr>
        <a:xfrm flipV="1">
          <a:off x="8686800" y="9651365"/>
          <a:ext cx="742950" cy="623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10160</xdr:rowOff>
    </xdr:from>
    <xdr:to>
      <xdr:col>46</xdr:col>
      <xdr:colOff>38100</xdr:colOff>
      <xdr:row>63</xdr:row>
      <xdr:rowOff>111760</xdr:rowOff>
    </xdr:to>
    <xdr:sp macro="" textlink="">
      <xdr:nvSpPr>
        <xdr:cNvPr id="246" name="楕円 245">
          <a:extLst>
            <a:ext uri="{FF2B5EF4-FFF2-40B4-BE49-F238E27FC236}">
              <a16:creationId xmlns:a16="http://schemas.microsoft.com/office/drawing/2014/main" id="{7E5DA092-F382-4703-B75B-2285F25DB3E3}"/>
            </a:ext>
          </a:extLst>
        </xdr:cNvPr>
        <xdr:cNvSpPr/>
      </xdr:nvSpPr>
      <xdr:spPr>
        <a:xfrm>
          <a:off x="7839075" y="1021778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60960</xdr:rowOff>
    </xdr:from>
    <xdr:to>
      <xdr:col>50</xdr:col>
      <xdr:colOff>114300</xdr:colOff>
      <xdr:row>63</xdr:row>
      <xdr:rowOff>60960</xdr:rowOff>
    </xdr:to>
    <xdr:cxnSp macro="">
      <xdr:nvCxnSpPr>
        <xdr:cNvPr id="247" name="直線コネクタ 246">
          <a:extLst>
            <a:ext uri="{FF2B5EF4-FFF2-40B4-BE49-F238E27FC236}">
              <a16:creationId xmlns:a16="http://schemas.microsoft.com/office/drawing/2014/main" id="{8A0DFFEF-F366-4779-AD15-5581DA11A248}"/>
            </a:ext>
          </a:extLst>
        </xdr:cNvPr>
        <xdr:cNvCxnSpPr/>
      </xdr:nvCxnSpPr>
      <xdr:spPr>
        <a:xfrm>
          <a:off x="7886700" y="1027493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10160</xdr:rowOff>
    </xdr:from>
    <xdr:to>
      <xdr:col>41</xdr:col>
      <xdr:colOff>101600</xdr:colOff>
      <xdr:row>63</xdr:row>
      <xdr:rowOff>111760</xdr:rowOff>
    </xdr:to>
    <xdr:sp macro="" textlink="">
      <xdr:nvSpPr>
        <xdr:cNvPr id="248" name="楕円 247">
          <a:extLst>
            <a:ext uri="{FF2B5EF4-FFF2-40B4-BE49-F238E27FC236}">
              <a16:creationId xmlns:a16="http://schemas.microsoft.com/office/drawing/2014/main" id="{B12EE1F8-FA11-4211-9099-29F970E89B9C}"/>
            </a:ext>
          </a:extLst>
        </xdr:cNvPr>
        <xdr:cNvSpPr/>
      </xdr:nvSpPr>
      <xdr:spPr>
        <a:xfrm>
          <a:off x="7029450" y="1021778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60960</xdr:rowOff>
    </xdr:from>
    <xdr:to>
      <xdr:col>45</xdr:col>
      <xdr:colOff>177800</xdr:colOff>
      <xdr:row>63</xdr:row>
      <xdr:rowOff>60960</xdr:rowOff>
    </xdr:to>
    <xdr:cxnSp macro="">
      <xdr:nvCxnSpPr>
        <xdr:cNvPr id="249" name="直線コネクタ 248">
          <a:extLst>
            <a:ext uri="{FF2B5EF4-FFF2-40B4-BE49-F238E27FC236}">
              <a16:creationId xmlns:a16="http://schemas.microsoft.com/office/drawing/2014/main" id="{92125F81-1822-4726-A256-B48B5447A92E}"/>
            </a:ext>
          </a:extLst>
        </xdr:cNvPr>
        <xdr:cNvCxnSpPr/>
      </xdr:nvCxnSpPr>
      <xdr:spPr>
        <a:xfrm>
          <a:off x="7077075" y="1027493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170180</xdr:rowOff>
    </xdr:from>
    <xdr:to>
      <xdr:col>36</xdr:col>
      <xdr:colOff>165100</xdr:colOff>
      <xdr:row>64</xdr:row>
      <xdr:rowOff>100330</xdr:rowOff>
    </xdr:to>
    <xdr:sp macro="" textlink="">
      <xdr:nvSpPr>
        <xdr:cNvPr id="250" name="楕円 249">
          <a:extLst>
            <a:ext uri="{FF2B5EF4-FFF2-40B4-BE49-F238E27FC236}">
              <a16:creationId xmlns:a16="http://schemas.microsoft.com/office/drawing/2014/main" id="{2F4865B7-DEC3-4AE7-85AC-A6E0EB493A49}"/>
            </a:ext>
          </a:extLst>
        </xdr:cNvPr>
        <xdr:cNvSpPr/>
      </xdr:nvSpPr>
      <xdr:spPr>
        <a:xfrm>
          <a:off x="6238875" y="1037145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60960</xdr:rowOff>
    </xdr:from>
    <xdr:to>
      <xdr:col>41</xdr:col>
      <xdr:colOff>50800</xdr:colOff>
      <xdr:row>64</xdr:row>
      <xdr:rowOff>49530</xdr:rowOff>
    </xdr:to>
    <xdr:cxnSp macro="">
      <xdr:nvCxnSpPr>
        <xdr:cNvPr id="251" name="直線コネクタ 250">
          <a:extLst>
            <a:ext uri="{FF2B5EF4-FFF2-40B4-BE49-F238E27FC236}">
              <a16:creationId xmlns:a16="http://schemas.microsoft.com/office/drawing/2014/main" id="{327EFDA2-8A21-48EA-9E4E-02B0ADA1807D}"/>
            </a:ext>
          </a:extLst>
        </xdr:cNvPr>
        <xdr:cNvCxnSpPr/>
      </xdr:nvCxnSpPr>
      <xdr:spPr>
        <a:xfrm flipV="1">
          <a:off x="6286500" y="10274935"/>
          <a:ext cx="790575" cy="144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25417</xdr:rowOff>
    </xdr:from>
    <xdr:ext cx="469744" cy="259045"/>
    <xdr:sp macro="" textlink="">
      <xdr:nvSpPr>
        <xdr:cNvPr id="252" name="n_1aveValue【体育館・プール】&#10;一人当たり面積">
          <a:extLst>
            <a:ext uri="{FF2B5EF4-FFF2-40B4-BE49-F238E27FC236}">
              <a16:creationId xmlns:a16="http://schemas.microsoft.com/office/drawing/2014/main" id="{2469F219-5871-4EE5-A20D-1521AE823DED}"/>
            </a:ext>
          </a:extLst>
        </xdr:cNvPr>
        <xdr:cNvSpPr txBox="1"/>
      </xdr:nvSpPr>
      <xdr:spPr>
        <a:xfrm>
          <a:off x="8458277" y="9591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40657</xdr:rowOff>
    </xdr:from>
    <xdr:ext cx="469744" cy="259045"/>
    <xdr:sp macro="" textlink="">
      <xdr:nvSpPr>
        <xdr:cNvPr id="253" name="n_2aveValue【体育館・プール】&#10;一人当たり面積">
          <a:extLst>
            <a:ext uri="{FF2B5EF4-FFF2-40B4-BE49-F238E27FC236}">
              <a16:creationId xmlns:a16="http://schemas.microsoft.com/office/drawing/2014/main" id="{8C4781EF-2B17-4CB0-927C-F10BF645519A}"/>
            </a:ext>
          </a:extLst>
        </xdr:cNvPr>
        <xdr:cNvSpPr txBox="1"/>
      </xdr:nvSpPr>
      <xdr:spPr>
        <a:xfrm>
          <a:off x="7677227" y="960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57</xdr:row>
      <xdr:rowOff>78757</xdr:rowOff>
    </xdr:from>
    <xdr:ext cx="469744" cy="259045"/>
    <xdr:sp macro="" textlink="">
      <xdr:nvSpPr>
        <xdr:cNvPr id="254" name="n_3aveValue【体育館・プール】&#10;一人当たり面積">
          <a:extLst>
            <a:ext uri="{FF2B5EF4-FFF2-40B4-BE49-F238E27FC236}">
              <a16:creationId xmlns:a16="http://schemas.microsoft.com/office/drawing/2014/main" id="{A41783B8-BBB3-495E-8B62-81525469F73B}"/>
            </a:ext>
          </a:extLst>
        </xdr:cNvPr>
        <xdr:cNvSpPr txBox="1"/>
      </xdr:nvSpPr>
      <xdr:spPr>
        <a:xfrm>
          <a:off x="6867602" y="931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71137</xdr:rowOff>
    </xdr:from>
    <xdr:ext cx="469744" cy="259045"/>
    <xdr:sp macro="" textlink="">
      <xdr:nvSpPr>
        <xdr:cNvPr id="255" name="n_4aveValue【体育館・プール】&#10;一人当たり面積">
          <a:extLst>
            <a:ext uri="{FF2B5EF4-FFF2-40B4-BE49-F238E27FC236}">
              <a16:creationId xmlns:a16="http://schemas.microsoft.com/office/drawing/2014/main" id="{CB605CA6-78AB-4B17-97DA-AF8EC6B96F8C}"/>
            </a:ext>
          </a:extLst>
        </xdr:cNvPr>
        <xdr:cNvSpPr txBox="1"/>
      </xdr:nvSpPr>
      <xdr:spPr>
        <a:xfrm>
          <a:off x="6067502" y="9631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102887</xdr:rowOff>
    </xdr:from>
    <xdr:ext cx="469744" cy="259045"/>
    <xdr:sp macro="" textlink="">
      <xdr:nvSpPr>
        <xdr:cNvPr id="256" name="n_1mainValue【体育館・プール】&#10;一人当たり面積">
          <a:extLst>
            <a:ext uri="{FF2B5EF4-FFF2-40B4-BE49-F238E27FC236}">
              <a16:creationId xmlns:a16="http://schemas.microsoft.com/office/drawing/2014/main" id="{574D25C1-34E2-4119-94C5-D0E0867A6781}"/>
            </a:ext>
          </a:extLst>
        </xdr:cNvPr>
        <xdr:cNvSpPr txBox="1"/>
      </xdr:nvSpPr>
      <xdr:spPr>
        <a:xfrm>
          <a:off x="8458277" y="10316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102887</xdr:rowOff>
    </xdr:from>
    <xdr:ext cx="469744" cy="259045"/>
    <xdr:sp macro="" textlink="">
      <xdr:nvSpPr>
        <xdr:cNvPr id="257" name="n_2mainValue【体育館・プール】&#10;一人当たり面積">
          <a:extLst>
            <a:ext uri="{FF2B5EF4-FFF2-40B4-BE49-F238E27FC236}">
              <a16:creationId xmlns:a16="http://schemas.microsoft.com/office/drawing/2014/main" id="{1E333047-9071-4FEF-BDAA-EACDE1558FFE}"/>
            </a:ext>
          </a:extLst>
        </xdr:cNvPr>
        <xdr:cNvSpPr txBox="1"/>
      </xdr:nvSpPr>
      <xdr:spPr>
        <a:xfrm>
          <a:off x="7677227" y="10316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102887</xdr:rowOff>
    </xdr:from>
    <xdr:ext cx="469744" cy="259045"/>
    <xdr:sp macro="" textlink="">
      <xdr:nvSpPr>
        <xdr:cNvPr id="258" name="n_3mainValue【体育館・プール】&#10;一人当たり面積">
          <a:extLst>
            <a:ext uri="{FF2B5EF4-FFF2-40B4-BE49-F238E27FC236}">
              <a16:creationId xmlns:a16="http://schemas.microsoft.com/office/drawing/2014/main" id="{358FE7BC-9031-46B2-90D9-3E0A787B8EBA}"/>
            </a:ext>
          </a:extLst>
        </xdr:cNvPr>
        <xdr:cNvSpPr txBox="1"/>
      </xdr:nvSpPr>
      <xdr:spPr>
        <a:xfrm>
          <a:off x="6867602" y="10316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91457</xdr:rowOff>
    </xdr:from>
    <xdr:ext cx="469744" cy="259045"/>
    <xdr:sp macro="" textlink="">
      <xdr:nvSpPr>
        <xdr:cNvPr id="259" name="n_4mainValue【体育館・プール】&#10;一人当たり面積">
          <a:extLst>
            <a:ext uri="{FF2B5EF4-FFF2-40B4-BE49-F238E27FC236}">
              <a16:creationId xmlns:a16="http://schemas.microsoft.com/office/drawing/2014/main" id="{C1868B8D-DB66-4CC3-BB40-8B40AD2A5832}"/>
            </a:ext>
          </a:extLst>
        </xdr:cNvPr>
        <xdr:cNvSpPr txBox="1"/>
      </xdr:nvSpPr>
      <xdr:spPr>
        <a:xfrm>
          <a:off x="6067502" y="1046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D97EF055-8AE4-435B-A846-E99826408BB4}"/>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5EE198AB-96DE-494E-8488-970B44EE06DD}"/>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F5FEBEFF-6C11-40B2-AF96-60CA1C848D93}"/>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E12502C5-9183-48F2-819D-3E13E7292FC3}"/>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245E438A-0310-4EC5-ABB9-1D24CF298304}"/>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A82536B9-F37E-4144-96E4-3E57E42F9FCC}"/>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2F0EC833-D8B0-459B-883C-EF883AE1FC2F}"/>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0DB11ACF-92C3-4257-99A0-D8E48BE71545}"/>
            </a:ext>
          </a:extLst>
        </xdr:cNvPr>
        <xdr:cNvSpPr/>
      </xdr:nvSpPr>
      <xdr:spPr>
        <a:xfrm>
          <a:off x="6858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8" name="正方形/長方形 267">
          <a:extLst>
            <a:ext uri="{FF2B5EF4-FFF2-40B4-BE49-F238E27FC236}">
              <a16:creationId xmlns:a16="http://schemas.microsoft.com/office/drawing/2014/main" id="{6C7C2A42-0034-4E6A-91DA-0502FE2F4AA5}"/>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9" name="正方形/長方形 268">
          <a:extLst>
            <a:ext uri="{FF2B5EF4-FFF2-40B4-BE49-F238E27FC236}">
              <a16:creationId xmlns:a16="http://schemas.microsoft.com/office/drawing/2014/main" id="{C1E3E772-C5E0-49AB-86ED-444B6951E365}"/>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0" name="正方形/長方形 269">
          <a:extLst>
            <a:ext uri="{FF2B5EF4-FFF2-40B4-BE49-F238E27FC236}">
              <a16:creationId xmlns:a16="http://schemas.microsoft.com/office/drawing/2014/main" id="{84A1F07E-2346-4ABC-8E1F-DB7103F6D281}"/>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1" name="正方形/長方形 270">
          <a:extLst>
            <a:ext uri="{FF2B5EF4-FFF2-40B4-BE49-F238E27FC236}">
              <a16:creationId xmlns:a16="http://schemas.microsoft.com/office/drawing/2014/main" id="{82D6F7E3-9D81-4297-A8D1-53CDF4C7AD57}"/>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2" name="正方形/長方形 271">
          <a:extLst>
            <a:ext uri="{FF2B5EF4-FFF2-40B4-BE49-F238E27FC236}">
              <a16:creationId xmlns:a16="http://schemas.microsoft.com/office/drawing/2014/main" id="{180888AC-CCBA-44DF-99AF-FDF6AC319C6D}"/>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3" name="正方形/長方形 272">
          <a:extLst>
            <a:ext uri="{FF2B5EF4-FFF2-40B4-BE49-F238E27FC236}">
              <a16:creationId xmlns:a16="http://schemas.microsoft.com/office/drawing/2014/main" id="{EAAEE161-D8B7-4BDD-AAE6-031AD737308D}"/>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4" name="正方形/長方形 273">
          <a:extLst>
            <a:ext uri="{FF2B5EF4-FFF2-40B4-BE49-F238E27FC236}">
              <a16:creationId xmlns:a16="http://schemas.microsoft.com/office/drawing/2014/main" id="{8D9526EF-854C-4C69-9462-7F01B7D68E6E}"/>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5" name="正方形/長方形 274">
          <a:extLst>
            <a:ext uri="{FF2B5EF4-FFF2-40B4-BE49-F238E27FC236}">
              <a16:creationId xmlns:a16="http://schemas.microsoft.com/office/drawing/2014/main" id="{5F74382C-E71B-43BF-B1CE-14B59CE98655}"/>
            </a:ext>
          </a:extLst>
        </xdr:cNvPr>
        <xdr:cNvSpPr/>
      </xdr:nvSpPr>
      <xdr:spPr>
        <a:xfrm>
          <a:off x="59531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2EB3311A-FB52-47FC-BE0A-8920AEF1BBD8}"/>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DE7E9DA9-8731-4D07-B1DA-011DBEDB45CB}"/>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BDC452EB-43FF-42F4-B546-A602A48227C7}"/>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F54B710E-619B-4E26-A280-2895B80669C9}"/>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A861558E-6698-4F5C-A65C-E2DCF223E855}"/>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91D45417-8390-4517-A5E3-5111CF55B346}"/>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95B39F50-09E6-460B-B96C-E22BCE820431}"/>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16A48AF8-41CD-4983-AB87-5BAE98E97D43}"/>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4" name="テキスト ボックス 283">
          <a:extLst>
            <a:ext uri="{FF2B5EF4-FFF2-40B4-BE49-F238E27FC236}">
              <a16:creationId xmlns:a16="http://schemas.microsoft.com/office/drawing/2014/main" id="{4386FD57-EB62-4FA6-BF14-3A8E787895DC}"/>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5" name="直線コネクタ 284">
          <a:extLst>
            <a:ext uri="{FF2B5EF4-FFF2-40B4-BE49-F238E27FC236}">
              <a16:creationId xmlns:a16="http://schemas.microsoft.com/office/drawing/2014/main" id="{A01B606D-C593-45BA-AB13-85C91BA17E4C}"/>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6" name="テキスト ボックス 285">
          <a:extLst>
            <a:ext uri="{FF2B5EF4-FFF2-40B4-BE49-F238E27FC236}">
              <a16:creationId xmlns:a16="http://schemas.microsoft.com/office/drawing/2014/main" id="{196CCF60-A7A3-4A52-BE66-3C52425A7C83}"/>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7" name="直線コネクタ 286">
          <a:extLst>
            <a:ext uri="{FF2B5EF4-FFF2-40B4-BE49-F238E27FC236}">
              <a16:creationId xmlns:a16="http://schemas.microsoft.com/office/drawing/2014/main" id="{2542D320-97B9-494F-883C-053EB66BDC64}"/>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88" name="テキスト ボックス 287">
          <a:extLst>
            <a:ext uri="{FF2B5EF4-FFF2-40B4-BE49-F238E27FC236}">
              <a16:creationId xmlns:a16="http://schemas.microsoft.com/office/drawing/2014/main" id="{2B6F3F12-9BD5-4580-AA23-11DA8A2140C6}"/>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89" name="直線コネクタ 288">
          <a:extLst>
            <a:ext uri="{FF2B5EF4-FFF2-40B4-BE49-F238E27FC236}">
              <a16:creationId xmlns:a16="http://schemas.microsoft.com/office/drawing/2014/main" id="{01C5DAB2-A814-4BE0-B759-05F538088147}"/>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0" name="テキスト ボックス 289">
          <a:extLst>
            <a:ext uri="{FF2B5EF4-FFF2-40B4-BE49-F238E27FC236}">
              <a16:creationId xmlns:a16="http://schemas.microsoft.com/office/drawing/2014/main" id="{0FC6D10E-F152-42A9-8255-DB007116FEBC}"/>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1" name="直線コネクタ 290">
          <a:extLst>
            <a:ext uri="{FF2B5EF4-FFF2-40B4-BE49-F238E27FC236}">
              <a16:creationId xmlns:a16="http://schemas.microsoft.com/office/drawing/2014/main" id="{B2A03336-0493-4F78-A47C-3D053D6874B8}"/>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2" name="テキスト ボックス 291">
          <a:extLst>
            <a:ext uri="{FF2B5EF4-FFF2-40B4-BE49-F238E27FC236}">
              <a16:creationId xmlns:a16="http://schemas.microsoft.com/office/drawing/2014/main" id="{80156219-FE96-4071-927B-7CB8BCDD9BF9}"/>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3" name="直線コネクタ 292">
          <a:extLst>
            <a:ext uri="{FF2B5EF4-FFF2-40B4-BE49-F238E27FC236}">
              <a16:creationId xmlns:a16="http://schemas.microsoft.com/office/drawing/2014/main" id="{690DD7F1-9434-4F5A-9E01-000152AB2D35}"/>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4" name="テキスト ボックス 293">
          <a:extLst>
            <a:ext uri="{FF2B5EF4-FFF2-40B4-BE49-F238E27FC236}">
              <a16:creationId xmlns:a16="http://schemas.microsoft.com/office/drawing/2014/main" id="{4D6CF05E-DE1B-4DBE-B19E-8479DFDD65AF}"/>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5" name="直線コネクタ 294">
          <a:extLst>
            <a:ext uri="{FF2B5EF4-FFF2-40B4-BE49-F238E27FC236}">
              <a16:creationId xmlns:a16="http://schemas.microsoft.com/office/drawing/2014/main" id="{D7DF11B4-A3FC-479C-B072-68C224E08DFA}"/>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6" name="テキスト ボックス 295">
          <a:extLst>
            <a:ext uri="{FF2B5EF4-FFF2-40B4-BE49-F238E27FC236}">
              <a16:creationId xmlns:a16="http://schemas.microsoft.com/office/drawing/2014/main" id="{F99461CE-9D4C-4CCB-94D8-8615EAC2EC86}"/>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7" name="直線コネクタ 296">
          <a:extLst>
            <a:ext uri="{FF2B5EF4-FFF2-40B4-BE49-F238E27FC236}">
              <a16:creationId xmlns:a16="http://schemas.microsoft.com/office/drawing/2014/main" id="{EBFB3C7C-E46B-4D06-8C68-79E059501A3D}"/>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98" name="テキスト ボックス 297">
          <a:extLst>
            <a:ext uri="{FF2B5EF4-FFF2-40B4-BE49-F238E27FC236}">
              <a16:creationId xmlns:a16="http://schemas.microsoft.com/office/drawing/2014/main" id="{E1E1F9AD-2A86-4E4F-880F-4A0961F48006}"/>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9" name="直線コネクタ 298">
          <a:extLst>
            <a:ext uri="{FF2B5EF4-FFF2-40B4-BE49-F238E27FC236}">
              <a16:creationId xmlns:a16="http://schemas.microsoft.com/office/drawing/2014/main" id="{97AEB997-B494-4297-92C2-2C5CD60B9BA9}"/>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0" name="【市民会館】&#10;有形固定資産減価償却率グラフ枠">
          <a:extLst>
            <a:ext uri="{FF2B5EF4-FFF2-40B4-BE49-F238E27FC236}">
              <a16:creationId xmlns:a16="http://schemas.microsoft.com/office/drawing/2014/main" id="{C54F0873-DF44-419D-98E1-8375795E6789}"/>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148045</xdr:rowOff>
    </xdr:from>
    <xdr:to>
      <xdr:col>24</xdr:col>
      <xdr:colOff>62865</xdr:colOff>
      <xdr:row>109</xdr:row>
      <xdr:rowOff>35379</xdr:rowOff>
    </xdr:to>
    <xdr:cxnSp macro="">
      <xdr:nvCxnSpPr>
        <xdr:cNvPr id="301" name="直線コネクタ 300">
          <a:extLst>
            <a:ext uri="{FF2B5EF4-FFF2-40B4-BE49-F238E27FC236}">
              <a16:creationId xmlns:a16="http://schemas.microsoft.com/office/drawing/2014/main" id="{29086D78-7D84-430D-AC7F-4A0898FA9C40}"/>
            </a:ext>
          </a:extLst>
        </xdr:cNvPr>
        <xdr:cNvCxnSpPr/>
      </xdr:nvCxnSpPr>
      <xdr:spPr>
        <a:xfrm flipV="1">
          <a:off x="4180840" y="16432620"/>
          <a:ext cx="0" cy="1433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2" name="【市民会館】&#10;有形固定資産減価償却率最小値テキスト">
          <a:extLst>
            <a:ext uri="{FF2B5EF4-FFF2-40B4-BE49-F238E27FC236}">
              <a16:creationId xmlns:a16="http://schemas.microsoft.com/office/drawing/2014/main" id="{C767E451-B8C0-453D-9010-36D0B6124EBB}"/>
            </a:ext>
          </a:extLst>
        </xdr:cNvPr>
        <xdr:cNvSpPr txBox="1"/>
      </xdr:nvSpPr>
      <xdr:spPr>
        <a:xfrm>
          <a:off x="42195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3" name="直線コネクタ 302">
          <a:extLst>
            <a:ext uri="{FF2B5EF4-FFF2-40B4-BE49-F238E27FC236}">
              <a16:creationId xmlns:a16="http://schemas.microsoft.com/office/drawing/2014/main" id="{13DDFF22-BBF2-4F1D-A325-BC0B30C0C2DF}"/>
            </a:ext>
          </a:extLst>
        </xdr:cNvPr>
        <xdr:cNvCxnSpPr/>
      </xdr:nvCxnSpPr>
      <xdr:spPr>
        <a:xfrm>
          <a:off x="4105275"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94722</xdr:rowOff>
    </xdr:from>
    <xdr:ext cx="405111" cy="259045"/>
    <xdr:sp macro="" textlink="">
      <xdr:nvSpPr>
        <xdr:cNvPr id="304" name="【市民会館】&#10;有形固定資産減価償却率最大値テキスト">
          <a:extLst>
            <a:ext uri="{FF2B5EF4-FFF2-40B4-BE49-F238E27FC236}">
              <a16:creationId xmlns:a16="http://schemas.microsoft.com/office/drawing/2014/main" id="{13881839-47B8-4342-BAFF-76FD4A2D87A3}"/>
            </a:ext>
          </a:extLst>
        </xdr:cNvPr>
        <xdr:cNvSpPr txBox="1"/>
      </xdr:nvSpPr>
      <xdr:spPr>
        <a:xfrm>
          <a:off x="4219575" y="16211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148045</xdr:rowOff>
    </xdr:from>
    <xdr:to>
      <xdr:col>24</xdr:col>
      <xdr:colOff>152400</xdr:colOff>
      <xdr:row>100</xdr:row>
      <xdr:rowOff>148045</xdr:rowOff>
    </xdr:to>
    <xdr:cxnSp macro="">
      <xdr:nvCxnSpPr>
        <xdr:cNvPr id="305" name="直線コネクタ 304">
          <a:extLst>
            <a:ext uri="{FF2B5EF4-FFF2-40B4-BE49-F238E27FC236}">
              <a16:creationId xmlns:a16="http://schemas.microsoft.com/office/drawing/2014/main" id="{78476813-996A-46E0-909F-A335B16BE1DE}"/>
            </a:ext>
          </a:extLst>
        </xdr:cNvPr>
        <xdr:cNvCxnSpPr/>
      </xdr:nvCxnSpPr>
      <xdr:spPr>
        <a:xfrm>
          <a:off x="4105275" y="164326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107059</xdr:rowOff>
    </xdr:from>
    <xdr:ext cx="405111" cy="259045"/>
    <xdr:sp macro="" textlink="">
      <xdr:nvSpPr>
        <xdr:cNvPr id="306" name="【市民会館】&#10;有形固定資産減価償却率平均値テキスト">
          <a:extLst>
            <a:ext uri="{FF2B5EF4-FFF2-40B4-BE49-F238E27FC236}">
              <a16:creationId xmlns:a16="http://schemas.microsoft.com/office/drawing/2014/main" id="{E6AAB021-32B3-419D-88D3-9CBE8AF3C7B6}"/>
            </a:ext>
          </a:extLst>
        </xdr:cNvPr>
        <xdr:cNvSpPr txBox="1"/>
      </xdr:nvSpPr>
      <xdr:spPr>
        <a:xfrm>
          <a:off x="4219575" y="169059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84182</xdr:rowOff>
    </xdr:from>
    <xdr:to>
      <xdr:col>24</xdr:col>
      <xdr:colOff>114300</xdr:colOff>
      <xdr:row>105</xdr:row>
      <xdr:rowOff>14332</xdr:rowOff>
    </xdr:to>
    <xdr:sp macro="" textlink="">
      <xdr:nvSpPr>
        <xdr:cNvPr id="307" name="フローチャート: 判断 306">
          <a:extLst>
            <a:ext uri="{FF2B5EF4-FFF2-40B4-BE49-F238E27FC236}">
              <a16:creationId xmlns:a16="http://schemas.microsoft.com/office/drawing/2014/main" id="{78EA7AB3-B634-4AEE-A845-6147EFB7A750}"/>
            </a:ext>
          </a:extLst>
        </xdr:cNvPr>
        <xdr:cNvSpPr/>
      </xdr:nvSpPr>
      <xdr:spPr>
        <a:xfrm>
          <a:off x="4124325" y="1706090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82550</xdr:rowOff>
    </xdr:from>
    <xdr:to>
      <xdr:col>20</xdr:col>
      <xdr:colOff>38100</xdr:colOff>
      <xdr:row>105</xdr:row>
      <xdr:rowOff>12700</xdr:rowOff>
    </xdr:to>
    <xdr:sp macro="" textlink="">
      <xdr:nvSpPr>
        <xdr:cNvPr id="308" name="フローチャート: 判断 307">
          <a:extLst>
            <a:ext uri="{FF2B5EF4-FFF2-40B4-BE49-F238E27FC236}">
              <a16:creationId xmlns:a16="http://schemas.microsoft.com/office/drawing/2014/main" id="{AF574285-6E40-42B2-8FE9-7B46232905E3}"/>
            </a:ext>
          </a:extLst>
        </xdr:cNvPr>
        <xdr:cNvSpPr/>
      </xdr:nvSpPr>
      <xdr:spPr>
        <a:xfrm>
          <a:off x="3381375" y="170592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41729</xdr:rowOff>
    </xdr:from>
    <xdr:to>
      <xdr:col>15</xdr:col>
      <xdr:colOff>101600</xdr:colOff>
      <xdr:row>104</xdr:row>
      <xdr:rowOff>143329</xdr:rowOff>
    </xdr:to>
    <xdr:sp macro="" textlink="">
      <xdr:nvSpPr>
        <xdr:cNvPr id="309" name="フローチャート: 判断 308">
          <a:extLst>
            <a:ext uri="{FF2B5EF4-FFF2-40B4-BE49-F238E27FC236}">
              <a16:creationId xmlns:a16="http://schemas.microsoft.com/office/drawing/2014/main" id="{E286EE13-D476-4646-8D0E-76B4116AB813}"/>
            </a:ext>
          </a:extLst>
        </xdr:cNvPr>
        <xdr:cNvSpPr/>
      </xdr:nvSpPr>
      <xdr:spPr>
        <a:xfrm>
          <a:off x="2571750" y="1701845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xdr:rowOff>
    </xdr:from>
    <xdr:to>
      <xdr:col>10</xdr:col>
      <xdr:colOff>165100</xdr:colOff>
      <xdr:row>104</xdr:row>
      <xdr:rowOff>102507</xdr:rowOff>
    </xdr:to>
    <xdr:sp macro="" textlink="">
      <xdr:nvSpPr>
        <xdr:cNvPr id="310" name="フローチャート: 判断 309">
          <a:extLst>
            <a:ext uri="{FF2B5EF4-FFF2-40B4-BE49-F238E27FC236}">
              <a16:creationId xmlns:a16="http://schemas.microsoft.com/office/drawing/2014/main" id="{1FC8865D-0A8F-4943-970C-3567DB29282C}"/>
            </a:ext>
          </a:extLst>
        </xdr:cNvPr>
        <xdr:cNvSpPr/>
      </xdr:nvSpPr>
      <xdr:spPr>
        <a:xfrm>
          <a:off x="1781175" y="1697445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23768</xdr:rowOff>
    </xdr:from>
    <xdr:to>
      <xdr:col>6</xdr:col>
      <xdr:colOff>38100</xdr:colOff>
      <xdr:row>104</xdr:row>
      <xdr:rowOff>125368</xdr:rowOff>
    </xdr:to>
    <xdr:sp macro="" textlink="">
      <xdr:nvSpPr>
        <xdr:cNvPr id="311" name="フローチャート: 判断 310">
          <a:extLst>
            <a:ext uri="{FF2B5EF4-FFF2-40B4-BE49-F238E27FC236}">
              <a16:creationId xmlns:a16="http://schemas.microsoft.com/office/drawing/2014/main" id="{DF4F00B8-5AA9-4927-9476-421B73889A23}"/>
            </a:ext>
          </a:extLst>
        </xdr:cNvPr>
        <xdr:cNvSpPr/>
      </xdr:nvSpPr>
      <xdr:spPr>
        <a:xfrm>
          <a:off x="981075" y="1700049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id="{8D7974DC-40E2-4F84-84A9-98B6C6E1E79E}"/>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60083F25-8B18-436C-B122-778DFAF351D5}"/>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47656A0A-D228-47F4-A5B2-06F7C0C492EC}"/>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CAD9890B-3956-4A99-BB03-A600689FD5E4}"/>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3B34C12A-6351-417F-BDCD-08B52522CD9A}"/>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156029</xdr:rowOff>
    </xdr:from>
    <xdr:to>
      <xdr:col>24</xdr:col>
      <xdr:colOff>114300</xdr:colOff>
      <xdr:row>109</xdr:row>
      <xdr:rowOff>86179</xdr:rowOff>
    </xdr:to>
    <xdr:sp macro="" textlink="">
      <xdr:nvSpPr>
        <xdr:cNvPr id="317" name="楕円 316">
          <a:extLst>
            <a:ext uri="{FF2B5EF4-FFF2-40B4-BE49-F238E27FC236}">
              <a16:creationId xmlns:a16="http://schemas.microsoft.com/office/drawing/2014/main" id="{64C2155E-5A9D-4FF7-8F6F-4AFBCF83AD04}"/>
            </a:ext>
          </a:extLst>
        </xdr:cNvPr>
        <xdr:cNvSpPr/>
      </xdr:nvSpPr>
      <xdr:spPr>
        <a:xfrm>
          <a:off x="4124325" y="1781855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70956</xdr:rowOff>
    </xdr:from>
    <xdr:ext cx="469744" cy="259045"/>
    <xdr:sp macro="" textlink="">
      <xdr:nvSpPr>
        <xdr:cNvPr id="318" name="【市民会館】&#10;有形固定資産減価償却率該当値テキスト">
          <a:extLst>
            <a:ext uri="{FF2B5EF4-FFF2-40B4-BE49-F238E27FC236}">
              <a16:creationId xmlns:a16="http://schemas.microsoft.com/office/drawing/2014/main" id="{FB718AD0-FE13-44F1-9C88-CDE425795D7A}"/>
            </a:ext>
          </a:extLst>
        </xdr:cNvPr>
        <xdr:cNvSpPr txBox="1"/>
      </xdr:nvSpPr>
      <xdr:spPr>
        <a:xfrm>
          <a:off x="4219575" y="17727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139700</xdr:rowOff>
    </xdr:from>
    <xdr:to>
      <xdr:col>20</xdr:col>
      <xdr:colOff>38100</xdr:colOff>
      <xdr:row>109</xdr:row>
      <xdr:rowOff>69850</xdr:rowOff>
    </xdr:to>
    <xdr:sp macro="" textlink="">
      <xdr:nvSpPr>
        <xdr:cNvPr id="319" name="楕円 318">
          <a:extLst>
            <a:ext uri="{FF2B5EF4-FFF2-40B4-BE49-F238E27FC236}">
              <a16:creationId xmlns:a16="http://schemas.microsoft.com/office/drawing/2014/main" id="{5357C984-D749-42E2-8B71-8ACCC941D385}"/>
            </a:ext>
          </a:extLst>
        </xdr:cNvPr>
        <xdr:cNvSpPr/>
      </xdr:nvSpPr>
      <xdr:spPr>
        <a:xfrm>
          <a:off x="3381375" y="178022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109</xdr:row>
      <xdr:rowOff>19050</xdr:rowOff>
    </xdr:from>
    <xdr:to>
      <xdr:col>24</xdr:col>
      <xdr:colOff>63500</xdr:colOff>
      <xdr:row>109</xdr:row>
      <xdr:rowOff>35379</xdr:rowOff>
    </xdr:to>
    <xdr:cxnSp macro="">
      <xdr:nvCxnSpPr>
        <xdr:cNvPr id="320" name="直線コネクタ 319">
          <a:extLst>
            <a:ext uri="{FF2B5EF4-FFF2-40B4-BE49-F238E27FC236}">
              <a16:creationId xmlns:a16="http://schemas.microsoft.com/office/drawing/2014/main" id="{63FCCBC3-679A-4E08-8EE7-6158876E501F}"/>
            </a:ext>
          </a:extLst>
        </xdr:cNvPr>
        <xdr:cNvCxnSpPr/>
      </xdr:nvCxnSpPr>
      <xdr:spPr>
        <a:xfrm>
          <a:off x="3429000" y="17849850"/>
          <a:ext cx="752475"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103777</xdr:rowOff>
    </xdr:from>
    <xdr:to>
      <xdr:col>15</xdr:col>
      <xdr:colOff>101600</xdr:colOff>
      <xdr:row>109</xdr:row>
      <xdr:rowOff>33927</xdr:rowOff>
    </xdr:to>
    <xdr:sp macro="" textlink="">
      <xdr:nvSpPr>
        <xdr:cNvPr id="321" name="楕円 320">
          <a:extLst>
            <a:ext uri="{FF2B5EF4-FFF2-40B4-BE49-F238E27FC236}">
              <a16:creationId xmlns:a16="http://schemas.microsoft.com/office/drawing/2014/main" id="{D7D96664-1AFB-4D86-9A78-75A71A131112}"/>
            </a:ext>
          </a:extLst>
        </xdr:cNvPr>
        <xdr:cNvSpPr/>
      </xdr:nvSpPr>
      <xdr:spPr>
        <a:xfrm>
          <a:off x="2571750" y="1776630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154577</xdr:rowOff>
    </xdr:from>
    <xdr:to>
      <xdr:col>19</xdr:col>
      <xdr:colOff>177800</xdr:colOff>
      <xdr:row>109</xdr:row>
      <xdr:rowOff>19050</xdr:rowOff>
    </xdr:to>
    <xdr:cxnSp macro="">
      <xdr:nvCxnSpPr>
        <xdr:cNvPr id="322" name="直線コネクタ 321">
          <a:extLst>
            <a:ext uri="{FF2B5EF4-FFF2-40B4-BE49-F238E27FC236}">
              <a16:creationId xmlns:a16="http://schemas.microsoft.com/office/drawing/2014/main" id="{68279079-A07B-47E5-8B94-E4D707614F9C}"/>
            </a:ext>
          </a:extLst>
        </xdr:cNvPr>
        <xdr:cNvCxnSpPr/>
      </xdr:nvCxnSpPr>
      <xdr:spPr>
        <a:xfrm>
          <a:off x="2619375" y="17813927"/>
          <a:ext cx="809625"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67855</xdr:rowOff>
    </xdr:from>
    <xdr:to>
      <xdr:col>10</xdr:col>
      <xdr:colOff>165100</xdr:colOff>
      <xdr:row>108</xdr:row>
      <xdr:rowOff>169455</xdr:rowOff>
    </xdr:to>
    <xdr:sp macro="" textlink="">
      <xdr:nvSpPr>
        <xdr:cNvPr id="323" name="楕円 322">
          <a:extLst>
            <a:ext uri="{FF2B5EF4-FFF2-40B4-BE49-F238E27FC236}">
              <a16:creationId xmlns:a16="http://schemas.microsoft.com/office/drawing/2014/main" id="{0B4D55F1-0522-4B65-8F43-B5B14FB5C47F}"/>
            </a:ext>
          </a:extLst>
        </xdr:cNvPr>
        <xdr:cNvSpPr/>
      </xdr:nvSpPr>
      <xdr:spPr>
        <a:xfrm>
          <a:off x="1781175" y="177240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118655</xdr:rowOff>
    </xdr:from>
    <xdr:to>
      <xdr:col>15</xdr:col>
      <xdr:colOff>50800</xdr:colOff>
      <xdr:row>108</xdr:row>
      <xdr:rowOff>154577</xdr:rowOff>
    </xdr:to>
    <xdr:cxnSp macro="">
      <xdr:nvCxnSpPr>
        <xdr:cNvPr id="324" name="直線コネクタ 323">
          <a:extLst>
            <a:ext uri="{FF2B5EF4-FFF2-40B4-BE49-F238E27FC236}">
              <a16:creationId xmlns:a16="http://schemas.microsoft.com/office/drawing/2014/main" id="{43106ADF-6053-42F5-ABB4-ACA745F5CF42}"/>
            </a:ext>
          </a:extLst>
        </xdr:cNvPr>
        <xdr:cNvCxnSpPr/>
      </xdr:nvCxnSpPr>
      <xdr:spPr>
        <a:xfrm>
          <a:off x="1828800" y="17781180"/>
          <a:ext cx="790575" cy="32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31931</xdr:rowOff>
    </xdr:from>
    <xdr:to>
      <xdr:col>6</xdr:col>
      <xdr:colOff>38100</xdr:colOff>
      <xdr:row>108</xdr:row>
      <xdr:rowOff>133531</xdr:rowOff>
    </xdr:to>
    <xdr:sp macro="" textlink="">
      <xdr:nvSpPr>
        <xdr:cNvPr id="325" name="楕円 324">
          <a:extLst>
            <a:ext uri="{FF2B5EF4-FFF2-40B4-BE49-F238E27FC236}">
              <a16:creationId xmlns:a16="http://schemas.microsoft.com/office/drawing/2014/main" id="{6E084833-7C9A-4A2E-A7AC-7CD60504B704}"/>
            </a:ext>
          </a:extLst>
        </xdr:cNvPr>
        <xdr:cNvSpPr/>
      </xdr:nvSpPr>
      <xdr:spPr>
        <a:xfrm>
          <a:off x="981075" y="1768810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82731</xdr:rowOff>
    </xdr:from>
    <xdr:to>
      <xdr:col>10</xdr:col>
      <xdr:colOff>114300</xdr:colOff>
      <xdr:row>108</xdr:row>
      <xdr:rowOff>118655</xdr:rowOff>
    </xdr:to>
    <xdr:cxnSp macro="">
      <xdr:nvCxnSpPr>
        <xdr:cNvPr id="326" name="直線コネクタ 325">
          <a:extLst>
            <a:ext uri="{FF2B5EF4-FFF2-40B4-BE49-F238E27FC236}">
              <a16:creationId xmlns:a16="http://schemas.microsoft.com/office/drawing/2014/main" id="{53839259-3684-4E37-B845-85FCE1A95D47}"/>
            </a:ext>
          </a:extLst>
        </xdr:cNvPr>
        <xdr:cNvCxnSpPr/>
      </xdr:nvCxnSpPr>
      <xdr:spPr>
        <a:xfrm>
          <a:off x="1028700" y="17745256"/>
          <a:ext cx="8001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29227</xdr:rowOff>
    </xdr:from>
    <xdr:ext cx="405111" cy="259045"/>
    <xdr:sp macro="" textlink="">
      <xdr:nvSpPr>
        <xdr:cNvPr id="327" name="n_1aveValue【市民会館】&#10;有形固定資産減価償却率">
          <a:extLst>
            <a:ext uri="{FF2B5EF4-FFF2-40B4-BE49-F238E27FC236}">
              <a16:creationId xmlns:a16="http://schemas.microsoft.com/office/drawing/2014/main" id="{021B3216-3FFE-40A2-A7D9-C3C6612B199C}"/>
            </a:ext>
          </a:extLst>
        </xdr:cNvPr>
        <xdr:cNvSpPr txBox="1"/>
      </xdr:nvSpPr>
      <xdr:spPr>
        <a:xfrm>
          <a:off x="3239144" y="16828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159856</xdr:rowOff>
    </xdr:from>
    <xdr:ext cx="405111" cy="259045"/>
    <xdr:sp macro="" textlink="">
      <xdr:nvSpPr>
        <xdr:cNvPr id="328" name="n_2aveValue【市民会館】&#10;有形固定資産減価償却率">
          <a:extLst>
            <a:ext uri="{FF2B5EF4-FFF2-40B4-BE49-F238E27FC236}">
              <a16:creationId xmlns:a16="http://schemas.microsoft.com/office/drawing/2014/main" id="{CC4A94BD-4B52-4B85-8F20-D069D220B6FD}"/>
            </a:ext>
          </a:extLst>
        </xdr:cNvPr>
        <xdr:cNvSpPr txBox="1"/>
      </xdr:nvSpPr>
      <xdr:spPr>
        <a:xfrm>
          <a:off x="2439044" y="16793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119034</xdr:rowOff>
    </xdr:from>
    <xdr:ext cx="405111" cy="259045"/>
    <xdr:sp macro="" textlink="">
      <xdr:nvSpPr>
        <xdr:cNvPr id="329" name="n_3aveValue【市民会館】&#10;有形固定資産減価償却率">
          <a:extLst>
            <a:ext uri="{FF2B5EF4-FFF2-40B4-BE49-F238E27FC236}">
              <a16:creationId xmlns:a16="http://schemas.microsoft.com/office/drawing/2014/main" id="{8CA31CA1-847F-43E3-913A-D532189E1AA6}"/>
            </a:ext>
          </a:extLst>
        </xdr:cNvPr>
        <xdr:cNvSpPr txBox="1"/>
      </xdr:nvSpPr>
      <xdr:spPr>
        <a:xfrm>
          <a:off x="1648469" y="16752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141895</xdr:rowOff>
    </xdr:from>
    <xdr:ext cx="405111" cy="259045"/>
    <xdr:sp macro="" textlink="">
      <xdr:nvSpPr>
        <xdr:cNvPr id="330" name="n_4aveValue【市民会館】&#10;有形固定資産減価償却率">
          <a:extLst>
            <a:ext uri="{FF2B5EF4-FFF2-40B4-BE49-F238E27FC236}">
              <a16:creationId xmlns:a16="http://schemas.microsoft.com/office/drawing/2014/main" id="{BFEADB57-6419-4632-ABAB-BDD8B0955B41}"/>
            </a:ext>
          </a:extLst>
        </xdr:cNvPr>
        <xdr:cNvSpPr txBox="1"/>
      </xdr:nvSpPr>
      <xdr:spPr>
        <a:xfrm>
          <a:off x="848369" y="16775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109</xdr:row>
      <xdr:rowOff>60977</xdr:rowOff>
    </xdr:from>
    <xdr:ext cx="405111" cy="259045"/>
    <xdr:sp macro="" textlink="">
      <xdr:nvSpPr>
        <xdr:cNvPr id="331" name="n_1mainValue【市民会館】&#10;有形固定資産減価償却率">
          <a:extLst>
            <a:ext uri="{FF2B5EF4-FFF2-40B4-BE49-F238E27FC236}">
              <a16:creationId xmlns:a16="http://schemas.microsoft.com/office/drawing/2014/main" id="{5E984880-F1D0-4805-939C-73F2DE7268EB}"/>
            </a:ext>
          </a:extLst>
        </xdr:cNvPr>
        <xdr:cNvSpPr txBox="1"/>
      </xdr:nvSpPr>
      <xdr:spPr>
        <a:xfrm>
          <a:off x="3239144" y="17894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109</xdr:row>
      <xdr:rowOff>25054</xdr:rowOff>
    </xdr:from>
    <xdr:ext cx="405111" cy="259045"/>
    <xdr:sp macro="" textlink="">
      <xdr:nvSpPr>
        <xdr:cNvPr id="332" name="n_2mainValue【市民会館】&#10;有形固定資産減価償却率">
          <a:extLst>
            <a:ext uri="{FF2B5EF4-FFF2-40B4-BE49-F238E27FC236}">
              <a16:creationId xmlns:a16="http://schemas.microsoft.com/office/drawing/2014/main" id="{19F984CB-6D8C-4346-8B25-5D63EF89D16C}"/>
            </a:ext>
          </a:extLst>
        </xdr:cNvPr>
        <xdr:cNvSpPr txBox="1"/>
      </xdr:nvSpPr>
      <xdr:spPr>
        <a:xfrm>
          <a:off x="2439044" y="17859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160582</xdr:rowOff>
    </xdr:from>
    <xdr:ext cx="405111" cy="259045"/>
    <xdr:sp macro="" textlink="">
      <xdr:nvSpPr>
        <xdr:cNvPr id="333" name="n_3mainValue【市民会館】&#10;有形固定資産減価償却率">
          <a:extLst>
            <a:ext uri="{FF2B5EF4-FFF2-40B4-BE49-F238E27FC236}">
              <a16:creationId xmlns:a16="http://schemas.microsoft.com/office/drawing/2014/main" id="{60D9B940-34B8-40E7-83CD-4D91857C2E24}"/>
            </a:ext>
          </a:extLst>
        </xdr:cNvPr>
        <xdr:cNvSpPr txBox="1"/>
      </xdr:nvSpPr>
      <xdr:spPr>
        <a:xfrm>
          <a:off x="1648469" y="1782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124658</xdr:rowOff>
    </xdr:from>
    <xdr:ext cx="405111" cy="259045"/>
    <xdr:sp macro="" textlink="">
      <xdr:nvSpPr>
        <xdr:cNvPr id="334" name="n_4mainValue【市民会館】&#10;有形固定資産減価償却率">
          <a:extLst>
            <a:ext uri="{FF2B5EF4-FFF2-40B4-BE49-F238E27FC236}">
              <a16:creationId xmlns:a16="http://schemas.microsoft.com/office/drawing/2014/main" id="{5BFA4CC2-141D-48C0-9C9B-17F6C1276069}"/>
            </a:ext>
          </a:extLst>
        </xdr:cNvPr>
        <xdr:cNvSpPr txBox="1"/>
      </xdr:nvSpPr>
      <xdr:spPr>
        <a:xfrm>
          <a:off x="848369" y="17780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5" name="正方形/長方形 334">
          <a:extLst>
            <a:ext uri="{FF2B5EF4-FFF2-40B4-BE49-F238E27FC236}">
              <a16:creationId xmlns:a16="http://schemas.microsoft.com/office/drawing/2014/main" id="{C5500259-AC62-43D4-BE2D-59CC4C528371}"/>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6" name="正方形/長方形 335">
          <a:extLst>
            <a:ext uri="{FF2B5EF4-FFF2-40B4-BE49-F238E27FC236}">
              <a16:creationId xmlns:a16="http://schemas.microsoft.com/office/drawing/2014/main" id="{356FE732-618F-4575-9402-CB089DB96DC2}"/>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7" name="正方形/長方形 336">
          <a:extLst>
            <a:ext uri="{FF2B5EF4-FFF2-40B4-BE49-F238E27FC236}">
              <a16:creationId xmlns:a16="http://schemas.microsoft.com/office/drawing/2014/main" id="{7F38300C-4C1E-4586-BF05-4D866080FC1D}"/>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8" name="正方形/長方形 337">
          <a:extLst>
            <a:ext uri="{FF2B5EF4-FFF2-40B4-BE49-F238E27FC236}">
              <a16:creationId xmlns:a16="http://schemas.microsoft.com/office/drawing/2014/main" id="{45F943F6-CD1B-447B-B00F-6AEE183F1A3C}"/>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9" name="正方形/長方形 338">
          <a:extLst>
            <a:ext uri="{FF2B5EF4-FFF2-40B4-BE49-F238E27FC236}">
              <a16:creationId xmlns:a16="http://schemas.microsoft.com/office/drawing/2014/main" id="{44D426B3-A846-4860-A7B1-DC10112C06AF}"/>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0" name="正方形/長方形 339">
          <a:extLst>
            <a:ext uri="{FF2B5EF4-FFF2-40B4-BE49-F238E27FC236}">
              <a16:creationId xmlns:a16="http://schemas.microsoft.com/office/drawing/2014/main" id="{3308929F-EEBA-4F12-B78D-3B9C16BF1112}"/>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1" name="正方形/長方形 340">
          <a:extLst>
            <a:ext uri="{FF2B5EF4-FFF2-40B4-BE49-F238E27FC236}">
              <a16:creationId xmlns:a16="http://schemas.microsoft.com/office/drawing/2014/main" id="{7FBFE585-3A0C-4415-AE17-DC082C2579C1}"/>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2" name="正方形/長方形 341">
          <a:extLst>
            <a:ext uri="{FF2B5EF4-FFF2-40B4-BE49-F238E27FC236}">
              <a16:creationId xmlns:a16="http://schemas.microsoft.com/office/drawing/2014/main" id="{911CBD47-A803-4D7A-BE4F-1A0AFA648328}"/>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3" name="テキスト ボックス 342">
          <a:extLst>
            <a:ext uri="{FF2B5EF4-FFF2-40B4-BE49-F238E27FC236}">
              <a16:creationId xmlns:a16="http://schemas.microsoft.com/office/drawing/2014/main" id="{C5419216-BD4A-44D0-BD11-01351913781B}"/>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4" name="直線コネクタ 343">
          <a:extLst>
            <a:ext uri="{FF2B5EF4-FFF2-40B4-BE49-F238E27FC236}">
              <a16:creationId xmlns:a16="http://schemas.microsoft.com/office/drawing/2014/main" id="{D071DD55-99EB-4A6D-B0A0-518BDF85755F}"/>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345" name="直線コネクタ 344">
          <a:extLst>
            <a:ext uri="{FF2B5EF4-FFF2-40B4-BE49-F238E27FC236}">
              <a16:creationId xmlns:a16="http://schemas.microsoft.com/office/drawing/2014/main" id="{645E966F-BE83-465D-AC9B-8C8D88B8948F}"/>
            </a:ext>
          </a:extLst>
        </xdr:cNvPr>
        <xdr:cNvCxnSpPr/>
      </xdr:nvCxnSpPr>
      <xdr:spPr>
        <a:xfrm>
          <a:off x="5953125" y="17735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346" name="テキスト ボックス 345">
          <a:extLst>
            <a:ext uri="{FF2B5EF4-FFF2-40B4-BE49-F238E27FC236}">
              <a16:creationId xmlns:a16="http://schemas.microsoft.com/office/drawing/2014/main" id="{B0B74F19-874F-457D-83F6-CB08DB55DD26}"/>
            </a:ext>
          </a:extLst>
        </xdr:cNvPr>
        <xdr:cNvSpPr txBox="1"/>
      </xdr:nvSpPr>
      <xdr:spPr>
        <a:xfrm>
          <a:off x="5527221"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347" name="直線コネクタ 346">
          <a:extLst>
            <a:ext uri="{FF2B5EF4-FFF2-40B4-BE49-F238E27FC236}">
              <a16:creationId xmlns:a16="http://schemas.microsoft.com/office/drawing/2014/main" id="{89B9E6F3-34B3-4BB8-BE8D-2B266C28810B}"/>
            </a:ext>
          </a:extLst>
        </xdr:cNvPr>
        <xdr:cNvCxnSpPr/>
      </xdr:nvCxnSpPr>
      <xdr:spPr>
        <a:xfrm>
          <a:off x="5953125" y="17278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348" name="テキスト ボックス 347">
          <a:extLst>
            <a:ext uri="{FF2B5EF4-FFF2-40B4-BE49-F238E27FC236}">
              <a16:creationId xmlns:a16="http://schemas.microsoft.com/office/drawing/2014/main" id="{2FC8132B-A342-4E44-957A-BBCED20060B0}"/>
            </a:ext>
          </a:extLst>
        </xdr:cNvPr>
        <xdr:cNvSpPr txBox="1"/>
      </xdr:nvSpPr>
      <xdr:spPr>
        <a:xfrm>
          <a:off x="5527221"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349" name="直線コネクタ 348">
          <a:extLst>
            <a:ext uri="{FF2B5EF4-FFF2-40B4-BE49-F238E27FC236}">
              <a16:creationId xmlns:a16="http://schemas.microsoft.com/office/drawing/2014/main" id="{2DE4CD48-FA73-420E-9E4F-BCB8C23564F4}"/>
            </a:ext>
          </a:extLst>
        </xdr:cNvPr>
        <xdr:cNvCxnSpPr/>
      </xdr:nvCxnSpPr>
      <xdr:spPr>
        <a:xfrm>
          <a:off x="5953125" y="16821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350" name="テキスト ボックス 349">
          <a:extLst>
            <a:ext uri="{FF2B5EF4-FFF2-40B4-BE49-F238E27FC236}">
              <a16:creationId xmlns:a16="http://schemas.microsoft.com/office/drawing/2014/main" id="{E89A392D-8798-45A8-BCA9-E09536746945}"/>
            </a:ext>
          </a:extLst>
        </xdr:cNvPr>
        <xdr:cNvSpPr txBox="1"/>
      </xdr:nvSpPr>
      <xdr:spPr>
        <a:xfrm>
          <a:off x="5527221"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351" name="直線コネクタ 350">
          <a:extLst>
            <a:ext uri="{FF2B5EF4-FFF2-40B4-BE49-F238E27FC236}">
              <a16:creationId xmlns:a16="http://schemas.microsoft.com/office/drawing/2014/main" id="{A3F0A2CC-7274-4642-8499-86F8ED0271F8}"/>
            </a:ext>
          </a:extLst>
        </xdr:cNvPr>
        <xdr:cNvCxnSpPr/>
      </xdr:nvCxnSpPr>
      <xdr:spPr>
        <a:xfrm>
          <a:off x="5953125" y="16363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352" name="テキスト ボックス 351">
          <a:extLst>
            <a:ext uri="{FF2B5EF4-FFF2-40B4-BE49-F238E27FC236}">
              <a16:creationId xmlns:a16="http://schemas.microsoft.com/office/drawing/2014/main" id="{30734E7C-BCEB-4967-8701-0F5382D11BE7}"/>
            </a:ext>
          </a:extLst>
        </xdr:cNvPr>
        <xdr:cNvSpPr txBox="1"/>
      </xdr:nvSpPr>
      <xdr:spPr>
        <a:xfrm>
          <a:off x="5527221"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3" name="直線コネクタ 352">
          <a:extLst>
            <a:ext uri="{FF2B5EF4-FFF2-40B4-BE49-F238E27FC236}">
              <a16:creationId xmlns:a16="http://schemas.microsoft.com/office/drawing/2014/main" id="{A001ECE8-F521-4EEC-A332-9C13474BC3B5}"/>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4" name="テキスト ボックス 353">
          <a:extLst>
            <a:ext uri="{FF2B5EF4-FFF2-40B4-BE49-F238E27FC236}">
              <a16:creationId xmlns:a16="http://schemas.microsoft.com/office/drawing/2014/main" id="{C7B347A3-D0AB-480C-9F6C-BB8642DC7E7C}"/>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5" name="【市民会館】&#10;一人当たり面積グラフ枠">
          <a:extLst>
            <a:ext uri="{FF2B5EF4-FFF2-40B4-BE49-F238E27FC236}">
              <a16:creationId xmlns:a16="http://schemas.microsoft.com/office/drawing/2014/main" id="{1E18D121-D2CD-47A7-B80B-973D54D5F4C5}"/>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153924</xdr:rowOff>
    </xdr:from>
    <xdr:to>
      <xdr:col>54</xdr:col>
      <xdr:colOff>189865</xdr:colOff>
      <xdr:row>107</xdr:row>
      <xdr:rowOff>137922</xdr:rowOff>
    </xdr:to>
    <xdr:cxnSp macro="">
      <xdr:nvCxnSpPr>
        <xdr:cNvPr id="356" name="直線コネクタ 355">
          <a:extLst>
            <a:ext uri="{FF2B5EF4-FFF2-40B4-BE49-F238E27FC236}">
              <a16:creationId xmlns:a16="http://schemas.microsoft.com/office/drawing/2014/main" id="{EF9FEC37-EE39-4130-AF57-2DAAEF31476B}"/>
            </a:ext>
          </a:extLst>
        </xdr:cNvPr>
        <xdr:cNvCxnSpPr/>
      </xdr:nvCxnSpPr>
      <xdr:spPr>
        <a:xfrm flipV="1">
          <a:off x="9429115" y="16441674"/>
          <a:ext cx="0" cy="1187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141749</xdr:rowOff>
    </xdr:from>
    <xdr:ext cx="469744" cy="259045"/>
    <xdr:sp macro="" textlink="">
      <xdr:nvSpPr>
        <xdr:cNvPr id="357" name="【市民会館】&#10;一人当たり面積最小値テキスト">
          <a:extLst>
            <a:ext uri="{FF2B5EF4-FFF2-40B4-BE49-F238E27FC236}">
              <a16:creationId xmlns:a16="http://schemas.microsoft.com/office/drawing/2014/main" id="{80C7DD51-D1C1-49D2-BBF5-FA9C9D49D63C}"/>
            </a:ext>
          </a:extLst>
        </xdr:cNvPr>
        <xdr:cNvSpPr txBox="1"/>
      </xdr:nvSpPr>
      <xdr:spPr>
        <a:xfrm>
          <a:off x="9467850" y="17632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137922</xdr:rowOff>
    </xdr:from>
    <xdr:to>
      <xdr:col>55</xdr:col>
      <xdr:colOff>88900</xdr:colOff>
      <xdr:row>107</xdr:row>
      <xdr:rowOff>137922</xdr:rowOff>
    </xdr:to>
    <xdr:cxnSp macro="">
      <xdr:nvCxnSpPr>
        <xdr:cNvPr id="358" name="直線コネクタ 357">
          <a:extLst>
            <a:ext uri="{FF2B5EF4-FFF2-40B4-BE49-F238E27FC236}">
              <a16:creationId xmlns:a16="http://schemas.microsoft.com/office/drawing/2014/main" id="{284AC66C-C944-44A1-9B02-B518E5C7CBD2}"/>
            </a:ext>
          </a:extLst>
        </xdr:cNvPr>
        <xdr:cNvCxnSpPr/>
      </xdr:nvCxnSpPr>
      <xdr:spPr>
        <a:xfrm>
          <a:off x="9363075" y="1762899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100601</xdr:rowOff>
    </xdr:from>
    <xdr:ext cx="469744" cy="259045"/>
    <xdr:sp macro="" textlink="">
      <xdr:nvSpPr>
        <xdr:cNvPr id="359" name="【市民会館】&#10;一人当たり面積最大値テキスト">
          <a:extLst>
            <a:ext uri="{FF2B5EF4-FFF2-40B4-BE49-F238E27FC236}">
              <a16:creationId xmlns:a16="http://schemas.microsoft.com/office/drawing/2014/main" id="{975A4F30-5722-4953-8B0C-AFC2455B0359}"/>
            </a:ext>
          </a:extLst>
        </xdr:cNvPr>
        <xdr:cNvSpPr txBox="1"/>
      </xdr:nvSpPr>
      <xdr:spPr>
        <a:xfrm>
          <a:off x="9467850" y="16220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153924</xdr:rowOff>
    </xdr:from>
    <xdr:to>
      <xdr:col>55</xdr:col>
      <xdr:colOff>88900</xdr:colOff>
      <xdr:row>100</xdr:row>
      <xdr:rowOff>153924</xdr:rowOff>
    </xdr:to>
    <xdr:cxnSp macro="">
      <xdr:nvCxnSpPr>
        <xdr:cNvPr id="360" name="直線コネクタ 359">
          <a:extLst>
            <a:ext uri="{FF2B5EF4-FFF2-40B4-BE49-F238E27FC236}">
              <a16:creationId xmlns:a16="http://schemas.microsoft.com/office/drawing/2014/main" id="{7845EC69-279A-4F7E-9253-6B3087805DA5}"/>
            </a:ext>
          </a:extLst>
        </xdr:cNvPr>
        <xdr:cNvCxnSpPr/>
      </xdr:nvCxnSpPr>
      <xdr:spPr>
        <a:xfrm>
          <a:off x="9363075" y="1644167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132859</xdr:rowOff>
    </xdr:from>
    <xdr:ext cx="469744" cy="259045"/>
    <xdr:sp macro="" textlink="">
      <xdr:nvSpPr>
        <xdr:cNvPr id="361" name="【市民会館】&#10;一人当たり面積平均値テキスト">
          <a:extLst>
            <a:ext uri="{FF2B5EF4-FFF2-40B4-BE49-F238E27FC236}">
              <a16:creationId xmlns:a16="http://schemas.microsoft.com/office/drawing/2014/main" id="{C45BCEBA-281D-49F6-AE3D-788FE3A315C2}"/>
            </a:ext>
          </a:extLst>
        </xdr:cNvPr>
        <xdr:cNvSpPr txBox="1"/>
      </xdr:nvSpPr>
      <xdr:spPr>
        <a:xfrm>
          <a:off x="9467850" y="171064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109982</xdr:rowOff>
    </xdr:from>
    <xdr:to>
      <xdr:col>55</xdr:col>
      <xdr:colOff>50800</xdr:colOff>
      <xdr:row>106</xdr:row>
      <xdr:rowOff>40132</xdr:rowOff>
    </xdr:to>
    <xdr:sp macro="" textlink="">
      <xdr:nvSpPr>
        <xdr:cNvPr id="362" name="フローチャート: 判断 361">
          <a:extLst>
            <a:ext uri="{FF2B5EF4-FFF2-40B4-BE49-F238E27FC236}">
              <a16:creationId xmlns:a16="http://schemas.microsoft.com/office/drawing/2014/main" id="{9DD06513-39F3-47BC-8610-93ABD0630B2D}"/>
            </a:ext>
          </a:extLst>
        </xdr:cNvPr>
        <xdr:cNvSpPr/>
      </xdr:nvSpPr>
      <xdr:spPr>
        <a:xfrm>
          <a:off x="9401175" y="17251807"/>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114554</xdr:rowOff>
    </xdr:from>
    <xdr:to>
      <xdr:col>50</xdr:col>
      <xdr:colOff>165100</xdr:colOff>
      <xdr:row>106</xdr:row>
      <xdr:rowOff>44704</xdr:rowOff>
    </xdr:to>
    <xdr:sp macro="" textlink="">
      <xdr:nvSpPr>
        <xdr:cNvPr id="363" name="フローチャート: 判断 362">
          <a:extLst>
            <a:ext uri="{FF2B5EF4-FFF2-40B4-BE49-F238E27FC236}">
              <a16:creationId xmlns:a16="http://schemas.microsoft.com/office/drawing/2014/main" id="{FDCD7FF0-472F-4E7F-AD4B-0BACC2ED4F8D}"/>
            </a:ext>
          </a:extLst>
        </xdr:cNvPr>
        <xdr:cNvSpPr/>
      </xdr:nvSpPr>
      <xdr:spPr>
        <a:xfrm>
          <a:off x="8639175" y="1725955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105411</xdr:rowOff>
    </xdr:from>
    <xdr:to>
      <xdr:col>46</xdr:col>
      <xdr:colOff>38100</xdr:colOff>
      <xdr:row>106</xdr:row>
      <xdr:rowOff>35561</xdr:rowOff>
    </xdr:to>
    <xdr:sp macro="" textlink="">
      <xdr:nvSpPr>
        <xdr:cNvPr id="364" name="フローチャート: 判断 363">
          <a:extLst>
            <a:ext uri="{FF2B5EF4-FFF2-40B4-BE49-F238E27FC236}">
              <a16:creationId xmlns:a16="http://schemas.microsoft.com/office/drawing/2014/main" id="{C08C4439-CDCC-4C1B-89AB-82D0776E5880}"/>
            </a:ext>
          </a:extLst>
        </xdr:cNvPr>
        <xdr:cNvSpPr/>
      </xdr:nvSpPr>
      <xdr:spPr>
        <a:xfrm>
          <a:off x="7839075" y="172472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105411</xdr:rowOff>
    </xdr:from>
    <xdr:to>
      <xdr:col>41</xdr:col>
      <xdr:colOff>101600</xdr:colOff>
      <xdr:row>106</xdr:row>
      <xdr:rowOff>35561</xdr:rowOff>
    </xdr:to>
    <xdr:sp macro="" textlink="">
      <xdr:nvSpPr>
        <xdr:cNvPr id="365" name="フローチャート: 判断 364">
          <a:extLst>
            <a:ext uri="{FF2B5EF4-FFF2-40B4-BE49-F238E27FC236}">
              <a16:creationId xmlns:a16="http://schemas.microsoft.com/office/drawing/2014/main" id="{60297F00-5BDF-46EA-8A6D-B92FF256B5E9}"/>
            </a:ext>
          </a:extLst>
        </xdr:cNvPr>
        <xdr:cNvSpPr/>
      </xdr:nvSpPr>
      <xdr:spPr>
        <a:xfrm>
          <a:off x="7029450" y="172472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119126</xdr:rowOff>
    </xdr:from>
    <xdr:to>
      <xdr:col>36</xdr:col>
      <xdr:colOff>165100</xdr:colOff>
      <xdr:row>106</xdr:row>
      <xdr:rowOff>49276</xdr:rowOff>
    </xdr:to>
    <xdr:sp macro="" textlink="">
      <xdr:nvSpPr>
        <xdr:cNvPr id="366" name="フローチャート: 判断 365">
          <a:extLst>
            <a:ext uri="{FF2B5EF4-FFF2-40B4-BE49-F238E27FC236}">
              <a16:creationId xmlns:a16="http://schemas.microsoft.com/office/drawing/2014/main" id="{68F389C4-4846-4AC8-AE5C-E46172BB50AD}"/>
            </a:ext>
          </a:extLst>
        </xdr:cNvPr>
        <xdr:cNvSpPr/>
      </xdr:nvSpPr>
      <xdr:spPr>
        <a:xfrm>
          <a:off x="6238875" y="1726730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7" name="テキスト ボックス 366">
          <a:extLst>
            <a:ext uri="{FF2B5EF4-FFF2-40B4-BE49-F238E27FC236}">
              <a16:creationId xmlns:a16="http://schemas.microsoft.com/office/drawing/2014/main" id="{31E977CE-9752-4C40-931D-B0D5E123DB27}"/>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8" name="テキスト ボックス 367">
          <a:extLst>
            <a:ext uri="{FF2B5EF4-FFF2-40B4-BE49-F238E27FC236}">
              <a16:creationId xmlns:a16="http://schemas.microsoft.com/office/drawing/2014/main" id="{964CCBA6-04B7-4E66-A6D0-1456622CC504}"/>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3ACBE954-2A81-464F-A370-3C579B21F81A}"/>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84E24A4B-2EE2-4B37-BE9C-6A40B48F6112}"/>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E6A8DB52-51B2-46EF-98D6-A2E45C4028C9}"/>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4826</xdr:rowOff>
    </xdr:from>
    <xdr:to>
      <xdr:col>55</xdr:col>
      <xdr:colOff>50800</xdr:colOff>
      <xdr:row>107</xdr:row>
      <xdr:rowOff>106426</xdr:rowOff>
    </xdr:to>
    <xdr:sp macro="" textlink="">
      <xdr:nvSpPr>
        <xdr:cNvPr id="372" name="楕円 371">
          <a:extLst>
            <a:ext uri="{FF2B5EF4-FFF2-40B4-BE49-F238E27FC236}">
              <a16:creationId xmlns:a16="http://schemas.microsoft.com/office/drawing/2014/main" id="{E37059CA-E884-401A-BA5C-5BAEEA6BE8B2}"/>
            </a:ext>
          </a:extLst>
        </xdr:cNvPr>
        <xdr:cNvSpPr/>
      </xdr:nvSpPr>
      <xdr:spPr>
        <a:xfrm>
          <a:off x="9401175" y="17495901"/>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91203</xdr:rowOff>
    </xdr:from>
    <xdr:ext cx="469744" cy="259045"/>
    <xdr:sp macro="" textlink="">
      <xdr:nvSpPr>
        <xdr:cNvPr id="373" name="【市民会館】&#10;一人当たり面積該当値テキスト">
          <a:extLst>
            <a:ext uri="{FF2B5EF4-FFF2-40B4-BE49-F238E27FC236}">
              <a16:creationId xmlns:a16="http://schemas.microsoft.com/office/drawing/2014/main" id="{80680426-F252-46FF-A68B-88F690F1DC9C}"/>
            </a:ext>
          </a:extLst>
        </xdr:cNvPr>
        <xdr:cNvSpPr txBox="1"/>
      </xdr:nvSpPr>
      <xdr:spPr>
        <a:xfrm>
          <a:off x="9467850" y="17404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4826</xdr:rowOff>
    </xdr:from>
    <xdr:to>
      <xdr:col>50</xdr:col>
      <xdr:colOff>165100</xdr:colOff>
      <xdr:row>107</xdr:row>
      <xdr:rowOff>106426</xdr:rowOff>
    </xdr:to>
    <xdr:sp macro="" textlink="">
      <xdr:nvSpPr>
        <xdr:cNvPr id="374" name="楕円 373">
          <a:extLst>
            <a:ext uri="{FF2B5EF4-FFF2-40B4-BE49-F238E27FC236}">
              <a16:creationId xmlns:a16="http://schemas.microsoft.com/office/drawing/2014/main" id="{801CF0B2-C7FE-4074-A015-E7E7B8D85AE5}"/>
            </a:ext>
          </a:extLst>
        </xdr:cNvPr>
        <xdr:cNvSpPr/>
      </xdr:nvSpPr>
      <xdr:spPr>
        <a:xfrm>
          <a:off x="8639175" y="1749590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55626</xdr:rowOff>
    </xdr:from>
    <xdr:to>
      <xdr:col>55</xdr:col>
      <xdr:colOff>0</xdr:colOff>
      <xdr:row>107</xdr:row>
      <xdr:rowOff>55626</xdr:rowOff>
    </xdr:to>
    <xdr:cxnSp macro="">
      <xdr:nvCxnSpPr>
        <xdr:cNvPr id="375" name="直線コネクタ 374">
          <a:extLst>
            <a:ext uri="{FF2B5EF4-FFF2-40B4-BE49-F238E27FC236}">
              <a16:creationId xmlns:a16="http://schemas.microsoft.com/office/drawing/2014/main" id="{93B9A2CE-DF1B-4DAF-B0B0-D982C81D76BF}"/>
            </a:ext>
          </a:extLst>
        </xdr:cNvPr>
        <xdr:cNvCxnSpPr/>
      </xdr:nvCxnSpPr>
      <xdr:spPr>
        <a:xfrm>
          <a:off x="8686800" y="17543526"/>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4826</xdr:rowOff>
    </xdr:from>
    <xdr:to>
      <xdr:col>46</xdr:col>
      <xdr:colOff>38100</xdr:colOff>
      <xdr:row>107</xdr:row>
      <xdr:rowOff>106426</xdr:rowOff>
    </xdr:to>
    <xdr:sp macro="" textlink="">
      <xdr:nvSpPr>
        <xdr:cNvPr id="376" name="楕円 375">
          <a:extLst>
            <a:ext uri="{FF2B5EF4-FFF2-40B4-BE49-F238E27FC236}">
              <a16:creationId xmlns:a16="http://schemas.microsoft.com/office/drawing/2014/main" id="{DDF3AB15-6CE1-476A-8642-BC2D4A4CF92D}"/>
            </a:ext>
          </a:extLst>
        </xdr:cNvPr>
        <xdr:cNvSpPr/>
      </xdr:nvSpPr>
      <xdr:spPr>
        <a:xfrm>
          <a:off x="7839075" y="1749590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55626</xdr:rowOff>
    </xdr:from>
    <xdr:to>
      <xdr:col>50</xdr:col>
      <xdr:colOff>114300</xdr:colOff>
      <xdr:row>107</xdr:row>
      <xdr:rowOff>55626</xdr:rowOff>
    </xdr:to>
    <xdr:cxnSp macro="">
      <xdr:nvCxnSpPr>
        <xdr:cNvPr id="377" name="直線コネクタ 376">
          <a:extLst>
            <a:ext uri="{FF2B5EF4-FFF2-40B4-BE49-F238E27FC236}">
              <a16:creationId xmlns:a16="http://schemas.microsoft.com/office/drawing/2014/main" id="{93A9417B-AA6F-4EFD-AA15-F28B8468D36C}"/>
            </a:ext>
          </a:extLst>
        </xdr:cNvPr>
        <xdr:cNvCxnSpPr/>
      </xdr:nvCxnSpPr>
      <xdr:spPr>
        <a:xfrm>
          <a:off x="7886700" y="1754352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4826</xdr:rowOff>
    </xdr:from>
    <xdr:to>
      <xdr:col>41</xdr:col>
      <xdr:colOff>101600</xdr:colOff>
      <xdr:row>107</xdr:row>
      <xdr:rowOff>106426</xdr:rowOff>
    </xdr:to>
    <xdr:sp macro="" textlink="">
      <xdr:nvSpPr>
        <xdr:cNvPr id="378" name="楕円 377">
          <a:extLst>
            <a:ext uri="{FF2B5EF4-FFF2-40B4-BE49-F238E27FC236}">
              <a16:creationId xmlns:a16="http://schemas.microsoft.com/office/drawing/2014/main" id="{65B0334B-BFA6-4A7F-B2D9-F38E80760920}"/>
            </a:ext>
          </a:extLst>
        </xdr:cNvPr>
        <xdr:cNvSpPr/>
      </xdr:nvSpPr>
      <xdr:spPr>
        <a:xfrm>
          <a:off x="7029450" y="1749590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55626</xdr:rowOff>
    </xdr:from>
    <xdr:to>
      <xdr:col>45</xdr:col>
      <xdr:colOff>177800</xdr:colOff>
      <xdr:row>107</xdr:row>
      <xdr:rowOff>55626</xdr:rowOff>
    </xdr:to>
    <xdr:cxnSp macro="">
      <xdr:nvCxnSpPr>
        <xdr:cNvPr id="379" name="直線コネクタ 378">
          <a:extLst>
            <a:ext uri="{FF2B5EF4-FFF2-40B4-BE49-F238E27FC236}">
              <a16:creationId xmlns:a16="http://schemas.microsoft.com/office/drawing/2014/main" id="{F9168D1E-F3EC-4D48-B647-41A7285D3080}"/>
            </a:ext>
          </a:extLst>
        </xdr:cNvPr>
        <xdr:cNvCxnSpPr/>
      </xdr:nvCxnSpPr>
      <xdr:spPr>
        <a:xfrm>
          <a:off x="7077075" y="17543526"/>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4826</xdr:rowOff>
    </xdr:from>
    <xdr:to>
      <xdr:col>36</xdr:col>
      <xdr:colOff>165100</xdr:colOff>
      <xdr:row>107</xdr:row>
      <xdr:rowOff>106426</xdr:rowOff>
    </xdr:to>
    <xdr:sp macro="" textlink="">
      <xdr:nvSpPr>
        <xdr:cNvPr id="380" name="楕円 379">
          <a:extLst>
            <a:ext uri="{FF2B5EF4-FFF2-40B4-BE49-F238E27FC236}">
              <a16:creationId xmlns:a16="http://schemas.microsoft.com/office/drawing/2014/main" id="{50AA9BD5-6658-4211-8E2B-F862BD67512A}"/>
            </a:ext>
          </a:extLst>
        </xdr:cNvPr>
        <xdr:cNvSpPr/>
      </xdr:nvSpPr>
      <xdr:spPr>
        <a:xfrm>
          <a:off x="6238875" y="1749590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55626</xdr:rowOff>
    </xdr:from>
    <xdr:to>
      <xdr:col>41</xdr:col>
      <xdr:colOff>50800</xdr:colOff>
      <xdr:row>107</xdr:row>
      <xdr:rowOff>55626</xdr:rowOff>
    </xdr:to>
    <xdr:cxnSp macro="">
      <xdr:nvCxnSpPr>
        <xdr:cNvPr id="381" name="直線コネクタ 380">
          <a:extLst>
            <a:ext uri="{FF2B5EF4-FFF2-40B4-BE49-F238E27FC236}">
              <a16:creationId xmlns:a16="http://schemas.microsoft.com/office/drawing/2014/main" id="{E412E08C-55F8-498D-9ED7-A2D771ECB7F3}"/>
            </a:ext>
          </a:extLst>
        </xdr:cNvPr>
        <xdr:cNvCxnSpPr/>
      </xdr:nvCxnSpPr>
      <xdr:spPr>
        <a:xfrm>
          <a:off x="6286500" y="17543526"/>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61231</xdr:rowOff>
    </xdr:from>
    <xdr:ext cx="469744" cy="259045"/>
    <xdr:sp macro="" textlink="">
      <xdr:nvSpPr>
        <xdr:cNvPr id="382" name="n_1aveValue【市民会館】&#10;一人当たり面積">
          <a:extLst>
            <a:ext uri="{FF2B5EF4-FFF2-40B4-BE49-F238E27FC236}">
              <a16:creationId xmlns:a16="http://schemas.microsoft.com/office/drawing/2014/main" id="{1E29DB56-BBBB-4EC7-8AA1-C47F5C1C1061}"/>
            </a:ext>
          </a:extLst>
        </xdr:cNvPr>
        <xdr:cNvSpPr txBox="1"/>
      </xdr:nvSpPr>
      <xdr:spPr>
        <a:xfrm>
          <a:off x="8458277" y="17037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52088</xdr:rowOff>
    </xdr:from>
    <xdr:ext cx="469744" cy="259045"/>
    <xdr:sp macro="" textlink="">
      <xdr:nvSpPr>
        <xdr:cNvPr id="383" name="n_2aveValue【市民会館】&#10;一人当たり面積">
          <a:extLst>
            <a:ext uri="{FF2B5EF4-FFF2-40B4-BE49-F238E27FC236}">
              <a16:creationId xmlns:a16="http://schemas.microsoft.com/office/drawing/2014/main" id="{4FEF3971-6439-4F34-9B29-8174749512BC}"/>
            </a:ext>
          </a:extLst>
        </xdr:cNvPr>
        <xdr:cNvSpPr txBox="1"/>
      </xdr:nvSpPr>
      <xdr:spPr>
        <a:xfrm>
          <a:off x="7677227" y="17022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52088</xdr:rowOff>
    </xdr:from>
    <xdr:ext cx="469744" cy="259045"/>
    <xdr:sp macro="" textlink="">
      <xdr:nvSpPr>
        <xdr:cNvPr id="384" name="n_3aveValue【市民会館】&#10;一人当たり面積">
          <a:extLst>
            <a:ext uri="{FF2B5EF4-FFF2-40B4-BE49-F238E27FC236}">
              <a16:creationId xmlns:a16="http://schemas.microsoft.com/office/drawing/2014/main" id="{F035BD36-A20A-42F2-8A7D-AED43571CA9D}"/>
            </a:ext>
          </a:extLst>
        </xdr:cNvPr>
        <xdr:cNvSpPr txBox="1"/>
      </xdr:nvSpPr>
      <xdr:spPr>
        <a:xfrm>
          <a:off x="6867602" y="17022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65803</xdr:rowOff>
    </xdr:from>
    <xdr:ext cx="469744" cy="259045"/>
    <xdr:sp macro="" textlink="">
      <xdr:nvSpPr>
        <xdr:cNvPr id="385" name="n_4aveValue【市民会館】&#10;一人当たり面積">
          <a:extLst>
            <a:ext uri="{FF2B5EF4-FFF2-40B4-BE49-F238E27FC236}">
              <a16:creationId xmlns:a16="http://schemas.microsoft.com/office/drawing/2014/main" id="{10D85B6E-1485-4BF4-BBC4-102BDBCD9E12}"/>
            </a:ext>
          </a:extLst>
        </xdr:cNvPr>
        <xdr:cNvSpPr txBox="1"/>
      </xdr:nvSpPr>
      <xdr:spPr>
        <a:xfrm>
          <a:off x="6067502" y="17042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97553</xdr:rowOff>
    </xdr:from>
    <xdr:ext cx="469744" cy="259045"/>
    <xdr:sp macro="" textlink="">
      <xdr:nvSpPr>
        <xdr:cNvPr id="386" name="n_1mainValue【市民会館】&#10;一人当たり面積">
          <a:extLst>
            <a:ext uri="{FF2B5EF4-FFF2-40B4-BE49-F238E27FC236}">
              <a16:creationId xmlns:a16="http://schemas.microsoft.com/office/drawing/2014/main" id="{F3AC0FCD-0A53-444E-B055-5054D6D1E342}"/>
            </a:ext>
          </a:extLst>
        </xdr:cNvPr>
        <xdr:cNvSpPr txBox="1"/>
      </xdr:nvSpPr>
      <xdr:spPr>
        <a:xfrm>
          <a:off x="8458277" y="17585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97553</xdr:rowOff>
    </xdr:from>
    <xdr:ext cx="469744" cy="259045"/>
    <xdr:sp macro="" textlink="">
      <xdr:nvSpPr>
        <xdr:cNvPr id="387" name="n_2mainValue【市民会館】&#10;一人当たり面積">
          <a:extLst>
            <a:ext uri="{FF2B5EF4-FFF2-40B4-BE49-F238E27FC236}">
              <a16:creationId xmlns:a16="http://schemas.microsoft.com/office/drawing/2014/main" id="{2301BA2D-81ED-4BD2-83E7-F03053CFC0C7}"/>
            </a:ext>
          </a:extLst>
        </xdr:cNvPr>
        <xdr:cNvSpPr txBox="1"/>
      </xdr:nvSpPr>
      <xdr:spPr>
        <a:xfrm>
          <a:off x="7677227" y="17585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97553</xdr:rowOff>
    </xdr:from>
    <xdr:ext cx="469744" cy="259045"/>
    <xdr:sp macro="" textlink="">
      <xdr:nvSpPr>
        <xdr:cNvPr id="388" name="n_3mainValue【市民会館】&#10;一人当たり面積">
          <a:extLst>
            <a:ext uri="{FF2B5EF4-FFF2-40B4-BE49-F238E27FC236}">
              <a16:creationId xmlns:a16="http://schemas.microsoft.com/office/drawing/2014/main" id="{74FE7C9F-D188-4496-89FD-600223C6DFD8}"/>
            </a:ext>
          </a:extLst>
        </xdr:cNvPr>
        <xdr:cNvSpPr txBox="1"/>
      </xdr:nvSpPr>
      <xdr:spPr>
        <a:xfrm>
          <a:off x="6867602" y="17585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97553</xdr:rowOff>
    </xdr:from>
    <xdr:ext cx="469744" cy="259045"/>
    <xdr:sp macro="" textlink="">
      <xdr:nvSpPr>
        <xdr:cNvPr id="389" name="n_4mainValue【市民会館】&#10;一人当たり面積">
          <a:extLst>
            <a:ext uri="{FF2B5EF4-FFF2-40B4-BE49-F238E27FC236}">
              <a16:creationId xmlns:a16="http://schemas.microsoft.com/office/drawing/2014/main" id="{21CF26CD-DAAE-4D22-8AFC-0B1A39AA9A8E}"/>
            </a:ext>
          </a:extLst>
        </xdr:cNvPr>
        <xdr:cNvSpPr txBox="1"/>
      </xdr:nvSpPr>
      <xdr:spPr>
        <a:xfrm>
          <a:off x="6067502" y="17585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0" name="正方形/長方形 389">
          <a:extLst>
            <a:ext uri="{FF2B5EF4-FFF2-40B4-BE49-F238E27FC236}">
              <a16:creationId xmlns:a16="http://schemas.microsoft.com/office/drawing/2014/main" id="{3A13C4A8-4C17-4557-8E5B-C8B043EF6D51}"/>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1" name="正方形/長方形 390">
          <a:extLst>
            <a:ext uri="{FF2B5EF4-FFF2-40B4-BE49-F238E27FC236}">
              <a16:creationId xmlns:a16="http://schemas.microsoft.com/office/drawing/2014/main" id="{7E2DA3BD-FC9E-4127-9144-0904129DB1D6}"/>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2" name="正方形/長方形 391">
          <a:extLst>
            <a:ext uri="{FF2B5EF4-FFF2-40B4-BE49-F238E27FC236}">
              <a16:creationId xmlns:a16="http://schemas.microsoft.com/office/drawing/2014/main" id="{6378A863-1D63-4E76-B66E-3E7D5175512E}"/>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3" name="正方形/長方形 392">
          <a:extLst>
            <a:ext uri="{FF2B5EF4-FFF2-40B4-BE49-F238E27FC236}">
              <a16:creationId xmlns:a16="http://schemas.microsoft.com/office/drawing/2014/main" id="{4CF25F78-56B6-45FB-A1A4-FA95E30EB531}"/>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4" name="正方形/長方形 393">
          <a:extLst>
            <a:ext uri="{FF2B5EF4-FFF2-40B4-BE49-F238E27FC236}">
              <a16:creationId xmlns:a16="http://schemas.microsoft.com/office/drawing/2014/main" id="{6298249E-AB89-4EC3-828C-2F0689E7C842}"/>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5" name="正方形/長方形 394">
          <a:extLst>
            <a:ext uri="{FF2B5EF4-FFF2-40B4-BE49-F238E27FC236}">
              <a16:creationId xmlns:a16="http://schemas.microsoft.com/office/drawing/2014/main" id="{F5CCAF31-45BD-4446-88F3-B0D25B33F543}"/>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6" name="正方形/長方形 395">
          <a:extLst>
            <a:ext uri="{FF2B5EF4-FFF2-40B4-BE49-F238E27FC236}">
              <a16:creationId xmlns:a16="http://schemas.microsoft.com/office/drawing/2014/main" id="{F23CF7B4-128F-4F76-8057-9443BA2A1169}"/>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7" name="正方形/長方形 396">
          <a:extLst>
            <a:ext uri="{FF2B5EF4-FFF2-40B4-BE49-F238E27FC236}">
              <a16:creationId xmlns:a16="http://schemas.microsoft.com/office/drawing/2014/main" id="{95A803F6-631F-48EE-88F2-4E77DC58BD31}"/>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8" name="テキスト ボックス 397">
          <a:extLst>
            <a:ext uri="{FF2B5EF4-FFF2-40B4-BE49-F238E27FC236}">
              <a16:creationId xmlns:a16="http://schemas.microsoft.com/office/drawing/2014/main" id="{8F955104-241F-45D3-963F-A8D8EEAA2FCA}"/>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9" name="直線コネクタ 398">
          <a:extLst>
            <a:ext uri="{FF2B5EF4-FFF2-40B4-BE49-F238E27FC236}">
              <a16:creationId xmlns:a16="http://schemas.microsoft.com/office/drawing/2014/main" id="{390853CF-BF93-4922-A3EE-C357CF0634E9}"/>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0" name="テキスト ボックス 399">
          <a:extLst>
            <a:ext uri="{FF2B5EF4-FFF2-40B4-BE49-F238E27FC236}">
              <a16:creationId xmlns:a16="http://schemas.microsoft.com/office/drawing/2014/main" id="{009DFE51-0EB9-405B-9860-B11321AD69CB}"/>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1" name="直線コネクタ 400">
          <a:extLst>
            <a:ext uri="{FF2B5EF4-FFF2-40B4-BE49-F238E27FC236}">
              <a16:creationId xmlns:a16="http://schemas.microsoft.com/office/drawing/2014/main" id="{DEEE6AD3-6245-4412-BBA1-1B93E9F6AF9D}"/>
            </a:ext>
          </a:extLst>
        </xdr:cNvPr>
        <xdr:cNvCxnSpPr/>
      </xdr:nvCxnSpPr>
      <xdr:spPr>
        <a:xfrm>
          <a:off x="11210925" y="67818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2" name="テキスト ボックス 401">
          <a:extLst>
            <a:ext uri="{FF2B5EF4-FFF2-40B4-BE49-F238E27FC236}">
              <a16:creationId xmlns:a16="http://schemas.microsoft.com/office/drawing/2014/main" id="{5F2E7B34-0029-4CAD-B201-E0C3073C3B7C}"/>
            </a:ext>
          </a:extLst>
        </xdr:cNvPr>
        <xdr:cNvSpPr txBox="1"/>
      </xdr:nvSpPr>
      <xdr:spPr>
        <a:xfrm>
          <a:off x="107945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3" name="直線コネクタ 402">
          <a:extLst>
            <a:ext uri="{FF2B5EF4-FFF2-40B4-BE49-F238E27FC236}">
              <a16:creationId xmlns:a16="http://schemas.microsoft.com/office/drawing/2014/main" id="{86AA16BC-A78E-4AEF-A827-B95D5778A930}"/>
            </a:ext>
          </a:extLst>
        </xdr:cNvPr>
        <xdr:cNvCxnSpPr/>
      </xdr:nvCxnSpPr>
      <xdr:spPr>
        <a:xfrm>
          <a:off x="11210925" y="6343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4" name="テキスト ボックス 403">
          <a:extLst>
            <a:ext uri="{FF2B5EF4-FFF2-40B4-BE49-F238E27FC236}">
              <a16:creationId xmlns:a16="http://schemas.microsoft.com/office/drawing/2014/main" id="{7A23C173-05CE-4042-B269-4CD072874148}"/>
            </a:ext>
          </a:extLst>
        </xdr:cNvPr>
        <xdr:cNvSpPr txBox="1"/>
      </xdr:nvSpPr>
      <xdr:spPr>
        <a:xfrm>
          <a:off x="10845966"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5" name="直線コネクタ 404">
          <a:extLst>
            <a:ext uri="{FF2B5EF4-FFF2-40B4-BE49-F238E27FC236}">
              <a16:creationId xmlns:a16="http://schemas.microsoft.com/office/drawing/2014/main" id="{B87377B9-BC16-4010-9DD4-BB9E0BAD729A}"/>
            </a:ext>
          </a:extLst>
        </xdr:cNvPr>
        <xdr:cNvCxnSpPr/>
      </xdr:nvCxnSpPr>
      <xdr:spPr>
        <a:xfrm>
          <a:off x="11210925" y="591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6" name="テキスト ボックス 405">
          <a:extLst>
            <a:ext uri="{FF2B5EF4-FFF2-40B4-BE49-F238E27FC236}">
              <a16:creationId xmlns:a16="http://schemas.microsoft.com/office/drawing/2014/main" id="{BAEBC303-E119-43DF-962F-48E384162BE4}"/>
            </a:ext>
          </a:extLst>
        </xdr:cNvPr>
        <xdr:cNvSpPr txBox="1"/>
      </xdr:nvSpPr>
      <xdr:spPr>
        <a:xfrm>
          <a:off x="10845966"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7" name="直線コネクタ 406">
          <a:extLst>
            <a:ext uri="{FF2B5EF4-FFF2-40B4-BE49-F238E27FC236}">
              <a16:creationId xmlns:a16="http://schemas.microsoft.com/office/drawing/2014/main" id="{7B6D33A1-064B-467D-9F17-ADBF73FE6CB4}"/>
            </a:ext>
          </a:extLst>
        </xdr:cNvPr>
        <xdr:cNvCxnSpPr/>
      </xdr:nvCxnSpPr>
      <xdr:spPr>
        <a:xfrm>
          <a:off x="11210925" y="54864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08" name="テキスト ボックス 407">
          <a:extLst>
            <a:ext uri="{FF2B5EF4-FFF2-40B4-BE49-F238E27FC236}">
              <a16:creationId xmlns:a16="http://schemas.microsoft.com/office/drawing/2014/main" id="{04EBAE7B-3664-424E-9A7D-778570DD62E5}"/>
            </a:ext>
          </a:extLst>
        </xdr:cNvPr>
        <xdr:cNvSpPr txBox="1"/>
      </xdr:nvSpPr>
      <xdr:spPr>
        <a:xfrm>
          <a:off x="10845966"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9" name="直線コネクタ 408">
          <a:extLst>
            <a:ext uri="{FF2B5EF4-FFF2-40B4-BE49-F238E27FC236}">
              <a16:creationId xmlns:a16="http://schemas.microsoft.com/office/drawing/2014/main" id="{E0FC5C5D-99F5-437A-9B02-15341029EB5C}"/>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0" name="テキスト ボックス 409">
          <a:extLst>
            <a:ext uri="{FF2B5EF4-FFF2-40B4-BE49-F238E27FC236}">
              <a16:creationId xmlns:a16="http://schemas.microsoft.com/office/drawing/2014/main" id="{576549CD-4555-42A8-B1FD-5518EA9EEEAC}"/>
            </a:ext>
          </a:extLst>
        </xdr:cNvPr>
        <xdr:cNvSpPr txBox="1"/>
      </xdr:nvSpPr>
      <xdr:spPr>
        <a:xfrm>
          <a:off x="10845966"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1" name="【一般廃棄物処理施設】&#10;有形固定資産減価償却率グラフ枠">
          <a:extLst>
            <a:ext uri="{FF2B5EF4-FFF2-40B4-BE49-F238E27FC236}">
              <a16:creationId xmlns:a16="http://schemas.microsoft.com/office/drawing/2014/main" id="{E7289756-0423-4F5D-A445-0930F9078784}"/>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94488</xdr:rowOff>
    </xdr:from>
    <xdr:to>
      <xdr:col>85</xdr:col>
      <xdr:colOff>126364</xdr:colOff>
      <xdr:row>41</xdr:row>
      <xdr:rowOff>101346</xdr:rowOff>
    </xdr:to>
    <xdr:cxnSp macro="">
      <xdr:nvCxnSpPr>
        <xdr:cNvPr id="412" name="直線コネクタ 411">
          <a:extLst>
            <a:ext uri="{FF2B5EF4-FFF2-40B4-BE49-F238E27FC236}">
              <a16:creationId xmlns:a16="http://schemas.microsoft.com/office/drawing/2014/main" id="{F3DBB7DC-76CC-4A80-95A3-E7EEB73D1912}"/>
            </a:ext>
          </a:extLst>
        </xdr:cNvPr>
        <xdr:cNvCxnSpPr/>
      </xdr:nvCxnSpPr>
      <xdr:spPr>
        <a:xfrm flipV="1">
          <a:off x="14696439" y="5447538"/>
          <a:ext cx="0" cy="13054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105173</xdr:rowOff>
    </xdr:from>
    <xdr:ext cx="405111" cy="259045"/>
    <xdr:sp macro="" textlink="">
      <xdr:nvSpPr>
        <xdr:cNvPr id="413" name="【一般廃棄物処理施設】&#10;有形固定資産減価償却率最小値テキスト">
          <a:extLst>
            <a:ext uri="{FF2B5EF4-FFF2-40B4-BE49-F238E27FC236}">
              <a16:creationId xmlns:a16="http://schemas.microsoft.com/office/drawing/2014/main" id="{9AE8BF32-44DD-4FB3-B1A6-45566A7B5364}"/>
            </a:ext>
          </a:extLst>
        </xdr:cNvPr>
        <xdr:cNvSpPr txBox="1"/>
      </xdr:nvSpPr>
      <xdr:spPr>
        <a:xfrm>
          <a:off x="14735175" y="6750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101346</xdr:rowOff>
    </xdr:from>
    <xdr:to>
      <xdr:col>86</xdr:col>
      <xdr:colOff>25400</xdr:colOff>
      <xdr:row>41</xdr:row>
      <xdr:rowOff>101346</xdr:rowOff>
    </xdr:to>
    <xdr:cxnSp macro="">
      <xdr:nvCxnSpPr>
        <xdr:cNvPr id="414" name="直線コネクタ 413">
          <a:extLst>
            <a:ext uri="{FF2B5EF4-FFF2-40B4-BE49-F238E27FC236}">
              <a16:creationId xmlns:a16="http://schemas.microsoft.com/office/drawing/2014/main" id="{728E5CEC-BB19-463C-B483-34D1710A9AE5}"/>
            </a:ext>
          </a:extLst>
        </xdr:cNvPr>
        <xdr:cNvCxnSpPr/>
      </xdr:nvCxnSpPr>
      <xdr:spPr>
        <a:xfrm>
          <a:off x="14611350" y="675297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41165</xdr:rowOff>
    </xdr:from>
    <xdr:ext cx="405111" cy="259045"/>
    <xdr:sp macro="" textlink="">
      <xdr:nvSpPr>
        <xdr:cNvPr id="415" name="【一般廃棄物処理施設】&#10;有形固定資産減価償却率最大値テキスト">
          <a:extLst>
            <a:ext uri="{FF2B5EF4-FFF2-40B4-BE49-F238E27FC236}">
              <a16:creationId xmlns:a16="http://schemas.microsoft.com/office/drawing/2014/main" id="{8A785D2A-8294-42E1-9B07-58F616029180}"/>
            </a:ext>
          </a:extLst>
        </xdr:cNvPr>
        <xdr:cNvSpPr txBox="1"/>
      </xdr:nvSpPr>
      <xdr:spPr>
        <a:xfrm>
          <a:off x="14735175" y="5232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94488</xdr:rowOff>
    </xdr:from>
    <xdr:to>
      <xdr:col>86</xdr:col>
      <xdr:colOff>25400</xdr:colOff>
      <xdr:row>33</xdr:row>
      <xdr:rowOff>94488</xdr:rowOff>
    </xdr:to>
    <xdr:cxnSp macro="">
      <xdr:nvCxnSpPr>
        <xdr:cNvPr id="416" name="直線コネクタ 415">
          <a:extLst>
            <a:ext uri="{FF2B5EF4-FFF2-40B4-BE49-F238E27FC236}">
              <a16:creationId xmlns:a16="http://schemas.microsoft.com/office/drawing/2014/main" id="{063A3015-FD51-4C04-89EA-89775BA8DB99}"/>
            </a:ext>
          </a:extLst>
        </xdr:cNvPr>
        <xdr:cNvCxnSpPr/>
      </xdr:nvCxnSpPr>
      <xdr:spPr>
        <a:xfrm>
          <a:off x="14611350" y="54475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25417</xdr:rowOff>
    </xdr:from>
    <xdr:ext cx="405111" cy="259045"/>
    <xdr:sp macro="" textlink="">
      <xdr:nvSpPr>
        <xdr:cNvPr id="417" name="【一般廃棄物処理施設】&#10;有形固定資産減価償却率平均値テキスト">
          <a:extLst>
            <a:ext uri="{FF2B5EF4-FFF2-40B4-BE49-F238E27FC236}">
              <a16:creationId xmlns:a16="http://schemas.microsoft.com/office/drawing/2014/main" id="{A1EE02C8-2A19-44AF-B78F-93C67EECFCEC}"/>
            </a:ext>
          </a:extLst>
        </xdr:cNvPr>
        <xdr:cNvSpPr txBox="1"/>
      </xdr:nvSpPr>
      <xdr:spPr>
        <a:xfrm>
          <a:off x="14735175" y="57054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2540</xdr:rowOff>
    </xdr:from>
    <xdr:to>
      <xdr:col>85</xdr:col>
      <xdr:colOff>177800</xdr:colOff>
      <xdr:row>36</xdr:row>
      <xdr:rowOff>104140</xdr:rowOff>
    </xdr:to>
    <xdr:sp macro="" textlink="">
      <xdr:nvSpPr>
        <xdr:cNvPr id="418" name="フローチャート: 判断 417">
          <a:extLst>
            <a:ext uri="{FF2B5EF4-FFF2-40B4-BE49-F238E27FC236}">
              <a16:creationId xmlns:a16="http://schemas.microsoft.com/office/drawing/2014/main" id="{5BC5D3DD-3FA5-40E5-901C-15974087E1AB}"/>
            </a:ext>
          </a:extLst>
        </xdr:cNvPr>
        <xdr:cNvSpPr/>
      </xdr:nvSpPr>
      <xdr:spPr>
        <a:xfrm>
          <a:off x="14649450" y="584136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135128</xdr:rowOff>
    </xdr:from>
    <xdr:to>
      <xdr:col>81</xdr:col>
      <xdr:colOff>101600</xdr:colOff>
      <xdr:row>36</xdr:row>
      <xdr:rowOff>65278</xdr:rowOff>
    </xdr:to>
    <xdr:sp macro="" textlink="">
      <xdr:nvSpPr>
        <xdr:cNvPr id="419" name="フローチャート: 判断 418">
          <a:extLst>
            <a:ext uri="{FF2B5EF4-FFF2-40B4-BE49-F238E27FC236}">
              <a16:creationId xmlns:a16="http://schemas.microsoft.com/office/drawing/2014/main" id="{9A6647FD-99FA-41E7-8E29-48B82C3C86E6}"/>
            </a:ext>
          </a:extLst>
        </xdr:cNvPr>
        <xdr:cNvSpPr/>
      </xdr:nvSpPr>
      <xdr:spPr>
        <a:xfrm>
          <a:off x="13887450" y="581202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64262</xdr:rowOff>
    </xdr:from>
    <xdr:to>
      <xdr:col>76</xdr:col>
      <xdr:colOff>165100</xdr:colOff>
      <xdr:row>35</xdr:row>
      <xdr:rowOff>165862</xdr:rowOff>
    </xdr:to>
    <xdr:sp macro="" textlink="">
      <xdr:nvSpPr>
        <xdr:cNvPr id="420" name="フローチャート: 判断 419">
          <a:extLst>
            <a:ext uri="{FF2B5EF4-FFF2-40B4-BE49-F238E27FC236}">
              <a16:creationId xmlns:a16="http://schemas.microsoft.com/office/drawing/2014/main" id="{6A536A3B-E19C-45A2-A3CE-56C1BAB946DE}"/>
            </a:ext>
          </a:extLst>
        </xdr:cNvPr>
        <xdr:cNvSpPr/>
      </xdr:nvSpPr>
      <xdr:spPr>
        <a:xfrm>
          <a:off x="13096875" y="574433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34</xdr:row>
      <xdr:rowOff>167132</xdr:rowOff>
    </xdr:from>
    <xdr:to>
      <xdr:col>72</xdr:col>
      <xdr:colOff>38100</xdr:colOff>
      <xdr:row>35</xdr:row>
      <xdr:rowOff>97282</xdr:rowOff>
    </xdr:to>
    <xdr:sp macro="" textlink="">
      <xdr:nvSpPr>
        <xdr:cNvPr id="421" name="フローチャート: 判断 420">
          <a:extLst>
            <a:ext uri="{FF2B5EF4-FFF2-40B4-BE49-F238E27FC236}">
              <a16:creationId xmlns:a16="http://schemas.microsoft.com/office/drawing/2014/main" id="{C1E5E932-C984-4E71-9FF6-BBB0D979EE9E}"/>
            </a:ext>
          </a:extLst>
        </xdr:cNvPr>
        <xdr:cNvSpPr/>
      </xdr:nvSpPr>
      <xdr:spPr>
        <a:xfrm>
          <a:off x="12296775" y="567893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116840</xdr:rowOff>
    </xdr:from>
    <xdr:to>
      <xdr:col>67</xdr:col>
      <xdr:colOff>101600</xdr:colOff>
      <xdr:row>36</xdr:row>
      <xdr:rowOff>46990</xdr:rowOff>
    </xdr:to>
    <xdr:sp macro="" textlink="">
      <xdr:nvSpPr>
        <xdr:cNvPr id="422" name="フローチャート: 判断 421">
          <a:extLst>
            <a:ext uri="{FF2B5EF4-FFF2-40B4-BE49-F238E27FC236}">
              <a16:creationId xmlns:a16="http://schemas.microsoft.com/office/drawing/2014/main" id="{DDD86B74-C673-4DCE-A2DE-4EE87907F59E}"/>
            </a:ext>
          </a:extLst>
        </xdr:cNvPr>
        <xdr:cNvSpPr/>
      </xdr:nvSpPr>
      <xdr:spPr>
        <a:xfrm>
          <a:off x="11487150" y="579374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id="{1281A08A-B31A-478F-B1BF-5004B4D93570}"/>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45931FC5-C3BF-438F-A2D5-7ABA083FBC6B}"/>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DE0AE93D-1F0D-4C00-B6B0-13CDFC71C388}"/>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E4FDEBD2-14E0-4169-9CD8-80D460D5AC89}"/>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E942A05C-5013-4DB3-8E70-9CA0D7C0B946}"/>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162560</xdr:rowOff>
    </xdr:from>
    <xdr:to>
      <xdr:col>85</xdr:col>
      <xdr:colOff>177800</xdr:colOff>
      <xdr:row>37</xdr:row>
      <xdr:rowOff>92710</xdr:rowOff>
    </xdr:to>
    <xdr:sp macro="" textlink="">
      <xdr:nvSpPr>
        <xdr:cNvPr id="428" name="楕円 427">
          <a:extLst>
            <a:ext uri="{FF2B5EF4-FFF2-40B4-BE49-F238E27FC236}">
              <a16:creationId xmlns:a16="http://schemas.microsoft.com/office/drawing/2014/main" id="{8CCA857E-EB35-4E86-A4CC-6F7385F6BBBE}"/>
            </a:ext>
          </a:extLst>
        </xdr:cNvPr>
        <xdr:cNvSpPr/>
      </xdr:nvSpPr>
      <xdr:spPr>
        <a:xfrm>
          <a:off x="14649450" y="59982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140987</xdr:rowOff>
    </xdr:from>
    <xdr:ext cx="405111" cy="259045"/>
    <xdr:sp macro="" textlink="">
      <xdr:nvSpPr>
        <xdr:cNvPr id="429" name="【一般廃棄物処理施設】&#10;有形固定資産減価償却率該当値テキスト">
          <a:extLst>
            <a:ext uri="{FF2B5EF4-FFF2-40B4-BE49-F238E27FC236}">
              <a16:creationId xmlns:a16="http://schemas.microsoft.com/office/drawing/2014/main" id="{7F41EC44-2181-4F47-9592-B5A0F6CCA4A6}"/>
            </a:ext>
          </a:extLst>
        </xdr:cNvPr>
        <xdr:cNvSpPr txBox="1"/>
      </xdr:nvSpPr>
      <xdr:spPr>
        <a:xfrm>
          <a:off x="14735175" y="5982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36830</xdr:rowOff>
    </xdr:from>
    <xdr:to>
      <xdr:col>81</xdr:col>
      <xdr:colOff>101600</xdr:colOff>
      <xdr:row>36</xdr:row>
      <xdr:rowOff>138430</xdr:rowOff>
    </xdr:to>
    <xdr:sp macro="" textlink="">
      <xdr:nvSpPr>
        <xdr:cNvPr id="430" name="楕円 429">
          <a:extLst>
            <a:ext uri="{FF2B5EF4-FFF2-40B4-BE49-F238E27FC236}">
              <a16:creationId xmlns:a16="http://schemas.microsoft.com/office/drawing/2014/main" id="{5A54EA8F-0324-4526-8E55-9B29F49F3F32}"/>
            </a:ext>
          </a:extLst>
        </xdr:cNvPr>
        <xdr:cNvSpPr/>
      </xdr:nvSpPr>
      <xdr:spPr>
        <a:xfrm>
          <a:off x="13887450" y="587565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87630</xdr:rowOff>
    </xdr:from>
    <xdr:to>
      <xdr:col>85</xdr:col>
      <xdr:colOff>127000</xdr:colOff>
      <xdr:row>37</xdr:row>
      <xdr:rowOff>41910</xdr:rowOff>
    </xdr:to>
    <xdr:cxnSp macro="">
      <xdr:nvCxnSpPr>
        <xdr:cNvPr id="431" name="直線コネクタ 430">
          <a:extLst>
            <a:ext uri="{FF2B5EF4-FFF2-40B4-BE49-F238E27FC236}">
              <a16:creationId xmlns:a16="http://schemas.microsoft.com/office/drawing/2014/main" id="{5B133B5E-53E9-48A1-B5B8-445A0DAC4C99}"/>
            </a:ext>
          </a:extLst>
        </xdr:cNvPr>
        <xdr:cNvCxnSpPr/>
      </xdr:nvCxnSpPr>
      <xdr:spPr>
        <a:xfrm>
          <a:off x="13935075" y="5923280"/>
          <a:ext cx="762000" cy="122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153416</xdr:rowOff>
    </xdr:from>
    <xdr:to>
      <xdr:col>76</xdr:col>
      <xdr:colOff>165100</xdr:colOff>
      <xdr:row>36</xdr:row>
      <xdr:rowOff>83566</xdr:rowOff>
    </xdr:to>
    <xdr:sp macro="" textlink="">
      <xdr:nvSpPr>
        <xdr:cNvPr id="432" name="楕円 431">
          <a:extLst>
            <a:ext uri="{FF2B5EF4-FFF2-40B4-BE49-F238E27FC236}">
              <a16:creationId xmlns:a16="http://schemas.microsoft.com/office/drawing/2014/main" id="{66839E41-4A74-481F-8ACA-B49AA06FF7CC}"/>
            </a:ext>
          </a:extLst>
        </xdr:cNvPr>
        <xdr:cNvSpPr/>
      </xdr:nvSpPr>
      <xdr:spPr>
        <a:xfrm>
          <a:off x="13096875" y="583031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32766</xdr:rowOff>
    </xdr:from>
    <xdr:to>
      <xdr:col>81</xdr:col>
      <xdr:colOff>50800</xdr:colOff>
      <xdr:row>36</xdr:row>
      <xdr:rowOff>87630</xdr:rowOff>
    </xdr:to>
    <xdr:cxnSp macro="">
      <xdr:nvCxnSpPr>
        <xdr:cNvPr id="433" name="直線コネクタ 432">
          <a:extLst>
            <a:ext uri="{FF2B5EF4-FFF2-40B4-BE49-F238E27FC236}">
              <a16:creationId xmlns:a16="http://schemas.microsoft.com/office/drawing/2014/main" id="{5A0021A8-7DAC-439B-B103-0AAA06743D4B}"/>
            </a:ext>
          </a:extLst>
        </xdr:cNvPr>
        <xdr:cNvCxnSpPr/>
      </xdr:nvCxnSpPr>
      <xdr:spPr>
        <a:xfrm>
          <a:off x="13144500" y="5868416"/>
          <a:ext cx="790575"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59690</xdr:rowOff>
    </xdr:from>
    <xdr:to>
      <xdr:col>72</xdr:col>
      <xdr:colOff>38100</xdr:colOff>
      <xdr:row>35</xdr:row>
      <xdr:rowOff>161290</xdr:rowOff>
    </xdr:to>
    <xdr:sp macro="" textlink="">
      <xdr:nvSpPr>
        <xdr:cNvPr id="434" name="楕円 433">
          <a:extLst>
            <a:ext uri="{FF2B5EF4-FFF2-40B4-BE49-F238E27FC236}">
              <a16:creationId xmlns:a16="http://schemas.microsoft.com/office/drawing/2014/main" id="{AC0E24E9-36FF-4CED-9359-22AEC56EDD2A}"/>
            </a:ext>
          </a:extLst>
        </xdr:cNvPr>
        <xdr:cNvSpPr/>
      </xdr:nvSpPr>
      <xdr:spPr>
        <a:xfrm>
          <a:off x="12296775" y="573659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110490</xdr:rowOff>
    </xdr:from>
    <xdr:to>
      <xdr:col>76</xdr:col>
      <xdr:colOff>114300</xdr:colOff>
      <xdr:row>36</xdr:row>
      <xdr:rowOff>32766</xdr:rowOff>
    </xdr:to>
    <xdr:cxnSp macro="">
      <xdr:nvCxnSpPr>
        <xdr:cNvPr id="435" name="直線コネクタ 434">
          <a:extLst>
            <a:ext uri="{FF2B5EF4-FFF2-40B4-BE49-F238E27FC236}">
              <a16:creationId xmlns:a16="http://schemas.microsoft.com/office/drawing/2014/main" id="{E5062344-E14E-4B24-8E95-BD52AF9D35C0}"/>
            </a:ext>
          </a:extLst>
        </xdr:cNvPr>
        <xdr:cNvCxnSpPr/>
      </xdr:nvCxnSpPr>
      <xdr:spPr>
        <a:xfrm>
          <a:off x="12344400" y="5784215"/>
          <a:ext cx="800100" cy="84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137414</xdr:rowOff>
    </xdr:from>
    <xdr:to>
      <xdr:col>67</xdr:col>
      <xdr:colOff>101600</xdr:colOff>
      <xdr:row>36</xdr:row>
      <xdr:rowOff>67564</xdr:rowOff>
    </xdr:to>
    <xdr:sp macro="" textlink="">
      <xdr:nvSpPr>
        <xdr:cNvPr id="436" name="楕円 435">
          <a:extLst>
            <a:ext uri="{FF2B5EF4-FFF2-40B4-BE49-F238E27FC236}">
              <a16:creationId xmlns:a16="http://schemas.microsoft.com/office/drawing/2014/main" id="{ADB1FBD5-67A7-4ED5-AF83-13B4E4893FBD}"/>
            </a:ext>
          </a:extLst>
        </xdr:cNvPr>
        <xdr:cNvSpPr/>
      </xdr:nvSpPr>
      <xdr:spPr>
        <a:xfrm>
          <a:off x="11487150" y="581748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110490</xdr:rowOff>
    </xdr:from>
    <xdr:to>
      <xdr:col>71</xdr:col>
      <xdr:colOff>177800</xdr:colOff>
      <xdr:row>36</xdr:row>
      <xdr:rowOff>16764</xdr:rowOff>
    </xdr:to>
    <xdr:cxnSp macro="">
      <xdr:nvCxnSpPr>
        <xdr:cNvPr id="437" name="直線コネクタ 436">
          <a:extLst>
            <a:ext uri="{FF2B5EF4-FFF2-40B4-BE49-F238E27FC236}">
              <a16:creationId xmlns:a16="http://schemas.microsoft.com/office/drawing/2014/main" id="{54C05605-EDD9-498A-883E-31A636542A80}"/>
            </a:ext>
          </a:extLst>
        </xdr:cNvPr>
        <xdr:cNvCxnSpPr/>
      </xdr:nvCxnSpPr>
      <xdr:spPr>
        <a:xfrm flipV="1">
          <a:off x="11534775" y="5784215"/>
          <a:ext cx="809625" cy="71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81805</xdr:rowOff>
    </xdr:from>
    <xdr:ext cx="405111" cy="259045"/>
    <xdr:sp macro="" textlink="">
      <xdr:nvSpPr>
        <xdr:cNvPr id="438" name="n_1aveValue【一般廃棄物処理施設】&#10;有形固定資産減価償却率">
          <a:extLst>
            <a:ext uri="{FF2B5EF4-FFF2-40B4-BE49-F238E27FC236}">
              <a16:creationId xmlns:a16="http://schemas.microsoft.com/office/drawing/2014/main" id="{3F964D37-329E-439E-B58F-B6E677483203}"/>
            </a:ext>
          </a:extLst>
        </xdr:cNvPr>
        <xdr:cNvSpPr txBox="1"/>
      </xdr:nvSpPr>
      <xdr:spPr>
        <a:xfrm>
          <a:off x="13745219" y="5599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10939</xdr:rowOff>
    </xdr:from>
    <xdr:ext cx="405111" cy="259045"/>
    <xdr:sp macro="" textlink="">
      <xdr:nvSpPr>
        <xdr:cNvPr id="439" name="n_2aveValue【一般廃棄物処理施設】&#10;有形固定資産減価償却率">
          <a:extLst>
            <a:ext uri="{FF2B5EF4-FFF2-40B4-BE49-F238E27FC236}">
              <a16:creationId xmlns:a16="http://schemas.microsoft.com/office/drawing/2014/main" id="{66AF0903-BB7D-437D-B732-89BF867D0C91}"/>
            </a:ext>
          </a:extLst>
        </xdr:cNvPr>
        <xdr:cNvSpPr txBox="1"/>
      </xdr:nvSpPr>
      <xdr:spPr>
        <a:xfrm>
          <a:off x="12964169" y="5522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113809</xdr:rowOff>
    </xdr:from>
    <xdr:ext cx="405111" cy="259045"/>
    <xdr:sp macro="" textlink="">
      <xdr:nvSpPr>
        <xdr:cNvPr id="440" name="n_3aveValue【一般廃棄物処理施設】&#10;有形固定資産減価償却率">
          <a:extLst>
            <a:ext uri="{FF2B5EF4-FFF2-40B4-BE49-F238E27FC236}">
              <a16:creationId xmlns:a16="http://schemas.microsoft.com/office/drawing/2014/main" id="{62731304-3BB0-4154-A32B-0A0443930677}"/>
            </a:ext>
          </a:extLst>
        </xdr:cNvPr>
        <xdr:cNvSpPr txBox="1"/>
      </xdr:nvSpPr>
      <xdr:spPr>
        <a:xfrm>
          <a:off x="12164069" y="5466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63517</xdr:rowOff>
    </xdr:from>
    <xdr:ext cx="405111" cy="259045"/>
    <xdr:sp macro="" textlink="">
      <xdr:nvSpPr>
        <xdr:cNvPr id="441" name="n_4aveValue【一般廃棄物処理施設】&#10;有形固定資産減価償却率">
          <a:extLst>
            <a:ext uri="{FF2B5EF4-FFF2-40B4-BE49-F238E27FC236}">
              <a16:creationId xmlns:a16="http://schemas.microsoft.com/office/drawing/2014/main" id="{E3E9420D-7CAE-4CF3-A266-A6B53BCCD8AD}"/>
            </a:ext>
          </a:extLst>
        </xdr:cNvPr>
        <xdr:cNvSpPr txBox="1"/>
      </xdr:nvSpPr>
      <xdr:spPr>
        <a:xfrm>
          <a:off x="11354444" y="5581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129557</xdr:rowOff>
    </xdr:from>
    <xdr:ext cx="405111" cy="259045"/>
    <xdr:sp macro="" textlink="">
      <xdr:nvSpPr>
        <xdr:cNvPr id="442" name="n_1mainValue【一般廃棄物処理施設】&#10;有形固定資産減価償却率">
          <a:extLst>
            <a:ext uri="{FF2B5EF4-FFF2-40B4-BE49-F238E27FC236}">
              <a16:creationId xmlns:a16="http://schemas.microsoft.com/office/drawing/2014/main" id="{FC61CC52-ECD8-4763-8153-67AE4C452627}"/>
            </a:ext>
          </a:extLst>
        </xdr:cNvPr>
        <xdr:cNvSpPr txBox="1"/>
      </xdr:nvSpPr>
      <xdr:spPr>
        <a:xfrm>
          <a:off x="13745219" y="59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74693</xdr:rowOff>
    </xdr:from>
    <xdr:ext cx="405111" cy="259045"/>
    <xdr:sp macro="" textlink="">
      <xdr:nvSpPr>
        <xdr:cNvPr id="443" name="n_2mainValue【一般廃棄物処理施設】&#10;有形固定資産減価償却率">
          <a:extLst>
            <a:ext uri="{FF2B5EF4-FFF2-40B4-BE49-F238E27FC236}">
              <a16:creationId xmlns:a16="http://schemas.microsoft.com/office/drawing/2014/main" id="{C5883D55-ADA1-47ED-A66B-47F20E688E75}"/>
            </a:ext>
          </a:extLst>
        </xdr:cNvPr>
        <xdr:cNvSpPr txBox="1"/>
      </xdr:nvSpPr>
      <xdr:spPr>
        <a:xfrm>
          <a:off x="12964169" y="5913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152417</xdr:rowOff>
    </xdr:from>
    <xdr:ext cx="405111" cy="259045"/>
    <xdr:sp macro="" textlink="">
      <xdr:nvSpPr>
        <xdr:cNvPr id="444" name="n_3mainValue【一般廃棄物処理施設】&#10;有形固定資産減価償却率">
          <a:extLst>
            <a:ext uri="{FF2B5EF4-FFF2-40B4-BE49-F238E27FC236}">
              <a16:creationId xmlns:a16="http://schemas.microsoft.com/office/drawing/2014/main" id="{A6FFE4CF-FBA7-4BB6-A0BD-5CD0D3B2CE0F}"/>
            </a:ext>
          </a:extLst>
        </xdr:cNvPr>
        <xdr:cNvSpPr txBox="1"/>
      </xdr:nvSpPr>
      <xdr:spPr>
        <a:xfrm>
          <a:off x="12164069" y="5829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58691</xdr:rowOff>
    </xdr:from>
    <xdr:ext cx="405111" cy="259045"/>
    <xdr:sp macro="" textlink="">
      <xdr:nvSpPr>
        <xdr:cNvPr id="445" name="n_4mainValue【一般廃棄物処理施設】&#10;有形固定資産減価償却率">
          <a:extLst>
            <a:ext uri="{FF2B5EF4-FFF2-40B4-BE49-F238E27FC236}">
              <a16:creationId xmlns:a16="http://schemas.microsoft.com/office/drawing/2014/main" id="{5DFF5B87-07A5-40D4-A4F5-3BF7EEC6F788}"/>
            </a:ext>
          </a:extLst>
        </xdr:cNvPr>
        <xdr:cNvSpPr txBox="1"/>
      </xdr:nvSpPr>
      <xdr:spPr>
        <a:xfrm>
          <a:off x="11354444" y="589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6" name="正方形/長方形 445">
          <a:extLst>
            <a:ext uri="{FF2B5EF4-FFF2-40B4-BE49-F238E27FC236}">
              <a16:creationId xmlns:a16="http://schemas.microsoft.com/office/drawing/2014/main" id="{9DD8DBEC-42AA-4309-8914-DB38D0FB83D3}"/>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7" name="正方形/長方形 446">
          <a:extLst>
            <a:ext uri="{FF2B5EF4-FFF2-40B4-BE49-F238E27FC236}">
              <a16:creationId xmlns:a16="http://schemas.microsoft.com/office/drawing/2014/main" id="{809960A8-72CE-4E7C-9E0E-746669025DDF}"/>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8" name="正方形/長方形 447">
          <a:extLst>
            <a:ext uri="{FF2B5EF4-FFF2-40B4-BE49-F238E27FC236}">
              <a16:creationId xmlns:a16="http://schemas.microsoft.com/office/drawing/2014/main" id="{C9E07776-E2D2-462A-924D-6E5DBC1047FF}"/>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9" name="正方形/長方形 448">
          <a:extLst>
            <a:ext uri="{FF2B5EF4-FFF2-40B4-BE49-F238E27FC236}">
              <a16:creationId xmlns:a16="http://schemas.microsoft.com/office/drawing/2014/main" id="{6AC43884-1867-4305-B30E-F9E0D34DC719}"/>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0" name="正方形/長方形 449">
          <a:extLst>
            <a:ext uri="{FF2B5EF4-FFF2-40B4-BE49-F238E27FC236}">
              <a16:creationId xmlns:a16="http://schemas.microsoft.com/office/drawing/2014/main" id="{F87C96BC-E6B8-4EAA-8B29-60046C605FCF}"/>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1" name="正方形/長方形 450">
          <a:extLst>
            <a:ext uri="{FF2B5EF4-FFF2-40B4-BE49-F238E27FC236}">
              <a16:creationId xmlns:a16="http://schemas.microsoft.com/office/drawing/2014/main" id="{BFF43F8F-EDDA-4EE6-8235-11DAB8CDBEA2}"/>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2" name="正方形/長方形 451">
          <a:extLst>
            <a:ext uri="{FF2B5EF4-FFF2-40B4-BE49-F238E27FC236}">
              <a16:creationId xmlns:a16="http://schemas.microsoft.com/office/drawing/2014/main" id="{E95AE849-5205-4569-B157-CF776ED936BF}"/>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3" name="正方形/長方形 452">
          <a:extLst>
            <a:ext uri="{FF2B5EF4-FFF2-40B4-BE49-F238E27FC236}">
              <a16:creationId xmlns:a16="http://schemas.microsoft.com/office/drawing/2014/main" id="{01703020-F608-4682-A982-F9739F8C2490}"/>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4" name="テキスト ボックス 453">
          <a:extLst>
            <a:ext uri="{FF2B5EF4-FFF2-40B4-BE49-F238E27FC236}">
              <a16:creationId xmlns:a16="http://schemas.microsoft.com/office/drawing/2014/main" id="{DF03B6AB-D24B-4ACA-BFA1-1D505EE7FB02}"/>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5" name="直線コネクタ 454">
          <a:extLst>
            <a:ext uri="{FF2B5EF4-FFF2-40B4-BE49-F238E27FC236}">
              <a16:creationId xmlns:a16="http://schemas.microsoft.com/office/drawing/2014/main" id="{35148196-64C8-4ED8-B561-337730ED438D}"/>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456" name="直線コネクタ 455">
          <a:extLst>
            <a:ext uri="{FF2B5EF4-FFF2-40B4-BE49-F238E27FC236}">
              <a16:creationId xmlns:a16="http://schemas.microsoft.com/office/drawing/2014/main" id="{C45E7AC5-06AA-4A6E-B329-BCCBF80DFCDF}"/>
            </a:ext>
          </a:extLst>
        </xdr:cNvPr>
        <xdr:cNvCxnSpPr/>
      </xdr:nvCxnSpPr>
      <xdr:spPr>
        <a:xfrm>
          <a:off x="16459200" y="666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457" name="テキスト ボックス 456">
          <a:extLst>
            <a:ext uri="{FF2B5EF4-FFF2-40B4-BE49-F238E27FC236}">
              <a16:creationId xmlns:a16="http://schemas.microsoft.com/office/drawing/2014/main" id="{E36A2619-3664-4DEF-9890-8D81AEAB07E5}"/>
            </a:ext>
          </a:extLst>
        </xdr:cNvPr>
        <xdr:cNvSpPr txBox="1"/>
      </xdr:nvSpPr>
      <xdr:spPr>
        <a:xfrm>
          <a:off x="16248514" y="6531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58" name="直線コネクタ 457">
          <a:extLst>
            <a:ext uri="{FF2B5EF4-FFF2-40B4-BE49-F238E27FC236}">
              <a16:creationId xmlns:a16="http://schemas.microsoft.com/office/drawing/2014/main" id="{8298775A-B822-450F-BC56-BEB860CD0E36}"/>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59" name="テキスト ボックス 458">
          <a:extLst>
            <a:ext uri="{FF2B5EF4-FFF2-40B4-BE49-F238E27FC236}">
              <a16:creationId xmlns:a16="http://schemas.microsoft.com/office/drawing/2014/main" id="{794144DB-F3DB-4E73-9132-2CB63B10EAC4}"/>
            </a:ext>
          </a:extLst>
        </xdr:cNvPr>
        <xdr:cNvSpPr txBox="1"/>
      </xdr:nvSpPr>
      <xdr:spPr>
        <a:xfrm>
          <a:off x="15936806" y="599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460" name="直線コネクタ 459">
          <a:extLst>
            <a:ext uri="{FF2B5EF4-FFF2-40B4-BE49-F238E27FC236}">
              <a16:creationId xmlns:a16="http://schemas.microsoft.com/office/drawing/2014/main" id="{49A9A762-BFDF-42E0-8C95-2AA74B47D2D5}"/>
            </a:ext>
          </a:extLst>
        </xdr:cNvPr>
        <xdr:cNvCxnSpPr/>
      </xdr:nvCxnSpPr>
      <xdr:spPr>
        <a:xfrm>
          <a:off x="16459200" y="5591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461" name="テキスト ボックス 460">
          <a:extLst>
            <a:ext uri="{FF2B5EF4-FFF2-40B4-BE49-F238E27FC236}">
              <a16:creationId xmlns:a16="http://schemas.microsoft.com/office/drawing/2014/main" id="{6F3012FF-67EA-441B-B6F0-EC2755DEBD42}"/>
            </a:ext>
          </a:extLst>
        </xdr:cNvPr>
        <xdr:cNvSpPr txBox="1"/>
      </xdr:nvSpPr>
      <xdr:spPr>
        <a:xfrm>
          <a:off x="15936806" y="54553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2" name="直線コネクタ 461">
          <a:extLst>
            <a:ext uri="{FF2B5EF4-FFF2-40B4-BE49-F238E27FC236}">
              <a16:creationId xmlns:a16="http://schemas.microsoft.com/office/drawing/2014/main" id="{A978A7F1-F803-4C80-ADB3-B7FE807E507F}"/>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3" name="テキスト ボックス 462">
          <a:extLst>
            <a:ext uri="{FF2B5EF4-FFF2-40B4-BE49-F238E27FC236}">
              <a16:creationId xmlns:a16="http://schemas.microsoft.com/office/drawing/2014/main" id="{0BB894A4-0A74-4A34-B0E5-F48D5ED72C2D}"/>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4" name="【一般廃棄物処理施設】&#10;一人当たり有形固定資産（償却資産）額グラフ枠">
          <a:extLst>
            <a:ext uri="{FF2B5EF4-FFF2-40B4-BE49-F238E27FC236}">
              <a16:creationId xmlns:a16="http://schemas.microsoft.com/office/drawing/2014/main" id="{0AEFEE90-30FA-4170-86BE-D0F6D109739E}"/>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2294</xdr:rowOff>
    </xdr:from>
    <xdr:to>
      <xdr:col>116</xdr:col>
      <xdr:colOff>62864</xdr:colOff>
      <xdr:row>41</xdr:row>
      <xdr:rowOff>10334</xdr:rowOff>
    </xdr:to>
    <xdr:cxnSp macro="">
      <xdr:nvCxnSpPr>
        <xdr:cNvPr id="465" name="直線コネクタ 464">
          <a:extLst>
            <a:ext uri="{FF2B5EF4-FFF2-40B4-BE49-F238E27FC236}">
              <a16:creationId xmlns:a16="http://schemas.microsoft.com/office/drawing/2014/main" id="{8D21FAE3-5659-44B3-AC19-84D30CA36317}"/>
            </a:ext>
          </a:extLst>
        </xdr:cNvPr>
        <xdr:cNvCxnSpPr/>
      </xdr:nvCxnSpPr>
      <xdr:spPr>
        <a:xfrm flipV="1">
          <a:off x="19954239" y="5517269"/>
          <a:ext cx="0" cy="1138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14161</xdr:rowOff>
    </xdr:from>
    <xdr:ext cx="469744" cy="259045"/>
    <xdr:sp macro="" textlink="">
      <xdr:nvSpPr>
        <xdr:cNvPr id="466" name="【一般廃棄物処理施設】&#10;一人当たり有形固定資産（償却資産）額最小値テキスト">
          <a:extLst>
            <a:ext uri="{FF2B5EF4-FFF2-40B4-BE49-F238E27FC236}">
              <a16:creationId xmlns:a16="http://schemas.microsoft.com/office/drawing/2014/main" id="{36296D73-3E77-46D6-8CED-0BCE494F4D0A}"/>
            </a:ext>
          </a:extLst>
        </xdr:cNvPr>
        <xdr:cNvSpPr txBox="1"/>
      </xdr:nvSpPr>
      <xdr:spPr>
        <a:xfrm>
          <a:off x="19992975" y="6659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10334</xdr:rowOff>
    </xdr:from>
    <xdr:to>
      <xdr:col>116</xdr:col>
      <xdr:colOff>152400</xdr:colOff>
      <xdr:row>41</xdr:row>
      <xdr:rowOff>10334</xdr:rowOff>
    </xdr:to>
    <xdr:cxnSp macro="">
      <xdr:nvCxnSpPr>
        <xdr:cNvPr id="467" name="直線コネクタ 466">
          <a:extLst>
            <a:ext uri="{FF2B5EF4-FFF2-40B4-BE49-F238E27FC236}">
              <a16:creationId xmlns:a16="http://schemas.microsoft.com/office/drawing/2014/main" id="{C94BBCAA-0A6C-409D-8B96-D3F6BCA20EEB}"/>
            </a:ext>
          </a:extLst>
        </xdr:cNvPr>
        <xdr:cNvCxnSpPr/>
      </xdr:nvCxnSpPr>
      <xdr:spPr>
        <a:xfrm>
          <a:off x="19878675" y="66556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120421</xdr:rowOff>
    </xdr:from>
    <xdr:ext cx="599010" cy="259045"/>
    <xdr:sp macro="" textlink="">
      <xdr:nvSpPr>
        <xdr:cNvPr id="468" name="【一般廃棄物処理施設】&#10;一人当たり有形固定資産（償却資産）額最大値テキスト">
          <a:extLst>
            <a:ext uri="{FF2B5EF4-FFF2-40B4-BE49-F238E27FC236}">
              <a16:creationId xmlns:a16="http://schemas.microsoft.com/office/drawing/2014/main" id="{365685DD-8597-4CA9-8237-96FE7ABEFE9E}"/>
            </a:ext>
          </a:extLst>
        </xdr:cNvPr>
        <xdr:cNvSpPr txBox="1"/>
      </xdr:nvSpPr>
      <xdr:spPr>
        <a:xfrm>
          <a:off x="19992975" y="5314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2294</xdr:rowOff>
    </xdr:from>
    <xdr:to>
      <xdr:col>116</xdr:col>
      <xdr:colOff>152400</xdr:colOff>
      <xdr:row>34</xdr:row>
      <xdr:rowOff>2294</xdr:rowOff>
    </xdr:to>
    <xdr:cxnSp macro="">
      <xdr:nvCxnSpPr>
        <xdr:cNvPr id="469" name="直線コネクタ 468">
          <a:extLst>
            <a:ext uri="{FF2B5EF4-FFF2-40B4-BE49-F238E27FC236}">
              <a16:creationId xmlns:a16="http://schemas.microsoft.com/office/drawing/2014/main" id="{69F754CB-1931-4264-BE06-371E7C69C6BC}"/>
            </a:ext>
          </a:extLst>
        </xdr:cNvPr>
        <xdr:cNvCxnSpPr/>
      </xdr:nvCxnSpPr>
      <xdr:spPr>
        <a:xfrm>
          <a:off x="19878675" y="55172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12096</xdr:rowOff>
    </xdr:from>
    <xdr:ext cx="534377" cy="259045"/>
    <xdr:sp macro="" textlink="">
      <xdr:nvSpPr>
        <xdr:cNvPr id="470" name="【一般廃棄物処理施設】&#10;一人当たり有形固定資産（償却資産）額平均値テキスト">
          <a:extLst>
            <a:ext uri="{FF2B5EF4-FFF2-40B4-BE49-F238E27FC236}">
              <a16:creationId xmlns:a16="http://schemas.microsoft.com/office/drawing/2014/main" id="{B1E455FB-E8D3-46DF-A807-CCA59B2F6226}"/>
            </a:ext>
          </a:extLst>
        </xdr:cNvPr>
        <xdr:cNvSpPr txBox="1"/>
      </xdr:nvSpPr>
      <xdr:spPr>
        <a:xfrm>
          <a:off x="19992975" y="61715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33669</xdr:rowOff>
    </xdr:from>
    <xdr:to>
      <xdr:col>116</xdr:col>
      <xdr:colOff>114300</xdr:colOff>
      <xdr:row>38</xdr:row>
      <xdr:rowOff>135269</xdr:rowOff>
    </xdr:to>
    <xdr:sp macro="" textlink="">
      <xdr:nvSpPr>
        <xdr:cNvPr id="471" name="フローチャート: 判断 470">
          <a:extLst>
            <a:ext uri="{FF2B5EF4-FFF2-40B4-BE49-F238E27FC236}">
              <a16:creationId xmlns:a16="http://schemas.microsoft.com/office/drawing/2014/main" id="{52B378B6-FD13-4604-885C-66CF8CDDA4B8}"/>
            </a:ext>
          </a:extLst>
        </xdr:cNvPr>
        <xdr:cNvSpPr/>
      </xdr:nvSpPr>
      <xdr:spPr>
        <a:xfrm>
          <a:off x="19897725" y="619316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170584</xdr:rowOff>
    </xdr:from>
    <xdr:to>
      <xdr:col>112</xdr:col>
      <xdr:colOff>38100</xdr:colOff>
      <xdr:row>38</xdr:row>
      <xdr:rowOff>100734</xdr:rowOff>
    </xdr:to>
    <xdr:sp macro="" textlink="">
      <xdr:nvSpPr>
        <xdr:cNvPr id="472" name="フローチャート: 判断 471">
          <a:extLst>
            <a:ext uri="{FF2B5EF4-FFF2-40B4-BE49-F238E27FC236}">
              <a16:creationId xmlns:a16="http://schemas.microsoft.com/office/drawing/2014/main" id="{7DB12510-0065-4948-A7E4-E70C9665D80D}"/>
            </a:ext>
          </a:extLst>
        </xdr:cNvPr>
        <xdr:cNvSpPr/>
      </xdr:nvSpPr>
      <xdr:spPr>
        <a:xfrm>
          <a:off x="19154775" y="616180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37</xdr:rowOff>
    </xdr:from>
    <xdr:to>
      <xdr:col>107</xdr:col>
      <xdr:colOff>101600</xdr:colOff>
      <xdr:row>38</xdr:row>
      <xdr:rowOff>101637</xdr:rowOff>
    </xdr:to>
    <xdr:sp macro="" textlink="">
      <xdr:nvSpPr>
        <xdr:cNvPr id="473" name="フローチャート: 判断 472">
          <a:extLst>
            <a:ext uri="{FF2B5EF4-FFF2-40B4-BE49-F238E27FC236}">
              <a16:creationId xmlns:a16="http://schemas.microsoft.com/office/drawing/2014/main" id="{EC555B35-DF22-4B08-8DE0-7C79E5290BB6}"/>
            </a:ext>
          </a:extLst>
        </xdr:cNvPr>
        <xdr:cNvSpPr/>
      </xdr:nvSpPr>
      <xdr:spPr>
        <a:xfrm>
          <a:off x="18345150" y="616271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13256</xdr:rowOff>
    </xdr:from>
    <xdr:to>
      <xdr:col>102</xdr:col>
      <xdr:colOff>165100</xdr:colOff>
      <xdr:row>38</xdr:row>
      <xdr:rowOff>114856</xdr:rowOff>
    </xdr:to>
    <xdr:sp macro="" textlink="">
      <xdr:nvSpPr>
        <xdr:cNvPr id="474" name="フローチャート: 判断 473">
          <a:extLst>
            <a:ext uri="{FF2B5EF4-FFF2-40B4-BE49-F238E27FC236}">
              <a16:creationId xmlns:a16="http://schemas.microsoft.com/office/drawing/2014/main" id="{AE4BD2D7-4315-4A1C-A9D0-BA9F24ACE54B}"/>
            </a:ext>
          </a:extLst>
        </xdr:cNvPr>
        <xdr:cNvSpPr/>
      </xdr:nvSpPr>
      <xdr:spPr>
        <a:xfrm>
          <a:off x="17554575" y="617275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37670</xdr:rowOff>
    </xdr:from>
    <xdr:to>
      <xdr:col>98</xdr:col>
      <xdr:colOff>38100</xdr:colOff>
      <xdr:row>38</xdr:row>
      <xdr:rowOff>139270</xdr:rowOff>
    </xdr:to>
    <xdr:sp macro="" textlink="">
      <xdr:nvSpPr>
        <xdr:cNvPr id="475" name="フローチャート: 判断 474">
          <a:extLst>
            <a:ext uri="{FF2B5EF4-FFF2-40B4-BE49-F238E27FC236}">
              <a16:creationId xmlns:a16="http://schemas.microsoft.com/office/drawing/2014/main" id="{3660A654-9A2B-40CB-8808-B2ECFE3BEE78}"/>
            </a:ext>
          </a:extLst>
        </xdr:cNvPr>
        <xdr:cNvSpPr/>
      </xdr:nvSpPr>
      <xdr:spPr>
        <a:xfrm>
          <a:off x="16754475" y="62003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6" name="テキスト ボックス 475">
          <a:extLst>
            <a:ext uri="{FF2B5EF4-FFF2-40B4-BE49-F238E27FC236}">
              <a16:creationId xmlns:a16="http://schemas.microsoft.com/office/drawing/2014/main" id="{6C8A9C0F-58BE-4271-8096-D493757D8BB5}"/>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7" name="テキスト ボックス 476">
          <a:extLst>
            <a:ext uri="{FF2B5EF4-FFF2-40B4-BE49-F238E27FC236}">
              <a16:creationId xmlns:a16="http://schemas.microsoft.com/office/drawing/2014/main" id="{3CA0E39B-2E46-4FC8-A4BA-CFDA8611F8C6}"/>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8" name="テキスト ボックス 477">
          <a:extLst>
            <a:ext uri="{FF2B5EF4-FFF2-40B4-BE49-F238E27FC236}">
              <a16:creationId xmlns:a16="http://schemas.microsoft.com/office/drawing/2014/main" id="{F9F16E90-AE41-4475-B4DB-E7D7B8B2669B}"/>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6D3C84CB-9DDE-49CD-BD2A-170DAC7EF22F}"/>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A248E7B0-4C15-4EC4-8779-C072081F8F21}"/>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110599</xdr:rowOff>
    </xdr:from>
    <xdr:to>
      <xdr:col>116</xdr:col>
      <xdr:colOff>114300</xdr:colOff>
      <xdr:row>38</xdr:row>
      <xdr:rowOff>40749</xdr:rowOff>
    </xdr:to>
    <xdr:sp macro="" textlink="">
      <xdr:nvSpPr>
        <xdr:cNvPr id="481" name="楕円 480">
          <a:extLst>
            <a:ext uri="{FF2B5EF4-FFF2-40B4-BE49-F238E27FC236}">
              <a16:creationId xmlns:a16="http://schemas.microsoft.com/office/drawing/2014/main" id="{662F2D9A-82B9-45EE-9F53-E4C41AE8E299}"/>
            </a:ext>
          </a:extLst>
        </xdr:cNvPr>
        <xdr:cNvSpPr/>
      </xdr:nvSpPr>
      <xdr:spPr>
        <a:xfrm>
          <a:off x="19897725" y="610817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133476</xdr:rowOff>
    </xdr:from>
    <xdr:ext cx="534377" cy="259045"/>
    <xdr:sp macro="" textlink="">
      <xdr:nvSpPr>
        <xdr:cNvPr id="482" name="【一般廃棄物処理施設】&#10;一人当たり有形固定資産（償却資産）額該当値テキスト">
          <a:extLst>
            <a:ext uri="{FF2B5EF4-FFF2-40B4-BE49-F238E27FC236}">
              <a16:creationId xmlns:a16="http://schemas.microsoft.com/office/drawing/2014/main" id="{1473ED35-62C2-4BC1-9BE1-9EFF9DBBBE61}"/>
            </a:ext>
          </a:extLst>
        </xdr:cNvPr>
        <xdr:cNvSpPr txBox="1"/>
      </xdr:nvSpPr>
      <xdr:spPr>
        <a:xfrm>
          <a:off x="19992975" y="5972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150593</xdr:rowOff>
    </xdr:from>
    <xdr:to>
      <xdr:col>112</xdr:col>
      <xdr:colOff>38100</xdr:colOff>
      <xdr:row>36</xdr:row>
      <xdr:rowOff>80743</xdr:rowOff>
    </xdr:to>
    <xdr:sp macro="" textlink="">
      <xdr:nvSpPr>
        <xdr:cNvPr id="483" name="楕円 482">
          <a:extLst>
            <a:ext uri="{FF2B5EF4-FFF2-40B4-BE49-F238E27FC236}">
              <a16:creationId xmlns:a16="http://schemas.microsoft.com/office/drawing/2014/main" id="{D21617F5-B1A5-42B3-9646-44866C824434}"/>
            </a:ext>
          </a:extLst>
        </xdr:cNvPr>
        <xdr:cNvSpPr/>
      </xdr:nvSpPr>
      <xdr:spPr>
        <a:xfrm>
          <a:off x="19154775" y="582749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29943</xdr:rowOff>
    </xdr:from>
    <xdr:to>
      <xdr:col>116</xdr:col>
      <xdr:colOff>63500</xdr:colOff>
      <xdr:row>37</xdr:row>
      <xdr:rowOff>161399</xdr:rowOff>
    </xdr:to>
    <xdr:cxnSp macro="">
      <xdr:nvCxnSpPr>
        <xdr:cNvPr id="484" name="直線コネクタ 483">
          <a:extLst>
            <a:ext uri="{FF2B5EF4-FFF2-40B4-BE49-F238E27FC236}">
              <a16:creationId xmlns:a16="http://schemas.microsoft.com/office/drawing/2014/main" id="{5753B89A-C579-43D8-8B89-D9F1A7E8CD53}"/>
            </a:ext>
          </a:extLst>
        </xdr:cNvPr>
        <xdr:cNvCxnSpPr/>
      </xdr:nvCxnSpPr>
      <xdr:spPr>
        <a:xfrm>
          <a:off x="19202400" y="5865593"/>
          <a:ext cx="752475" cy="299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152119</xdr:rowOff>
    </xdr:from>
    <xdr:to>
      <xdr:col>107</xdr:col>
      <xdr:colOff>101600</xdr:colOff>
      <xdr:row>36</xdr:row>
      <xdr:rowOff>82269</xdr:rowOff>
    </xdr:to>
    <xdr:sp macro="" textlink="">
      <xdr:nvSpPr>
        <xdr:cNvPr id="485" name="楕円 484">
          <a:extLst>
            <a:ext uri="{FF2B5EF4-FFF2-40B4-BE49-F238E27FC236}">
              <a16:creationId xmlns:a16="http://schemas.microsoft.com/office/drawing/2014/main" id="{1EE22554-8ACB-44CD-9ACA-CB1F0B94A0DF}"/>
            </a:ext>
          </a:extLst>
        </xdr:cNvPr>
        <xdr:cNvSpPr/>
      </xdr:nvSpPr>
      <xdr:spPr>
        <a:xfrm>
          <a:off x="18345150" y="582901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29943</xdr:rowOff>
    </xdr:from>
    <xdr:to>
      <xdr:col>111</xdr:col>
      <xdr:colOff>177800</xdr:colOff>
      <xdr:row>36</xdr:row>
      <xdr:rowOff>31469</xdr:rowOff>
    </xdr:to>
    <xdr:cxnSp macro="">
      <xdr:nvCxnSpPr>
        <xdr:cNvPr id="486" name="直線コネクタ 485">
          <a:extLst>
            <a:ext uri="{FF2B5EF4-FFF2-40B4-BE49-F238E27FC236}">
              <a16:creationId xmlns:a16="http://schemas.microsoft.com/office/drawing/2014/main" id="{32797669-9D03-45D2-8845-44E4C71923B5}"/>
            </a:ext>
          </a:extLst>
        </xdr:cNvPr>
        <xdr:cNvCxnSpPr/>
      </xdr:nvCxnSpPr>
      <xdr:spPr>
        <a:xfrm flipV="1">
          <a:off x="18392775" y="5865593"/>
          <a:ext cx="809625" cy="1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157702</xdr:rowOff>
    </xdr:from>
    <xdr:to>
      <xdr:col>102</xdr:col>
      <xdr:colOff>165100</xdr:colOff>
      <xdr:row>37</xdr:row>
      <xdr:rowOff>87852</xdr:rowOff>
    </xdr:to>
    <xdr:sp macro="" textlink="">
      <xdr:nvSpPr>
        <xdr:cNvPr id="487" name="楕円 486">
          <a:extLst>
            <a:ext uri="{FF2B5EF4-FFF2-40B4-BE49-F238E27FC236}">
              <a16:creationId xmlns:a16="http://schemas.microsoft.com/office/drawing/2014/main" id="{4E9BBC0C-92CD-40B2-9EE4-DE7D8FD50196}"/>
            </a:ext>
          </a:extLst>
        </xdr:cNvPr>
        <xdr:cNvSpPr/>
      </xdr:nvSpPr>
      <xdr:spPr>
        <a:xfrm>
          <a:off x="17554575" y="599970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31469</xdr:rowOff>
    </xdr:from>
    <xdr:to>
      <xdr:col>107</xdr:col>
      <xdr:colOff>50800</xdr:colOff>
      <xdr:row>37</xdr:row>
      <xdr:rowOff>37052</xdr:rowOff>
    </xdr:to>
    <xdr:cxnSp macro="">
      <xdr:nvCxnSpPr>
        <xdr:cNvPr id="488" name="直線コネクタ 487">
          <a:extLst>
            <a:ext uri="{FF2B5EF4-FFF2-40B4-BE49-F238E27FC236}">
              <a16:creationId xmlns:a16="http://schemas.microsoft.com/office/drawing/2014/main" id="{51E458CB-4879-49A9-8C39-74091BC824D3}"/>
            </a:ext>
          </a:extLst>
        </xdr:cNvPr>
        <xdr:cNvCxnSpPr/>
      </xdr:nvCxnSpPr>
      <xdr:spPr>
        <a:xfrm flipV="1">
          <a:off x="17602200" y="5867119"/>
          <a:ext cx="790575" cy="17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155193</xdr:rowOff>
    </xdr:from>
    <xdr:to>
      <xdr:col>98</xdr:col>
      <xdr:colOff>38100</xdr:colOff>
      <xdr:row>36</xdr:row>
      <xdr:rowOff>85343</xdr:rowOff>
    </xdr:to>
    <xdr:sp macro="" textlink="">
      <xdr:nvSpPr>
        <xdr:cNvPr id="489" name="楕円 488">
          <a:extLst>
            <a:ext uri="{FF2B5EF4-FFF2-40B4-BE49-F238E27FC236}">
              <a16:creationId xmlns:a16="http://schemas.microsoft.com/office/drawing/2014/main" id="{2E8AC26C-5976-42CC-BFA3-8282C2605117}"/>
            </a:ext>
          </a:extLst>
        </xdr:cNvPr>
        <xdr:cNvSpPr/>
      </xdr:nvSpPr>
      <xdr:spPr>
        <a:xfrm>
          <a:off x="16754475" y="583209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34543</xdr:rowOff>
    </xdr:from>
    <xdr:to>
      <xdr:col>102</xdr:col>
      <xdr:colOff>114300</xdr:colOff>
      <xdr:row>37</xdr:row>
      <xdr:rowOff>37052</xdr:rowOff>
    </xdr:to>
    <xdr:cxnSp macro="">
      <xdr:nvCxnSpPr>
        <xdr:cNvPr id="490" name="直線コネクタ 489">
          <a:extLst>
            <a:ext uri="{FF2B5EF4-FFF2-40B4-BE49-F238E27FC236}">
              <a16:creationId xmlns:a16="http://schemas.microsoft.com/office/drawing/2014/main" id="{C09FBF47-E496-4438-A0F2-F819EF2A7175}"/>
            </a:ext>
          </a:extLst>
        </xdr:cNvPr>
        <xdr:cNvCxnSpPr/>
      </xdr:nvCxnSpPr>
      <xdr:spPr>
        <a:xfrm>
          <a:off x="16802100" y="5870193"/>
          <a:ext cx="800100" cy="167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91861</xdr:rowOff>
    </xdr:from>
    <xdr:ext cx="534377" cy="259045"/>
    <xdr:sp macro="" textlink="">
      <xdr:nvSpPr>
        <xdr:cNvPr id="491" name="n_1aveValue【一般廃棄物処理施設】&#10;一人当たり有形固定資産（償却資産）額">
          <a:extLst>
            <a:ext uri="{FF2B5EF4-FFF2-40B4-BE49-F238E27FC236}">
              <a16:creationId xmlns:a16="http://schemas.microsoft.com/office/drawing/2014/main" id="{129EBDEA-2CD9-43E3-A72B-EECDBA11AF48}"/>
            </a:ext>
          </a:extLst>
        </xdr:cNvPr>
        <xdr:cNvSpPr txBox="1"/>
      </xdr:nvSpPr>
      <xdr:spPr>
        <a:xfrm>
          <a:off x="18944736" y="6251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92764</xdr:rowOff>
    </xdr:from>
    <xdr:ext cx="534377" cy="259045"/>
    <xdr:sp macro="" textlink="">
      <xdr:nvSpPr>
        <xdr:cNvPr id="492" name="n_2aveValue【一般廃棄物処理施設】&#10;一人当たり有形固定資産（償却資産）額">
          <a:extLst>
            <a:ext uri="{FF2B5EF4-FFF2-40B4-BE49-F238E27FC236}">
              <a16:creationId xmlns:a16="http://schemas.microsoft.com/office/drawing/2014/main" id="{C58DAD01-25A4-4131-B7BE-E4ACD3706B4A}"/>
            </a:ext>
          </a:extLst>
        </xdr:cNvPr>
        <xdr:cNvSpPr txBox="1"/>
      </xdr:nvSpPr>
      <xdr:spPr>
        <a:xfrm>
          <a:off x="18163686" y="6255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105983</xdr:rowOff>
    </xdr:from>
    <xdr:ext cx="534377" cy="259045"/>
    <xdr:sp macro="" textlink="">
      <xdr:nvSpPr>
        <xdr:cNvPr id="493" name="n_3aveValue【一般廃棄物処理施設】&#10;一人当たり有形固定資産（償却資産）額">
          <a:extLst>
            <a:ext uri="{FF2B5EF4-FFF2-40B4-BE49-F238E27FC236}">
              <a16:creationId xmlns:a16="http://schemas.microsoft.com/office/drawing/2014/main" id="{068BB0CF-6AC3-4B9E-81A2-0BB049D1B70C}"/>
            </a:ext>
          </a:extLst>
        </xdr:cNvPr>
        <xdr:cNvSpPr txBox="1"/>
      </xdr:nvSpPr>
      <xdr:spPr>
        <a:xfrm>
          <a:off x="17354061" y="626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130397</xdr:rowOff>
    </xdr:from>
    <xdr:ext cx="534377" cy="259045"/>
    <xdr:sp macro="" textlink="">
      <xdr:nvSpPr>
        <xdr:cNvPr id="494" name="n_4aveValue【一般廃棄物処理施設】&#10;一人当たり有形固定資産（償却資産）額">
          <a:extLst>
            <a:ext uri="{FF2B5EF4-FFF2-40B4-BE49-F238E27FC236}">
              <a16:creationId xmlns:a16="http://schemas.microsoft.com/office/drawing/2014/main" id="{F39A9F37-3930-4CE4-A868-8AE37D9EA447}"/>
            </a:ext>
          </a:extLst>
        </xdr:cNvPr>
        <xdr:cNvSpPr txBox="1"/>
      </xdr:nvSpPr>
      <xdr:spPr>
        <a:xfrm>
          <a:off x="16563486" y="6293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34</xdr:row>
      <xdr:rowOff>97270</xdr:rowOff>
    </xdr:from>
    <xdr:ext cx="599010" cy="259045"/>
    <xdr:sp macro="" textlink="">
      <xdr:nvSpPr>
        <xdr:cNvPr id="495" name="n_1mainValue【一般廃棄物処理施設】&#10;一人当たり有形固定資産（償却資産）額">
          <a:extLst>
            <a:ext uri="{FF2B5EF4-FFF2-40B4-BE49-F238E27FC236}">
              <a16:creationId xmlns:a16="http://schemas.microsoft.com/office/drawing/2014/main" id="{800C1EC0-AFF5-4E47-BA9B-2A3414E08AF7}"/>
            </a:ext>
          </a:extLst>
        </xdr:cNvPr>
        <xdr:cNvSpPr txBox="1"/>
      </xdr:nvSpPr>
      <xdr:spPr>
        <a:xfrm>
          <a:off x="18915595" y="5612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34</xdr:row>
      <xdr:rowOff>98796</xdr:rowOff>
    </xdr:from>
    <xdr:ext cx="599010" cy="259045"/>
    <xdr:sp macro="" textlink="">
      <xdr:nvSpPr>
        <xdr:cNvPr id="496" name="n_2mainValue【一般廃棄物処理施設】&#10;一人当たり有形固定資産（償却資産）額">
          <a:extLst>
            <a:ext uri="{FF2B5EF4-FFF2-40B4-BE49-F238E27FC236}">
              <a16:creationId xmlns:a16="http://schemas.microsoft.com/office/drawing/2014/main" id="{410A40A0-D897-4E59-881B-A6BEBC46CB84}"/>
            </a:ext>
          </a:extLst>
        </xdr:cNvPr>
        <xdr:cNvSpPr txBox="1"/>
      </xdr:nvSpPr>
      <xdr:spPr>
        <a:xfrm>
          <a:off x="18134545" y="5616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104379</xdr:rowOff>
    </xdr:from>
    <xdr:ext cx="599010" cy="259045"/>
    <xdr:sp macro="" textlink="">
      <xdr:nvSpPr>
        <xdr:cNvPr id="497" name="n_3mainValue【一般廃棄物処理施設】&#10;一人当たり有形固定資産（償却資産）額">
          <a:extLst>
            <a:ext uri="{FF2B5EF4-FFF2-40B4-BE49-F238E27FC236}">
              <a16:creationId xmlns:a16="http://schemas.microsoft.com/office/drawing/2014/main" id="{3723F5DB-B241-42E4-A92D-7D3C92DE3373}"/>
            </a:ext>
          </a:extLst>
        </xdr:cNvPr>
        <xdr:cNvSpPr txBox="1"/>
      </xdr:nvSpPr>
      <xdr:spPr>
        <a:xfrm>
          <a:off x="17324920" y="5784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34</xdr:row>
      <xdr:rowOff>101870</xdr:rowOff>
    </xdr:from>
    <xdr:ext cx="599010" cy="259045"/>
    <xdr:sp macro="" textlink="">
      <xdr:nvSpPr>
        <xdr:cNvPr id="498" name="n_4mainValue【一般廃棄物処理施設】&#10;一人当たり有形固定資産（償却資産）額">
          <a:extLst>
            <a:ext uri="{FF2B5EF4-FFF2-40B4-BE49-F238E27FC236}">
              <a16:creationId xmlns:a16="http://schemas.microsoft.com/office/drawing/2014/main" id="{5590E82A-4DF6-4FD4-876D-4C25F3C718E0}"/>
            </a:ext>
          </a:extLst>
        </xdr:cNvPr>
        <xdr:cNvSpPr txBox="1"/>
      </xdr:nvSpPr>
      <xdr:spPr>
        <a:xfrm>
          <a:off x="16524820" y="5620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99" name="正方形/長方形 498">
          <a:extLst>
            <a:ext uri="{FF2B5EF4-FFF2-40B4-BE49-F238E27FC236}">
              <a16:creationId xmlns:a16="http://schemas.microsoft.com/office/drawing/2014/main" id="{8DE056EB-709B-4183-9384-64089B3E2F03}"/>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0" name="正方形/長方形 499">
          <a:extLst>
            <a:ext uri="{FF2B5EF4-FFF2-40B4-BE49-F238E27FC236}">
              <a16:creationId xmlns:a16="http://schemas.microsoft.com/office/drawing/2014/main" id="{CEA6F6CB-6214-4984-95A5-EFE8198289B5}"/>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1" name="正方形/長方形 500">
          <a:extLst>
            <a:ext uri="{FF2B5EF4-FFF2-40B4-BE49-F238E27FC236}">
              <a16:creationId xmlns:a16="http://schemas.microsoft.com/office/drawing/2014/main" id="{14458B03-2E75-4B5B-9210-3412FB6DF4E7}"/>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2" name="正方形/長方形 501">
          <a:extLst>
            <a:ext uri="{FF2B5EF4-FFF2-40B4-BE49-F238E27FC236}">
              <a16:creationId xmlns:a16="http://schemas.microsoft.com/office/drawing/2014/main" id="{D8FD2C51-E97C-4067-AE74-E73BD6FB5EEF}"/>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3" name="正方形/長方形 502">
          <a:extLst>
            <a:ext uri="{FF2B5EF4-FFF2-40B4-BE49-F238E27FC236}">
              <a16:creationId xmlns:a16="http://schemas.microsoft.com/office/drawing/2014/main" id="{A3C7A4CC-2066-4AE0-ADAA-5A66206B3466}"/>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4" name="正方形/長方形 503">
          <a:extLst>
            <a:ext uri="{FF2B5EF4-FFF2-40B4-BE49-F238E27FC236}">
              <a16:creationId xmlns:a16="http://schemas.microsoft.com/office/drawing/2014/main" id="{B78BC64A-9415-4AC0-86B2-3142EA5091E2}"/>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5" name="正方形/長方形 504">
          <a:extLst>
            <a:ext uri="{FF2B5EF4-FFF2-40B4-BE49-F238E27FC236}">
              <a16:creationId xmlns:a16="http://schemas.microsoft.com/office/drawing/2014/main" id="{47A0FE80-1A21-491E-9146-F59F9620993D}"/>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6" name="正方形/長方形 505">
          <a:extLst>
            <a:ext uri="{FF2B5EF4-FFF2-40B4-BE49-F238E27FC236}">
              <a16:creationId xmlns:a16="http://schemas.microsoft.com/office/drawing/2014/main" id="{9C90BA5C-4FD3-47C3-9514-C5BB7AAFC67E}"/>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7" name="テキスト ボックス 506">
          <a:extLst>
            <a:ext uri="{FF2B5EF4-FFF2-40B4-BE49-F238E27FC236}">
              <a16:creationId xmlns:a16="http://schemas.microsoft.com/office/drawing/2014/main" id="{A9ADF8C4-6DF1-413C-A8EF-FE792E63E6E9}"/>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8" name="直線コネクタ 507">
          <a:extLst>
            <a:ext uri="{FF2B5EF4-FFF2-40B4-BE49-F238E27FC236}">
              <a16:creationId xmlns:a16="http://schemas.microsoft.com/office/drawing/2014/main" id="{19EE986F-C6BA-46FA-AC8C-44DEBB8E19F2}"/>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09" name="テキスト ボックス 508">
          <a:extLst>
            <a:ext uri="{FF2B5EF4-FFF2-40B4-BE49-F238E27FC236}">
              <a16:creationId xmlns:a16="http://schemas.microsoft.com/office/drawing/2014/main" id="{A9731369-F743-4054-A38C-943EDACB3C33}"/>
            </a:ext>
          </a:extLst>
        </xdr:cNvPr>
        <xdr:cNvSpPr txBox="1"/>
      </xdr:nvSpPr>
      <xdr:spPr>
        <a:xfrm>
          <a:off x="10845966" y="10675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0" name="直線コネクタ 509">
          <a:extLst>
            <a:ext uri="{FF2B5EF4-FFF2-40B4-BE49-F238E27FC236}">
              <a16:creationId xmlns:a16="http://schemas.microsoft.com/office/drawing/2014/main" id="{A449F893-E4EF-4A7F-A033-10B2B8B048FE}"/>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1" name="テキスト ボックス 510">
          <a:extLst>
            <a:ext uri="{FF2B5EF4-FFF2-40B4-BE49-F238E27FC236}">
              <a16:creationId xmlns:a16="http://schemas.microsoft.com/office/drawing/2014/main" id="{832816F9-5968-4F82-9E2D-C1FF780AABCF}"/>
            </a:ext>
          </a:extLst>
        </xdr:cNvPr>
        <xdr:cNvSpPr txBox="1"/>
      </xdr:nvSpPr>
      <xdr:spPr>
        <a:xfrm>
          <a:off x="10845966" y="103130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2" name="直線コネクタ 511">
          <a:extLst>
            <a:ext uri="{FF2B5EF4-FFF2-40B4-BE49-F238E27FC236}">
              <a16:creationId xmlns:a16="http://schemas.microsoft.com/office/drawing/2014/main" id="{E857457B-FAA0-48BD-8300-5E1EA7A3BAA7}"/>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3" name="テキスト ボックス 512">
          <a:extLst>
            <a:ext uri="{FF2B5EF4-FFF2-40B4-BE49-F238E27FC236}">
              <a16:creationId xmlns:a16="http://schemas.microsoft.com/office/drawing/2014/main" id="{A7EB8311-5EDD-42F6-86DF-6BFAA1FD7EC9}"/>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4" name="直線コネクタ 513">
          <a:extLst>
            <a:ext uri="{FF2B5EF4-FFF2-40B4-BE49-F238E27FC236}">
              <a16:creationId xmlns:a16="http://schemas.microsoft.com/office/drawing/2014/main" id="{C6AF3C6B-FC23-4537-9C6D-F7EC3DF784FA}"/>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5" name="テキスト ボックス 514">
          <a:extLst>
            <a:ext uri="{FF2B5EF4-FFF2-40B4-BE49-F238E27FC236}">
              <a16:creationId xmlns:a16="http://schemas.microsoft.com/office/drawing/2014/main" id="{1FB98061-E0D7-40A9-907F-B5CCB852D689}"/>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6" name="直線コネクタ 515">
          <a:extLst>
            <a:ext uri="{FF2B5EF4-FFF2-40B4-BE49-F238E27FC236}">
              <a16:creationId xmlns:a16="http://schemas.microsoft.com/office/drawing/2014/main" id="{B0919865-0024-4D63-A28C-B6A7385E8E02}"/>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17" name="テキスト ボックス 516">
          <a:extLst>
            <a:ext uri="{FF2B5EF4-FFF2-40B4-BE49-F238E27FC236}">
              <a16:creationId xmlns:a16="http://schemas.microsoft.com/office/drawing/2014/main" id="{0CBB96F7-8890-4116-9243-7D78731AB6DB}"/>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18" name="直線コネクタ 517">
          <a:extLst>
            <a:ext uri="{FF2B5EF4-FFF2-40B4-BE49-F238E27FC236}">
              <a16:creationId xmlns:a16="http://schemas.microsoft.com/office/drawing/2014/main" id="{C327BF92-1884-457D-8391-42B80647E994}"/>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19" name="テキスト ボックス 518">
          <a:extLst>
            <a:ext uri="{FF2B5EF4-FFF2-40B4-BE49-F238E27FC236}">
              <a16:creationId xmlns:a16="http://schemas.microsoft.com/office/drawing/2014/main" id="{736ED143-F1ED-4ECD-842A-0099D38D5CC6}"/>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0" name="直線コネクタ 519">
          <a:extLst>
            <a:ext uri="{FF2B5EF4-FFF2-40B4-BE49-F238E27FC236}">
              <a16:creationId xmlns:a16="http://schemas.microsoft.com/office/drawing/2014/main" id="{F3AED66B-090C-4DC7-BCF1-488A9283CF53}"/>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1" name="テキスト ボックス 520">
          <a:extLst>
            <a:ext uri="{FF2B5EF4-FFF2-40B4-BE49-F238E27FC236}">
              <a16:creationId xmlns:a16="http://schemas.microsoft.com/office/drawing/2014/main" id="{1CE863C0-A17F-46D0-A107-65CDE457976A}"/>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2" name="【保健センター・保健所】&#10;有形固定資産減価償却率グラフ枠">
          <a:extLst>
            <a:ext uri="{FF2B5EF4-FFF2-40B4-BE49-F238E27FC236}">
              <a16:creationId xmlns:a16="http://schemas.microsoft.com/office/drawing/2014/main" id="{CD9E8819-08EC-4283-937D-17CCD921E11A}"/>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83820</xdr:rowOff>
    </xdr:from>
    <xdr:to>
      <xdr:col>85</xdr:col>
      <xdr:colOff>126364</xdr:colOff>
      <xdr:row>62</xdr:row>
      <xdr:rowOff>99060</xdr:rowOff>
    </xdr:to>
    <xdr:cxnSp macro="">
      <xdr:nvCxnSpPr>
        <xdr:cNvPr id="523" name="直線コネクタ 522">
          <a:extLst>
            <a:ext uri="{FF2B5EF4-FFF2-40B4-BE49-F238E27FC236}">
              <a16:creationId xmlns:a16="http://schemas.microsoft.com/office/drawing/2014/main" id="{A764C818-1B52-4CAC-A921-874E6EDEB428}"/>
            </a:ext>
          </a:extLst>
        </xdr:cNvPr>
        <xdr:cNvCxnSpPr/>
      </xdr:nvCxnSpPr>
      <xdr:spPr>
        <a:xfrm flipV="1">
          <a:off x="14696439" y="90023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102887</xdr:rowOff>
    </xdr:from>
    <xdr:ext cx="405111" cy="259045"/>
    <xdr:sp macro="" textlink="">
      <xdr:nvSpPr>
        <xdr:cNvPr id="524" name="【保健センター・保健所】&#10;有形固定資産減価償却率最小値テキスト">
          <a:extLst>
            <a:ext uri="{FF2B5EF4-FFF2-40B4-BE49-F238E27FC236}">
              <a16:creationId xmlns:a16="http://schemas.microsoft.com/office/drawing/2014/main" id="{4B33E2A9-93C3-4B68-82FB-7FE3E6D43169}"/>
            </a:ext>
          </a:extLst>
        </xdr:cNvPr>
        <xdr:cNvSpPr txBox="1"/>
      </xdr:nvSpPr>
      <xdr:spPr>
        <a:xfrm>
          <a:off x="14735175" y="10154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99060</xdr:rowOff>
    </xdr:from>
    <xdr:to>
      <xdr:col>86</xdr:col>
      <xdr:colOff>25400</xdr:colOff>
      <xdr:row>62</xdr:row>
      <xdr:rowOff>99060</xdr:rowOff>
    </xdr:to>
    <xdr:cxnSp macro="">
      <xdr:nvCxnSpPr>
        <xdr:cNvPr id="525" name="直線コネクタ 524">
          <a:extLst>
            <a:ext uri="{FF2B5EF4-FFF2-40B4-BE49-F238E27FC236}">
              <a16:creationId xmlns:a16="http://schemas.microsoft.com/office/drawing/2014/main" id="{F83E5A8C-FF95-4713-824B-1B620E2CB49F}"/>
            </a:ext>
          </a:extLst>
        </xdr:cNvPr>
        <xdr:cNvCxnSpPr/>
      </xdr:nvCxnSpPr>
      <xdr:spPr>
        <a:xfrm>
          <a:off x="14611350" y="101511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30497</xdr:rowOff>
    </xdr:from>
    <xdr:ext cx="405111" cy="259045"/>
    <xdr:sp macro="" textlink="">
      <xdr:nvSpPr>
        <xdr:cNvPr id="526" name="【保健センター・保健所】&#10;有形固定資産減価償却率最大値テキスト">
          <a:extLst>
            <a:ext uri="{FF2B5EF4-FFF2-40B4-BE49-F238E27FC236}">
              <a16:creationId xmlns:a16="http://schemas.microsoft.com/office/drawing/2014/main" id="{A0626A51-F432-41C9-8885-10F13C4B5432}"/>
            </a:ext>
          </a:extLst>
        </xdr:cNvPr>
        <xdr:cNvSpPr txBox="1"/>
      </xdr:nvSpPr>
      <xdr:spPr>
        <a:xfrm>
          <a:off x="14735175" y="8780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83820</xdr:rowOff>
    </xdr:from>
    <xdr:to>
      <xdr:col>86</xdr:col>
      <xdr:colOff>25400</xdr:colOff>
      <xdr:row>55</xdr:row>
      <xdr:rowOff>83820</xdr:rowOff>
    </xdr:to>
    <xdr:cxnSp macro="">
      <xdr:nvCxnSpPr>
        <xdr:cNvPr id="527" name="直線コネクタ 526">
          <a:extLst>
            <a:ext uri="{FF2B5EF4-FFF2-40B4-BE49-F238E27FC236}">
              <a16:creationId xmlns:a16="http://schemas.microsoft.com/office/drawing/2014/main" id="{0E1F3ABC-B234-4976-B7B0-CBC9B681CD0E}"/>
            </a:ext>
          </a:extLst>
        </xdr:cNvPr>
        <xdr:cNvCxnSpPr/>
      </xdr:nvCxnSpPr>
      <xdr:spPr>
        <a:xfrm>
          <a:off x="14611350" y="90023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163847</xdr:rowOff>
    </xdr:from>
    <xdr:ext cx="405111" cy="259045"/>
    <xdr:sp macro="" textlink="">
      <xdr:nvSpPr>
        <xdr:cNvPr id="528" name="【保健センター・保健所】&#10;有形固定資産減価償却率平均値テキスト">
          <a:extLst>
            <a:ext uri="{FF2B5EF4-FFF2-40B4-BE49-F238E27FC236}">
              <a16:creationId xmlns:a16="http://schemas.microsoft.com/office/drawing/2014/main" id="{E1C6C49A-C0F3-41F6-9D5F-72B7472968CB}"/>
            </a:ext>
          </a:extLst>
        </xdr:cNvPr>
        <xdr:cNvSpPr txBox="1"/>
      </xdr:nvSpPr>
      <xdr:spPr>
        <a:xfrm>
          <a:off x="14735175" y="9399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13970</xdr:rowOff>
    </xdr:from>
    <xdr:to>
      <xdr:col>85</xdr:col>
      <xdr:colOff>177800</xdr:colOff>
      <xdr:row>58</xdr:row>
      <xdr:rowOff>115570</xdr:rowOff>
    </xdr:to>
    <xdr:sp macro="" textlink="">
      <xdr:nvSpPr>
        <xdr:cNvPr id="529" name="フローチャート: 判断 528">
          <a:extLst>
            <a:ext uri="{FF2B5EF4-FFF2-40B4-BE49-F238E27FC236}">
              <a16:creationId xmlns:a16="http://schemas.microsoft.com/office/drawing/2014/main" id="{8D3A25C3-8A36-4A6F-80F6-116AB757F183}"/>
            </a:ext>
          </a:extLst>
        </xdr:cNvPr>
        <xdr:cNvSpPr/>
      </xdr:nvSpPr>
      <xdr:spPr>
        <a:xfrm>
          <a:off x="14649450" y="941197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78740</xdr:rowOff>
    </xdr:from>
    <xdr:to>
      <xdr:col>81</xdr:col>
      <xdr:colOff>101600</xdr:colOff>
      <xdr:row>58</xdr:row>
      <xdr:rowOff>8890</xdr:rowOff>
    </xdr:to>
    <xdr:sp macro="" textlink="">
      <xdr:nvSpPr>
        <xdr:cNvPr id="530" name="フローチャート: 判断 529">
          <a:extLst>
            <a:ext uri="{FF2B5EF4-FFF2-40B4-BE49-F238E27FC236}">
              <a16:creationId xmlns:a16="http://schemas.microsoft.com/office/drawing/2014/main" id="{858F8CD8-78EE-4DF4-A41C-FAB9A48E21FD}"/>
            </a:ext>
          </a:extLst>
        </xdr:cNvPr>
        <xdr:cNvSpPr/>
      </xdr:nvSpPr>
      <xdr:spPr>
        <a:xfrm>
          <a:off x="13887450" y="931799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56</xdr:row>
      <xdr:rowOff>170180</xdr:rowOff>
    </xdr:from>
    <xdr:to>
      <xdr:col>76</xdr:col>
      <xdr:colOff>165100</xdr:colOff>
      <xdr:row>57</xdr:row>
      <xdr:rowOff>100330</xdr:rowOff>
    </xdr:to>
    <xdr:sp macro="" textlink="">
      <xdr:nvSpPr>
        <xdr:cNvPr id="531" name="フローチャート: 判断 530">
          <a:extLst>
            <a:ext uri="{FF2B5EF4-FFF2-40B4-BE49-F238E27FC236}">
              <a16:creationId xmlns:a16="http://schemas.microsoft.com/office/drawing/2014/main" id="{1807800B-BD29-4131-B82E-A5D579BA03A4}"/>
            </a:ext>
          </a:extLst>
        </xdr:cNvPr>
        <xdr:cNvSpPr/>
      </xdr:nvSpPr>
      <xdr:spPr>
        <a:xfrm>
          <a:off x="13096875" y="923798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56</xdr:row>
      <xdr:rowOff>82550</xdr:rowOff>
    </xdr:from>
    <xdr:to>
      <xdr:col>72</xdr:col>
      <xdr:colOff>38100</xdr:colOff>
      <xdr:row>57</xdr:row>
      <xdr:rowOff>12700</xdr:rowOff>
    </xdr:to>
    <xdr:sp macro="" textlink="">
      <xdr:nvSpPr>
        <xdr:cNvPr id="532" name="フローチャート: 判断 531">
          <a:extLst>
            <a:ext uri="{FF2B5EF4-FFF2-40B4-BE49-F238E27FC236}">
              <a16:creationId xmlns:a16="http://schemas.microsoft.com/office/drawing/2014/main" id="{529EBF20-E9DD-4B75-ADFA-F8B887D63166}"/>
            </a:ext>
          </a:extLst>
        </xdr:cNvPr>
        <xdr:cNvSpPr/>
      </xdr:nvSpPr>
      <xdr:spPr>
        <a:xfrm>
          <a:off x="12296775" y="91630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101600</xdr:rowOff>
    </xdr:from>
    <xdr:to>
      <xdr:col>67</xdr:col>
      <xdr:colOff>101600</xdr:colOff>
      <xdr:row>57</xdr:row>
      <xdr:rowOff>31750</xdr:rowOff>
    </xdr:to>
    <xdr:sp macro="" textlink="">
      <xdr:nvSpPr>
        <xdr:cNvPr id="533" name="フローチャート: 判断 532">
          <a:extLst>
            <a:ext uri="{FF2B5EF4-FFF2-40B4-BE49-F238E27FC236}">
              <a16:creationId xmlns:a16="http://schemas.microsoft.com/office/drawing/2014/main" id="{97301B20-48A7-4FC3-AB32-F7EF5987CE3C}"/>
            </a:ext>
          </a:extLst>
        </xdr:cNvPr>
        <xdr:cNvSpPr/>
      </xdr:nvSpPr>
      <xdr:spPr>
        <a:xfrm>
          <a:off x="11487150" y="91821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4" name="テキスト ボックス 533">
          <a:extLst>
            <a:ext uri="{FF2B5EF4-FFF2-40B4-BE49-F238E27FC236}">
              <a16:creationId xmlns:a16="http://schemas.microsoft.com/office/drawing/2014/main" id="{C852F68C-7E59-4972-B73D-22B8FF70B385}"/>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5" name="テキスト ボックス 534">
          <a:extLst>
            <a:ext uri="{FF2B5EF4-FFF2-40B4-BE49-F238E27FC236}">
              <a16:creationId xmlns:a16="http://schemas.microsoft.com/office/drawing/2014/main" id="{2546B81B-D1B9-4BC9-9A8F-BD2E9DF210DD}"/>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1CD98A8F-2DF9-4D9D-9FF2-F56B3B5FDE0B}"/>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1B60EB04-4453-4063-9C92-89E4BA841CDE}"/>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B0779531-B424-4064-86FE-CEEA75B7137C}"/>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63</xdr:row>
      <xdr:rowOff>44450</xdr:rowOff>
    </xdr:from>
    <xdr:to>
      <xdr:col>67</xdr:col>
      <xdr:colOff>101600</xdr:colOff>
      <xdr:row>63</xdr:row>
      <xdr:rowOff>146050</xdr:rowOff>
    </xdr:to>
    <xdr:sp macro="" textlink="">
      <xdr:nvSpPr>
        <xdr:cNvPr id="539" name="楕円 538">
          <a:extLst>
            <a:ext uri="{FF2B5EF4-FFF2-40B4-BE49-F238E27FC236}">
              <a16:creationId xmlns:a16="http://schemas.microsoft.com/office/drawing/2014/main" id="{AAFECE9B-EA75-4F09-8CE8-4F78F2A7506A}"/>
            </a:ext>
          </a:extLst>
        </xdr:cNvPr>
        <xdr:cNvSpPr/>
      </xdr:nvSpPr>
      <xdr:spPr>
        <a:xfrm>
          <a:off x="11487150" y="102584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56</xdr:row>
      <xdr:rowOff>25417</xdr:rowOff>
    </xdr:from>
    <xdr:ext cx="405111" cy="259045"/>
    <xdr:sp macro="" textlink="">
      <xdr:nvSpPr>
        <xdr:cNvPr id="540" name="n_1aveValue【保健センター・保健所】&#10;有形固定資産減価償却率">
          <a:extLst>
            <a:ext uri="{FF2B5EF4-FFF2-40B4-BE49-F238E27FC236}">
              <a16:creationId xmlns:a16="http://schemas.microsoft.com/office/drawing/2014/main" id="{7DC0ADEE-0994-4FD6-A706-A9C48158FC00}"/>
            </a:ext>
          </a:extLst>
        </xdr:cNvPr>
        <xdr:cNvSpPr txBox="1"/>
      </xdr:nvSpPr>
      <xdr:spPr>
        <a:xfrm>
          <a:off x="13745219" y="9105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116857</xdr:rowOff>
    </xdr:from>
    <xdr:ext cx="405111" cy="259045"/>
    <xdr:sp macro="" textlink="">
      <xdr:nvSpPr>
        <xdr:cNvPr id="541" name="n_2aveValue【保健センター・保健所】&#10;有形固定資産減価償却率">
          <a:extLst>
            <a:ext uri="{FF2B5EF4-FFF2-40B4-BE49-F238E27FC236}">
              <a16:creationId xmlns:a16="http://schemas.microsoft.com/office/drawing/2014/main" id="{40F35705-C49E-47A3-AD07-DD85DDC7EC0A}"/>
            </a:ext>
          </a:extLst>
        </xdr:cNvPr>
        <xdr:cNvSpPr txBox="1"/>
      </xdr:nvSpPr>
      <xdr:spPr>
        <a:xfrm>
          <a:off x="12964169" y="903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29227</xdr:rowOff>
    </xdr:from>
    <xdr:ext cx="405111" cy="259045"/>
    <xdr:sp macro="" textlink="">
      <xdr:nvSpPr>
        <xdr:cNvPr id="542" name="n_3aveValue【保健センター・保健所】&#10;有形固定資産減価償却率">
          <a:extLst>
            <a:ext uri="{FF2B5EF4-FFF2-40B4-BE49-F238E27FC236}">
              <a16:creationId xmlns:a16="http://schemas.microsoft.com/office/drawing/2014/main" id="{B79E9B39-6DBF-4E9E-827A-984F7931C7C4}"/>
            </a:ext>
          </a:extLst>
        </xdr:cNvPr>
        <xdr:cNvSpPr txBox="1"/>
      </xdr:nvSpPr>
      <xdr:spPr>
        <a:xfrm>
          <a:off x="12164069" y="8941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48277</xdr:rowOff>
    </xdr:from>
    <xdr:ext cx="405111" cy="259045"/>
    <xdr:sp macro="" textlink="">
      <xdr:nvSpPr>
        <xdr:cNvPr id="543" name="n_4aveValue【保健センター・保健所】&#10;有形固定資産減価償却率">
          <a:extLst>
            <a:ext uri="{FF2B5EF4-FFF2-40B4-BE49-F238E27FC236}">
              <a16:creationId xmlns:a16="http://schemas.microsoft.com/office/drawing/2014/main" id="{6C8421C2-0306-44AA-9841-A729FDE3947B}"/>
            </a:ext>
          </a:extLst>
        </xdr:cNvPr>
        <xdr:cNvSpPr txBox="1"/>
      </xdr:nvSpPr>
      <xdr:spPr>
        <a:xfrm>
          <a:off x="11354444" y="8960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137177</xdr:rowOff>
    </xdr:from>
    <xdr:ext cx="405111" cy="259045"/>
    <xdr:sp macro="" textlink="">
      <xdr:nvSpPr>
        <xdr:cNvPr id="544" name="n_4mainValue【保健センター・保健所】&#10;有形固定資産減価償却率">
          <a:extLst>
            <a:ext uri="{FF2B5EF4-FFF2-40B4-BE49-F238E27FC236}">
              <a16:creationId xmlns:a16="http://schemas.microsoft.com/office/drawing/2014/main" id="{DDF61849-18FD-487F-ACE1-C4A3F29C22E7}"/>
            </a:ext>
          </a:extLst>
        </xdr:cNvPr>
        <xdr:cNvSpPr txBox="1"/>
      </xdr:nvSpPr>
      <xdr:spPr>
        <a:xfrm>
          <a:off x="11354444" y="10351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45" name="正方形/長方形 544">
          <a:extLst>
            <a:ext uri="{FF2B5EF4-FFF2-40B4-BE49-F238E27FC236}">
              <a16:creationId xmlns:a16="http://schemas.microsoft.com/office/drawing/2014/main" id="{F0A101DF-755B-4642-A7C8-A954F58980E9}"/>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46" name="正方形/長方形 545">
          <a:extLst>
            <a:ext uri="{FF2B5EF4-FFF2-40B4-BE49-F238E27FC236}">
              <a16:creationId xmlns:a16="http://schemas.microsoft.com/office/drawing/2014/main" id="{6F7AA70B-8540-4298-AE56-117A6AAAF25F}"/>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47" name="正方形/長方形 546">
          <a:extLst>
            <a:ext uri="{FF2B5EF4-FFF2-40B4-BE49-F238E27FC236}">
              <a16:creationId xmlns:a16="http://schemas.microsoft.com/office/drawing/2014/main" id="{3C3105C4-EB6C-441D-9299-78987FD9C77D}"/>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48" name="正方形/長方形 547">
          <a:extLst>
            <a:ext uri="{FF2B5EF4-FFF2-40B4-BE49-F238E27FC236}">
              <a16:creationId xmlns:a16="http://schemas.microsoft.com/office/drawing/2014/main" id="{371DF304-E2E0-4F69-9B23-47822C88DFD4}"/>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49" name="正方形/長方形 548">
          <a:extLst>
            <a:ext uri="{FF2B5EF4-FFF2-40B4-BE49-F238E27FC236}">
              <a16:creationId xmlns:a16="http://schemas.microsoft.com/office/drawing/2014/main" id="{D3B29E5B-9544-417F-9036-F3BD36F69135}"/>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50" name="正方形/長方形 549">
          <a:extLst>
            <a:ext uri="{FF2B5EF4-FFF2-40B4-BE49-F238E27FC236}">
              <a16:creationId xmlns:a16="http://schemas.microsoft.com/office/drawing/2014/main" id="{70FAA188-21EC-4740-9B69-F15F4AB09F7C}"/>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51" name="正方形/長方形 550">
          <a:extLst>
            <a:ext uri="{FF2B5EF4-FFF2-40B4-BE49-F238E27FC236}">
              <a16:creationId xmlns:a16="http://schemas.microsoft.com/office/drawing/2014/main" id="{32D01D8B-A1C1-41DC-B13A-EBB7DBD9EEC8}"/>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52" name="正方形/長方形 551">
          <a:extLst>
            <a:ext uri="{FF2B5EF4-FFF2-40B4-BE49-F238E27FC236}">
              <a16:creationId xmlns:a16="http://schemas.microsoft.com/office/drawing/2014/main" id="{F5C8B1FB-0701-4CF9-8E30-7D297EC6B1A9}"/>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53" name="テキスト ボックス 552">
          <a:extLst>
            <a:ext uri="{FF2B5EF4-FFF2-40B4-BE49-F238E27FC236}">
              <a16:creationId xmlns:a16="http://schemas.microsoft.com/office/drawing/2014/main" id="{B38FC1F3-4482-41E8-A3FA-DE896B95A64A}"/>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54" name="直線コネクタ 553">
          <a:extLst>
            <a:ext uri="{FF2B5EF4-FFF2-40B4-BE49-F238E27FC236}">
              <a16:creationId xmlns:a16="http://schemas.microsoft.com/office/drawing/2014/main" id="{E795357B-77B9-42FB-90D3-A5BC6EC808AF}"/>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55" name="直線コネクタ 554">
          <a:extLst>
            <a:ext uri="{FF2B5EF4-FFF2-40B4-BE49-F238E27FC236}">
              <a16:creationId xmlns:a16="http://schemas.microsoft.com/office/drawing/2014/main" id="{4E4DECDC-A75F-4C80-A0B8-C3DFFB185A1E}"/>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56" name="テキスト ボックス 555">
          <a:extLst>
            <a:ext uri="{FF2B5EF4-FFF2-40B4-BE49-F238E27FC236}">
              <a16:creationId xmlns:a16="http://schemas.microsoft.com/office/drawing/2014/main" id="{E3824BD6-8D0D-4665-9924-BE18FC6A4F6F}"/>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57" name="直線コネクタ 556">
          <a:extLst>
            <a:ext uri="{FF2B5EF4-FFF2-40B4-BE49-F238E27FC236}">
              <a16:creationId xmlns:a16="http://schemas.microsoft.com/office/drawing/2014/main" id="{9966BAEC-4B55-4192-977B-0D3EB526860F}"/>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58" name="テキスト ボックス 557">
          <a:extLst>
            <a:ext uri="{FF2B5EF4-FFF2-40B4-BE49-F238E27FC236}">
              <a16:creationId xmlns:a16="http://schemas.microsoft.com/office/drawing/2014/main" id="{18A3708D-A9AC-4E65-AB6D-C00986881553}"/>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59" name="直線コネクタ 558">
          <a:extLst>
            <a:ext uri="{FF2B5EF4-FFF2-40B4-BE49-F238E27FC236}">
              <a16:creationId xmlns:a16="http://schemas.microsoft.com/office/drawing/2014/main" id="{22DC7D88-5991-4B0E-BD52-70ABCED11FD9}"/>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60" name="テキスト ボックス 559">
          <a:extLst>
            <a:ext uri="{FF2B5EF4-FFF2-40B4-BE49-F238E27FC236}">
              <a16:creationId xmlns:a16="http://schemas.microsoft.com/office/drawing/2014/main" id="{442CB961-57E7-4EED-B231-0C2E97348798}"/>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61" name="直線コネクタ 560">
          <a:extLst>
            <a:ext uri="{FF2B5EF4-FFF2-40B4-BE49-F238E27FC236}">
              <a16:creationId xmlns:a16="http://schemas.microsoft.com/office/drawing/2014/main" id="{C635D84A-DF09-4EE7-8EFC-588B7769C06A}"/>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62" name="テキスト ボックス 561">
          <a:extLst>
            <a:ext uri="{FF2B5EF4-FFF2-40B4-BE49-F238E27FC236}">
              <a16:creationId xmlns:a16="http://schemas.microsoft.com/office/drawing/2014/main" id="{CB2FCA74-D117-4B99-A026-3F5DE1DAD265}"/>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63" name="直線コネクタ 562">
          <a:extLst>
            <a:ext uri="{FF2B5EF4-FFF2-40B4-BE49-F238E27FC236}">
              <a16:creationId xmlns:a16="http://schemas.microsoft.com/office/drawing/2014/main" id="{83B43312-A0DB-4060-A7A3-71D724540CA8}"/>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64" name="テキスト ボックス 563">
          <a:extLst>
            <a:ext uri="{FF2B5EF4-FFF2-40B4-BE49-F238E27FC236}">
              <a16:creationId xmlns:a16="http://schemas.microsoft.com/office/drawing/2014/main" id="{2373E4A5-F7F2-44E9-B6A7-B4B598F7B47A}"/>
            </a:ext>
          </a:extLst>
        </xdr:cNvPr>
        <xdr:cNvSpPr txBox="1"/>
      </xdr:nvSpPr>
      <xdr:spPr>
        <a:xfrm>
          <a:off x="16052346"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65" name="直線コネクタ 564">
          <a:extLst>
            <a:ext uri="{FF2B5EF4-FFF2-40B4-BE49-F238E27FC236}">
              <a16:creationId xmlns:a16="http://schemas.microsoft.com/office/drawing/2014/main" id="{EA478320-2D14-4936-81FC-9325C7A67496}"/>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66" name="テキスト ボックス 565">
          <a:extLst>
            <a:ext uri="{FF2B5EF4-FFF2-40B4-BE49-F238E27FC236}">
              <a16:creationId xmlns:a16="http://schemas.microsoft.com/office/drawing/2014/main" id="{E1165EA7-F672-4E7E-97B0-7466A39ADC00}"/>
            </a:ext>
          </a:extLst>
        </xdr:cNvPr>
        <xdr:cNvSpPr txBox="1"/>
      </xdr:nvSpPr>
      <xdr:spPr>
        <a:xfrm>
          <a:off x="16052346"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67" name="直線コネクタ 566">
          <a:extLst>
            <a:ext uri="{FF2B5EF4-FFF2-40B4-BE49-F238E27FC236}">
              <a16:creationId xmlns:a16="http://schemas.microsoft.com/office/drawing/2014/main" id="{89855B7C-27EB-42EC-8A0C-D5371FA58D27}"/>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68" name="テキスト ボックス 567">
          <a:extLst>
            <a:ext uri="{FF2B5EF4-FFF2-40B4-BE49-F238E27FC236}">
              <a16:creationId xmlns:a16="http://schemas.microsoft.com/office/drawing/2014/main" id="{65350C96-AB86-425A-8FEC-6CF936D6FB3D}"/>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69" name="【保健センター・保健所】&#10;一人当たり面積グラフ枠">
          <a:extLst>
            <a:ext uri="{FF2B5EF4-FFF2-40B4-BE49-F238E27FC236}">
              <a16:creationId xmlns:a16="http://schemas.microsoft.com/office/drawing/2014/main" id="{6B38F189-E7C9-414A-89A2-713A0FEB9A68}"/>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40822</xdr:rowOff>
    </xdr:from>
    <xdr:to>
      <xdr:col>116</xdr:col>
      <xdr:colOff>62864</xdr:colOff>
      <xdr:row>64</xdr:row>
      <xdr:rowOff>97972</xdr:rowOff>
    </xdr:to>
    <xdr:cxnSp macro="">
      <xdr:nvCxnSpPr>
        <xdr:cNvPr id="570" name="直線コネクタ 569">
          <a:extLst>
            <a:ext uri="{FF2B5EF4-FFF2-40B4-BE49-F238E27FC236}">
              <a16:creationId xmlns:a16="http://schemas.microsoft.com/office/drawing/2014/main" id="{0F9CFE29-BBED-4E76-A10A-FEC586AE4F89}"/>
            </a:ext>
          </a:extLst>
        </xdr:cNvPr>
        <xdr:cNvCxnSpPr/>
      </xdr:nvCxnSpPr>
      <xdr:spPr>
        <a:xfrm flipV="1">
          <a:off x="19954239" y="8956222"/>
          <a:ext cx="0" cy="15144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101799</xdr:rowOff>
    </xdr:from>
    <xdr:ext cx="469744" cy="259045"/>
    <xdr:sp macro="" textlink="">
      <xdr:nvSpPr>
        <xdr:cNvPr id="571" name="【保健センター・保健所】&#10;一人当たり面積最小値テキスト">
          <a:extLst>
            <a:ext uri="{FF2B5EF4-FFF2-40B4-BE49-F238E27FC236}">
              <a16:creationId xmlns:a16="http://schemas.microsoft.com/office/drawing/2014/main" id="{AE736DFE-2115-4162-AD6D-D12EF263B325}"/>
            </a:ext>
          </a:extLst>
        </xdr:cNvPr>
        <xdr:cNvSpPr txBox="1"/>
      </xdr:nvSpPr>
      <xdr:spPr>
        <a:xfrm>
          <a:off x="19992975" y="10477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97972</xdr:rowOff>
    </xdr:from>
    <xdr:to>
      <xdr:col>116</xdr:col>
      <xdr:colOff>152400</xdr:colOff>
      <xdr:row>64</xdr:row>
      <xdr:rowOff>97972</xdr:rowOff>
    </xdr:to>
    <xdr:cxnSp macro="">
      <xdr:nvCxnSpPr>
        <xdr:cNvPr id="572" name="直線コネクタ 571">
          <a:extLst>
            <a:ext uri="{FF2B5EF4-FFF2-40B4-BE49-F238E27FC236}">
              <a16:creationId xmlns:a16="http://schemas.microsoft.com/office/drawing/2014/main" id="{0BDE4877-18B5-442E-B3B8-C45618D68EE3}"/>
            </a:ext>
          </a:extLst>
        </xdr:cNvPr>
        <xdr:cNvCxnSpPr/>
      </xdr:nvCxnSpPr>
      <xdr:spPr>
        <a:xfrm>
          <a:off x="19878675" y="1047069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158949</xdr:rowOff>
    </xdr:from>
    <xdr:ext cx="469744" cy="259045"/>
    <xdr:sp macro="" textlink="">
      <xdr:nvSpPr>
        <xdr:cNvPr id="573" name="【保健センター・保健所】&#10;一人当たり面積最大値テキスト">
          <a:extLst>
            <a:ext uri="{FF2B5EF4-FFF2-40B4-BE49-F238E27FC236}">
              <a16:creationId xmlns:a16="http://schemas.microsoft.com/office/drawing/2014/main" id="{3217F1DE-1AA2-4520-BE62-2E07BBC91E7E}"/>
            </a:ext>
          </a:extLst>
        </xdr:cNvPr>
        <xdr:cNvSpPr txBox="1"/>
      </xdr:nvSpPr>
      <xdr:spPr>
        <a:xfrm>
          <a:off x="19992975" y="8753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40822</xdr:rowOff>
    </xdr:from>
    <xdr:to>
      <xdr:col>116</xdr:col>
      <xdr:colOff>152400</xdr:colOff>
      <xdr:row>55</xdr:row>
      <xdr:rowOff>40822</xdr:rowOff>
    </xdr:to>
    <xdr:cxnSp macro="">
      <xdr:nvCxnSpPr>
        <xdr:cNvPr id="574" name="直線コネクタ 573">
          <a:extLst>
            <a:ext uri="{FF2B5EF4-FFF2-40B4-BE49-F238E27FC236}">
              <a16:creationId xmlns:a16="http://schemas.microsoft.com/office/drawing/2014/main" id="{145CE02B-6589-48D6-B712-3DBEA1E5BE06}"/>
            </a:ext>
          </a:extLst>
        </xdr:cNvPr>
        <xdr:cNvCxnSpPr/>
      </xdr:nvCxnSpPr>
      <xdr:spPr>
        <a:xfrm>
          <a:off x="19878675" y="895622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115405</xdr:rowOff>
    </xdr:from>
    <xdr:ext cx="469744" cy="259045"/>
    <xdr:sp macro="" textlink="">
      <xdr:nvSpPr>
        <xdr:cNvPr id="575" name="【保健センター・保健所】&#10;一人当たり面積平均値テキスト">
          <a:extLst>
            <a:ext uri="{FF2B5EF4-FFF2-40B4-BE49-F238E27FC236}">
              <a16:creationId xmlns:a16="http://schemas.microsoft.com/office/drawing/2014/main" id="{75C1013E-AC99-453A-81F7-6E6B7075AD68}"/>
            </a:ext>
          </a:extLst>
        </xdr:cNvPr>
        <xdr:cNvSpPr txBox="1"/>
      </xdr:nvSpPr>
      <xdr:spPr>
        <a:xfrm>
          <a:off x="19992975" y="100023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136978</xdr:rowOff>
    </xdr:from>
    <xdr:to>
      <xdr:col>116</xdr:col>
      <xdr:colOff>114300</xdr:colOff>
      <xdr:row>62</xdr:row>
      <xdr:rowOff>67128</xdr:rowOff>
    </xdr:to>
    <xdr:sp macro="" textlink="">
      <xdr:nvSpPr>
        <xdr:cNvPr id="576" name="フローチャート: 判断 575">
          <a:extLst>
            <a:ext uri="{FF2B5EF4-FFF2-40B4-BE49-F238E27FC236}">
              <a16:creationId xmlns:a16="http://schemas.microsoft.com/office/drawing/2014/main" id="{78261D4D-B77E-40B0-A012-CADA2D53D999}"/>
            </a:ext>
          </a:extLst>
        </xdr:cNvPr>
        <xdr:cNvSpPr/>
      </xdr:nvSpPr>
      <xdr:spPr>
        <a:xfrm>
          <a:off x="19897725" y="1002710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577" name="フローチャート: 判断 576">
          <a:extLst>
            <a:ext uri="{FF2B5EF4-FFF2-40B4-BE49-F238E27FC236}">
              <a16:creationId xmlns:a16="http://schemas.microsoft.com/office/drawing/2014/main" id="{664758D7-FF7D-4FD3-9AA5-3463F0ED7EA8}"/>
            </a:ext>
          </a:extLst>
        </xdr:cNvPr>
        <xdr:cNvSpPr/>
      </xdr:nvSpPr>
      <xdr:spPr>
        <a:xfrm>
          <a:off x="19154775" y="1002710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578" name="フローチャート: 判断 577">
          <a:extLst>
            <a:ext uri="{FF2B5EF4-FFF2-40B4-BE49-F238E27FC236}">
              <a16:creationId xmlns:a16="http://schemas.microsoft.com/office/drawing/2014/main" id="{8550D90A-D740-4102-AFCF-27421F51FB13}"/>
            </a:ext>
          </a:extLst>
        </xdr:cNvPr>
        <xdr:cNvSpPr/>
      </xdr:nvSpPr>
      <xdr:spPr>
        <a:xfrm>
          <a:off x="18345150" y="1002710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579" name="フローチャート: 判断 578">
          <a:extLst>
            <a:ext uri="{FF2B5EF4-FFF2-40B4-BE49-F238E27FC236}">
              <a16:creationId xmlns:a16="http://schemas.microsoft.com/office/drawing/2014/main" id="{FDDD5548-03E4-4C52-9B7D-7928831997AE}"/>
            </a:ext>
          </a:extLst>
        </xdr:cNvPr>
        <xdr:cNvSpPr/>
      </xdr:nvSpPr>
      <xdr:spPr>
        <a:xfrm>
          <a:off x="17554575" y="1002710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580" name="フローチャート: 判断 579">
          <a:extLst>
            <a:ext uri="{FF2B5EF4-FFF2-40B4-BE49-F238E27FC236}">
              <a16:creationId xmlns:a16="http://schemas.microsoft.com/office/drawing/2014/main" id="{919796AF-A419-4840-9DCF-B12D8E3C60F1}"/>
            </a:ext>
          </a:extLst>
        </xdr:cNvPr>
        <xdr:cNvSpPr/>
      </xdr:nvSpPr>
      <xdr:spPr>
        <a:xfrm>
          <a:off x="16754475" y="1002710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81" name="テキスト ボックス 580">
          <a:extLst>
            <a:ext uri="{FF2B5EF4-FFF2-40B4-BE49-F238E27FC236}">
              <a16:creationId xmlns:a16="http://schemas.microsoft.com/office/drawing/2014/main" id="{6DCEAA1A-02C9-49D7-977B-DF4DA3A3C885}"/>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82" name="テキスト ボックス 581">
          <a:extLst>
            <a:ext uri="{FF2B5EF4-FFF2-40B4-BE49-F238E27FC236}">
              <a16:creationId xmlns:a16="http://schemas.microsoft.com/office/drawing/2014/main" id="{423C068D-B54F-4FE3-8D60-36DD59113FD2}"/>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83" name="テキスト ボックス 582">
          <a:extLst>
            <a:ext uri="{FF2B5EF4-FFF2-40B4-BE49-F238E27FC236}">
              <a16:creationId xmlns:a16="http://schemas.microsoft.com/office/drawing/2014/main" id="{A86E1A65-1B69-4163-8AB0-07894C9EBF1F}"/>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84" name="テキスト ボックス 583">
          <a:extLst>
            <a:ext uri="{FF2B5EF4-FFF2-40B4-BE49-F238E27FC236}">
              <a16:creationId xmlns:a16="http://schemas.microsoft.com/office/drawing/2014/main" id="{38A3A180-47B6-434D-9199-7E3A0B3FC635}"/>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85" name="テキスト ボックス 584">
          <a:extLst>
            <a:ext uri="{FF2B5EF4-FFF2-40B4-BE49-F238E27FC236}">
              <a16:creationId xmlns:a16="http://schemas.microsoft.com/office/drawing/2014/main" id="{B6ECB6F3-2676-47F9-B850-030FEF0A5A52}"/>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62</xdr:row>
      <xdr:rowOff>112485</xdr:rowOff>
    </xdr:from>
    <xdr:to>
      <xdr:col>98</xdr:col>
      <xdr:colOff>38100</xdr:colOff>
      <xdr:row>63</xdr:row>
      <xdr:rowOff>42635</xdr:rowOff>
    </xdr:to>
    <xdr:sp macro="" textlink="">
      <xdr:nvSpPr>
        <xdr:cNvPr id="586" name="楕円 585">
          <a:extLst>
            <a:ext uri="{FF2B5EF4-FFF2-40B4-BE49-F238E27FC236}">
              <a16:creationId xmlns:a16="http://schemas.microsoft.com/office/drawing/2014/main" id="{D6CA0D9E-EF73-4D07-9104-B3AD23D0F000}"/>
            </a:ext>
          </a:extLst>
        </xdr:cNvPr>
        <xdr:cNvSpPr/>
      </xdr:nvSpPr>
      <xdr:spPr>
        <a:xfrm>
          <a:off x="16754475" y="101613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60</xdr:row>
      <xdr:rowOff>83655</xdr:rowOff>
    </xdr:from>
    <xdr:ext cx="469744" cy="259045"/>
    <xdr:sp macro="" textlink="">
      <xdr:nvSpPr>
        <xdr:cNvPr id="587" name="n_1aveValue【保健センター・保健所】&#10;一人当たり面積">
          <a:extLst>
            <a:ext uri="{FF2B5EF4-FFF2-40B4-BE49-F238E27FC236}">
              <a16:creationId xmlns:a16="http://schemas.microsoft.com/office/drawing/2014/main" id="{0AEA9B90-513F-4123-818C-E88413E1BDFE}"/>
            </a:ext>
          </a:extLst>
        </xdr:cNvPr>
        <xdr:cNvSpPr txBox="1"/>
      </xdr:nvSpPr>
      <xdr:spPr>
        <a:xfrm>
          <a:off x="18983402" y="981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83655</xdr:rowOff>
    </xdr:from>
    <xdr:ext cx="469744" cy="259045"/>
    <xdr:sp macro="" textlink="">
      <xdr:nvSpPr>
        <xdr:cNvPr id="588" name="n_2aveValue【保健センター・保健所】&#10;一人当たり面積">
          <a:extLst>
            <a:ext uri="{FF2B5EF4-FFF2-40B4-BE49-F238E27FC236}">
              <a16:creationId xmlns:a16="http://schemas.microsoft.com/office/drawing/2014/main" id="{F4ED6777-3205-48CE-A54C-2EAE843904C3}"/>
            </a:ext>
          </a:extLst>
        </xdr:cNvPr>
        <xdr:cNvSpPr txBox="1"/>
      </xdr:nvSpPr>
      <xdr:spPr>
        <a:xfrm>
          <a:off x="18183302" y="981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83655</xdr:rowOff>
    </xdr:from>
    <xdr:ext cx="469744" cy="259045"/>
    <xdr:sp macro="" textlink="">
      <xdr:nvSpPr>
        <xdr:cNvPr id="589" name="n_3aveValue【保健センター・保健所】&#10;一人当たり面積">
          <a:extLst>
            <a:ext uri="{FF2B5EF4-FFF2-40B4-BE49-F238E27FC236}">
              <a16:creationId xmlns:a16="http://schemas.microsoft.com/office/drawing/2014/main" id="{BEAC5D15-625C-4958-9897-D8A369B68CED}"/>
            </a:ext>
          </a:extLst>
        </xdr:cNvPr>
        <xdr:cNvSpPr txBox="1"/>
      </xdr:nvSpPr>
      <xdr:spPr>
        <a:xfrm>
          <a:off x="17383202" y="981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590" name="n_4aveValue【保健センター・保健所】&#10;一人当たり面積">
          <a:extLst>
            <a:ext uri="{FF2B5EF4-FFF2-40B4-BE49-F238E27FC236}">
              <a16:creationId xmlns:a16="http://schemas.microsoft.com/office/drawing/2014/main" id="{E83C16A5-21B4-491A-9AED-5E58F6B0C95E}"/>
            </a:ext>
          </a:extLst>
        </xdr:cNvPr>
        <xdr:cNvSpPr txBox="1"/>
      </xdr:nvSpPr>
      <xdr:spPr>
        <a:xfrm>
          <a:off x="16592627" y="981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33762</xdr:rowOff>
    </xdr:from>
    <xdr:ext cx="469744" cy="259045"/>
    <xdr:sp macro="" textlink="">
      <xdr:nvSpPr>
        <xdr:cNvPr id="591" name="n_4mainValue【保健センター・保健所】&#10;一人当たり面積">
          <a:extLst>
            <a:ext uri="{FF2B5EF4-FFF2-40B4-BE49-F238E27FC236}">
              <a16:creationId xmlns:a16="http://schemas.microsoft.com/office/drawing/2014/main" id="{0A43F993-15D9-4455-8BAE-565C4BDB1066}"/>
            </a:ext>
          </a:extLst>
        </xdr:cNvPr>
        <xdr:cNvSpPr txBox="1"/>
      </xdr:nvSpPr>
      <xdr:spPr>
        <a:xfrm>
          <a:off x="16592627" y="1024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92" name="正方形/長方形 591">
          <a:extLst>
            <a:ext uri="{FF2B5EF4-FFF2-40B4-BE49-F238E27FC236}">
              <a16:creationId xmlns:a16="http://schemas.microsoft.com/office/drawing/2014/main" id="{17FD4442-7FA2-4F0D-8E3B-274B466252C5}"/>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93" name="正方形/長方形 592">
          <a:extLst>
            <a:ext uri="{FF2B5EF4-FFF2-40B4-BE49-F238E27FC236}">
              <a16:creationId xmlns:a16="http://schemas.microsoft.com/office/drawing/2014/main" id="{8A287E4A-BA0D-4369-BA60-3CDF6A55C781}"/>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94" name="正方形/長方形 593">
          <a:extLst>
            <a:ext uri="{FF2B5EF4-FFF2-40B4-BE49-F238E27FC236}">
              <a16:creationId xmlns:a16="http://schemas.microsoft.com/office/drawing/2014/main" id="{221CE183-EFE5-48B6-AE0F-C68B6D63AD8D}"/>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95" name="正方形/長方形 594">
          <a:extLst>
            <a:ext uri="{FF2B5EF4-FFF2-40B4-BE49-F238E27FC236}">
              <a16:creationId xmlns:a16="http://schemas.microsoft.com/office/drawing/2014/main" id="{C948B16E-252C-4A06-B738-15AE9D842764}"/>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96" name="正方形/長方形 595">
          <a:extLst>
            <a:ext uri="{FF2B5EF4-FFF2-40B4-BE49-F238E27FC236}">
              <a16:creationId xmlns:a16="http://schemas.microsoft.com/office/drawing/2014/main" id="{51B04D62-9B89-4084-95E3-BDA12F6E4308}"/>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97" name="正方形/長方形 596">
          <a:extLst>
            <a:ext uri="{FF2B5EF4-FFF2-40B4-BE49-F238E27FC236}">
              <a16:creationId xmlns:a16="http://schemas.microsoft.com/office/drawing/2014/main" id="{B1450428-BB7C-4E9F-86F5-CF738A9A0E64}"/>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98" name="正方形/長方形 597">
          <a:extLst>
            <a:ext uri="{FF2B5EF4-FFF2-40B4-BE49-F238E27FC236}">
              <a16:creationId xmlns:a16="http://schemas.microsoft.com/office/drawing/2014/main" id="{3E9E0E89-AECE-4868-A3F8-98AC2D663ADF}"/>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99" name="正方形/長方形 598">
          <a:extLst>
            <a:ext uri="{FF2B5EF4-FFF2-40B4-BE49-F238E27FC236}">
              <a16:creationId xmlns:a16="http://schemas.microsoft.com/office/drawing/2014/main" id="{FAB3CCE4-58CB-4093-87EF-3F460DE21EAE}"/>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00" name="テキスト ボックス 599">
          <a:extLst>
            <a:ext uri="{FF2B5EF4-FFF2-40B4-BE49-F238E27FC236}">
              <a16:creationId xmlns:a16="http://schemas.microsoft.com/office/drawing/2014/main" id="{7A4B04D7-7DED-41BE-A273-D4AD32C5402B}"/>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01" name="直線コネクタ 600">
          <a:extLst>
            <a:ext uri="{FF2B5EF4-FFF2-40B4-BE49-F238E27FC236}">
              <a16:creationId xmlns:a16="http://schemas.microsoft.com/office/drawing/2014/main" id="{02C2A55D-FB0A-4B6B-8FC8-15C099D64B11}"/>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02" name="テキスト ボックス 601">
          <a:extLst>
            <a:ext uri="{FF2B5EF4-FFF2-40B4-BE49-F238E27FC236}">
              <a16:creationId xmlns:a16="http://schemas.microsoft.com/office/drawing/2014/main" id="{48A01FA3-3354-45E7-8B7E-2EDD3D18A978}"/>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03" name="直線コネクタ 602">
          <a:extLst>
            <a:ext uri="{FF2B5EF4-FFF2-40B4-BE49-F238E27FC236}">
              <a16:creationId xmlns:a16="http://schemas.microsoft.com/office/drawing/2014/main" id="{1277EBF1-7E91-4DEE-B10D-FF3051C497C1}"/>
            </a:ext>
          </a:extLst>
        </xdr:cNvPr>
        <xdr:cNvCxnSpPr/>
      </xdr:nvCxnSpPr>
      <xdr:spPr>
        <a:xfrm>
          <a:off x="11210925" y="13973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604" name="テキスト ボックス 603">
          <a:extLst>
            <a:ext uri="{FF2B5EF4-FFF2-40B4-BE49-F238E27FC236}">
              <a16:creationId xmlns:a16="http://schemas.microsoft.com/office/drawing/2014/main" id="{5CCF6BE0-1A0D-48B9-A341-4D53527176F1}"/>
            </a:ext>
          </a:extLst>
        </xdr:cNvPr>
        <xdr:cNvSpPr txBox="1"/>
      </xdr:nvSpPr>
      <xdr:spPr>
        <a:xfrm>
          <a:off x="10845966" y="138373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05" name="直線コネクタ 604">
          <a:extLst>
            <a:ext uri="{FF2B5EF4-FFF2-40B4-BE49-F238E27FC236}">
              <a16:creationId xmlns:a16="http://schemas.microsoft.com/office/drawing/2014/main" id="{DDF31361-F176-45C2-9E32-D79BF043A33F}"/>
            </a:ext>
          </a:extLst>
        </xdr:cNvPr>
        <xdr:cNvCxnSpPr/>
      </xdr:nvCxnSpPr>
      <xdr:spPr>
        <a:xfrm>
          <a:off x="11210925" y="13544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06" name="テキスト ボックス 605">
          <a:extLst>
            <a:ext uri="{FF2B5EF4-FFF2-40B4-BE49-F238E27FC236}">
              <a16:creationId xmlns:a16="http://schemas.microsoft.com/office/drawing/2014/main" id="{46864083-AF11-4A01-ACE1-781C4A24164E}"/>
            </a:ext>
          </a:extLst>
        </xdr:cNvPr>
        <xdr:cNvSpPr txBox="1"/>
      </xdr:nvSpPr>
      <xdr:spPr>
        <a:xfrm>
          <a:off x="10845966"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07" name="直線コネクタ 606">
          <a:extLst>
            <a:ext uri="{FF2B5EF4-FFF2-40B4-BE49-F238E27FC236}">
              <a16:creationId xmlns:a16="http://schemas.microsoft.com/office/drawing/2014/main" id="{BE9F57E8-6858-4EFD-BF4A-24C69ADDD48D}"/>
            </a:ext>
          </a:extLst>
        </xdr:cNvPr>
        <xdr:cNvCxnSpPr/>
      </xdr:nvCxnSpPr>
      <xdr:spPr>
        <a:xfrm>
          <a:off x="11210925" y="13115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08" name="テキスト ボックス 607">
          <a:extLst>
            <a:ext uri="{FF2B5EF4-FFF2-40B4-BE49-F238E27FC236}">
              <a16:creationId xmlns:a16="http://schemas.microsoft.com/office/drawing/2014/main" id="{75442CCC-BAF3-4779-905E-285149348913}"/>
            </a:ext>
          </a:extLst>
        </xdr:cNvPr>
        <xdr:cNvSpPr txBox="1"/>
      </xdr:nvSpPr>
      <xdr:spPr>
        <a:xfrm>
          <a:off x="10845966"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09" name="直線コネクタ 608">
          <a:extLst>
            <a:ext uri="{FF2B5EF4-FFF2-40B4-BE49-F238E27FC236}">
              <a16:creationId xmlns:a16="http://schemas.microsoft.com/office/drawing/2014/main" id="{647FD191-0C00-4922-8F90-77AB295F217C}"/>
            </a:ext>
          </a:extLst>
        </xdr:cNvPr>
        <xdr:cNvCxnSpPr/>
      </xdr:nvCxnSpPr>
      <xdr:spPr>
        <a:xfrm>
          <a:off x="11210925" y="126777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10" name="テキスト ボックス 609">
          <a:extLst>
            <a:ext uri="{FF2B5EF4-FFF2-40B4-BE49-F238E27FC236}">
              <a16:creationId xmlns:a16="http://schemas.microsoft.com/office/drawing/2014/main" id="{2769CD6A-002A-42AB-AE3E-6135BDFECCAE}"/>
            </a:ext>
          </a:extLst>
        </xdr:cNvPr>
        <xdr:cNvSpPr txBox="1"/>
      </xdr:nvSpPr>
      <xdr:spPr>
        <a:xfrm>
          <a:off x="10845966"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11" name="直線コネクタ 610">
          <a:extLst>
            <a:ext uri="{FF2B5EF4-FFF2-40B4-BE49-F238E27FC236}">
              <a16:creationId xmlns:a16="http://schemas.microsoft.com/office/drawing/2014/main" id="{EA690D19-59A8-4619-A882-834CBED0EFD3}"/>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12" name="テキスト ボックス 611">
          <a:extLst>
            <a:ext uri="{FF2B5EF4-FFF2-40B4-BE49-F238E27FC236}">
              <a16:creationId xmlns:a16="http://schemas.microsoft.com/office/drawing/2014/main" id="{2A103F89-A59C-4E81-8237-5FB3203B35D0}"/>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13" name="【消防施設】&#10;有形固定資産減価償却率グラフ枠">
          <a:extLst>
            <a:ext uri="{FF2B5EF4-FFF2-40B4-BE49-F238E27FC236}">
              <a16:creationId xmlns:a16="http://schemas.microsoft.com/office/drawing/2014/main" id="{EB907210-406C-41A0-B921-4EC68E1DF3BD}"/>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134113</xdr:rowOff>
    </xdr:from>
    <xdr:to>
      <xdr:col>85</xdr:col>
      <xdr:colOff>126364</xdr:colOff>
      <xdr:row>86</xdr:row>
      <xdr:rowOff>51815</xdr:rowOff>
    </xdr:to>
    <xdr:cxnSp macro="">
      <xdr:nvCxnSpPr>
        <xdr:cNvPr id="614" name="直線コネクタ 613">
          <a:extLst>
            <a:ext uri="{FF2B5EF4-FFF2-40B4-BE49-F238E27FC236}">
              <a16:creationId xmlns:a16="http://schemas.microsoft.com/office/drawing/2014/main" id="{0A657402-0BB9-4901-987E-B56B9395ABBB}"/>
            </a:ext>
          </a:extLst>
        </xdr:cNvPr>
        <xdr:cNvCxnSpPr/>
      </xdr:nvCxnSpPr>
      <xdr:spPr>
        <a:xfrm flipV="1">
          <a:off x="14696439" y="12773788"/>
          <a:ext cx="0" cy="12099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55642</xdr:rowOff>
    </xdr:from>
    <xdr:ext cx="405111" cy="259045"/>
    <xdr:sp macro="" textlink="">
      <xdr:nvSpPr>
        <xdr:cNvPr id="615" name="【消防施設】&#10;有形固定資産減価償却率最小値テキスト">
          <a:extLst>
            <a:ext uri="{FF2B5EF4-FFF2-40B4-BE49-F238E27FC236}">
              <a16:creationId xmlns:a16="http://schemas.microsoft.com/office/drawing/2014/main" id="{2AEC03C1-C96F-4E83-BBEF-847D5C97BDD7}"/>
            </a:ext>
          </a:extLst>
        </xdr:cNvPr>
        <xdr:cNvSpPr txBox="1"/>
      </xdr:nvSpPr>
      <xdr:spPr>
        <a:xfrm>
          <a:off x="14735175" y="13990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51815</xdr:rowOff>
    </xdr:from>
    <xdr:to>
      <xdr:col>86</xdr:col>
      <xdr:colOff>25400</xdr:colOff>
      <xdr:row>86</xdr:row>
      <xdr:rowOff>51815</xdr:rowOff>
    </xdr:to>
    <xdr:cxnSp macro="">
      <xdr:nvCxnSpPr>
        <xdr:cNvPr id="616" name="直線コネクタ 615">
          <a:extLst>
            <a:ext uri="{FF2B5EF4-FFF2-40B4-BE49-F238E27FC236}">
              <a16:creationId xmlns:a16="http://schemas.microsoft.com/office/drawing/2014/main" id="{CEF33372-E370-4E76-9A77-5467267BC06F}"/>
            </a:ext>
          </a:extLst>
        </xdr:cNvPr>
        <xdr:cNvCxnSpPr/>
      </xdr:nvCxnSpPr>
      <xdr:spPr>
        <a:xfrm>
          <a:off x="14611350" y="1398371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80790</xdr:rowOff>
    </xdr:from>
    <xdr:ext cx="405111" cy="259045"/>
    <xdr:sp macro="" textlink="">
      <xdr:nvSpPr>
        <xdr:cNvPr id="617" name="【消防施設】&#10;有形固定資産減価償却率最大値テキスト">
          <a:extLst>
            <a:ext uri="{FF2B5EF4-FFF2-40B4-BE49-F238E27FC236}">
              <a16:creationId xmlns:a16="http://schemas.microsoft.com/office/drawing/2014/main" id="{27E7E8F4-7F23-4F54-89E6-B0F59E4EF6F4}"/>
            </a:ext>
          </a:extLst>
        </xdr:cNvPr>
        <xdr:cNvSpPr txBox="1"/>
      </xdr:nvSpPr>
      <xdr:spPr>
        <a:xfrm>
          <a:off x="14735175" y="12561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134113</xdr:rowOff>
    </xdr:from>
    <xdr:to>
      <xdr:col>86</xdr:col>
      <xdr:colOff>25400</xdr:colOff>
      <xdr:row>78</xdr:row>
      <xdr:rowOff>134113</xdr:rowOff>
    </xdr:to>
    <xdr:cxnSp macro="">
      <xdr:nvCxnSpPr>
        <xdr:cNvPr id="618" name="直線コネクタ 617">
          <a:extLst>
            <a:ext uri="{FF2B5EF4-FFF2-40B4-BE49-F238E27FC236}">
              <a16:creationId xmlns:a16="http://schemas.microsoft.com/office/drawing/2014/main" id="{EECCA1B6-9712-4B85-A0A4-074049B76A32}"/>
            </a:ext>
          </a:extLst>
        </xdr:cNvPr>
        <xdr:cNvCxnSpPr/>
      </xdr:nvCxnSpPr>
      <xdr:spPr>
        <a:xfrm>
          <a:off x="14611350" y="1277378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153179</xdr:rowOff>
    </xdr:from>
    <xdr:ext cx="405111" cy="259045"/>
    <xdr:sp macro="" textlink="">
      <xdr:nvSpPr>
        <xdr:cNvPr id="619" name="【消防施設】&#10;有形固定資産減価償却率平均値テキスト">
          <a:extLst>
            <a:ext uri="{FF2B5EF4-FFF2-40B4-BE49-F238E27FC236}">
              <a16:creationId xmlns:a16="http://schemas.microsoft.com/office/drawing/2014/main" id="{36552B0F-7E96-458D-B13F-B40289B6E42F}"/>
            </a:ext>
          </a:extLst>
        </xdr:cNvPr>
        <xdr:cNvSpPr txBox="1"/>
      </xdr:nvSpPr>
      <xdr:spPr>
        <a:xfrm>
          <a:off x="14735175" y="136024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3302</xdr:rowOff>
    </xdr:from>
    <xdr:to>
      <xdr:col>85</xdr:col>
      <xdr:colOff>177800</xdr:colOff>
      <xdr:row>84</xdr:row>
      <xdr:rowOff>104902</xdr:rowOff>
    </xdr:to>
    <xdr:sp macro="" textlink="">
      <xdr:nvSpPr>
        <xdr:cNvPr id="620" name="フローチャート: 判断 619">
          <a:extLst>
            <a:ext uri="{FF2B5EF4-FFF2-40B4-BE49-F238E27FC236}">
              <a16:creationId xmlns:a16="http://schemas.microsoft.com/office/drawing/2014/main" id="{784FE32F-D0D4-4D81-B0E8-B0A1860D8F16}"/>
            </a:ext>
          </a:extLst>
        </xdr:cNvPr>
        <xdr:cNvSpPr/>
      </xdr:nvSpPr>
      <xdr:spPr>
        <a:xfrm>
          <a:off x="14649450" y="1361770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23876</xdr:rowOff>
    </xdr:from>
    <xdr:to>
      <xdr:col>81</xdr:col>
      <xdr:colOff>101600</xdr:colOff>
      <xdr:row>84</xdr:row>
      <xdr:rowOff>125476</xdr:rowOff>
    </xdr:to>
    <xdr:sp macro="" textlink="">
      <xdr:nvSpPr>
        <xdr:cNvPr id="621" name="フローチャート: 判断 620">
          <a:extLst>
            <a:ext uri="{FF2B5EF4-FFF2-40B4-BE49-F238E27FC236}">
              <a16:creationId xmlns:a16="http://schemas.microsoft.com/office/drawing/2014/main" id="{497FE79F-C6B1-477F-9CC4-0030B2D56CC9}"/>
            </a:ext>
          </a:extLst>
        </xdr:cNvPr>
        <xdr:cNvSpPr/>
      </xdr:nvSpPr>
      <xdr:spPr>
        <a:xfrm>
          <a:off x="13887450" y="1363827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84</xdr:row>
      <xdr:rowOff>3302</xdr:rowOff>
    </xdr:from>
    <xdr:to>
      <xdr:col>76</xdr:col>
      <xdr:colOff>165100</xdr:colOff>
      <xdr:row>84</xdr:row>
      <xdr:rowOff>104902</xdr:rowOff>
    </xdr:to>
    <xdr:sp macro="" textlink="">
      <xdr:nvSpPr>
        <xdr:cNvPr id="622" name="フローチャート: 判断 621">
          <a:extLst>
            <a:ext uri="{FF2B5EF4-FFF2-40B4-BE49-F238E27FC236}">
              <a16:creationId xmlns:a16="http://schemas.microsoft.com/office/drawing/2014/main" id="{52E9165A-34DB-459B-9D27-2CA0E12354C4}"/>
            </a:ext>
          </a:extLst>
        </xdr:cNvPr>
        <xdr:cNvSpPr/>
      </xdr:nvSpPr>
      <xdr:spPr>
        <a:xfrm>
          <a:off x="13096875" y="1361770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161037</xdr:rowOff>
    </xdr:from>
    <xdr:to>
      <xdr:col>72</xdr:col>
      <xdr:colOff>38100</xdr:colOff>
      <xdr:row>84</xdr:row>
      <xdr:rowOff>91187</xdr:rowOff>
    </xdr:to>
    <xdr:sp macro="" textlink="">
      <xdr:nvSpPr>
        <xdr:cNvPr id="623" name="フローチャート: 判断 622">
          <a:extLst>
            <a:ext uri="{FF2B5EF4-FFF2-40B4-BE49-F238E27FC236}">
              <a16:creationId xmlns:a16="http://schemas.microsoft.com/office/drawing/2014/main" id="{480466CF-C2FB-4B6B-9B48-6DFE65BA78A0}"/>
            </a:ext>
          </a:extLst>
        </xdr:cNvPr>
        <xdr:cNvSpPr/>
      </xdr:nvSpPr>
      <xdr:spPr>
        <a:xfrm>
          <a:off x="12296775" y="1361351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129032</xdr:rowOff>
    </xdr:from>
    <xdr:to>
      <xdr:col>67</xdr:col>
      <xdr:colOff>101600</xdr:colOff>
      <xdr:row>84</xdr:row>
      <xdr:rowOff>59182</xdr:rowOff>
    </xdr:to>
    <xdr:sp macro="" textlink="">
      <xdr:nvSpPr>
        <xdr:cNvPr id="624" name="フローチャート: 判断 623">
          <a:extLst>
            <a:ext uri="{FF2B5EF4-FFF2-40B4-BE49-F238E27FC236}">
              <a16:creationId xmlns:a16="http://schemas.microsoft.com/office/drawing/2014/main" id="{6067A732-16EE-43B6-8529-EF86C3B3F1B3}"/>
            </a:ext>
          </a:extLst>
        </xdr:cNvPr>
        <xdr:cNvSpPr/>
      </xdr:nvSpPr>
      <xdr:spPr>
        <a:xfrm>
          <a:off x="11487150" y="1357515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25" name="テキスト ボックス 624">
          <a:extLst>
            <a:ext uri="{FF2B5EF4-FFF2-40B4-BE49-F238E27FC236}">
              <a16:creationId xmlns:a16="http://schemas.microsoft.com/office/drawing/2014/main" id="{B3B68B01-0988-4D7C-9FD5-19EA80A45E80}"/>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26" name="テキスト ボックス 625">
          <a:extLst>
            <a:ext uri="{FF2B5EF4-FFF2-40B4-BE49-F238E27FC236}">
              <a16:creationId xmlns:a16="http://schemas.microsoft.com/office/drawing/2014/main" id="{3B5DD8C8-90DF-473D-B08A-3A6C9263CD97}"/>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27" name="テキスト ボックス 626">
          <a:extLst>
            <a:ext uri="{FF2B5EF4-FFF2-40B4-BE49-F238E27FC236}">
              <a16:creationId xmlns:a16="http://schemas.microsoft.com/office/drawing/2014/main" id="{531B6778-BBCA-4A88-9B6D-8BCCFC3E5FE2}"/>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28" name="テキスト ボックス 627">
          <a:extLst>
            <a:ext uri="{FF2B5EF4-FFF2-40B4-BE49-F238E27FC236}">
              <a16:creationId xmlns:a16="http://schemas.microsoft.com/office/drawing/2014/main" id="{CF2842E4-AB45-4190-B7E6-29E7D3E79AF0}"/>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29" name="テキスト ボックス 628">
          <a:extLst>
            <a:ext uri="{FF2B5EF4-FFF2-40B4-BE49-F238E27FC236}">
              <a16:creationId xmlns:a16="http://schemas.microsoft.com/office/drawing/2014/main" id="{7ACAD360-90FE-4FE7-AF83-F6DFBE60E87D}"/>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51308</xdr:rowOff>
    </xdr:from>
    <xdr:to>
      <xdr:col>85</xdr:col>
      <xdr:colOff>177800</xdr:colOff>
      <xdr:row>82</xdr:row>
      <xdr:rowOff>152908</xdr:rowOff>
    </xdr:to>
    <xdr:sp macro="" textlink="">
      <xdr:nvSpPr>
        <xdr:cNvPr id="630" name="楕円 629">
          <a:extLst>
            <a:ext uri="{FF2B5EF4-FFF2-40B4-BE49-F238E27FC236}">
              <a16:creationId xmlns:a16="http://schemas.microsoft.com/office/drawing/2014/main" id="{69606699-50F0-47B0-9723-C9869B30C630}"/>
            </a:ext>
          </a:extLst>
        </xdr:cNvPr>
        <xdr:cNvSpPr/>
      </xdr:nvSpPr>
      <xdr:spPr>
        <a:xfrm>
          <a:off x="14649450" y="1333550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74185</xdr:rowOff>
    </xdr:from>
    <xdr:ext cx="405111" cy="259045"/>
    <xdr:sp macro="" textlink="">
      <xdr:nvSpPr>
        <xdr:cNvPr id="631" name="【消防施設】&#10;有形固定資産減価償却率該当値テキスト">
          <a:extLst>
            <a:ext uri="{FF2B5EF4-FFF2-40B4-BE49-F238E27FC236}">
              <a16:creationId xmlns:a16="http://schemas.microsoft.com/office/drawing/2014/main" id="{EE43FA63-6CD7-458E-8F6E-5C4ADF6607A4}"/>
            </a:ext>
          </a:extLst>
        </xdr:cNvPr>
        <xdr:cNvSpPr txBox="1"/>
      </xdr:nvSpPr>
      <xdr:spPr>
        <a:xfrm>
          <a:off x="14735175" y="13199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140463</xdr:rowOff>
    </xdr:from>
    <xdr:to>
      <xdr:col>81</xdr:col>
      <xdr:colOff>101600</xdr:colOff>
      <xdr:row>82</xdr:row>
      <xdr:rowOff>70613</xdr:rowOff>
    </xdr:to>
    <xdr:sp macro="" textlink="">
      <xdr:nvSpPr>
        <xdr:cNvPr id="632" name="楕円 631">
          <a:extLst>
            <a:ext uri="{FF2B5EF4-FFF2-40B4-BE49-F238E27FC236}">
              <a16:creationId xmlns:a16="http://schemas.microsoft.com/office/drawing/2014/main" id="{8070742C-AB3F-4E74-9125-E9AA271964F9}"/>
            </a:ext>
          </a:extLst>
        </xdr:cNvPr>
        <xdr:cNvSpPr/>
      </xdr:nvSpPr>
      <xdr:spPr>
        <a:xfrm>
          <a:off x="13887450" y="1326908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19813</xdr:rowOff>
    </xdr:from>
    <xdr:to>
      <xdr:col>85</xdr:col>
      <xdr:colOff>127000</xdr:colOff>
      <xdr:row>82</xdr:row>
      <xdr:rowOff>102108</xdr:rowOff>
    </xdr:to>
    <xdr:cxnSp macro="">
      <xdr:nvCxnSpPr>
        <xdr:cNvPr id="633" name="直線コネクタ 632">
          <a:extLst>
            <a:ext uri="{FF2B5EF4-FFF2-40B4-BE49-F238E27FC236}">
              <a16:creationId xmlns:a16="http://schemas.microsoft.com/office/drawing/2014/main" id="{23CCE601-F546-4273-B302-8381140C0256}"/>
            </a:ext>
          </a:extLst>
        </xdr:cNvPr>
        <xdr:cNvCxnSpPr/>
      </xdr:nvCxnSpPr>
      <xdr:spPr>
        <a:xfrm>
          <a:off x="13935075" y="13307188"/>
          <a:ext cx="762000" cy="85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60452</xdr:rowOff>
    </xdr:from>
    <xdr:to>
      <xdr:col>76</xdr:col>
      <xdr:colOff>165100</xdr:colOff>
      <xdr:row>81</xdr:row>
      <xdr:rowOff>162052</xdr:rowOff>
    </xdr:to>
    <xdr:sp macro="" textlink="">
      <xdr:nvSpPr>
        <xdr:cNvPr id="634" name="楕円 633">
          <a:extLst>
            <a:ext uri="{FF2B5EF4-FFF2-40B4-BE49-F238E27FC236}">
              <a16:creationId xmlns:a16="http://schemas.microsoft.com/office/drawing/2014/main" id="{9B34B313-5664-4468-8D59-A0E16FDBB755}"/>
            </a:ext>
          </a:extLst>
        </xdr:cNvPr>
        <xdr:cNvSpPr/>
      </xdr:nvSpPr>
      <xdr:spPr>
        <a:xfrm>
          <a:off x="13096875" y="1318907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111252</xdr:rowOff>
    </xdr:from>
    <xdr:to>
      <xdr:col>81</xdr:col>
      <xdr:colOff>50800</xdr:colOff>
      <xdr:row>82</xdr:row>
      <xdr:rowOff>19813</xdr:rowOff>
    </xdr:to>
    <xdr:cxnSp macro="">
      <xdr:nvCxnSpPr>
        <xdr:cNvPr id="635" name="直線コネクタ 634">
          <a:extLst>
            <a:ext uri="{FF2B5EF4-FFF2-40B4-BE49-F238E27FC236}">
              <a16:creationId xmlns:a16="http://schemas.microsoft.com/office/drawing/2014/main" id="{3BC493C6-1C6B-4288-B787-4DD5C0E81389}"/>
            </a:ext>
          </a:extLst>
        </xdr:cNvPr>
        <xdr:cNvCxnSpPr/>
      </xdr:nvCxnSpPr>
      <xdr:spPr>
        <a:xfrm>
          <a:off x="13144500" y="13236702"/>
          <a:ext cx="790575" cy="70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151892</xdr:rowOff>
    </xdr:from>
    <xdr:to>
      <xdr:col>72</xdr:col>
      <xdr:colOff>38100</xdr:colOff>
      <xdr:row>81</xdr:row>
      <xdr:rowOff>82042</xdr:rowOff>
    </xdr:to>
    <xdr:sp macro="" textlink="">
      <xdr:nvSpPr>
        <xdr:cNvPr id="636" name="楕円 635">
          <a:extLst>
            <a:ext uri="{FF2B5EF4-FFF2-40B4-BE49-F238E27FC236}">
              <a16:creationId xmlns:a16="http://schemas.microsoft.com/office/drawing/2014/main" id="{5485A19E-7499-4B38-B59D-E924D25F37C1}"/>
            </a:ext>
          </a:extLst>
        </xdr:cNvPr>
        <xdr:cNvSpPr/>
      </xdr:nvSpPr>
      <xdr:spPr>
        <a:xfrm>
          <a:off x="12296775" y="1311541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31242</xdr:rowOff>
    </xdr:from>
    <xdr:to>
      <xdr:col>76</xdr:col>
      <xdr:colOff>114300</xdr:colOff>
      <xdr:row>81</xdr:row>
      <xdr:rowOff>111252</xdr:rowOff>
    </xdr:to>
    <xdr:cxnSp macro="">
      <xdr:nvCxnSpPr>
        <xdr:cNvPr id="637" name="直線コネクタ 636">
          <a:extLst>
            <a:ext uri="{FF2B5EF4-FFF2-40B4-BE49-F238E27FC236}">
              <a16:creationId xmlns:a16="http://schemas.microsoft.com/office/drawing/2014/main" id="{FBC28C48-0F4A-4074-BF92-C7615BA0E25A}"/>
            </a:ext>
          </a:extLst>
        </xdr:cNvPr>
        <xdr:cNvCxnSpPr/>
      </xdr:nvCxnSpPr>
      <xdr:spPr>
        <a:xfrm>
          <a:off x="12344400" y="13153517"/>
          <a:ext cx="800100" cy="83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85598</xdr:rowOff>
    </xdr:from>
    <xdr:to>
      <xdr:col>67</xdr:col>
      <xdr:colOff>101600</xdr:colOff>
      <xdr:row>83</xdr:row>
      <xdr:rowOff>15748</xdr:rowOff>
    </xdr:to>
    <xdr:sp macro="" textlink="">
      <xdr:nvSpPr>
        <xdr:cNvPr id="638" name="楕円 637">
          <a:extLst>
            <a:ext uri="{FF2B5EF4-FFF2-40B4-BE49-F238E27FC236}">
              <a16:creationId xmlns:a16="http://schemas.microsoft.com/office/drawing/2014/main" id="{8A4E378A-4F0C-4EB4-8AC3-79F27F4BDDD1}"/>
            </a:ext>
          </a:extLst>
        </xdr:cNvPr>
        <xdr:cNvSpPr/>
      </xdr:nvSpPr>
      <xdr:spPr>
        <a:xfrm>
          <a:off x="11487150" y="1337614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31242</xdr:rowOff>
    </xdr:from>
    <xdr:to>
      <xdr:col>71</xdr:col>
      <xdr:colOff>177800</xdr:colOff>
      <xdr:row>82</xdr:row>
      <xdr:rowOff>136398</xdr:rowOff>
    </xdr:to>
    <xdr:cxnSp macro="">
      <xdr:nvCxnSpPr>
        <xdr:cNvPr id="639" name="直線コネクタ 638">
          <a:extLst>
            <a:ext uri="{FF2B5EF4-FFF2-40B4-BE49-F238E27FC236}">
              <a16:creationId xmlns:a16="http://schemas.microsoft.com/office/drawing/2014/main" id="{90BF6CE8-5C40-4C4A-8EF6-B38BA06C2ED3}"/>
            </a:ext>
          </a:extLst>
        </xdr:cNvPr>
        <xdr:cNvCxnSpPr/>
      </xdr:nvCxnSpPr>
      <xdr:spPr>
        <a:xfrm flipV="1">
          <a:off x="11534775" y="13153517"/>
          <a:ext cx="809625" cy="270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84</xdr:row>
      <xdr:rowOff>116603</xdr:rowOff>
    </xdr:from>
    <xdr:ext cx="405111" cy="259045"/>
    <xdr:sp macro="" textlink="">
      <xdr:nvSpPr>
        <xdr:cNvPr id="640" name="n_1aveValue【消防施設】&#10;有形固定資産減価償却率">
          <a:extLst>
            <a:ext uri="{FF2B5EF4-FFF2-40B4-BE49-F238E27FC236}">
              <a16:creationId xmlns:a16="http://schemas.microsoft.com/office/drawing/2014/main" id="{E343A3D1-7753-4DD7-8A54-C8597258264C}"/>
            </a:ext>
          </a:extLst>
        </xdr:cNvPr>
        <xdr:cNvSpPr txBox="1"/>
      </xdr:nvSpPr>
      <xdr:spPr>
        <a:xfrm>
          <a:off x="13745219" y="13727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96029</xdr:rowOff>
    </xdr:from>
    <xdr:ext cx="405111" cy="259045"/>
    <xdr:sp macro="" textlink="">
      <xdr:nvSpPr>
        <xdr:cNvPr id="641" name="n_2aveValue【消防施設】&#10;有形固定資産減価償却率">
          <a:extLst>
            <a:ext uri="{FF2B5EF4-FFF2-40B4-BE49-F238E27FC236}">
              <a16:creationId xmlns:a16="http://schemas.microsoft.com/office/drawing/2014/main" id="{ECFA70E3-3C25-452F-8AE8-7A652AEC9C57}"/>
            </a:ext>
          </a:extLst>
        </xdr:cNvPr>
        <xdr:cNvSpPr txBox="1"/>
      </xdr:nvSpPr>
      <xdr:spPr>
        <a:xfrm>
          <a:off x="12964169" y="13707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82314</xdr:rowOff>
    </xdr:from>
    <xdr:ext cx="405111" cy="259045"/>
    <xdr:sp macro="" textlink="">
      <xdr:nvSpPr>
        <xdr:cNvPr id="642" name="n_3aveValue【消防施設】&#10;有形固定資産減価償却率">
          <a:extLst>
            <a:ext uri="{FF2B5EF4-FFF2-40B4-BE49-F238E27FC236}">
              <a16:creationId xmlns:a16="http://schemas.microsoft.com/office/drawing/2014/main" id="{69553B2B-FE06-4E72-854F-F688EB89A678}"/>
            </a:ext>
          </a:extLst>
        </xdr:cNvPr>
        <xdr:cNvSpPr txBox="1"/>
      </xdr:nvSpPr>
      <xdr:spPr>
        <a:xfrm>
          <a:off x="12164069" y="13696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50309</xdr:rowOff>
    </xdr:from>
    <xdr:ext cx="405111" cy="259045"/>
    <xdr:sp macro="" textlink="">
      <xdr:nvSpPr>
        <xdr:cNvPr id="643" name="n_4aveValue【消防施設】&#10;有形固定資産減価償却率">
          <a:extLst>
            <a:ext uri="{FF2B5EF4-FFF2-40B4-BE49-F238E27FC236}">
              <a16:creationId xmlns:a16="http://schemas.microsoft.com/office/drawing/2014/main" id="{204DD4FB-F4E6-4D21-8AFE-B52AD155D24A}"/>
            </a:ext>
          </a:extLst>
        </xdr:cNvPr>
        <xdr:cNvSpPr txBox="1"/>
      </xdr:nvSpPr>
      <xdr:spPr>
        <a:xfrm>
          <a:off x="11354444" y="13658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87140</xdr:rowOff>
    </xdr:from>
    <xdr:ext cx="405111" cy="259045"/>
    <xdr:sp macro="" textlink="">
      <xdr:nvSpPr>
        <xdr:cNvPr id="644" name="n_1mainValue【消防施設】&#10;有形固定資産減価償却率">
          <a:extLst>
            <a:ext uri="{FF2B5EF4-FFF2-40B4-BE49-F238E27FC236}">
              <a16:creationId xmlns:a16="http://schemas.microsoft.com/office/drawing/2014/main" id="{921E6CD1-19B5-4DFF-83F9-F91A3EB869FE}"/>
            </a:ext>
          </a:extLst>
        </xdr:cNvPr>
        <xdr:cNvSpPr txBox="1"/>
      </xdr:nvSpPr>
      <xdr:spPr>
        <a:xfrm>
          <a:off x="13745219" y="13047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7129</xdr:rowOff>
    </xdr:from>
    <xdr:ext cx="405111" cy="259045"/>
    <xdr:sp macro="" textlink="">
      <xdr:nvSpPr>
        <xdr:cNvPr id="645" name="n_2mainValue【消防施設】&#10;有形固定資産減価償却率">
          <a:extLst>
            <a:ext uri="{FF2B5EF4-FFF2-40B4-BE49-F238E27FC236}">
              <a16:creationId xmlns:a16="http://schemas.microsoft.com/office/drawing/2014/main" id="{CB74F475-38D1-49A3-A3D3-90615E55DE07}"/>
            </a:ext>
          </a:extLst>
        </xdr:cNvPr>
        <xdr:cNvSpPr txBox="1"/>
      </xdr:nvSpPr>
      <xdr:spPr>
        <a:xfrm>
          <a:off x="12964169" y="12973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98569</xdr:rowOff>
    </xdr:from>
    <xdr:ext cx="405111" cy="259045"/>
    <xdr:sp macro="" textlink="">
      <xdr:nvSpPr>
        <xdr:cNvPr id="646" name="n_3mainValue【消防施設】&#10;有形固定資産減価償却率">
          <a:extLst>
            <a:ext uri="{FF2B5EF4-FFF2-40B4-BE49-F238E27FC236}">
              <a16:creationId xmlns:a16="http://schemas.microsoft.com/office/drawing/2014/main" id="{A5FC8E8E-292D-4C6D-9462-E45054F16C05}"/>
            </a:ext>
          </a:extLst>
        </xdr:cNvPr>
        <xdr:cNvSpPr txBox="1"/>
      </xdr:nvSpPr>
      <xdr:spPr>
        <a:xfrm>
          <a:off x="12164069" y="12903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32275</xdr:rowOff>
    </xdr:from>
    <xdr:ext cx="405111" cy="259045"/>
    <xdr:sp macro="" textlink="">
      <xdr:nvSpPr>
        <xdr:cNvPr id="647" name="n_4mainValue【消防施設】&#10;有形固定資産減価償却率">
          <a:extLst>
            <a:ext uri="{FF2B5EF4-FFF2-40B4-BE49-F238E27FC236}">
              <a16:creationId xmlns:a16="http://schemas.microsoft.com/office/drawing/2014/main" id="{51383865-C79E-4D5F-A9AB-520345DEDA6E}"/>
            </a:ext>
          </a:extLst>
        </xdr:cNvPr>
        <xdr:cNvSpPr txBox="1"/>
      </xdr:nvSpPr>
      <xdr:spPr>
        <a:xfrm>
          <a:off x="11354444" y="13154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48" name="正方形/長方形 647">
          <a:extLst>
            <a:ext uri="{FF2B5EF4-FFF2-40B4-BE49-F238E27FC236}">
              <a16:creationId xmlns:a16="http://schemas.microsoft.com/office/drawing/2014/main" id="{2B70AECD-D0AD-4F54-A258-F1A7F8358D7E}"/>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9" name="正方形/長方形 648">
          <a:extLst>
            <a:ext uri="{FF2B5EF4-FFF2-40B4-BE49-F238E27FC236}">
              <a16:creationId xmlns:a16="http://schemas.microsoft.com/office/drawing/2014/main" id="{6B4F6C45-4D7B-4987-BABC-E42030F5216A}"/>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50" name="正方形/長方形 649">
          <a:extLst>
            <a:ext uri="{FF2B5EF4-FFF2-40B4-BE49-F238E27FC236}">
              <a16:creationId xmlns:a16="http://schemas.microsoft.com/office/drawing/2014/main" id="{E1D615F7-F68B-4735-AE1B-C093F273E81D}"/>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51" name="正方形/長方形 650">
          <a:extLst>
            <a:ext uri="{FF2B5EF4-FFF2-40B4-BE49-F238E27FC236}">
              <a16:creationId xmlns:a16="http://schemas.microsoft.com/office/drawing/2014/main" id="{62A5A610-B399-40E8-B4BC-3570EC9B9EA6}"/>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52" name="正方形/長方形 651">
          <a:extLst>
            <a:ext uri="{FF2B5EF4-FFF2-40B4-BE49-F238E27FC236}">
              <a16:creationId xmlns:a16="http://schemas.microsoft.com/office/drawing/2014/main" id="{633FEB31-6577-459B-BA4A-92BDE80A92C7}"/>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53" name="正方形/長方形 652">
          <a:extLst>
            <a:ext uri="{FF2B5EF4-FFF2-40B4-BE49-F238E27FC236}">
              <a16:creationId xmlns:a16="http://schemas.microsoft.com/office/drawing/2014/main" id="{BDC81489-3A50-4D09-8743-F145AE0512E3}"/>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54" name="正方形/長方形 653">
          <a:extLst>
            <a:ext uri="{FF2B5EF4-FFF2-40B4-BE49-F238E27FC236}">
              <a16:creationId xmlns:a16="http://schemas.microsoft.com/office/drawing/2014/main" id="{D8B7FE6B-DA09-4E60-BD0A-329394B374F9}"/>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55" name="正方形/長方形 654">
          <a:extLst>
            <a:ext uri="{FF2B5EF4-FFF2-40B4-BE49-F238E27FC236}">
              <a16:creationId xmlns:a16="http://schemas.microsoft.com/office/drawing/2014/main" id="{B27F4CCE-BEFB-4F2D-8059-923FA5D96EAB}"/>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56" name="テキスト ボックス 655">
          <a:extLst>
            <a:ext uri="{FF2B5EF4-FFF2-40B4-BE49-F238E27FC236}">
              <a16:creationId xmlns:a16="http://schemas.microsoft.com/office/drawing/2014/main" id="{B78D5C9F-ED5C-475D-8CCF-FCA206227360}"/>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57" name="直線コネクタ 656">
          <a:extLst>
            <a:ext uri="{FF2B5EF4-FFF2-40B4-BE49-F238E27FC236}">
              <a16:creationId xmlns:a16="http://schemas.microsoft.com/office/drawing/2014/main" id="{4D7F22C0-0A13-4E54-B82E-4EE3257F6DA3}"/>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658" name="テキスト ボックス 657">
          <a:extLst>
            <a:ext uri="{FF2B5EF4-FFF2-40B4-BE49-F238E27FC236}">
              <a16:creationId xmlns:a16="http://schemas.microsoft.com/office/drawing/2014/main" id="{BF35465A-9998-416D-941F-11BD0314FAB1}"/>
            </a:ext>
          </a:extLst>
        </xdr:cNvPr>
        <xdr:cNvSpPr txBox="1"/>
      </xdr:nvSpPr>
      <xdr:spPr>
        <a:xfrm>
          <a:off x="160523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168729</xdr:rowOff>
    </xdr:from>
    <xdr:to>
      <xdr:col>120</xdr:col>
      <xdr:colOff>114300</xdr:colOff>
      <xdr:row>86</xdr:row>
      <xdr:rowOff>168729</xdr:rowOff>
    </xdr:to>
    <xdr:cxnSp macro="">
      <xdr:nvCxnSpPr>
        <xdr:cNvPr id="659" name="直線コネクタ 658">
          <a:extLst>
            <a:ext uri="{FF2B5EF4-FFF2-40B4-BE49-F238E27FC236}">
              <a16:creationId xmlns:a16="http://schemas.microsoft.com/office/drawing/2014/main" id="{D6D0CCF9-E4B8-4B87-BE27-72F9C0620127}"/>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60" name="テキスト ボックス 659">
          <a:extLst>
            <a:ext uri="{FF2B5EF4-FFF2-40B4-BE49-F238E27FC236}">
              <a16:creationId xmlns:a16="http://schemas.microsoft.com/office/drawing/2014/main" id="{581B38BB-7C90-46E1-9832-5C9EB671D50F}"/>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61" name="直線コネクタ 660">
          <a:extLst>
            <a:ext uri="{FF2B5EF4-FFF2-40B4-BE49-F238E27FC236}">
              <a16:creationId xmlns:a16="http://schemas.microsoft.com/office/drawing/2014/main" id="{AF2AD96C-08E1-400F-B050-27C584C6AF3C}"/>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62" name="テキスト ボックス 661">
          <a:extLst>
            <a:ext uri="{FF2B5EF4-FFF2-40B4-BE49-F238E27FC236}">
              <a16:creationId xmlns:a16="http://schemas.microsoft.com/office/drawing/2014/main" id="{8033BC12-E61B-4F68-8B92-BC3A9E55AE2A}"/>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63" name="直線コネクタ 662">
          <a:extLst>
            <a:ext uri="{FF2B5EF4-FFF2-40B4-BE49-F238E27FC236}">
              <a16:creationId xmlns:a16="http://schemas.microsoft.com/office/drawing/2014/main" id="{C735614B-6A0C-45E9-B520-444F0A797B3B}"/>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64" name="テキスト ボックス 663">
          <a:extLst>
            <a:ext uri="{FF2B5EF4-FFF2-40B4-BE49-F238E27FC236}">
              <a16:creationId xmlns:a16="http://schemas.microsoft.com/office/drawing/2014/main" id="{B5C7F9EA-8ABB-4ED2-A375-6E60A0B2CE36}"/>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65" name="直線コネクタ 664">
          <a:extLst>
            <a:ext uri="{FF2B5EF4-FFF2-40B4-BE49-F238E27FC236}">
              <a16:creationId xmlns:a16="http://schemas.microsoft.com/office/drawing/2014/main" id="{8920527C-4D74-4B61-A0E5-B44745637955}"/>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66" name="テキスト ボックス 665">
          <a:extLst>
            <a:ext uri="{FF2B5EF4-FFF2-40B4-BE49-F238E27FC236}">
              <a16:creationId xmlns:a16="http://schemas.microsoft.com/office/drawing/2014/main" id="{A02C41FE-7785-4AE1-92EA-A27132D8DDF7}"/>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67" name="直線コネクタ 666">
          <a:extLst>
            <a:ext uri="{FF2B5EF4-FFF2-40B4-BE49-F238E27FC236}">
              <a16:creationId xmlns:a16="http://schemas.microsoft.com/office/drawing/2014/main" id="{8051354C-E1F8-429A-BD4F-C40C5DF35018}"/>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68" name="テキスト ボックス 667">
          <a:extLst>
            <a:ext uri="{FF2B5EF4-FFF2-40B4-BE49-F238E27FC236}">
              <a16:creationId xmlns:a16="http://schemas.microsoft.com/office/drawing/2014/main" id="{5F4DC830-BF98-4F76-86A1-66EF3043E6B4}"/>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69" name="直線コネクタ 668">
          <a:extLst>
            <a:ext uri="{FF2B5EF4-FFF2-40B4-BE49-F238E27FC236}">
              <a16:creationId xmlns:a16="http://schemas.microsoft.com/office/drawing/2014/main" id="{4609FE3D-19DE-4125-89D0-B7C63DAB2667}"/>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70" name="テキスト ボックス 669">
          <a:extLst>
            <a:ext uri="{FF2B5EF4-FFF2-40B4-BE49-F238E27FC236}">
              <a16:creationId xmlns:a16="http://schemas.microsoft.com/office/drawing/2014/main" id="{0139E71D-3AFB-481F-BB02-27F1F98E8AB8}"/>
            </a:ext>
          </a:extLst>
        </xdr:cNvPr>
        <xdr:cNvSpPr txBox="1"/>
      </xdr:nvSpPr>
      <xdr:spPr>
        <a:xfrm>
          <a:off x="16052346"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71" name="直線コネクタ 670">
          <a:extLst>
            <a:ext uri="{FF2B5EF4-FFF2-40B4-BE49-F238E27FC236}">
              <a16:creationId xmlns:a16="http://schemas.microsoft.com/office/drawing/2014/main" id="{7A399287-897C-475F-A612-A89E45AB11FB}"/>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72" name="テキスト ボックス 671">
          <a:extLst>
            <a:ext uri="{FF2B5EF4-FFF2-40B4-BE49-F238E27FC236}">
              <a16:creationId xmlns:a16="http://schemas.microsoft.com/office/drawing/2014/main" id="{F774EB06-8998-44F5-9E5E-0369522A1BC0}"/>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73" name="【消防施設】&#10;一人当たり面積グラフ枠">
          <a:extLst>
            <a:ext uri="{FF2B5EF4-FFF2-40B4-BE49-F238E27FC236}">
              <a16:creationId xmlns:a16="http://schemas.microsoft.com/office/drawing/2014/main" id="{77A7B305-E5B5-4D04-B0D0-FDAD0CF1C75F}"/>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76</xdr:row>
      <xdr:rowOff>152400</xdr:rowOff>
    </xdr:from>
    <xdr:to>
      <xdr:col>116</xdr:col>
      <xdr:colOff>62864</xdr:colOff>
      <xdr:row>86</xdr:row>
      <xdr:rowOff>16329</xdr:rowOff>
    </xdr:to>
    <xdr:cxnSp macro="">
      <xdr:nvCxnSpPr>
        <xdr:cNvPr id="674" name="直線コネクタ 673">
          <a:extLst>
            <a:ext uri="{FF2B5EF4-FFF2-40B4-BE49-F238E27FC236}">
              <a16:creationId xmlns:a16="http://schemas.microsoft.com/office/drawing/2014/main" id="{A1850527-B07A-4799-AD5B-A1BF3708713F}"/>
            </a:ext>
          </a:extLst>
        </xdr:cNvPr>
        <xdr:cNvCxnSpPr/>
      </xdr:nvCxnSpPr>
      <xdr:spPr>
        <a:xfrm flipV="1">
          <a:off x="19954239" y="12468225"/>
          <a:ext cx="0" cy="1483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20156</xdr:rowOff>
    </xdr:from>
    <xdr:ext cx="469744" cy="259045"/>
    <xdr:sp macro="" textlink="">
      <xdr:nvSpPr>
        <xdr:cNvPr id="675" name="【消防施設】&#10;一人当たり面積最小値テキスト">
          <a:extLst>
            <a:ext uri="{FF2B5EF4-FFF2-40B4-BE49-F238E27FC236}">
              <a16:creationId xmlns:a16="http://schemas.microsoft.com/office/drawing/2014/main" id="{0AAFB69A-DF66-4F36-9020-4F3033124B35}"/>
            </a:ext>
          </a:extLst>
        </xdr:cNvPr>
        <xdr:cNvSpPr txBox="1"/>
      </xdr:nvSpPr>
      <xdr:spPr>
        <a:xfrm>
          <a:off x="19992975" y="13955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16329</xdr:rowOff>
    </xdr:from>
    <xdr:to>
      <xdr:col>116</xdr:col>
      <xdr:colOff>152400</xdr:colOff>
      <xdr:row>86</xdr:row>
      <xdr:rowOff>16329</xdr:rowOff>
    </xdr:to>
    <xdr:cxnSp macro="">
      <xdr:nvCxnSpPr>
        <xdr:cNvPr id="676" name="直線コネクタ 675">
          <a:extLst>
            <a:ext uri="{FF2B5EF4-FFF2-40B4-BE49-F238E27FC236}">
              <a16:creationId xmlns:a16="http://schemas.microsoft.com/office/drawing/2014/main" id="{B8AAA7D8-8D5E-4C93-BFF7-104AC11D39F4}"/>
            </a:ext>
          </a:extLst>
        </xdr:cNvPr>
        <xdr:cNvCxnSpPr/>
      </xdr:nvCxnSpPr>
      <xdr:spPr>
        <a:xfrm>
          <a:off x="19878675" y="1395140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99077</xdr:rowOff>
    </xdr:from>
    <xdr:ext cx="469744" cy="259045"/>
    <xdr:sp macro="" textlink="">
      <xdr:nvSpPr>
        <xdr:cNvPr id="677" name="【消防施設】&#10;一人当たり面積最大値テキスト">
          <a:extLst>
            <a:ext uri="{FF2B5EF4-FFF2-40B4-BE49-F238E27FC236}">
              <a16:creationId xmlns:a16="http://schemas.microsoft.com/office/drawing/2014/main" id="{2E7693E3-6C86-4673-A75C-89DE5CE8414B}"/>
            </a:ext>
          </a:extLst>
        </xdr:cNvPr>
        <xdr:cNvSpPr txBox="1"/>
      </xdr:nvSpPr>
      <xdr:spPr>
        <a:xfrm>
          <a:off x="19992975" y="12256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76</xdr:row>
      <xdr:rowOff>152400</xdr:rowOff>
    </xdr:from>
    <xdr:to>
      <xdr:col>116</xdr:col>
      <xdr:colOff>152400</xdr:colOff>
      <xdr:row>76</xdr:row>
      <xdr:rowOff>152400</xdr:rowOff>
    </xdr:to>
    <xdr:cxnSp macro="">
      <xdr:nvCxnSpPr>
        <xdr:cNvPr id="678" name="直線コネクタ 677">
          <a:extLst>
            <a:ext uri="{FF2B5EF4-FFF2-40B4-BE49-F238E27FC236}">
              <a16:creationId xmlns:a16="http://schemas.microsoft.com/office/drawing/2014/main" id="{574591AA-F876-47A4-A088-D818AB37248E}"/>
            </a:ext>
          </a:extLst>
        </xdr:cNvPr>
        <xdr:cNvCxnSpPr/>
      </xdr:nvCxnSpPr>
      <xdr:spPr>
        <a:xfrm>
          <a:off x="19878675" y="124682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99984</xdr:rowOff>
    </xdr:from>
    <xdr:ext cx="469744" cy="259045"/>
    <xdr:sp macro="" textlink="">
      <xdr:nvSpPr>
        <xdr:cNvPr id="679" name="【消防施設】&#10;一人当たり面積平均値テキスト">
          <a:extLst>
            <a:ext uri="{FF2B5EF4-FFF2-40B4-BE49-F238E27FC236}">
              <a16:creationId xmlns:a16="http://schemas.microsoft.com/office/drawing/2014/main" id="{5AA6193D-EA38-4535-9443-F6924B978A4B}"/>
            </a:ext>
          </a:extLst>
        </xdr:cNvPr>
        <xdr:cNvSpPr txBox="1"/>
      </xdr:nvSpPr>
      <xdr:spPr>
        <a:xfrm>
          <a:off x="19992975" y="133905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77107</xdr:rowOff>
    </xdr:from>
    <xdr:to>
      <xdr:col>116</xdr:col>
      <xdr:colOff>114300</xdr:colOff>
      <xdr:row>84</xdr:row>
      <xdr:rowOff>7257</xdr:rowOff>
    </xdr:to>
    <xdr:sp macro="" textlink="">
      <xdr:nvSpPr>
        <xdr:cNvPr id="680" name="フローチャート: 判断 679">
          <a:extLst>
            <a:ext uri="{FF2B5EF4-FFF2-40B4-BE49-F238E27FC236}">
              <a16:creationId xmlns:a16="http://schemas.microsoft.com/office/drawing/2014/main" id="{0D4DCD09-FA38-40DF-8FF9-C94A3F9F7C68}"/>
            </a:ext>
          </a:extLst>
        </xdr:cNvPr>
        <xdr:cNvSpPr/>
      </xdr:nvSpPr>
      <xdr:spPr>
        <a:xfrm>
          <a:off x="19897725" y="1352640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98879</xdr:rowOff>
    </xdr:from>
    <xdr:to>
      <xdr:col>112</xdr:col>
      <xdr:colOff>38100</xdr:colOff>
      <xdr:row>84</xdr:row>
      <xdr:rowOff>29029</xdr:rowOff>
    </xdr:to>
    <xdr:sp macro="" textlink="">
      <xdr:nvSpPr>
        <xdr:cNvPr id="681" name="フローチャート: 判断 680">
          <a:extLst>
            <a:ext uri="{FF2B5EF4-FFF2-40B4-BE49-F238E27FC236}">
              <a16:creationId xmlns:a16="http://schemas.microsoft.com/office/drawing/2014/main" id="{BCEBFA03-5693-4EE8-B62C-2386EF55A6F9}"/>
            </a:ext>
          </a:extLst>
        </xdr:cNvPr>
        <xdr:cNvSpPr/>
      </xdr:nvSpPr>
      <xdr:spPr>
        <a:xfrm>
          <a:off x="19154775" y="1355135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87993</xdr:rowOff>
    </xdr:from>
    <xdr:to>
      <xdr:col>107</xdr:col>
      <xdr:colOff>101600</xdr:colOff>
      <xdr:row>84</xdr:row>
      <xdr:rowOff>18143</xdr:rowOff>
    </xdr:to>
    <xdr:sp macro="" textlink="">
      <xdr:nvSpPr>
        <xdr:cNvPr id="682" name="フローチャート: 判断 681">
          <a:extLst>
            <a:ext uri="{FF2B5EF4-FFF2-40B4-BE49-F238E27FC236}">
              <a16:creationId xmlns:a16="http://schemas.microsoft.com/office/drawing/2014/main" id="{14CDFCE8-5BFF-4070-92B9-0726211DDFAE}"/>
            </a:ext>
          </a:extLst>
        </xdr:cNvPr>
        <xdr:cNvSpPr/>
      </xdr:nvSpPr>
      <xdr:spPr>
        <a:xfrm>
          <a:off x="18345150" y="1353411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150586</xdr:rowOff>
    </xdr:from>
    <xdr:to>
      <xdr:col>102</xdr:col>
      <xdr:colOff>165100</xdr:colOff>
      <xdr:row>83</xdr:row>
      <xdr:rowOff>80736</xdr:rowOff>
    </xdr:to>
    <xdr:sp macro="" textlink="">
      <xdr:nvSpPr>
        <xdr:cNvPr id="683" name="フローチャート: 判断 682">
          <a:extLst>
            <a:ext uri="{FF2B5EF4-FFF2-40B4-BE49-F238E27FC236}">
              <a16:creationId xmlns:a16="http://schemas.microsoft.com/office/drawing/2014/main" id="{F73A0BED-377E-47B9-BDCB-DA68B46D850A}"/>
            </a:ext>
          </a:extLst>
        </xdr:cNvPr>
        <xdr:cNvSpPr/>
      </xdr:nvSpPr>
      <xdr:spPr>
        <a:xfrm>
          <a:off x="17554575" y="134379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33564</xdr:rowOff>
    </xdr:from>
    <xdr:to>
      <xdr:col>98</xdr:col>
      <xdr:colOff>38100</xdr:colOff>
      <xdr:row>83</xdr:row>
      <xdr:rowOff>135164</xdr:rowOff>
    </xdr:to>
    <xdr:sp macro="" textlink="">
      <xdr:nvSpPr>
        <xdr:cNvPr id="684" name="フローチャート: 判断 683">
          <a:extLst>
            <a:ext uri="{FF2B5EF4-FFF2-40B4-BE49-F238E27FC236}">
              <a16:creationId xmlns:a16="http://schemas.microsoft.com/office/drawing/2014/main" id="{00BD1AEE-4473-4029-9226-18D13DB15C46}"/>
            </a:ext>
          </a:extLst>
        </xdr:cNvPr>
        <xdr:cNvSpPr/>
      </xdr:nvSpPr>
      <xdr:spPr>
        <a:xfrm>
          <a:off x="16754475" y="134796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85" name="テキスト ボックス 684">
          <a:extLst>
            <a:ext uri="{FF2B5EF4-FFF2-40B4-BE49-F238E27FC236}">
              <a16:creationId xmlns:a16="http://schemas.microsoft.com/office/drawing/2014/main" id="{9AA0A313-2E0A-44FE-B76F-AB7A43806F28}"/>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86" name="テキスト ボックス 685">
          <a:extLst>
            <a:ext uri="{FF2B5EF4-FFF2-40B4-BE49-F238E27FC236}">
              <a16:creationId xmlns:a16="http://schemas.microsoft.com/office/drawing/2014/main" id="{114FB433-FB12-4080-83F0-D292C8B21859}"/>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87" name="テキスト ボックス 686">
          <a:extLst>
            <a:ext uri="{FF2B5EF4-FFF2-40B4-BE49-F238E27FC236}">
              <a16:creationId xmlns:a16="http://schemas.microsoft.com/office/drawing/2014/main" id="{90B52B77-C42B-4301-94E2-21755A325BE9}"/>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88" name="テキスト ボックス 687">
          <a:extLst>
            <a:ext uri="{FF2B5EF4-FFF2-40B4-BE49-F238E27FC236}">
              <a16:creationId xmlns:a16="http://schemas.microsoft.com/office/drawing/2014/main" id="{649656AE-BEAE-44E4-A40C-60BD23EC3CA8}"/>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89" name="テキスト ボックス 688">
          <a:extLst>
            <a:ext uri="{FF2B5EF4-FFF2-40B4-BE49-F238E27FC236}">
              <a16:creationId xmlns:a16="http://schemas.microsoft.com/office/drawing/2014/main" id="{0FF48CF6-D157-4EF6-8C22-EE215ED278DD}"/>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126093</xdr:rowOff>
    </xdr:from>
    <xdr:to>
      <xdr:col>116</xdr:col>
      <xdr:colOff>114300</xdr:colOff>
      <xdr:row>86</xdr:row>
      <xdr:rowOff>56243</xdr:rowOff>
    </xdr:to>
    <xdr:sp macro="" textlink="">
      <xdr:nvSpPr>
        <xdr:cNvPr id="690" name="楕円 689">
          <a:extLst>
            <a:ext uri="{FF2B5EF4-FFF2-40B4-BE49-F238E27FC236}">
              <a16:creationId xmlns:a16="http://schemas.microsoft.com/office/drawing/2014/main" id="{A4ECFF4B-E1FB-4F53-BB9B-BF0528E840F2}"/>
            </a:ext>
          </a:extLst>
        </xdr:cNvPr>
        <xdr:cNvSpPr/>
      </xdr:nvSpPr>
      <xdr:spPr>
        <a:xfrm>
          <a:off x="19897725" y="1389606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41020</xdr:rowOff>
    </xdr:from>
    <xdr:ext cx="469744" cy="259045"/>
    <xdr:sp macro="" textlink="">
      <xdr:nvSpPr>
        <xdr:cNvPr id="691" name="【消防施設】&#10;一人当たり面積該当値テキスト">
          <a:extLst>
            <a:ext uri="{FF2B5EF4-FFF2-40B4-BE49-F238E27FC236}">
              <a16:creationId xmlns:a16="http://schemas.microsoft.com/office/drawing/2014/main" id="{66E6656F-5CAB-4C3C-A958-0D92EB1EBFC1}"/>
            </a:ext>
          </a:extLst>
        </xdr:cNvPr>
        <xdr:cNvSpPr txBox="1"/>
      </xdr:nvSpPr>
      <xdr:spPr>
        <a:xfrm>
          <a:off x="19992975" y="13814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126093</xdr:rowOff>
    </xdr:from>
    <xdr:to>
      <xdr:col>112</xdr:col>
      <xdr:colOff>38100</xdr:colOff>
      <xdr:row>86</xdr:row>
      <xdr:rowOff>56243</xdr:rowOff>
    </xdr:to>
    <xdr:sp macro="" textlink="">
      <xdr:nvSpPr>
        <xdr:cNvPr id="692" name="楕円 691">
          <a:extLst>
            <a:ext uri="{FF2B5EF4-FFF2-40B4-BE49-F238E27FC236}">
              <a16:creationId xmlns:a16="http://schemas.microsoft.com/office/drawing/2014/main" id="{11913F17-3880-4957-B5E1-169B9A481AB1}"/>
            </a:ext>
          </a:extLst>
        </xdr:cNvPr>
        <xdr:cNvSpPr/>
      </xdr:nvSpPr>
      <xdr:spPr>
        <a:xfrm>
          <a:off x="19154775" y="1389606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5443</xdr:rowOff>
    </xdr:from>
    <xdr:to>
      <xdr:col>116</xdr:col>
      <xdr:colOff>63500</xdr:colOff>
      <xdr:row>86</xdr:row>
      <xdr:rowOff>5443</xdr:rowOff>
    </xdr:to>
    <xdr:cxnSp macro="">
      <xdr:nvCxnSpPr>
        <xdr:cNvPr id="693" name="直線コネクタ 692">
          <a:extLst>
            <a:ext uri="{FF2B5EF4-FFF2-40B4-BE49-F238E27FC236}">
              <a16:creationId xmlns:a16="http://schemas.microsoft.com/office/drawing/2014/main" id="{0CABC9CA-8E40-42F3-A9F2-585B7087CF09}"/>
            </a:ext>
          </a:extLst>
        </xdr:cNvPr>
        <xdr:cNvCxnSpPr/>
      </xdr:nvCxnSpPr>
      <xdr:spPr>
        <a:xfrm>
          <a:off x="19202400" y="13943693"/>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126093</xdr:rowOff>
    </xdr:from>
    <xdr:to>
      <xdr:col>107</xdr:col>
      <xdr:colOff>101600</xdr:colOff>
      <xdr:row>86</xdr:row>
      <xdr:rowOff>56243</xdr:rowOff>
    </xdr:to>
    <xdr:sp macro="" textlink="">
      <xdr:nvSpPr>
        <xdr:cNvPr id="694" name="楕円 693">
          <a:extLst>
            <a:ext uri="{FF2B5EF4-FFF2-40B4-BE49-F238E27FC236}">
              <a16:creationId xmlns:a16="http://schemas.microsoft.com/office/drawing/2014/main" id="{7DC4F1A5-EE45-43C2-82DD-C62740F4DE8F}"/>
            </a:ext>
          </a:extLst>
        </xdr:cNvPr>
        <xdr:cNvSpPr/>
      </xdr:nvSpPr>
      <xdr:spPr>
        <a:xfrm>
          <a:off x="18345150" y="1389606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5443</xdr:rowOff>
    </xdr:from>
    <xdr:to>
      <xdr:col>111</xdr:col>
      <xdr:colOff>177800</xdr:colOff>
      <xdr:row>86</xdr:row>
      <xdr:rowOff>5443</xdr:rowOff>
    </xdr:to>
    <xdr:cxnSp macro="">
      <xdr:nvCxnSpPr>
        <xdr:cNvPr id="695" name="直線コネクタ 694">
          <a:extLst>
            <a:ext uri="{FF2B5EF4-FFF2-40B4-BE49-F238E27FC236}">
              <a16:creationId xmlns:a16="http://schemas.microsoft.com/office/drawing/2014/main" id="{C6F20574-C3C9-4198-9E31-5E93DCD72A80}"/>
            </a:ext>
          </a:extLst>
        </xdr:cNvPr>
        <xdr:cNvCxnSpPr/>
      </xdr:nvCxnSpPr>
      <xdr:spPr>
        <a:xfrm>
          <a:off x="18392775" y="13943693"/>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126093</xdr:rowOff>
    </xdr:from>
    <xdr:to>
      <xdr:col>102</xdr:col>
      <xdr:colOff>165100</xdr:colOff>
      <xdr:row>86</xdr:row>
      <xdr:rowOff>56243</xdr:rowOff>
    </xdr:to>
    <xdr:sp macro="" textlink="">
      <xdr:nvSpPr>
        <xdr:cNvPr id="696" name="楕円 695">
          <a:extLst>
            <a:ext uri="{FF2B5EF4-FFF2-40B4-BE49-F238E27FC236}">
              <a16:creationId xmlns:a16="http://schemas.microsoft.com/office/drawing/2014/main" id="{E9406826-EE67-4826-94A7-5B69E656A465}"/>
            </a:ext>
          </a:extLst>
        </xdr:cNvPr>
        <xdr:cNvSpPr/>
      </xdr:nvSpPr>
      <xdr:spPr>
        <a:xfrm>
          <a:off x="17554575" y="1389606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5443</xdr:rowOff>
    </xdr:from>
    <xdr:to>
      <xdr:col>107</xdr:col>
      <xdr:colOff>50800</xdr:colOff>
      <xdr:row>86</xdr:row>
      <xdr:rowOff>5443</xdr:rowOff>
    </xdr:to>
    <xdr:cxnSp macro="">
      <xdr:nvCxnSpPr>
        <xdr:cNvPr id="697" name="直線コネクタ 696">
          <a:extLst>
            <a:ext uri="{FF2B5EF4-FFF2-40B4-BE49-F238E27FC236}">
              <a16:creationId xmlns:a16="http://schemas.microsoft.com/office/drawing/2014/main" id="{CD12848E-2EF1-4F5D-80C3-EA2CEADC5380}"/>
            </a:ext>
          </a:extLst>
        </xdr:cNvPr>
        <xdr:cNvCxnSpPr/>
      </xdr:nvCxnSpPr>
      <xdr:spPr>
        <a:xfrm>
          <a:off x="17602200" y="13943693"/>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123371</xdr:rowOff>
    </xdr:from>
    <xdr:to>
      <xdr:col>98</xdr:col>
      <xdr:colOff>38100</xdr:colOff>
      <xdr:row>85</xdr:row>
      <xdr:rowOff>53521</xdr:rowOff>
    </xdr:to>
    <xdr:sp macro="" textlink="">
      <xdr:nvSpPr>
        <xdr:cNvPr id="698" name="楕円 697">
          <a:extLst>
            <a:ext uri="{FF2B5EF4-FFF2-40B4-BE49-F238E27FC236}">
              <a16:creationId xmlns:a16="http://schemas.microsoft.com/office/drawing/2014/main" id="{DB7816B0-E4FA-4CD5-B70D-5210A4BC3393}"/>
            </a:ext>
          </a:extLst>
        </xdr:cNvPr>
        <xdr:cNvSpPr/>
      </xdr:nvSpPr>
      <xdr:spPr>
        <a:xfrm>
          <a:off x="16754475" y="13737771"/>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2721</xdr:rowOff>
    </xdr:from>
    <xdr:to>
      <xdr:col>102</xdr:col>
      <xdr:colOff>114300</xdr:colOff>
      <xdr:row>86</xdr:row>
      <xdr:rowOff>5443</xdr:rowOff>
    </xdr:to>
    <xdr:cxnSp macro="">
      <xdr:nvCxnSpPr>
        <xdr:cNvPr id="699" name="直線コネクタ 698">
          <a:extLst>
            <a:ext uri="{FF2B5EF4-FFF2-40B4-BE49-F238E27FC236}">
              <a16:creationId xmlns:a16="http://schemas.microsoft.com/office/drawing/2014/main" id="{5D9A805B-98C6-4DBA-B5B4-5DC32C34A40D}"/>
            </a:ext>
          </a:extLst>
        </xdr:cNvPr>
        <xdr:cNvCxnSpPr/>
      </xdr:nvCxnSpPr>
      <xdr:spPr>
        <a:xfrm>
          <a:off x="16802100" y="13775871"/>
          <a:ext cx="800100" cy="167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45556</xdr:rowOff>
    </xdr:from>
    <xdr:ext cx="469744" cy="259045"/>
    <xdr:sp macro="" textlink="">
      <xdr:nvSpPr>
        <xdr:cNvPr id="700" name="n_1aveValue【消防施設】&#10;一人当たり面積">
          <a:extLst>
            <a:ext uri="{FF2B5EF4-FFF2-40B4-BE49-F238E27FC236}">
              <a16:creationId xmlns:a16="http://schemas.microsoft.com/office/drawing/2014/main" id="{D97FCE0A-9504-457F-95CD-26BC480214C3}"/>
            </a:ext>
          </a:extLst>
        </xdr:cNvPr>
        <xdr:cNvSpPr txBox="1"/>
      </xdr:nvSpPr>
      <xdr:spPr>
        <a:xfrm>
          <a:off x="18983402" y="1333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34670</xdr:rowOff>
    </xdr:from>
    <xdr:ext cx="469744" cy="259045"/>
    <xdr:sp macro="" textlink="">
      <xdr:nvSpPr>
        <xdr:cNvPr id="701" name="n_2aveValue【消防施設】&#10;一人当たり面積">
          <a:extLst>
            <a:ext uri="{FF2B5EF4-FFF2-40B4-BE49-F238E27FC236}">
              <a16:creationId xmlns:a16="http://schemas.microsoft.com/office/drawing/2014/main" id="{D7714D26-5600-49F6-B3E0-7713CB528779}"/>
            </a:ext>
          </a:extLst>
        </xdr:cNvPr>
        <xdr:cNvSpPr txBox="1"/>
      </xdr:nvSpPr>
      <xdr:spPr>
        <a:xfrm>
          <a:off x="18183302" y="13318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97263</xdr:rowOff>
    </xdr:from>
    <xdr:ext cx="469744" cy="259045"/>
    <xdr:sp macro="" textlink="">
      <xdr:nvSpPr>
        <xdr:cNvPr id="702" name="n_3aveValue【消防施設】&#10;一人当たり面積">
          <a:extLst>
            <a:ext uri="{FF2B5EF4-FFF2-40B4-BE49-F238E27FC236}">
              <a16:creationId xmlns:a16="http://schemas.microsoft.com/office/drawing/2014/main" id="{92BE95FD-7C11-476B-B68A-692410CE52EE}"/>
            </a:ext>
          </a:extLst>
        </xdr:cNvPr>
        <xdr:cNvSpPr txBox="1"/>
      </xdr:nvSpPr>
      <xdr:spPr>
        <a:xfrm>
          <a:off x="17383202" y="13222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151691</xdr:rowOff>
    </xdr:from>
    <xdr:ext cx="469744" cy="259045"/>
    <xdr:sp macro="" textlink="">
      <xdr:nvSpPr>
        <xdr:cNvPr id="703" name="n_4aveValue【消防施設】&#10;一人当たり面積">
          <a:extLst>
            <a:ext uri="{FF2B5EF4-FFF2-40B4-BE49-F238E27FC236}">
              <a16:creationId xmlns:a16="http://schemas.microsoft.com/office/drawing/2014/main" id="{B833CE0B-AEA9-43B4-A249-0862A600FDD4}"/>
            </a:ext>
          </a:extLst>
        </xdr:cNvPr>
        <xdr:cNvSpPr txBox="1"/>
      </xdr:nvSpPr>
      <xdr:spPr>
        <a:xfrm>
          <a:off x="16592627" y="1327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47370</xdr:rowOff>
    </xdr:from>
    <xdr:ext cx="469744" cy="259045"/>
    <xdr:sp macro="" textlink="">
      <xdr:nvSpPr>
        <xdr:cNvPr id="704" name="n_1mainValue【消防施設】&#10;一人当たり面積">
          <a:extLst>
            <a:ext uri="{FF2B5EF4-FFF2-40B4-BE49-F238E27FC236}">
              <a16:creationId xmlns:a16="http://schemas.microsoft.com/office/drawing/2014/main" id="{034E2B42-2341-48C3-A6F5-3CC53E78C0EC}"/>
            </a:ext>
          </a:extLst>
        </xdr:cNvPr>
        <xdr:cNvSpPr txBox="1"/>
      </xdr:nvSpPr>
      <xdr:spPr>
        <a:xfrm>
          <a:off x="18983402" y="13985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47370</xdr:rowOff>
    </xdr:from>
    <xdr:ext cx="469744" cy="259045"/>
    <xdr:sp macro="" textlink="">
      <xdr:nvSpPr>
        <xdr:cNvPr id="705" name="n_2mainValue【消防施設】&#10;一人当たり面積">
          <a:extLst>
            <a:ext uri="{FF2B5EF4-FFF2-40B4-BE49-F238E27FC236}">
              <a16:creationId xmlns:a16="http://schemas.microsoft.com/office/drawing/2014/main" id="{322A70CF-6EAD-49D2-8495-6C6EFC468DF9}"/>
            </a:ext>
          </a:extLst>
        </xdr:cNvPr>
        <xdr:cNvSpPr txBox="1"/>
      </xdr:nvSpPr>
      <xdr:spPr>
        <a:xfrm>
          <a:off x="18183302" y="13985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47370</xdr:rowOff>
    </xdr:from>
    <xdr:ext cx="469744" cy="259045"/>
    <xdr:sp macro="" textlink="">
      <xdr:nvSpPr>
        <xdr:cNvPr id="706" name="n_3mainValue【消防施設】&#10;一人当たり面積">
          <a:extLst>
            <a:ext uri="{FF2B5EF4-FFF2-40B4-BE49-F238E27FC236}">
              <a16:creationId xmlns:a16="http://schemas.microsoft.com/office/drawing/2014/main" id="{2D1B555E-9272-4F8D-B376-B22FCB924818}"/>
            </a:ext>
          </a:extLst>
        </xdr:cNvPr>
        <xdr:cNvSpPr txBox="1"/>
      </xdr:nvSpPr>
      <xdr:spPr>
        <a:xfrm>
          <a:off x="17383202" y="13985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44648</xdr:rowOff>
    </xdr:from>
    <xdr:ext cx="469744" cy="259045"/>
    <xdr:sp macro="" textlink="">
      <xdr:nvSpPr>
        <xdr:cNvPr id="707" name="n_4mainValue【消防施設】&#10;一人当たり面積">
          <a:extLst>
            <a:ext uri="{FF2B5EF4-FFF2-40B4-BE49-F238E27FC236}">
              <a16:creationId xmlns:a16="http://schemas.microsoft.com/office/drawing/2014/main" id="{CA3EDB15-2339-42B4-B0F3-39590BF36A0D}"/>
            </a:ext>
          </a:extLst>
        </xdr:cNvPr>
        <xdr:cNvSpPr txBox="1"/>
      </xdr:nvSpPr>
      <xdr:spPr>
        <a:xfrm>
          <a:off x="16592627" y="13820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08" name="正方形/長方形 707">
          <a:extLst>
            <a:ext uri="{FF2B5EF4-FFF2-40B4-BE49-F238E27FC236}">
              <a16:creationId xmlns:a16="http://schemas.microsoft.com/office/drawing/2014/main" id="{CE9F9915-38C8-4FFF-88CB-B70BABD667D5}"/>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09" name="正方形/長方形 708">
          <a:extLst>
            <a:ext uri="{FF2B5EF4-FFF2-40B4-BE49-F238E27FC236}">
              <a16:creationId xmlns:a16="http://schemas.microsoft.com/office/drawing/2014/main" id="{AC1CAC5D-27E3-48AF-AE33-8874F6B7B468}"/>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10" name="正方形/長方形 709">
          <a:extLst>
            <a:ext uri="{FF2B5EF4-FFF2-40B4-BE49-F238E27FC236}">
              <a16:creationId xmlns:a16="http://schemas.microsoft.com/office/drawing/2014/main" id="{468685C6-8F65-442B-AE1A-5B98F7437A1F}"/>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11" name="正方形/長方形 710">
          <a:extLst>
            <a:ext uri="{FF2B5EF4-FFF2-40B4-BE49-F238E27FC236}">
              <a16:creationId xmlns:a16="http://schemas.microsoft.com/office/drawing/2014/main" id="{DE336A85-1869-4657-9F4B-32FBFCE09EF8}"/>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12" name="正方形/長方形 711">
          <a:extLst>
            <a:ext uri="{FF2B5EF4-FFF2-40B4-BE49-F238E27FC236}">
              <a16:creationId xmlns:a16="http://schemas.microsoft.com/office/drawing/2014/main" id="{5A09C405-D42F-4BC8-96EC-D5944E7E81AA}"/>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13" name="正方形/長方形 712">
          <a:extLst>
            <a:ext uri="{FF2B5EF4-FFF2-40B4-BE49-F238E27FC236}">
              <a16:creationId xmlns:a16="http://schemas.microsoft.com/office/drawing/2014/main" id="{0AA9E68F-3CFC-4715-8799-2115E8993E84}"/>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14" name="正方形/長方形 713">
          <a:extLst>
            <a:ext uri="{FF2B5EF4-FFF2-40B4-BE49-F238E27FC236}">
              <a16:creationId xmlns:a16="http://schemas.microsoft.com/office/drawing/2014/main" id="{F3392CD1-A1D9-4250-994A-B5AB1B5D7398}"/>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15" name="正方形/長方形 714">
          <a:extLst>
            <a:ext uri="{FF2B5EF4-FFF2-40B4-BE49-F238E27FC236}">
              <a16:creationId xmlns:a16="http://schemas.microsoft.com/office/drawing/2014/main" id="{4DCD03CB-1651-4C43-8C40-5F8ECDD91A21}"/>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16" name="テキスト ボックス 715">
          <a:extLst>
            <a:ext uri="{FF2B5EF4-FFF2-40B4-BE49-F238E27FC236}">
              <a16:creationId xmlns:a16="http://schemas.microsoft.com/office/drawing/2014/main" id="{84C62E36-3458-4673-A9CD-3195A3BA0FDA}"/>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17" name="直線コネクタ 716">
          <a:extLst>
            <a:ext uri="{FF2B5EF4-FFF2-40B4-BE49-F238E27FC236}">
              <a16:creationId xmlns:a16="http://schemas.microsoft.com/office/drawing/2014/main" id="{8B834443-6569-46CF-A7EF-27BEEBC10052}"/>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18" name="テキスト ボックス 717">
          <a:extLst>
            <a:ext uri="{FF2B5EF4-FFF2-40B4-BE49-F238E27FC236}">
              <a16:creationId xmlns:a16="http://schemas.microsoft.com/office/drawing/2014/main" id="{81FBAE2B-8EE2-4885-A3D3-58760CD16736}"/>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19" name="直線コネクタ 718">
          <a:extLst>
            <a:ext uri="{FF2B5EF4-FFF2-40B4-BE49-F238E27FC236}">
              <a16:creationId xmlns:a16="http://schemas.microsoft.com/office/drawing/2014/main" id="{F76F1EED-D115-4399-8320-055CFEFEE4FD}"/>
            </a:ext>
          </a:extLst>
        </xdr:cNvPr>
        <xdr:cNvCxnSpPr/>
      </xdr:nvCxnSpPr>
      <xdr:spPr>
        <a:xfrm>
          <a:off x="11210925" y="17735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720" name="テキスト ボックス 719">
          <a:extLst>
            <a:ext uri="{FF2B5EF4-FFF2-40B4-BE49-F238E27FC236}">
              <a16:creationId xmlns:a16="http://schemas.microsoft.com/office/drawing/2014/main" id="{24597EDA-81AB-49E9-894B-949804899127}"/>
            </a:ext>
          </a:extLst>
        </xdr:cNvPr>
        <xdr:cNvSpPr txBox="1"/>
      </xdr:nvSpPr>
      <xdr:spPr>
        <a:xfrm>
          <a:off x="10845966" y="17590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21" name="直線コネクタ 720">
          <a:extLst>
            <a:ext uri="{FF2B5EF4-FFF2-40B4-BE49-F238E27FC236}">
              <a16:creationId xmlns:a16="http://schemas.microsoft.com/office/drawing/2014/main" id="{938059FE-2FC9-4FC1-A4D9-F578B135ECBF}"/>
            </a:ext>
          </a:extLst>
        </xdr:cNvPr>
        <xdr:cNvCxnSpPr/>
      </xdr:nvCxnSpPr>
      <xdr:spPr>
        <a:xfrm>
          <a:off x="11210925" y="172783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22" name="テキスト ボックス 721">
          <a:extLst>
            <a:ext uri="{FF2B5EF4-FFF2-40B4-BE49-F238E27FC236}">
              <a16:creationId xmlns:a16="http://schemas.microsoft.com/office/drawing/2014/main" id="{0C5D5AFA-2A2A-4527-AB00-7123A207DFDA}"/>
            </a:ext>
          </a:extLst>
        </xdr:cNvPr>
        <xdr:cNvSpPr txBox="1"/>
      </xdr:nvSpPr>
      <xdr:spPr>
        <a:xfrm>
          <a:off x="10845966" y="17132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23" name="直線コネクタ 722">
          <a:extLst>
            <a:ext uri="{FF2B5EF4-FFF2-40B4-BE49-F238E27FC236}">
              <a16:creationId xmlns:a16="http://schemas.microsoft.com/office/drawing/2014/main" id="{2FB2CDE3-F045-455E-BD47-7EB6C3ED5A84}"/>
            </a:ext>
          </a:extLst>
        </xdr:cNvPr>
        <xdr:cNvCxnSpPr/>
      </xdr:nvCxnSpPr>
      <xdr:spPr>
        <a:xfrm>
          <a:off x="11210925" y="16821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24" name="テキスト ボックス 723">
          <a:extLst>
            <a:ext uri="{FF2B5EF4-FFF2-40B4-BE49-F238E27FC236}">
              <a16:creationId xmlns:a16="http://schemas.microsoft.com/office/drawing/2014/main" id="{6E578994-F9D6-4456-A4E6-6C190B3FBE7B}"/>
            </a:ext>
          </a:extLst>
        </xdr:cNvPr>
        <xdr:cNvSpPr txBox="1"/>
      </xdr:nvSpPr>
      <xdr:spPr>
        <a:xfrm>
          <a:off x="10845966" y="16675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25" name="直線コネクタ 724">
          <a:extLst>
            <a:ext uri="{FF2B5EF4-FFF2-40B4-BE49-F238E27FC236}">
              <a16:creationId xmlns:a16="http://schemas.microsoft.com/office/drawing/2014/main" id="{DFF12FB5-7F19-4A50-9ABF-4E90BE3C58AB}"/>
            </a:ext>
          </a:extLst>
        </xdr:cNvPr>
        <xdr:cNvCxnSpPr/>
      </xdr:nvCxnSpPr>
      <xdr:spPr>
        <a:xfrm>
          <a:off x="11210925" y="163639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26" name="テキスト ボックス 725">
          <a:extLst>
            <a:ext uri="{FF2B5EF4-FFF2-40B4-BE49-F238E27FC236}">
              <a16:creationId xmlns:a16="http://schemas.microsoft.com/office/drawing/2014/main" id="{32D60323-6373-44B6-8342-326CE7A5C0DA}"/>
            </a:ext>
          </a:extLst>
        </xdr:cNvPr>
        <xdr:cNvSpPr txBox="1"/>
      </xdr:nvSpPr>
      <xdr:spPr>
        <a:xfrm>
          <a:off x="10845966" y="16218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27" name="直線コネクタ 726">
          <a:extLst>
            <a:ext uri="{FF2B5EF4-FFF2-40B4-BE49-F238E27FC236}">
              <a16:creationId xmlns:a16="http://schemas.microsoft.com/office/drawing/2014/main" id="{0072FB8C-2608-4D8C-BEC9-5277B376AD78}"/>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28" name="テキスト ボックス 727">
          <a:extLst>
            <a:ext uri="{FF2B5EF4-FFF2-40B4-BE49-F238E27FC236}">
              <a16:creationId xmlns:a16="http://schemas.microsoft.com/office/drawing/2014/main" id="{F3D67146-BB49-403E-A4F3-4E994224DC93}"/>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29" name="【庁舎】&#10;有形固定資産減価償却率グラフ枠">
          <a:extLst>
            <a:ext uri="{FF2B5EF4-FFF2-40B4-BE49-F238E27FC236}">
              <a16:creationId xmlns:a16="http://schemas.microsoft.com/office/drawing/2014/main" id="{313CDAB8-DE62-4BDB-B805-3940CA46D847}"/>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16763</xdr:rowOff>
    </xdr:from>
    <xdr:to>
      <xdr:col>85</xdr:col>
      <xdr:colOff>126364</xdr:colOff>
      <xdr:row>108</xdr:row>
      <xdr:rowOff>94487</xdr:rowOff>
    </xdr:to>
    <xdr:cxnSp macro="">
      <xdr:nvCxnSpPr>
        <xdr:cNvPr id="730" name="直線コネクタ 729">
          <a:extLst>
            <a:ext uri="{FF2B5EF4-FFF2-40B4-BE49-F238E27FC236}">
              <a16:creationId xmlns:a16="http://schemas.microsoft.com/office/drawing/2014/main" id="{2D46DF46-ECC7-4286-B925-6013F3CCF2C5}"/>
            </a:ext>
          </a:extLst>
        </xdr:cNvPr>
        <xdr:cNvCxnSpPr/>
      </xdr:nvCxnSpPr>
      <xdr:spPr>
        <a:xfrm flipV="1">
          <a:off x="14696439" y="16475963"/>
          <a:ext cx="0" cy="1277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98314</xdr:rowOff>
    </xdr:from>
    <xdr:ext cx="405111" cy="259045"/>
    <xdr:sp macro="" textlink="">
      <xdr:nvSpPr>
        <xdr:cNvPr id="731" name="【庁舎】&#10;有形固定資産減価償却率最小値テキスト">
          <a:extLst>
            <a:ext uri="{FF2B5EF4-FFF2-40B4-BE49-F238E27FC236}">
              <a16:creationId xmlns:a16="http://schemas.microsoft.com/office/drawing/2014/main" id="{F9337B35-425A-4988-A8A7-60C81B481E10}"/>
            </a:ext>
          </a:extLst>
        </xdr:cNvPr>
        <xdr:cNvSpPr txBox="1"/>
      </xdr:nvSpPr>
      <xdr:spPr>
        <a:xfrm>
          <a:off x="14735175" y="17757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94487</xdr:rowOff>
    </xdr:from>
    <xdr:to>
      <xdr:col>86</xdr:col>
      <xdr:colOff>25400</xdr:colOff>
      <xdr:row>108</xdr:row>
      <xdr:rowOff>94487</xdr:rowOff>
    </xdr:to>
    <xdr:cxnSp macro="">
      <xdr:nvCxnSpPr>
        <xdr:cNvPr id="732" name="直線コネクタ 731">
          <a:extLst>
            <a:ext uri="{FF2B5EF4-FFF2-40B4-BE49-F238E27FC236}">
              <a16:creationId xmlns:a16="http://schemas.microsoft.com/office/drawing/2014/main" id="{55296664-4536-404E-AC32-1450B05F0F81}"/>
            </a:ext>
          </a:extLst>
        </xdr:cNvPr>
        <xdr:cNvCxnSpPr/>
      </xdr:nvCxnSpPr>
      <xdr:spPr>
        <a:xfrm>
          <a:off x="14611350" y="1775383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134890</xdr:rowOff>
    </xdr:from>
    <xdr:ext cx="405111" cy="259045"/>
    <xdr:sp macro="" textlink="">
      <xdr:nvSpPr>
        <xdr:cNvPr id="733" name="【庁舎】&#10;有形固定資産減価償却率最大値テキスト">
          <a:extLst>
            <a:ext uri="{FF2B5EF4-FFF2-40B4-BE49-F238E27FC236}">
              <a16:creationId xmlns:a16="http://schemas.microsoft.com/office/drawing/2014/main" id="{7337FC12-020F-4A0A-A0AC-2C97E0152F22}"/>
            </a:ext>
          </a:extLst>
        </xdr:cNvPr>
        <xdr:cNvSpPr txBox="1"/>
      </xdr:nvSpPr>
      <xdr:spPr>
        <a:xfrm>
          <a:off x="14735175" y="16251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16763</xdr:rowOff>
    </xdr:from>
    <xdr:to>
      <xdr:col>86</xdr:col>
      <xdr:colOff>25400</xdr:colOff>
      <xdr:row>101</xdr:row>
      <xdr:rowOff>16763</xdr:rowOff>
    </xdr:to>
    <xdr:cxnSp macro="">
      <xdr:nvCxnSpPr>
        <xdr:cNvPr id="734" name="直線コネクタ 733">
          <a:extLst>
            <a:ext uri="{FF2B5EF4-FFF2-40B4-BE49-F238E27FC236}">
              <a16:creationId xmlns:a16="http://schemas.microsoft.com/office/drawing/2014/main" id="{40E11EC1-E989-44D9-B579-A7CFF36F5ACD}"/>
            </a:ext>
          </a:extLst>
        </xdr:cNvPr>
        <xdr:cNvCxnSpPr/>
      </xdr:nvCxnSpPr>
      <xdr:spPr>
        <a:xfrm>
          <a:off x="14611350" y="164759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76979</xdr:rowOff>
    </xdr:from>
    <xdr:ext cx="405111" cy="259045"/>
    <xdr:sp macro="" textlink="">
      <xdr:nvSpPr>
        <xdr:cNvPr id="735" name="【庁舎】&#10;有形固定資産減価償却率平均値テキスト">
          <a:extLst>
            <a:ext uri="{FF2B5EF4-FFF2-40B4-BE49-F238E27FC236}">
              <a16:creationId xmlns:a16="http://schemas.microsoft.com/office/drawing/2014/main" id="{D023E6D2-6D69-4F9D-9DB2-A2151D94E042}"/>
            </a:ext>
          </a:extLst>
        </xdr:cNvPr>
        <xdr:cNvSpPr txBox="1"/>
      </xdr:nvSpPr>
      <xdr:spPr>
        <a:xfrm>
          <a:off x="14735175" y="168790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98552</xdr:rowOff>
    </xdr:from>
    <xdr:to>
      <xdr:col>85</xdr:col>
      <xdr:colOff>177800</xdr:colOff>
      <xdr:row>104</xdr:row>
      <xdr:rowOff>28702</xdr:rowOff>
    </xdr:to>
    <xdr:sp macro="" textlink="">
      <xdr:nvSpPr>
        <xdr:cNvPr id="736" name="フローチャート: 判断 735">
          <a:extLst>
            <a:ext uri="{FF2B5EF4-FFF2-40B4-BE49-F238E27FC236}">
              <a16:creationId xmlns:a16="http://schemas.microsoft.com/office/drawing/2014/main" id="{7C586375-FA3F-4183-A434-51E0917C79F4}"/>
            </a:ext>
          </a:extLst>
        </xdr:cNvPr>
        <xdr:cNvSpPr/>
      </xdr:nvSpPr>
      <xdr:spPr>
        <a:xfrm>
          <a:off x="14649450" y="1690382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737" name="フローチャート: 判断 736">
          <a:extLst>
            <a:ext uri="{FF2B5EF4-FFF2-40B4-BE49-F238E27FC236}">
              <a16:creationId xmlns:a16="http://schemas.microsoft.com/office/drawing/2014/main" id="{E721255D-C30F-4989-B3EB-B30755600017}"/>
            </a:ext>
          </a:extLst>
        </xdr:cNvPr>
        <xdr:cNvSpPr/>
      </xdr:nvSpPr>
      <xdr:spPr>
        <a:xfrm>
          <a:off x="13887450" y="168617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32258</xdr:rowOff>
    </xdr:from>
    <xdr:to>
      <xdr:col>76</xdr:col>
      <xdr:colOff>165100</xdr:colOff>
      <xdr:row>103</xdr:row>
      <xdr:rowOff>133858</xdr:rowOff>
    </xdr:to>
    <xdr:sp macro="" textlink="">
      <xdr:nvSpPr>
        <xdr:cNvPr id="738" name="フローチャート: 判断 737">
          <a:extLst>
            <a:ext uri="{FF2B5EF4-FFF2-40B4-BE49-F238E27FC236}">
              <a16:creationId xmlns:a16="http://schemas.microsoft.com/office/drawing/2014/main" id="{0670DB0B-DED1-4447-8441-597D6DC31D87}"/>
            </a:ext>
          </a:extLst>
        </xdr:cNvPr>
        <xdr:cNvSpPr/>
      </xdr:nvSpPr>
      <xdr:spPr>
        <a:xfrm>
          <a:off x="13096875" y="1683118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160274</xdr:rowOff>
    </xdr:from>
    <xdr:to>
      <xdr:col>72</xdr:col>
      <xdr:colOff>38100</xdr:colOff>
      <xdr:row>103</xdr:row>
      <xdr:rowOff>90424</xdr:rowOff>
    </xdr:to>
    <xdr:sp macro="" textlink="">
      <xdr:nvSpPr>
        <xdr:cNvPr id="739" name="フローチャート: 判断 738">
          <a:extLst>
            <a:ext uri="{FF2B5EF4-FFF2-40B4-BE49-F238E27FC236}">
              <a16:creationId xmlns:a16="http://schemas.microsoft.com/office/drawing/2014/main" id="{FED59557-1001-47F6-83BC-FA6D08C9765A}"/>
            </a:ext>
          </a:extLst>
        </xdr:cNvPr>
        <xdr:cNvSpPr/>
      </xdr:nvSpPr>
      <xdr:spPr>
        <a:xfrm>
          <a:off x="12296775" y="1679409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77978</xdr:rowOff>
    </xdr:from>
    <xdr:to>
      <xdr:col>67</xdr:col>
      <xdr:colOff>101600</xdr:colOff>
      <xdr:row>104</xdr:row>
      <xdr:rowOff>8128</xdr:rowOff>
    </xdr:to>
    <xdr:sp macro="" textlink="">
      <xdr:nvSpPr>
        <xdr:cNvPr id="740" name="フローチャート: 判断 739">
          <a:extLst>
            <a:ext uri="{FF2B5EF4-FFF2-40B4-BE49-F238E27FC236}">
              <a16:creationId xmlns:a16="http://schemas.microsoft.com/office/drawing/2014/main" id="{0C5B95C5-E338-48BC-8D29-8ECA4D556229}"/>
            </a:ext>
          </a:extLst>
        </xdr:cNvPr>
        <xdr:cNvSpPr/>
      </xdr:nvSpPr>
      <xdr:spPr>
        <a:xfrm>
          <a:off x="11487150" y="1688007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ABFDDB00-914D-44F0-8E1D-B64DAC6344BE}"/>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73F7C9B4-8D50-46A3-A8CB-D080B50D43B2}"/>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AF6D3DD3-178C-448E-B9CC-FECD316E8B56}"/>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F34F6B11-EC10-4C05-96A9-37B031CB9078}"/>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FCE7C681-C8F4-4497-8061-C888606ED9DA}"/>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137413</xdr:rowOff>
    </xdr:from>
    <xdr:to>
      <xdr:col>85</xdr:col>
      <xdr:colOff>177800</xdr:colOff>
      <xdr:row>101</xdr:row>
      <xdr:rowOff>67563</xdr:rowOff>
    </xdr:to>
    <xdr:sp macro="" textlink="">
      <xdr:nvSpPr>
        <xdr:cNvPr id="746" name="楕円 745">
          <a:extLst>
            <a:ext uri="{FF2B5EF4-FFF2-40B4-BE49-F238E27FC236}">
              <a16:creationId xmlns:a16="http://schemas.microsoft.com/office/drawing/2014/main" id="{A24A0EB2-A5C8-45A1-881A-E0A3C6AE41AC}"/>
            </a:ext>
          </a:extLst>
        </xdr:cNvPr>
        <xdr:cNvSpPr/>
      </xdr:nvSpPr>
      <xdr:spPr>
        <a:xfrm>
          <a:off x="14649450" y="1642833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90440</xdr:rowOff>
    </xdr:from>
    <xdr:ext cx="405111" cy="259045"/>
    <xdr:sp macro="" textlink="">
      <xdr:nvSpPr>
        <xdr:cNvPr id="747" name="【庁舎】&#10;有形固定資産減価償却率該当値テキスト">
          <a:extLst>
            <a:ext uri="{FF2B5EF4-FFF2-40B4-BE49-F238E27FC236}">
              <a16:creationId xmlns:a16="http://schemas.microsoft.com/office/drawing/2014/main" id="{AF4599FD-4526-4611-8FD5-30F68338C7F7}"/>
            </a:ext>
          </a:extLst>
        </xdr:cNvPr>
        <xdr:cNvSpPr txBox="1"/>
      </xdr:nvSpPr>
      <xdr:spPr>
        <a:xfrm>
          <a:off x="14735175" y="16375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137413</xdr:rowOff>
    </xdr:from>
    <xdr:to>
      <xdr:col>81</xdr:col>
      <xdr:colOff>101600</xdr:colOff>
      <xdr:row>100</xdr:row>
      <xdr:rowOff>67563</xdr:rowOff>
    </xdr:to>
    <xdr:sp macro="" textlink="">
      <xdr:nvSpPr>
        <xdr:cNvPr id="748" name="楕円 747">
          <a:extLst>
            <a:ext uri="{FF2B5EF4-FFF2-40B4-BE49-F238E27FC236}">
              <a16:creationId xmlns:a16="http://schemas.microsoft.com/office/drawing/2014/main" id="{D900DC48-52F7-45D3-878E-9D8C4C78387E}"/>
            </a:ext>
          </a:extLst>
        </xdr:cNvPr>
        <xdr:cNvSpPr/>
      </xdr:nvSpPr>
      <xdr:spPr>
        <a:xfrm>
          <a:off x="13887450" y="1625688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16763</xdr:rowOff>
    </xdr:from>
    <xdr:to>
      <xdr:col>85</xdr:col>
      <xdr:colOff>127000</xdr:colOff>
      <xdr:row>101</xdr:row>
      <xdr:rowOff>16763</xdr:rowOff>
    </xdr:to>
    <xdr:cxnSp macro="">
      <xdr:nvCxnSpPr>
        <xdr:cNvPr id="749" name="直線コネクタ 748">
          <a:extLst>
            <a:ext uri="{FF2B5EF4-FFF2-40B4-BE49-F238E27FC236}">
              <a16:creationId xmlns:a16="http://schemas.microsoft.com/office/drawing/2014/main" id="{3DD868F7-7541-4028-83FA-9E7959080A4D}"/>
            </a:ext>
          </a:extLst>
        </xdr:cNvPr>
        <xdr:cNvCxnSpPr/>
      </xdr:nvCxnSpPr>
      <xdr:spPr>
        <a:xfrm>
          <a:off x="13935075" y="16304513"/>
          <a:ext cx="762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66548</xdr:rowOff>
    </xdr:from>
    <xdr:to>
      <xdr:col>76</xdr:col>
      <xdr:colOff>165100</xdr:colOff>
      <xdr:row>100</xdr:row>
      <xdr:rowOff>168148</xdr:rowOff>
    </xdr:to>
    <xdr:sp macro="" textlink="">
      <xdr:nvSpPr>
        <xdr:cNvPr id="750" name="楕円 749">
          <a:extLst>
            <a:ext uri="{FF2B5EF4-FFF2-40B4-BE49-F238E27FC236}">
              <a16:creationId xmlns:a16="http://schemas.microsoft.com/office/drawing/2014/main" id="{38704643-EC2E-48EB-A754-911DCF7CBB48}"/>
            </a:ext>
          </a:extLst>
        </xdr:cNvPr>
        <xdr:cNvSpPr/>
      </xdr:nvSpPr>
      <xdr:spPr>
        <a:xfrm>
          <a:off x="13096875" y="1635747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16763</xdr:rowOff>
    </xdr:from>
    <xdr:to>
      <xdr:col>81</xdr:col>
      <xdr:colOff>50800</xdr:colOff>
      <xdr:row>100</xdr:row>
      <xdr:rowOff>117348</xdr:rowOff>
    </xdr:to>
    <xdr:cxnSp macro="">
      <xdr:nvCxnSpPr>
        <xdr:cNvPr id="751" name="直線コネクタ 750">
          <a:extLst>
            <a:ext uri="{FF2B5EF4-FFF2-40B4-BE49-F238E27FC236}">
              <a16:creationId xmlns:a16="http://schemas.microsoft.com/office/drawing/2014/main" id="{9A59819C-8782-4CB7-A795-F4C4685A6A40}"/>
            </a:ext>
          </a:extLst>
        </xdr:cNvPr>
        <xdr:cNvCxnSpPr/>
      </xdr:nvCxnSpPr>
      <xdr:spPr>
        <a:xfrm flipV="1">
          <a:off x="13144500" y="16304513"/>
          <a:ext cx="790575" cy="100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157987</xdr:rowOff>
    </xdr:from>
    <xdr:to>
      <xdr:col>72</xdr:col>
      <xdr:colOff>38100</xdr:colOff>
      <xdr:row>100</xdr:row>
      <xdr:rowOff>88137</xdr:rowOff>
    </xdr:to>
    <xdr:sp macro="" textlink="">
      <xdr:nvSpPr>
        <xdr:cNvPr id="752" name="楕円 751">
          <a:extLst>
            <a:ext uri="{FF2B5EF4-FFF2-40B4-BE49-F238E27FC236}">
              <a16:creationId xmlns:a16="http://schemas.microsoft.com/office/drawing/2014/main" id="{14EE68A2-8568-43B8-9833-1A2B56F07A36}"/>
            </a:ext>
          </a:extLst>
        </xdr:cNvPr>
        <xdr:cNvSpPr/>
      </xdr:nvSpPr>
      <xdr:spPr>
        <a:xfrm>
          <a:off x="12296775" y="1627746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37337</xdr:rowOff>
    </xdr:from>
    <xdr:to>
      <xdr:col>76</xdr:col>
      <xdr:colOff>114300</xdr:colOff>
      <xdr:row>100</xdr:row>
      <xdr:rowOff>117348</xdr:rowOff>
    </xdr:to>
    <xdr:cxnSp macro="">
      <xdr:nvCxnSpPr>
        <xdr:cNvPr id="753" name="直線コネクタ 752">
          <a:extLst>
            <a:ext uri="{FF2B5EF4-FFF2-40B4-BE49-F238E27FC236}">
              <a16:creationId xmlns:a16="http://schemas.microsoft.com/office/drawing/2014/main" id="{07233118-104E-47D1-A35B-4710BF8F4DE0}"/>
            </a:ext>
          </a:extLst>
        </xdr:cNvPr>
        <xdr:cNvCxnSpPr/>
      </xdr:nvCxnSpPr>
      <xdr:spPr>
        <a:xfrm>
          <a:off x="12344400" y="16325087"/>
          <a:ext cx="8001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112268</xdr:rowOff>
    </xdr:from>
    <xdr:to>
      <xdr:col>67</xdr:col>
      <xdr:colOff>101600</xdr:colOff>
      <xdr:row>107</xdr:row>
      <xdr:rowOff>42418</xdr:rowOff>
    </xdr:to>
    <xdr:sp macro="" textlink="">
      <xdr:nvSpPr>
        <xdr:cNvPr id="754" name="楕円 753">
          <a:extLst>
            <a:ext uri="{FF2B5EF4-FFF2-40B4-BE49-F238E27FC236}">
              <a16:creationId xmlns:a16="http://schemas.microsoft.com/office/drawing/2014/main" id="{5286C7DB-FB7F-437D-8231-39FD4F9E0613}"/>
            </a:ext>
          </a:extLst>
        </xdr:cNvPr>
        <xdr:cNvSpPr/>
      </xdr:nvSpPr>
      <xdr:spPr>
        <a:xfrm>
          <a:off x="11487150" y="1742871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37337</xdr:rowOff>
    </xdr:from>
    <xdr:to>
      <xdr:col>71</xdr:col>
      <xdr:colOff>177800</xdr:colOff>
      <xdr:row>106</xdr:row>
      <xdr:rowOff>163068</xdr:rowOff>
    </xdr:to>
    <xdr:cxnSp macro="">
      <xdr:nvCxnSpPr>
        <xdr:cNvPr id="755" name="直線コネクタ 754">
          <a:extLst>
            <a:ext uri="{FF2B5EF4-FFF2-40B4-BE49-F238E27FC236}">
              <a16:creationId xmlns:a16="http://schemas.microsoft.com/office/drawing/2014/main" id="{25F1017A-D251-4A7C-AA76-48C6E6C6AA8F}"/>
            </a:ext>
          </a:extLst>
        </xdr:cNvPr>
        <xdr:cNvCxnSpPr/>
      </xdr:nvCxnSpPr>
      <xdr:spPr>
        <a:xfrm flipV="1">
          <a:off x="11534775" y="16325087"/>
          <a:ext cx="809625" cy="1151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152416</xdr:rowOff>
    </xdr:from>
    <xdr:ext cx="405111" cy="259045"/>
    <xdr:sp macro="" textlink="">
      <xdr:nvSpPr>
        <xdr:cNvPr id="756" name="n_1aveValue【庁舎】&#10;有形固定資産減価償却率">
          <a:extLst>
            <a:ext uri="{FF2B5EF4-FFF2-40B4-BE49-F238E27FC236}">
              <a16:creationId xmlns:a16="http://schemas.microsoft.com/office/drawing/2014/main" id="{B4E6AC23-400F-443D-AB04-41E2BC2F8A3B}"/>
            </a:ext>
          </a:extLst>
        </xdr:cNvPr>
        <xdr:cNvSpPr txBox="1"/>
      </xdr:nvSpPr>
      <xdr:spPr>
        <a:xfrm>
          <a:off x="13745219" y="16954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124985</xdr:rowOff>
    </xdr:from>
    <xdr:ext cx="405111" cy="259045"/>
    <xdr:sp macro="" textlink="">
      <xdr:nvSpPr>
        <xdr:cNvPr id="757" name="n_2aveValue【庁舎】&#10;有形固定資産減価償却率">
          <a:extLst>
            <a:ext uri="{FF2B5EF4-FFF2-40B4-BE49-F238E27FC236}">
              <a16:creationId xmlns:a16="http://schemas.microsoft.com/office/drawing/2014/main" id="{8759737B-7FE4-49A6-82B4-2AD527DEAB4C}"/>
            </a:ext>
          </a:extLst>
        </xdr:cNvPr>
        <xdr:cNvSpPr txBox="1"/>
      </xdr:nvSpPr>
      <xdr:spPr>
        <a:xfrm>
          <a:off x="12964169" y="16923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81551</xdr:rowOff>
    </xdr:from>
    <xdr:ext cx="405111" cy="259045"/>
    <xdr:sp macro="" textlink="">
      <xdr:nvSpPr>
        <xdr:cNvPr id="758" name="n_3aveValue【庁舎】&#10;有形固定資産減価償却率">
          <a:extLst>
            <a:ext uri="{FF2B5EF4-FFF2-40B4-BE49-F238E27FC236}">
              <a16:creationId xmlns:a16="http://schemas.microsoft.com/office/drawing/2014/main" id="{97CE4642-6297-4B5E-9F90-EED78AC6EA1A}"/>
            </a:ext>
          </a:extLst>
        </xdr:cNvPr>
        <xdr:cNvSpPr txBox="1"/>
      </xdr:nvSpPr>
      <xdr:spPr>
        <a:xfrm>
          <a:off x="12164069" y="16886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24655</xdr:rowOff>
    </xdr:from>
    <xdr:ext cx="405111" cy="259045"/>
    <xdr:sp macro="" textlink="">
      <xdr:nvSpPr>
        <xdr:cNvPr id="759" name="n_4aveValue【庁舎】&#10;有形固定資産減価償却率">
          <a:extLst>
            <a:ext uri="{FF2B5EF4-FFF2-40B4-BE49-F238E27FC236}">
              <a16:creationId xmlns:a16="http://schemas.microsoft.com/office/drawing/2014/main" id="{BA5AB367-267B-4414-B4E6-025D11178537}"/>
            </a:ext>
          </a:extLst>
        </xdr:cNvPr>
        <xdr:cNvSpPr txBox="1"/>
      </xdr:nvSpPr>
      <xdr:spPr>
        <a:xfrm>
          <a:off x="11354444" y="16658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98</xdr:row>
      <xdr:rowOff>84090</xdr:rowOff>
    </xdr:from>
    <xdr:ext cx="405111" cy="259045"/>
    <xdr:sp macro="" textlink="">
      <xdr:nvSpPr>
        <xdr:cNvPr id="760" name="n_1mainValue【庁舎】&#10;有形固定資産減価償却率">
          <a:extLst>
            <a:ext uri="{FF2B5EF4-FFF2-40B4-BE49-F238E27FC236}">
              <a16:creationId xmlns:a16="http://schemas.microsoft.com/office/drawing/2014/main" id="{7BF20E49-3EA9-43C2-9A5B-0B284E26068B}"/>
            </a:ext>
          </a:extLst>
        </xdr:cNvPr>
        <xdr:cNvSpPr txBox="1"/>
      </xdr:nvSpPr>
      <xdr:spPr>
        <a:xfrm>
          <a:off x="13745219" y="16032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13225</xdr:rowOff>
    </xdr:from>
    <xdr:ext cx="405111" cy="259045"/>
    <xdr:sp macro="" textlink="">
      <xdr:nvSpPr>
        <xdr:cNvPr id="761" name="n_2mainValue【庁舎】&#10;有形固定資産減価償却率">
          <a:extLst>
            <a:ext uri="{FF2B5EF4-FFF2-40B4-BE49-F238E27FC236}">
              <a16:creationId xmlns:a16="http://schemas.microsoft.com/office/drawing/2014/main" id="{216AC3EB-8F49-4C8B-8FBC-1CDE01EA630A}"/>
            </a:ext>
          </a:extLst>
        </xdr:cNvPr>
        <xdr:cNvSpPr txBox="1"/>
      </xdr:nvSpPr>
      <xdr:spPr>
        <a:xfrm>
          <a:off x="12964169" y="16126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98</xdr:row>
      <xdr:rowOff>104664</xdr:rowOff>
    </xdr:from>
    <xdr:ext cx="405111" cy="259045"/>
    <xdr:sp macro="" textlink="">
      <xdr:nvSpPr>
        <xdr:cNvPr id="762" name="n_3mainValue【庁舎】&#10;有形固定資産減価償却率">
          <a:extLst>
            <a:ext uri="{FF2B5EF4-FFF2-40B4-BE49-F238E27FC236}">
              <a16:creationId xmlns:a16="http://schemas.microsoft.com/office/drawing/2014/main" id="{6071C715-D512-4CD6-A58F-DF0B2AE1477E}"/>
            </a:ext>
          </a:extLst>
        </xdr:cNvPr>
        <xdr:cNvSpPr txBox="1"/>
      </xdr:nvSpPr>
      <xdr:spPr>
        <a:xfrm>
          <a:off x="12164069" y="16052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33545</xdr:rowOff>
    </xdr:from>
    <xdr:ext cx="405111" cy="259045"/>
    <xdr:sp macro="" textlink="">
      <xdr:nvSpPr>
        <xdr:cNvPr id="763" name="n_4mainValue【庁舎】&#10;有形固定資産減価償却率">
          <a:extLst>
            <a:ext uri="{FF2B5EF4-FFF2-40B4-BE49-F238E27FC236}">
              <a16:creationId xmlns:a16="http://schemas.microsoft.com/office/drawing/2014/main" id="{28D46105-1560-4456-8A2B-395A2B4E3393}"/>
            </a:ext>
          </a:extLst>
        </xdr:cNvPr>
        <xdr:cNvSpPr txBox="1"/>
      </xdr:nvSpPr>
      <xdr:spPr>
        <a:xfrm>
          <a:off x="11354444" y="17518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64" name="正方形/長方形 763">
          <a:extLst>
            <a:ext uri="{FF2B5EF4-FFF2-40B4-BE49-F238E27FC236}">
              <a16:creationId xmlns:a16="http://schemas.microsoft.com/office/drawing/2014/main" id="{9573EBC6-DAB1-40EC-A523-D921C296C994}"/>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65" name="正方形/長方形 764">
          <a:extLst>
            <a:ext uri="{FF2B5EF4-FFF2-40B4-BE49-F238E27FC236}">
              <a16:creationId xmlns:a16="http://schemas.microsoft.com/office/drawing/2014/main" id="{330936E5-B9DB-4693-BD5F-F4DCEE5E1E60}"/>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66" name="正方形/長方形 765">
          <a:extLst>
            <a:ext uri="{FF2B5EF4-FFF2-40B4-BE49-F238E27FC236}">
              <a16:creationId xmlns:a16="http://schemas.microsoft.com/office/drawing/2014/main" id="{D0144008-4BD9-4671-B1A2-46C759490ABA}"/>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67" name="正方形/長方形 766">
          <a:extLst>
            <a:ext uri="{FF2B5EF4-FFF2-40B4-BE49-F238E27FC236}">
              <a16:creationId xmlns:a16="http://schemas.microsoft.com/office/drawing/2014/main" id="{9B752BFF-FA24-4BA3-97A1-7916FCB05744}"/>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68" name="正方形/長方形 767">
          <a:extLst>
            <a:ext uri="{FF2B5EF4-FFF2-40B4-BE49-F238E27FC236}">
              <a16:creationId xmlns:a16="http://schemas.microsoft.com/office/drawing/2014/main" id="{02BF04C2-592D-49EF-8391-4D1C155B29E4}"/>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69" name="正方形/長方形 768">
          <a:extLst>
            <a:ext uri="{FF2B5EF4-FFF2-40B4-BE49-F238E27FC236}">
              <a16:creationId xmlns:a16="http://schemas.microsoft.com/office/drawing/2014/main" id="{96AC5B49-F783-4ED2-B038-BC14E417B844}"/>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70" name="正方形/長方形 769">
          <a:extLst>
            <a:ext uri="{FF2B5EF4-FFF2-40B4-BE49-F238E27FC236}">
              <a16:creationId xmlns:a16="http://schemas.microsoft.com/office/drawing/2014/main" id="{60F7C35B-433F-405F-A080-5AD83DA314C8}"/>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71" name="正方形/長方形 770">
          <a:extLst>
            <a:ext uri="{FF2B5EF4-FFF2-40B4-BE49-F238E27FC236}">
              <a16:creationId xmlns:a16="http://schemas.microsoft.com/office/drawing/2014/main" id="{4F6B91AD-7CDB-48E6-B7E7-64F1BF50F39B}"/>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72" name="テキスト ボックス 771">
          <a:extLst>
            <a:ext uri="{FF2B5EF4-FFF2-40B4-BE49-F238E27FC236}">
              <a16:creationId xmlns:a16="http://schemas.microsoft.com/office/drawing/2014/main" id="{7B934F2D-4F4B-4525-AF5C-428A97EFB668}"/>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73" name="直線コネクタ 772">
          <a:extLst>
            <a:ext uri="{FF2B5EF4-FFF2-40B4-BE49-F238E27FC236}">
              <a16:creationId xmlns:a16="http://schemas.microsoft.com/office/drawing/2014/main" id="{192B521B-220B-41AC-AC98-256A2FE1C4ED}"/>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74" name="テキスト ボックス 773">
          <a:extLst>
            <a:ext uri="{FF2B5EF4-FFF2-40B4-BE49-F238E27FC236}">
              <a16:creationId xmlns:a16="http://schemas.microsoft.com/office/drawing/2014/main" id="{4EB647D5-C06D-4200-AB78-90161CB14FDD}"/>
            </a:ext>
          </a:extLst>
        </xdr:cNvPr>
        <xdr:cNvSpPr txBox="1"/>
      </xdr:nvSpPr>
      <xdr:spPr>
        <a:xfrm>
          <a:off x="160523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775" name="直線コネクタ 774">
          <a:extLst>
            <a:ext uri="{FF2B5EF4-FFF2-40B4-BE49-F238E27FC236}">
              <a16:creationId xmlns:a16="http://schemas.microsoft.com/office/drawing/2014/main" id="{7289A273-8F03-4C28-9BCF-433EC2FF72A1}"/>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76" name="テキスト ボックス 775">
          <a:extLst>
            <a:ext uri="{FF2B5EF4-FFF2-40B4-BE49-F238E27FC236}">
              <a16:creationId xmlns:a16="http://schemas.microsoft.com/office/drawing/2014/main" id="{34CA9A2F-4BE9-46F6-8DBE-91AFABAECAE0}"/>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77" name="直線コネクタ 776">
          <a:extLst>
            <a:ext uri="{FF2B5EF4-FFF2-40B4-BE49-F238E27FC236}">
              <a16:creationId xmlns:a16="http://schemas.microsoft.com/office/drawing/2014/main" id="{4B746BAF-81D1-4694-9326-AC2040DB0AAD}"/>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78" name="テキスト ボックス 777">
          <a:extLst>
            <a:ext uri="{FF2B5EF4-FFF2-40B4-BE49-F238E27FC236}">
              <a16:creationId xmlns:a16="http://schemas.microsoft.com/office/drawing/2014/main" id="{01D81A9E-FF32-434D-ABF7-B1B6CA25D53A}"/>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79" name="直線コネクタ 778">
          <a:extLst>
            <a:ext uri="{FF2B5EF4-FFF2-40B4-BE49-F238E27FC236}">
              <a16:creationId xmlns:a16="http://schemas.microsoft.com/office/drawing/2014/main" id="{0A6AD4B5-F95C-47B1-98C6-011283C001B8}"/>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80" name="テキスト ボックス 779">
          <a:extLst>
            <a:ext uri="{FF2B5EF4-FFF2-40B4-BE49-F238E27FC236}">
              <a16:creationId xmlns:a16="http://schemas.microsoft.com/office/drawing/2014/main" id="{9E41F50C-7B60-4D91-A2B0-ABDED3EA158F}"/>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81" name="直線コネクタ 780">
          <a:extLst>
            <a:ext uri="{FF2B5EF4-FFF2-40B4-BE49-F238E27FC236}">
              <a16:creationId xmlns:a16="http://schemas.microsoft.com/office/drawing/2014/main" id="{824DBF19-9A20-4484-9DA4-4B7D61061965}"/>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82" name="テキスト ボックス 781">
          <a:extLst>
            <a:ext uri="{FF2B5EF4-FFF2-40B4-BE49-F238E27FC236}">
              <a16:creationId xmlns:a16="http://schemas.microsoft.com/office/drawing/2014/main" id="{5811B7BD-5A04-43F4-8026-D2CEF15F8691}"/>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83" name="直線コネクタ 782">
          <a:extLst>
            <a:ext uri="{FF2B5EF4-FFF2-40B4-BE49-F238E27FC236}">
              <a16:creationId xmlns:a16="http://schemas.microsoft.com/office/drawing/2014/main" id="{FAB0CDFD-8486-4FCA-8064-98A97F890201}"/>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84" name="テキスト ボックス 783">
          <a:extLst>
            <a:ext uri="{FF2B5EF4-FFF2-40B4-BE49-F238E27FC236}">
              <a16:creationId xmlns:a16="http://schemas.microsoft.com/office/drawing/2014/main" id="{738FD060-018B-4117-85DA-F1CB78FE9C93}"/>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85" name="【庁舎】&#10;一人当たり面積グラフ枠">
          <a:extLst>
            <a:ext uri="{FF2B5EF4-FFF2-40B4-BE49-F238E27FC236}">
              <a16:creationId xmlns:a16="http://schemas.microsoft.com/office/drawing/2014/main" id="{891C3511-422C-4BB0-BAB1-CB4423CB70FF}"/>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133350</xdr:rowOff>
    </xdr:from>
    <xdr:to>
      <xdr:col>116</xdr:col>
      <xdr:colOff>62864</xdr:colOff>
      <xdr:row>108</xdr:row>
      <xdr:rowOff>89915</xdr:rowOff>
    </xdr:to>
    <xdr:cxnSp macro="">
      <xdr:nvCxnSpPr>
        <xdr:cNvPr id="786" name="直線コネクタ 785">
          <a:extLst>
            <a:ext uri="{FF2B5EF4-FFF2-40B4-BE49-F238E27FC236}">
              <a16:creationId xmlns:a16="http://schemas.microsoft.com/office/drawing/2014/main" id="{3A394968-EE88-4385-B62D-6CDD7FE28F29}"/>
            </a:ext>
          </a:extLst>
        </xdr:cNvPr>
        <xdr:cNvCxnSpPr/>
      </xdr:nvCxnSpPr>
      <xdr:spPr>
        <a:xfrm flipV="1">
          <a:off x="19954239" y="16592550"/>
          <a:ext cx="0" cy="1153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93742</xdr:rowOff>
    </xdr:from>
    <xdr:ext cx="469744" cy="259045"/>
    <xdr:sp macro="" textlink="">
      <xdr:nvSpPr>
        <xdr:cNvPr id="787" name="【庁舎】&#10;一人当たり面積最小値テキスト">
          <a:extLst>
            <a:ext uri="{FF2B5EF4-FFF2-40B4-BE49-F238E27FC236}">
              <a16:creationId xmlns:a16="http://schemas.microsoft.com/office/drawing/2014/main" id="{4C613FF0-4F67-4CF9-A532-893DD4C8C528}"/>
            </a:ext>
          </a:extLst>
        </xdr:cNvPr>
        <xdr:cNvSpPr txBox="1"/>
      </xdr:nvSpPr>
      <xdr:spPr>
        <a:xfrm>
          <a:off x="19992975" y="17753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89915</xdr:rowOff>
    </xdr:from>
    <xdr:to>
      <xdr:col>116</xdr:col>
      <xdr:colOff>152400</xdr:colOff>
      <xdr:row>108</xdr:row>
      <xdr:rowOff>89915</xdr:rowOff>
    </xdr:to>
    <xdr:cxnSp macro="">
      <xdr:nvCxnSpPr>
        <xdr:cNvPr id="788" name="直線コネクタ 787">
          <a:extLst>
            <a:ext uri="{FF2B5EF4-FFF2-40B4-BE49-F238E27FC236}">
              <a16:creationId xmlns:a16="http://schemas.microsoft.com/office/drawing/2014/main" id="{64F64720-118B-424A-AAB4-C9AF1ADCB441}"/>
            </a:ext>
          </a:extLst>
        </xdr:cNvPr>
        <xdr:cNvCxnSpPr/>
      </xdr:nvCxnSpPr>
      <xdr:spPr>
        <a:xfrm>
          <a:off x="19878675" y="177460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80027</xdr:rowOff>
    </xdr:from>
    <xdr:ext cx="469744" cy="259045"/>
    <xdr:sp macro="" textlink="">
      <xdr:nvSpPr>
        <xdr:cNvPr id="789" name="【庁舎】&#10;一人当たり面積最大値テキスト">
          <a:extLst>
            <a:ext uri="{FF2B5EF4-FFF2-40B4-BE49-F238E27FC236}">
              <a16:creationId xmlns:a16="http://schemas.microsoft.com/office/drawing/2014/main" id="{2DB0CFE9-6530-4AE1-B8F8-4FA30C2BC585}"/>
            </a:ext>
          </a:extLst>
        </xdr:cNvPr>
        <xdr:cNvSpPr txBox="1"/>
      </xdr:nvSpPr>
      <xdr:spPr>
        <a:xfrm>
          <a:off x="19992975" y="16370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133350</xdr:rowOff>
    </xdr:from>
    <xdr:to>
      <xdr:col>116</xdr:col>
      <xdr:colOff>152400</xdr:colOff>
      <xdr:row>101</xdr:row>
      <xdr:rowOff>133350</xdr:rowOff>
    </xdr:to>
    <xdr:cxnSp macro="">
      <xdr:nvCxnSpPr>
        <xdr:cNvPr id="790" name="直線コネクタ 789">
          <a:extLst>
            <a:ext uri="{FF2B5EF4-FFF2-40B4-BE49-F238E27FC236}">
              <a16:creationId xmlns:a16="http://schemas.microsoft.com/office/drawing/2014/main" id="{E2D24ACD-CF1B-4C61-A998-1768D0A1D166}"/>
            </a:ext>
          </a:extLst>
        </xdr:cNvPr>
        <xdr:cNvCxnSpPr/>
      </xdr:nvCxnSpPr>
      <xdr:spPr>
        <a:xfrm>
          <a:off x="19878675" y="165925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36847</xdr:rowOff>
    </xdr:from>
    <xdr:ext cx="469744" cy="259045"/>
    <xdr:sp macro="" textlink="">
      <xdr:nvSpPr>
        <xdr:cNvPr id="791" name="【庁舎】&#10;一人当たり面積平均値テキスト">
          <a:extLst>
            <a:ext uri="{FF2B5EF4-FFF2-40B4-BE49-F238E27FC236}">
              <a16:creationId xmlns:a16="http://schemas.microsoft.com/office/drawing/2014/main" id="{BB19E7A3-94D5-4896-A2D5-53D7F9141B2B}"/>
            </a:ext>
          </a:extLst>
        </xdr:cNvPr>
        <xdr:cNvSpPr txBox="1"/>
      </xdr:nvSpPr>
      <xdr:spPr>
        <a:xfrm>
          <a:off x="19992975" y="170103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13970</xdr:rowOff>
    </xdr:from>
    <xdr:to>
      <xdr:col>116</xdr:col>
      <xdr:colOff>114300</xdr:colOff>
      <xdr:row>105</xdr:row>
      <xdr:rowOff>115570</xdr:rowOff>
    </xdr:to>
    <xdr:sp macro="" textlink="">
      <xdr:nvSpPr>
        <xdr:cNvPr id="792" name="フローチャート: 判断 791">
          <a:extLst>
            <a:ext uri="{FF2B5EF4-FFF2-40B4-BE49-F238E27FC236}">
              <a16:creationId xmlns:a16="http://schemas.microsoft.com/office/drawing/2014/main" id="{5695463E-D4D9-4236-90F2-1496C528FBB5}"/>
            </a:ext>
          </a:extLst>
        </xdr:cNvPr>
        <xdr:cNvSpPr/>
      </xdr:nvSpPr>
      <xdr:spPr>
        <a:xfrm>
          <a:off x="19897725" y="171557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13970</xdr:rowOff>
    </xdr:from>
    <xdr:to>
      <xdr:col>112</xdr:col>
      <xdr:colOff>38100</xdr:colOff>
      <xdr:row>105</xdr:row>
      <xdr:rowOff>115570</xdr:rowOff>
    </xdr:to>
    <xdr:sp macro="" textlink="">
      <xdr:nvSpPr>
        <xdr:cNvPr id="793" name="フローチャート: 判断 792">
          <a:extLst>
            <a:ext uri="{FF2B5EF4-FFF2-40B4-BE49-F238E27FC236}">
              <a16:creationId xmlns:a16="http://schemas.microsoft.com/office/drawing/2014/main" id="{E88F8F87-FDCD-4A06-BE62-C7F6BDAE7CD3}"/>
            </a:ext>
          </a:extLst>
        </xdr:cNvPr>
        <xdr:cNvSpPr/>
      </xdr:nvSpPr>
      <xdr:spPr>
        <a:xfrm>
          <a:off x="19154775" y="171557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9398</xdr:rowOff>
    </xdr:from>
    <xdr:to>
      <xdr:col>107</xdr:col>
      <xdr:colOff>101600</xdr:colOff>
      <xdr:row>105</xdr:row>
      <xdr:rowOff>110998</xdr:rowOff>
    </xdr:to>
    <xdr:sp macro="" textlink="">
      <xdr:nvSpPr>
        <xdr:cNvPr id="794" name="フローチャート: 判断 793">
          <a:extLst>
            <a:ext uri="{FF2B5EF4-FFF2-40B4-BE49-F238E27FC236}">
              <a16:creationId xmlns:a16="http://schemas.microsoft.com/office/drawing/2014/main" id="{EDDE1E21-8843-4EF1-9AA3-9B0E7621FB6E}"/>
            </a:ext>
          </a:extLst>
        </xdr:cNvPr>
        <xdr:cNvSpPr/>
      </xdr:nvSpPr>
      <xdr:spPr>
        <a:xfrm>
          <a:off x="18345150" y="1715757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9398</xdr:rowOff>
    </xdr:from>
    <xdr:to>
      <xdr:col>102</xdr:col>
      <xdr:colOff>165100</xdr:colOff>
      <xdr:row>105</xdr:row>
      <xdr:rowOff>110998</xdr:rowOff>
    </xdr:to>
    <xdr:sp macro="" textlink="">
      <xdr:nvSpPr>
        <xdr:cNvPr id="795" name="フローチャート: 判断 794">
          <a:extLst>
            <a:ext uri="{FF2B5EF4-FFF2-40B4-BE49-F238E27FC236}">
              <a16:creationId xmlns:a16="http://schemas.microsoft.com/office/drawing/2014/main" id="{B89A6F7F-0A02-4CBE-9990-CFA0CEEBF632}"/>
            </a:ext>
          </a:extLst>
        </xdr:cNvPr>
        <xdr:cNvSpPr/>
      </xdr:nvSpPr>
      <xdr:spPr>
        <a:xfrm>
          <a:off x="17554575" y="1715757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13970</xdr:rowOff>
    </xdr:from>
    <xdr:to>
      <xdr:col>98</xdr:col>
      <xdr:colOff>38100</xdr:colOff>
      <xdr:row>105</xdr:row>
      <xdr:rowOff>115570</xdr:rowOff>
    </xdr:to>
    <xdr:sp macro="" textlink="">
      <xdr:nvSpPr>
        <xdr:cNvPr id="796" name="フローチャート: 判断 795">
          <a:extLst>
            <a:ext uri="{FF2B5EF4-FFF2-40B4-BE49-F238E27FC236}">
              <a16:creationId xmlns:a16="http://schemas.microsoft.com/office/drawing/2014/main" id="{F680B7B5-28C4-4D30-AE0D-839A4397B636}"/>
            </a:ext>
          </a:extLst>
        </xdr:cNvPr>
        <xdr:cNvSpPr/>
      </xdr:nvSpPr>
      <xdr:spPr>
        <a:xfrm>
          <a:off x="16754475" y="171557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97" name="テキスト ボックス 796">
          <a:extLst>
            <a:ext uri="{FF2B5EF4-FFF2-40B4-BE49-F238E27FC236}">
              <a16:creationId xmlns:a16="http://schemas.microsoft.com/office/drawing/2014/main" id="{7EDA0AC2-828D-4D2C-986C-E76A4398ACFA}"/>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98" name="テキスト ボックス 797">
          <a:extLst>
            <a:ext uri="{FF2B5EF4-FFF2-40B4-BE49-F238E27FC236}">
              <a16:creationId xmlns:a16="http://schemas.microsoft.com/office/drawing/2014/main" id="{76A2A38A-988A-4217-BFE9-2AD3DFBB788F}"/>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99" name="テキスト ボックス 798">
          <a:extLst>
            <a:ext uri="{FF2B5EF4-FFF2-40B4-BE49-F238E27FC236}">
              <a16:creationId xmlns:a16="http://schemas.microsoft.com/office/drawing/2014/main" id="{3FF8633B-9901-4B12-8C88-F4F7BAE9F989}"/>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00" name="テキスト ボックス 799">
          <a:extLst>
            <a:ext uri="{FF2B5EF4-FFF2-40B4-BE49-F238E27FC236}">
              <a16:creationId xmlns:a16="http://schemas.microsoft.com/office/drawing/2014/main" id="{2E5B64CE-DAC7-459F-953B-2417891D1EEC}"/>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01" name="テキスト ボックス 800">
          <a:extLst>
            <a:ext uri="{FF2B5EF4-FFF2-40B4-BE49-F238E27FC236}">
              <a16:creationId xmlns:a16="http://schemas.microsoft.com/office/drawing/2014/main" id="{A24BFBCF-D9BB-4CB1-82FA-BF4142F774DD}"/>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103124</xdr:rowOff>
    </xdr:from>
    <xdr:to>
      <xdr:col>116</xdr:col>
      <xdr:colOff>114300</xdr:colOff>
      <xdr:row>107</xdr:row>
      <xdr:rowOff>33274</xdr:rowOff>
    </xdr:to>
    <xdr:sp macro="" textlink="">
      <xdr:nvSpPr>
        <xdr:cNvPr id="802" name="楕円 801">
          <a:extLst>
            <a:ext uri="{FF2B5EF4-FFF2-40B4-BE49-F238E27FC236}">
              <a16:creationId xmlns:a16="http://schemas.microsoft.com/office/drawing/2014/main" id="{69E133FF-DA96-4C86-9DB1-BB00F5F756AF}"/>
            </a:ext>
          </a:extLst>
        </xdr:cNvPr>
        <xdr:cNvSpPr/>
      </xdr:nvSpPr>
      <xdr:spPr>
        <a:xfrm>
          <a:off x="19897725" y="1742274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81551</xdr:rowOff>
    </xdr:from>
    <xdr:ext cx="469744" cy="259045"/>
    <xdr:sp macro="" textlink="">
      <xdr:nvSpPr>
        <xdr:cNvPr id="803" name="【庁舎】&#10;一人当たり面積該当値テキスト">
          <a:extLst>
            <a:ext uri="{FF2B5EF4-FFF2-40B4-BE49-F238E27FC236}">
              <a16:creationId xmlns:a16="http://schemas.microsoft.com/office/drawing/2014/main" id="{5F182E96-E5AC-47BC-896C-54560073D42E}"/>
            </a:ext>
          </a:extLst>
        </xdr:cNvPr>
        <xdr:cNvSpPr txBox="1"/>
      </xdr:nvSpPr>
      <xdr:spPr>
        <a:xfrm>
          <a:off x="19992975" y="17401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98552</xdr:rowOff>
    </xdr:from>
    <xdr:to>
      <xdr:col>112</xdr:col>
      <xdr:colOff>38100</xdr:colOff>
      <xdr:row>107</xdr:row>
      <xdr:rowOff>28702</xdr:rowOff>
    </xdr:to>
    <xdr:sp macro="" textlink="">
      <xdr:nvSpPr>
        <xdr:cNvPr id="804" name="楕円 803">
          <a:extLst>
            <a:ext uri="{FF2B5EF4-FFF2-40B4-BE49-F238E27FC236}">
              <a16:creationId xmlns:a16="http://schemas.microsoft.com/office/drawing/2014/main" id="{0C1C2AFD-0484-44D1-8720-B42821A8C5A3}"/>
            </a:ext>
          </a:extLst>
        </xdr:cNvPr>
        <xdr:cNvSpPr/>
      </xdr:nvSpPr>
      <xdr:spPr>
        <a:xfrm>
          <a:off x="19154775" y="1741817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149352</xdr:rowOff>
    </xdr:from>
    <xdr:to>
      <xdr:col>116</xdr:col>
      <xdr:colOff>63500</xdr:colOff>
      <xdr:row>106</xdr:row>
      <xdr:rowOff>153924</xdr:rowOff>
    </xdr:to>
    <xdr:cxnSp macro="">
      <xdr:nvCxnSpPr>
        <xdr:cNvPr id="805" name="直線コネクタ 804">
          <a:extLst>
            <a:ext uri="{FF2B5EF4-FFF2-40B4-BE49-F238E27FC236}">
              <a16:creationId xmlns:a16="http://schemas.microsoft.com/office/drawing/2014/main" id="{9A129AA7-B92A-4E69-8CF5-054A8FFAE378}"/>
            </a:ext>
          </a:extLst>
        </xdr:cNvPr>
        <xdr:cNvCxnSpPr/>
      </xdr:nvCxnSpPr>
      <xdr:spPr>
        <a:xfrm>
          <a:off x="19202400" y="17465802"/>
          <a:ext cx="75247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123698</xdr:rowOff>
    </xdr:from>
    <xdr:to>
      <xdr:col>107</xdr:col>
      <xdr:colOff>101600</xdr:colOff>
      <xdr:row>106</xdr:row>
      <xdr:rowOff>53848</xdr:rowOff>
    </xdr:to>
    <xdr:sp macro="" textlink="">
      <xdr:nvSpPr>
        <xdr:cNvPr id="806" name="楕円 805">
          <a:extLst>
            <a:ext uri="{FF2B5EF4-FFF2-40B4-BE49-F238E27FC236}">
              <a16:creationId xmlns:a16="http://schemas.microsoft.com/office/drawing/2014/main" id="{422718D0-72D3-4E17-8CC1-5CEBC0B27011}"/>
            </a:ext>
          </a:extLst>
        </xdr:cNvPr>
        <xdr:cNvSpPr/>
      </xdr:nvSpPr>
      <xdr:spPr>
        <a:xfrm>
          <a:off x="18345150" y="1727187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3048</xdr:rowOff>
    </xdr:from>
    <xdr:to>
      <xdr:col>111</xdr:col>
      <xdr:colOff>177800</xdr:colOff>
      <xdr:row>106</xdr:row>
      <xdr:rowOff>149352</xdr:rowOff>
    </xdr:to>
    <xdr:cxnSp macro="">
      <xdr:nvCxnSpPr>
        <xdr:cNvPr id="807" name="直線コネクタ 806">
          <a:extLst>
            <a:ext uri="{FF2B5EF4-FFF2-40B4-BE49-F238E27FC236}">
              <a16:creationId xmlns:a16="http://schemas.microsoft.com/office/drawing/2014/main" id="{59A86D63-BBF1-4F64-9C1E-E23A28738304}"/>
            </a:ext>
          </a:extLst>
        </xdr:cNvPr>
        <xdr:cNvCxnSpPr/>
      </xdr:nvCxnSpPr>
      <xdr:spPr>
        <a:xfrm>
          <a:off x="18392775" y="17319498"/>
          <a:ext cx="809625"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128270</xdr:rowOff>
    </xdr:from>
    <xdr:to>
      <xdr:col>102</xdr:col>
      <xdr:colOff>165100</xdr:colOff>
      <xdr:row>106</xdr:row>
      <xdr:rowOff>58420</xdr:rowOff>
    </xdr:to>
    <xdr:sp macro="" textlink="">
      <xdr:nvSpPr>
        <xdr:cNvPr id="808" name="楕円 807">
          <a:extLst>
            <a:ext uri="{FF2B5EF4-FFF2-40B4-BE49-F238E27FC236}">
              <a16:creationId xmlns:a16="http://schemas.microsoft.com/office/drawing/2014/main" id="{12D08A8C-A8B6-46F6-BFA9-58D32F948F63}"/>
            </a:ext>
          </a:extLst>
        </xdr:cNvPr>
        <xdr:cNvSpPr/>
      </xdr:nvSpPr>
      <xdr:spPr>
        <a:xfrm>
          <a:off x="17554575" y="172700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3048</xdr:rowOff>
    </xdr:from>
    <xdr:to>
      <xdr:col>107</xdr:col>
      <xdr:colOff>50800</xdr:colOff>
      <xdr:row>106</xdr:row>
      <xdr:rowOff>7620</xdr:rowOff>
    </xdr:to>
    <xdr:cxnSp macro="">
      <xdr:nvCxnSpPr>
        <xdr:cNvPr id="809" name="直線コネクタ 808">
          <a:extLst>
            <a:ext uri="{FF2B5EF4-FFF2-40B4-BE49-F238E27FC236}">
              <a16:creationId xmlns:a16="http://schemas.microsoft.com/office/drawing/2014/main" id="{7A5F0939-7C1A-4C85-9FC8-ED7D9C0BD618}"/>
            </a:ext>
          </a:extLst>
        </xdr:cNvPr>
        <xdr:cNvCxnSpPr/>
      </xdr:nvCxnSpPr>
      <xdr:spPr>
        <a:xfrm flipV="1">
          <a:off x="17602200" y="17319498"/>
          <a:ext cx="79057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11685</xdr:rowOff>
    </xdr:from>
    <xdr:to>
      <xdr:col>98</xdr:col>
      <xdr:colOff>38100</xdr:colOff>
      <xdr:row>106</xdr:row>
      <xdr:rowOff>113285</xdr:rowOff>
    </xdr:to>
    <xdr:sp macro="" textlink="">
      <xdr:nvSpPr>
        <xdr:cNvPr id="810" name="楕円 809">
          <a:extLst>
            <a:ext uri="{FF2B5EF4-FFF2-40B4-BE49-F238E27FC236}">
              <a16:creationId xmlns:a16="http://schemas.microsoft.com/office/drawing/2014/main" id="{3131A381-2C21-42A8-A8D9-67D7ED1F4AC8}"/>
            </a:ext>
          </a:extLst>
        </xdr:cNvPr>
        <xdr:cNvSpPr/>
      </xdr:nvSpPr>
      <xdr:spPr>
        <a:xfrm>
          <a:off x="16754475" y="173249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7620</xdr:rowOff>
    </xdr:from>
    <xdr:to>
      <xdr:col>102</xdr:col>
      <xdr:colOff>114300</xdr:colOff>
      <xdr:row>106</xdr:row>
      <xdr:rowOff>62485</xdr:rowOff>
    </xdr:to>
    <xdr:cxnSp macro="">
      <xdr:nvCxnSpPr>
        <xdr:cNvPr id="811" name="直線コネクタ 810">
          <a:extLst>
            <a:ext uri="{FF2B5EF4-FFF2-40B4-BE49-F238E27FC236}">
              <a16:creationId xmlns:a16="http://schemas.microsoft.com/office/drawing/2014/main" id="{3523BE42-0DEC-4D7C-98F4-15152B719CB0}"/>
            </a:ext>
          </a:extLst>
        </xdr:cNvPr>
        <xdr:cNvCxnSpPr/>
      </xdr:nvCxnSpPr>
      <xdr:spPr>
        <a:xfrm flipV="1">
          <a:off x="16802100" y="17327245"/>
          <a:ext cx="8001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132097</xdr:rowOff>
    </xdr:from>
    <xdr:ext cx="469744" cy="259045"/>
    <xdr:sp macro="" textlink="">
      <xdr:nvSpPr>
        <xdr:cNvPr id="812" name="n_1aveValue【庁舎】&#10;一人当たり面積">
          <a:extLst>
            <a:ext uri="{FF2B5EF4-FFF2-40B4-BE49-F238E27FC236}">
              <a16:creationId xmlns:a16="http://schemas.microsoft.com/office/drawing/2014/main" id="{7B43A38A-65DC-47FA-9780-5721B86BCE33}"/>
            </a:ext>
          </a:extLst>
        </xdr:cNvPr>
        <xdr:cNvSpPr txBox="1"/>
      </xdr:nvSpPr>
      <xdr:spPr>
        <a:xfrm>
          <a:off x="18983402" y="1693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127525</xdr:rowOff>
    </xdr:from>
    <xdr:ext cx="469744" cy="259045"/>
    <xdr:sp macro="" textlink="">
      <xdr:nvSpPr>
        <xdr:cNvPr id="813" name="n_2aveValue【庁舎】&#10;一人当たり面積">
          <a:extLst>
            <a:ext uri="{FF2B5EF4-FFF2-40B4-BE49-F238E27FC236}">
              <a16:creationId xmlns:a16="http://schemas.microsoft.com/office/drawing/2014/main" id="{43C047B7-CFDD-43F5-974A-C565B5809124}"/>
            </a:ext>
          </a:extLst>
        </xdr:cNvPr>
        <xdr:cNvSpPr txBox="1"/>
      </xdr:nvSpPr>
      <xdr:spPr>
        <a:xfrm>
          <a:off x="18183302" y="16926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127525</xdr:rowOff>
    </xdr:from>
    <xdr:ext cx="469744" cy="259045"/>
    <xdr:sp macro="" textlink="">
      <xdr:nvSpPr>
        <xdr:cNvPr id="814" name="n_3aveValue【庁舎】&#10;一人当たり面積">
          <a:extLst>
            <a:ext uri="{FF2B5EF4-FFF2-40B4-BE49-F238E27FC236}">
              <a16:creationId xmlns:a16="http://schemas.microsoft.com/office/drawing/2014/main" id="{CA0C3C1E-55F6-4646-A1DF-569719B26A54}"/>
            </a:ext>
          </a:extLst>
        </xdr:cNvPr>
        <xdr:cNvSpPr txBox="1"/>
      </xdr:nvSpPr>
      <xdr:spPr>
        <a:xfrm>
          <a:off x="17383202" y="16926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132097</xdr:rowOff>
    </xdr:from>
    <xdr:ext cx="469744" cy="259045"/>
    <xdr:sp macro="" textlink="">
      <xdr:nvSpPr>
        <xdr:cNvPr id="815" name="n_4aveValue【庁舎】&#10;一人当たり面積">
          <a:extLst>
            <a:ext uri="{FF2B5EF4-FFF2-40B4-BE49-F238E27FC236}">
              <a16:creationId xmlns:a16="http://schemas.microsoft.com/office/drawing/2014/main" id="{80C3F412-F604-4E9B-ACF1-EC679E59B658}"/>
            </a:ext>
          </a:extLst>
        </xdr:cNvPr>
        <xdr:cNvSpPr txBox="1"/>
      </xdr:nvSpPr>
      <xdr:spPr>
        <a:xfrm>
          <a:off x="16592627" y="1693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19829</xdr:rowOff>
    </xdr:from>
    <xdr:ext cx="469744" cy="259045"/>
    <xdr:sp macro="" textlink="">
      <xdr:nvSpPr>
        <xdr:cNvPr id="816" name="n_1mainValue【庁舎】&#10;一人当たり面積">
          <a:extLst>
            <a:ext uri="{FF2B5EF4-FFF2-40B4-BE49-F238E27FC236}">
              <a16:creationId xmlns:a16="http://schemas.microsoft.com/office/drawing/2014/main" id="{AA070366-D70A-431C-AA4E-CF7CC3EE9277}"/>
            </a:ext>
          </a:extLst>
        </xdr:cNvPr>
        <xdr:cNvSpPr txBox="1"/>
      </xdr:nvSpPr>
      <xdr:spPr>
        <a:xfrm>
          <a:off x="18983402" y="17507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44975</xdr:rowOff>
    </xdr:from>
    <xdr:ext cx="469744" cy="259045"/>
    <xdr:sp macro="" textlink="">
      <xdr:nvSpPr>
        <xdr:cNvPr id="817" name="n_2mainValue【庁舎】&#10;一人当たり面積">
          <a:extLst>
            <a:ext uri="{FF2B5EF4-FFF2-40B4-BE49-F238E27FC236}">
              <a16:creationId xmlns:a16="http://schemas.microsoft.com/office/drawing/2014/main" id="{CB413DA2-330D-4841-ACFF-FA28C11C57C3}"/>
            </a:ext>
          </a:extLst>
        </xdr:cNvPr>
        <xdr:cNvSpPr txBox="1"/>
      </xdr:nvSpPr>
      <xdr:spPr>
        <a:xfrm>
          <a:off x="18183302" y="17364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49547</xdr:rowOff>
    </xdr:from>
    <xdr:ext cx="469744" cy="259045"/>
    <xdr:sp macro="" textlink="">
      <xdr:nvSpPr>
        <xdr:cNvPr id="818" name="n_3mainValue【庁舎】&#10;一人当たり面積">
          <a:extLst>
            <a:ext uri="{FF2B5EF4-FFF2-40B4-BE49-F238E27FC236}">
              <a16:creationId xmlns:a16="http://schemas.microsoft.com/office/drawing/2014/main" id="{32EC1270-74C7-41FF-AD7C-AC3EEA7026A7}"/>
            </a:ext>
          </a:extLst>
        </xdr:cNvPr>
        <xdr:cNvSpPr txBox="1"/>
      </xdr:nvSpPr>
      <xdr:spPr>
        <a:xfrm>
          <a:off x="17383202" y="17362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104412</xdr:rowOff>
    </xdr:from>
    <xdr:ext cx="469744" cy="259045"/>
    <xdr:sp macro="" textlink="">
      <xdr:nvSpPr>
        <xdr:cNvPr id="819" name="n_4mainValue【庁舎】&#10;一人当たり面積">
          <a:extLst>
            <a:ext uri="{FF2B5EF4-FFF2-40B4-BE49-F238E27FC236}">
              <a16:creationId xmlns:a16="http://schemas.microsoft.com/office/drawing/2014/main" id="{478D42A9-A067-4DEA-A1AF-319F8B63A839}"/>
            </a:ext>
          </a:extLst>
        </xdr:cNvPr>
        <xdr:cNvSpPr txBox="1"/>
      </xdr:nvSpPr>
      <xdr:spPr>
        <a:xfrm>
          <a:off x="16592627" y="17424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20" name="正方形/長方形 819">
          <a:extLst>
            <a:ext uri="{FF2B5EF4-FFF2-40B4-BE49-F238E27FC236}">
              <a16:creationId xmlns:a16="http://schemas.microsoft.com/office/drawing/2014/main" id="{83D8D55A-EBC1-4C88-80B1-F6369421066A}"/>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21" name="正方形/長方形 820">
          <a:extLst>
            <a:ext uri="{FF2B5EF4-FFF2-40B4-BE49-F238E27FC236}">
              <a16:creationId xmlns:a16="http://schemas.microsoft.com/office/drawing/2014/main" id="{A1EE4FEA-26BD-4299-844D-E5743FEE520E}"/>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22" name="テキスト ボックス 821">
          <a:extLst>
            <a:ext uri="{FF2B5EF4-FFF2-40B4-BE49-F238E27FC236}">
              <a16:creationId xmlns:a16="http://schemas.microsoft.com/office/drawing/2014/main" id="{693D5AEA-FDEB-49A6-9BAF-A12FBC3C9996}"/>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本表中で類似団体平均との有形固定資産の減価償却率の比較において、「消防施設」と「庁舎」以外の施設で平均を上回っており、老朽化が進行している。</a:t>
          </a:r>
          <a:endParaRPr lang="ja-JP" altLang="ja-JP" sz="1400">
            <a:effectLst/>
          </a:endParaRPr>
        </a:p>
        <a:p>
          <a:r>
            <a:rPr kumimoji="1" lang="ja-JP" altLang="ja-JP" sz="1100">
              <a:solidFill>
                <a:schemeClr val="dk1"/>
              </a:solidFill>
              <a:effectLst/>
              <a:latin typeface="+mn-lt"/>
              <a:ea typeface="+mn-ea"/>
              <a:cs typeface="+mn-cs"/>
            </a:rPr>
            <a:t>「市民会館」については、建替整備が進められており、完成後は大幅な数値改善が見込まれる。</a:t>
          </a:r>
          <a:endParaRPr lang="ja-JP" altLang="ja-JP" sz="1400">
            <a:effectLst/>
          </a:endParaRPr>
        </a:p>
        <a:p>
          <a:r>
            <a:rPr kumimoji="1" lang="ja-JP" altLang="ja-JP" sz="1100">
              <a:solidFill>
                <a:schemeClr val="dk1"/>
              </a:solidFill>
              <a:effectLst/>
              <a:latin typeface="+mn-lt"/>
              <a:ea typeface="+mn-ea"/>
              <a:cs typeface="+mn-cs"/>
            </a:rPr>
            <a:t>「一般廃棄物処理施設」については、老朽化した施設の代替施設を建築中であり、</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9</a:t>
          </a:r>
          <a:r>
            <a:rPr kumimoji="1" lang="ja-JP" altLang="en-US" sz="1100">
              <a:solidFill>
                <a:schemeClr val="dk1"/>
              </a:solidFill>
              <a:effectLst/>
              <a:latin typeface="+mn-lt"/>
              <a:ea typeface="+mn-ea"/>
              <a:cs typeface="+mn-cs"/>
            </a:rPr>
            <a:t>年度</a:t>
          </a:r>
          <a:r>
            <a:rPr kumimoji="1" lang="ja-JP" altLang="ja-JP" sz="1100">
              <a:solidFill>
                <a:schemeClr val="dk1"/>
              </a:solidFill>
              <a:effectLst/>
              <a:latin typeface="+mn-lt"/>
              <a:ea typeface="+mn-ea"/>
              <a:cs typeface="+mn-cs"/>
            </a:rPr>
            <a:t>以降の大幅な数値改善が見込まれる。</a:t>
          </a:r>
          <a:endParaRPr lang="ja-JP" altLang="ja-JP" sz="1400">
            <a:effectLst/>
          </a:endParaRPr>
        </a:p>
        <a:p>
          <a:r>
            <a:rPr kumimoji="1" lang="ja-JP" altLang="ja-JP" sz="1100">
              <a:solidFill>
                <a:schemeClr val="dk1"/>
              </a:solidFill>
              <a:effectLst/>
              <a:latin typeface="+mn-lt"/>
              <a:ea typeface="+mn-ea"/>
              <a:cs typeface="+mn-cs"/>
            </a:rPr>
            <a:t>その他の施設等についても、公共施設等総合管理計画や小山市公共施設マネジメント計画等の計画に基づき、施設の更新、統廃合、長寿命化等を進め、施設の最適な配置と維持管理コストの抑制を図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 thickBot="1" x14ac:dyDescent="0.25">
      <c r="B2" s="164" t="s">
        <v>77</v>
      </c>
      <c r="C2" s="164"/>
      <c r="D2" s="165"/>
    </row>
    <row r="3" spans="1:119" ht="18.75" customHeight="1" thickBot="1" x14ac:dyDescent="0.25">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2">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77074661</v>
      </c>
      <c r="BO4" s="406"/>
      <c r="BP4" s="406"/>
      <c r="BQ4" s="406"/>
      <c r="BR4" s="406"/>
      <c r="BS4" s="406"/>
      <c r="BT4" s="406"/>
      <c r="BU4" s="407"/>
      <c r="BV4" s="405">
        <v>75110607</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5.2</v>
      </c>
      <c r="CU4" s="412"/>
      <c r="CV4" s="412"/>
      <c r="CW4" s="412"/>
      <c r="CX4" s="412"/>
      <c r="CY4" s="412"/>
      <c r="CZ4" s="412"/>
      <c r="DA4" s="413"/>
      <c r="DB4" s="411">
        <v>8.5</v>
      </c>
      <c r="DC4" s="412"/>
      <c r="DD4" s="412"/>
      <c r="DE4" s="412"/>
      <c r="DF4" s="412"/>
      <c r="DG4" s="412"/>
      <c r="DH4" s="412"/>
      <c r="DI4" s="413"/>
    </row>
    <row r="5" spans="1:119" ht="18.75" customHeight="1" x14ac:dyDescent="0.2">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74950728</v>
      </c>
      <c r="BO5" s="443"/>
      <c r="BP5" s="443"/>
      <c r="BQ5" s="443"/>
      <c r="BR5" s="443"/>
      <c r="BS5" s="443"/>
      <c r="BT5" s="443"/>
      <c r="BU5" s="444"/>
      <c r="BV5" s="442">
        <v>71947407</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91.8</v>
      </c>
      <c r="CU5" s="440"/>
      <c r="CV5" s="440"/>
      <c r="CW5" s="440"/>
      <c r="CX5" s="440"/>
      <c r="CY5" s="440"/>
      <c r="CZ5" s="440"/>
      <c r="DA5" s="441"/>
      <c r="DB5" s="439">
        <v>89.3</v>
      </c>
      <c r="DC5" s="440"/>
      <c r="DD5" s="440"/>
      <c r="DE5" s="440"/>
      <c r="DF5" s="440"/>
      <c r="DG5" s="440"/>
      <c r="DH5" s="440"/>
      <c r="DI5" s="441"/>
    </row>
    <row r="6" spans="1:119" ht="18.75" customHeight="1" x14ac:dyDescent="0.2">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2123933</v>
      </c>
      <c r="BO6" s="443"/>
      <c r="BP6" s="443"/>
      <c r="BQ6" s="443"/>
      <c r="BR6" s="443"/>
      <c r="BS6" s="443"/>
      <c r="BT6" s="443"/>
      <c r="BU6" s="444"/>
      <c r="BV6" s="442">
        <v>3163200</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91.8</v>
      </c>
      <c r="CU6" s="480"/>
      <c r="CV6" s="480"/>
      <c r="CW6" s="480"/>
      <c r="CX6" s="480"/>
      <c r="CY6" s="480"/>
      <c r="CZ6" s="480"/>
      <c r="DA6" s="481"/>
      <c r="DB6" s="479">
        <v>89.3</v>
      </c>
      <c r="DC6" s="480"/>
      <c r="DD6" s="480"/>
      <c r="DE6" s="480"/>
      <c r="DF6" s="480"/>
      <c r="DG6" s="480"/>
      <c r="DH6" s="480"/>
      <c r="DI6" s="481"/>
    </row>
    <row r="7" spans="1:119" ht="18.75" customHeight="1" x14ac:dyDescent="0.2">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101</v>
      </c>
      <c r="AV7" s="475"/>
      <c r="AW7" s="475"/>
      <c r="AX7" s="475"/>
      <c r="AY7" s="476" t="s">
        <v>102</v>
      </c>
      <c r="AZ7" s="477"/>
      <c r="BA7" s="477"/>
      <c r="BB7" s="477"/>
      <c r="BC7" s="477"/>
      <c r="BD7" s="477"/>
      <c r="BE7" s="477"/>
      <c r="BF7" s="477"/>
      <c r="BG7" s="477"/>
      <c r="BH7" s="477"/>
      <c r="BI7" s="477"/>
      <c r="BJ7" s="477"/>
      <c r="BK7" s="477"/>
      <c r="BL7" s="477"/>
      <c r="BM7" s="478"/>
      <c r="BN7" s="442">
        <v>288043</v>
      </c>
      <c r="BO7" s="443"/>
      <c r="BP7" s="443"/>
      <c r="BQ7" s="443"/>
      <c r="BR7" s="443"/>
      <c r="BS7" s="443"/>
      <c r="BT7" s="443"/>
      <c r="BU7" s="444"/>
      <c r="BV7" s="442">
        <v>225240</v>
      </c>
      <c r="BW7" s="443"/>
      <c r="BX7" s="443"/>
      <c r="BY7" s="443"/>
      <c r="BZ7" s="443"/>
      <c r="CA7" s="443"/>
      <c r="CB7" s="443"/>
      <c r="CC7" s="444"/>
      <c r="CD7" s="445" t="s">
        <v>103</v>
      </c>
      <c r="CE7" s="446"/>
      <c r="CF7" s="446"/>
      <c r="CG7" s="446"/>
      <c r="CH7" s="446"/>
      <c r="CI7" s="446"/>
      <c r="CJ7" s="446"/>
      <c r="CK7" s="446"/>
      <c r="CL7" s="446"/>
      <c r="CM7" s="446"/>
      <c r="CN7" s="446"/>
      <c r="CO7" s="446"/>
      <c r="CP7" s="446"/>
      <c r="CQ7" s="446"/>
      <c r="CR7" s="446"/>
      <c r="CS7" s="447"/>
      <c r="CT7" s="442">
        <v>35546306</v>
      </c>
      <c r="CU7" s="443"/>
      <c r="CV7" s="443"/>
      <c r="CW7" s="443"/>
      <c r="CX7" s="443"/>
      <c r="CY7" s="443"/>
      <c r="CZ7" s="443"/>
      <c r="DA7" s="444"/>
      <c r="DB7" s="442">
        <v>34637773</v>
      </c>
      <c r="DC7" s="443"/>
      <c r="DD7" s="443"/>
      <c r="DE7" s="443"/>
      <c r="DF7" s="443"/>
      <c r="DG7" s="443"/>
      <c r="DH7" s="443"/>
      <c r="DI7" s="444"/>
    </row>
    <row r="8" spans="1:119" ht="18.75" customHeight="1" thickBot="1" x14ac:dyDescent="0.25">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104</v>
      </c>
      <c r="AN8" s="472"/>
      <c r="AO8" s="472"/>
      <c r="AP8" s="472"/>
      <c r="AQ8" s="472"/>
      <c r="AR8" s="472"/>
      <c r="AS8" s="472"/>
      <c r="AT8" s="473"/>
      <c r="AU8" s="474" t="s">
        <v>90</v>
      </c>
      <c r="AV8" s="475"/>
      <c r="AW8" s="475"/>
      <c r="AX8" s="475"/>
      <c r="AY8" s="476" t="s">
        <v>105</v>
      </c>
      <c r="AZ8" s="477"/>
      <c r="BA8" s="477"/>
      <c r="BB8" s="477"/>
      <c r="BC8" s="477"/>
      <c r="BD8" s="477"/>
      <c r="BE8" s="477"/>
      <c r="BF8" s="477"/>
      <c r="BG8" s="477"/>
      <c r="BH8" s="477"/>
      <c r="BI8" s="477"/>
      <c r="BJ8" s="477"/>
      <c r="BK8" s="477"/>
      <c r="BL8" s="477"/>
      <c r="BM8" s="478"/>
      <c r="BN8" s="442">
        <v>1835890</v>
      </c>
      <c r="BO8" s="443"/>
      <c r="BP8" s="443"/>
      <c r="BQ8" s="443"/>
      <c r="BR8" s="443"/>
      <c r="BS8" s="443"/>
      <c r="BT8" s="443"/>
      <c r="BU8" s="444"/>
      <c r="BV8" s="442">
        <v>2937960</v>
      </c>
      <c r="BW8" s="443"/>
      <c r="BX8" s="443"/>
      <c r="BY8" s="443"/>
      <c r="BZ8" s="443"/>
      <c r="CA8" s="443"/>
      <c r="CB8" s="443"/>
      <c r="CC8" s="444"/>
      <c r="CD8" s="445" t="s">
        <v>106</v>
      </c>
      <c r="CE8" s="446"/>
      <c r="CF8" s="446"/>
      <c r="CG8" s="446"/>
      <c r="CH8" s="446"/>
      <c r="CI8" s="446"/>
      <c r="CJ8" s="446"/>
      <c r="CK8" s="446"/>
      <c r="CL8" s="446"/>
      <c r="CM8" s="446"/>
      <c r="CN8" s="446"/>
      <c r="CO8" s="446"/>
      <c r="CP8" s="446"/>
      <c r="CQ8" s="446"/>
      <c r="CR8" s="446"/>
      <c r="CS8" s="447"/>
      <c r="CT8" s="482">
        <v>0.94</v>
      </c>
      <c r="CU8" s="483"/>
      <c r="CV8" s="483"/>
      <c r="CW8" s="483"/>
      <c r="CX8" s="483"/>
      <c r="CY8" s="483"/>
      <c r="CZ8" s="483"/>
      <c r="DA8" s="484"/>
      <c r="DB8" s="482">
        <v>0.94</v>
      </c>
      <c r="DC8" s="483"/>
      <c r="DD8" s="483"/>
      <c r="DE8" s="483"/>
      <c r="DF8" s="483"/>
      <c r="DG8" s="483"/>
      <c r="DH8" s="483"/>
      <c r="DI8" s="484"/>
    </row>
    <row r="9" spans="1:119" ht="18.75" customHeight="1" thickBot="1" x14ac:dyDescent="0.25">
      <c r="A9" s="163"/>
      <c r="B9" s="436" t="s">
        <v>107</v>
      </c>
      <c r="C9" s="437"/>
      <c r="D9" s="437"/>
      <c r="E9" s="437"/>
      <c r="F9" s="437"/>
      <c r="G9" s="437"/>
      <c r="H9" s="437"/>
      <c r="I9" s="437"/>
      <c r="J9" s="437"/>
      <c r="K9" s="485"/>
      <c r="L9" s="486" t="s">
        <v>108</v>
      </c>
      <c r="M9" s="487"/>
      <c r="N9" s="487"/>
      <c r="O9" s="487"/>
      <c r="P9" s="487"/>
      <c r="Q9" s="488"/>
      <c r="R9" s="489">
        <v>166666</v>
      </c>
      <c r="S9" s="490"/>
      <c r="T9" s="490"/>
      <c r="U9" s="490"/>
      <c r="V9" s="491"/>
      <c r="W9" s="399" t="s">
        <v>109</v>
      </c>
      <c r="X9" s="400"/>
      <c r="Y9" s="400"/>
      <c r="Z9" s="400"/>
      <c r="AA9" s="400"/>
      <c r="AB9" s="400"/>
      <c r="AC9" s="400"/>
      <c r="AD9" s="400"/>
      <c r="AE9" s="400"/>
      <c r="AF9" s="400"/>
      <c r="AG9" s="400"/>
      <c r="AH9" s="400"/>
      <c r="AI9" s="400"/>
      <c r="AJ9" s="400"/>
      <c r="AK9" s="400"/>
      <c r="AL9" s="401"/>
      <c r="AM9" s="471" t="s">
        <v>110</v>
      </c>
      <c r="AN9" s="472"/>
      <c r="AO9" s="472"/>
      <c r="AP9" s="472"/>
      <c r="AQ9" s="472"/>
      <c r="AR9" s="472"/>
      <c r="AS9" s="472"/>
      <c r="AT9" s="473"/>
      <c r="AU9" s="474" t="s">
        <v>90</v>
      </c>
      <c r="AV9" s="475"/>
      <c r="AW9" s="475"/>
      <c r="AX9" s="475"/>
      <c r="AY9" s="476" t="s">
        <v>111</v>
      </c>
      <c r="AZ9" s="477"/>
      <c r="BA9" s="477"/>
      <c r="BB9" s="477"/>
      <c r="BC9" s="477"/>
      <c r="BD9" s="477"/>
      <c r="BE9" s="477"/>
      <c r="BF9" s="477"/>
      <c r="BG9" s="477"/>
      <c r="BH9" s="477"/>
      <c r="BI9" s="477"/>
      <c r="BJ9" s="477"/>
      <c r="BK9" s="477"/>
      <c r="BL9" s="477"/>
      <c r="BM9" s="478"/>
      <c r="BN9" s="442">
        <v>-1102070</v>
      </c>
      <c r="BO9" s="443"/>
      <c r="BP9" s="443"/>
      <c r="BQ9" s="443"/>
      <c r="BR9" s="443"/>
      <c r="BS9" s="443"/>
      <c r="BT9" s="443"/>
      <c r="BU9" s="444"/>
      <c r="BV9" s="442">
        <v>196266</v>
      </c>
      <c r="BW9" s="443"/>
      <c r="BX9" s="443"/>
      <c r="BY9" s="443"/>
      <c r="BZ9" s="443"/>
      <c r="CA9" s="443"/>
      <c r="CB9" s="443"/>
      <c r="CC9" s="444"/>
      <c r="CD9" s="445" t="s">
        <v>112</v>
      </c>
      <c r="CE9" s="446"/>
      <c r="CF9" s="446"/>
      <c r="CG9" s="446"/>
      <c r="CH9" s="446"/>
      <c r="CI9" s="446"/>
      <c r="CJ9" s="446"/>
      <c r="CK9" s="446"/>
      <c r="CL9" s="446"/>
      <c r="CM9" s="446"/>
      <c r="CN9" s="446"/>
      <c r="CO9" s="446"/>
      <c r="CP9" s="446"/>
      <c r="CQ9" s="446"/>
      <c r="CR9" s="446"/>
      <c r="CS9" s="447"/>
      <c r="CT9" s="439">
        <v>10.8</v>
      </c>
      <c r="CU9" s="440"/>
      <c r="CV9" s="440"/>
      <c r="CW9" s="440"/>
      <c r="CX9" s="440"/>
      <c r="CY9" s="440"/>
      <c r="CZ9" s="440"/>
      <c r="DA9" s="441"/>
      <c r="DB9" s="439">
        <v>10.4</v>
      </c>
      <c r="DC9" s="440"/>
      <c r="DD9" s="440"/>
      <c r="DE9" s="440"/>
      <c r="DF9" s="440"/>
      <c r="DG9" s="440"/>
      <c r="DH9" s="440"/>
      <c r="DI9" s="441"/>
    </row>
    <row r="10" spans="1:119" ht="18.75" customHeight="1" thickBot="1" x14ac:dyDescent="0.25">
      <c r="A10" s="163"/>
      <c r="B10" s="436"/>
      <c r="C10" s="437"/>
      <c r="D10" s="437"/>
      <c r="E10" s="437"/>
      <c r="F10" s="437"/>
      <c r="G10" s="437"/>
      <c r="H10" s="437"/>
      <c r="I10" s="437"/>
      <c r="J10" s="437"/>
      <c r="K10" s="485"/>
      <c r="L10" s="492" t="s">
        <v>113</v>
      </c>
      <c r="M10" s="472"/>
      <c r="N10" s="472"/>
      <c r="O10" s="472"/>
      <c r="P10" s="472"/>
      <c r="Q10" s="473"/>
      <c r="R10" s="493">
        <v>166760</v>
      </c>
      <c r="S10" s="494"/>
      <c r="T10" s="494"/>
      <c r="U10" s="494"/>
      <c r="V10" s="495"/>
      <c r="W10" s="430"/>
      <c r="X10" s="431"/>
      <c r="Y10" s="431"/>
      <c r="Z10" s="431"/>
      <c r="AA10" s="431"/>
      <c r="AB10" s="431"/>
      <c r="AC10" s="431"/>
      <c r="AD10" s="431"/>
      <c r="AE10" s="431"/>
      <c r="AF10" s="431"/>
      <c r="AG10" s="431"/>
      <c r="AH10" s="431"/>
      <c r="AI10" s="431"/>
      <c r="AJ10" s="431"/>
      <c r="AK10" s="431"/>
      <c r="AL10" s="434"/>
      <c r="AM10" s="471" t="s">
        <v>114</v>
      </c>
      <c r="AN10" s="472"/>
      <c r="AO10" s="472"/>
      <c r="AP10" s="472"/>
      <c r="AQ10" s="472"/>
      <c r="AR10" s="472"/>
      <c r="AS10" s="472"/>
      <c r="AT10" s="473"/>
      <c r="AU10" s="474" t="s">
        <v>90</v>
      </c>
      <c r="AV10" s="475"/>
      <c r="AW10" s="475"/>
      <c r="AX10" s="475"/>
      <c r="AY10" s="476" t="s">
        <v>115</v>
      </c>
      <c r="AZ10" s="477"/>
      <c r="BA10" s="477"/>
      <c r="BB10" s="477"/>
      <c r="BC10" s="477"/>
      <c r="BD10" s="477"/>
      <c r="BE10" s="477"/>
      <c r="BF10" s="477"/>
      <c r="BG10" s="477"/>
      <c r="BH10" s="477"/>
      <c r="BI10" s="477"/>
      <c r="BJ10" s="477"/>
      <c r="BK10" s="477"/>
      <c r="BL10" s="477"/>
      <c r="BM10" s="478"/>
      <c r="BN10" s="442">
        <v>443404</v>
      </c>
      <c r="BO10" s="443"/>
      <c r="BP10" s="443"/>
      <c r="BQ10" s="443"/>
      <c r="BR10" s="443"/>
      <c r="BS10" s="443"/>
      <c r="BT10" s="443"/>
      <c r="BU10" s="444"/>
      <c r="BV10" s="442">
        <v>1413034</v>
      </c>
      <c r="BW10" s="443"/>
      <c r="BX10" s="443"/>
      <c r="BY10" s="443"/>
      <c r="BZ10" s="443"/>
      <c r="CA10" s="443"/>
      <c r="CB10" s="443"/>
      <c r="CC10" s="44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36"/>
      <c r="C11" s="437"/>
      <c r="D11" s="437"/>
      <c r="E11" s="437"/>
      <c r="F11" s="437"/>
      <c r="G11" s="437"/>
      <c r="H11" s="437"/>
      <c r="I11" s="437"/>
      <c r="J11" s="437"/>
      <c r="K11" s="485"/>
      <c r="L11" s="496" t="s">
        <v>117</v>
      </c>
      <c r="M11" s="497"/>
      <c r="N11" s="497"/>
      <c r="O11" s="497"/>
      <c r="P11" s="497"/>
      <c r="Q11" s="498"/>
      <c r="R11" s="499" t="s">
        <v>118</v>
      </c>
      <c r="S11" s="500"/>
      <c r="T11" s="500"/>
      <c r="U11" s="500"/>
      <c r="V11" s="501"/>
      <c r="W11" s="430"/>
      <c r="X11" s="431"/>
      <c r="Y11" s="431"/>
      <c r="Z11" s="431"/>
      <c r="AA11" s="431"/>
      <c r="AB11" s="431"/>
      <c r="AC11" s="431"/>
      <c r="AD11" s="431"/>
      <c r="AE11" s="431"/>
      <c r="AF11" s="431"/>
      <c r="AG11" s="431"/>
      <c r="AH11" s="431"/>
      <c r="AI11" s="431"/>
      <c r="AJ11" s="431"/>
      <c r="AK11" s="431"/>
      <c r="AL11" s="434"/>
      <c r="AM11" s="471" t="s">
        <v>119</v>
      </c>
      <c r="AN11" s="472"/>
      <c r="AO11" s="472"/>
      <c r="AP11" s="472"/>
      <c r="AQ11" s="472"/>
      <c r="AR11" s="472"/>
      <c r="AS11" s="472"/>
      <c r="AT11" s="473"/>
      <c r="AU11" s="474" t="s">
        <v>90</v>
      </c>
      <c r="AV11" s="475"/>
      <c r="AW11" s="475"/>
      <c r="AX11" s="475"/>
      <c r="AY11" s="476" t="s">
        <v>120</v>
      </c>
      <c r="AZ11" s="477"/>
      <c r="BA11" s="477"/>
      <c r="BB11" s="477"/>
      <c r="BC11" s="477"/>
      <c r="BD11" s="477"/>
      <c r="BE11" s="477"/>
      <c r="BF11" s="477"/>
      <c r="BG11" s="477"/>
      <c r="BH11" s="477"/>
      <c r="BI11" s="477"/>
      <c r="BJ11" s="477"/>
      <c r="BK11" s="477"/>
      <c r="BL11" s="477"/>
      <c r="BM11" s="478"/>
      <c r="BN11" s="442">
        <v>30200</v>
      </c>
      <c r="BO11" s="443"/>
      <c r="BP11" s="443"/>
      <c r="BQ11" s="443"/>
      <c r="BR11" s="443"/>
      <c r="BS11" s="443"/>
      <c r="BT11" s="443"/>
      <c r="BU11" s="444"/>
      <c r="BV11" s="442">
        <v>0</v>
      </c>
      <c r="BW11" s="443"/>
      <c r="BX11" s="443"/>
      <c r="BY11" s="443"/>
      <c r="BZ11" s="443"/>
      <c r="CA11" s="443"/>
      <c r="CB11" s="443"/>
      <c r="CC11" s="444"/>
      <c r="CD11" s="445" t="s">
        <v>121</v>
      </c>
      <c r="CE11" s="446"/>
      <c r="CF11" s="446"/>
      <c r="CG11" s="446"/>
      <c r="CH11" s="446"/>
      <c r="CI11" s="446"/>
      <c r="CJ11" s="446"/>
      <c r="CK11" s="446"/>
      <c r="CL11" s="446"/>
      <c r="CM11" s="446"/>
      <c r="CN11" s="446"/>
      <c r="CO11" s="446"/>
      <c r="CP11" s="446"/>
      <c r="CQ11" s="446"/>
      <c r="CR11" s="446"/>
      <c r="CS11" s="447"/>
      <c r="CT11" s="482" t="s">
        <v>122</v>
      </c>
      <c r="CU11" s="483"/>
      <c r="CV11" s="483"/>
      <c r="CW11" s="483"/>
      <c r="CX11" s="483"/>
      <c r="CY11" s="483"/>
      <c r="CZ11" s="483"/>
      <c r="DA11" s="484"/>
      <c r="DB11" s="482" t="s">
        <v>122</v>
      </c>
      <c r="DC11" s="483"/>
      <c r="DD11" s="483"/>
      <c r="DE11" s="483"/>
      <c r="DF11" s="483"/>
      <c r="DG11" s="483"/>
      <c r="DH11" s="483"/>
      <c r="DI11" s="484"/>
    </row>
    <row r="12" spans="1:119" ht="18.75" customHeight="1" x14ac:dyDescent="0.2">
      <c r="A12" s="163"/>
      <c r="B12" s="502" t="s">
        <v>123</v>
      </c>
      <c r="C12" s="503"/>
      <c r="D12" s="503"/>
      <c r="E12" s="503"/>
      <c r="F12" s="503"/>
      <c r="G12" s="503"/>
      <c r="H12" s="503"/>
      <c r="I12" s="503"/>
      <c r="J12" s="503"/>
      <c r="K12" s="504"/>
      <c r="L12" s="511" t="s">
        <v>124</v>
      </c>
      <c r="M12" s="512"/>
      <c r="N12" s="512"/>
      <c r="O12" s="512"/>
      <c r="P12" s="512"/>
      <c r="Q12" s="513"/>
      <c r="R12" s="514">
        <v>166874</v>
      </c>
      <c r="S12" s="515"/>
      <c r="T12" s="515"/>
      <c r="U12" s="515"/>
      <c r="V12" s="516"/>
      <c r="W12" s="517" t="s">
        <v>1</v>
      </c>
      <c r="X12" s="475"/>
      <c r="Y12" s="475"/>
      <c r="Z12" s="475"/>
      <c r="AA12" s="475"/>
      <c r="AB12" s="518"/>
      <c r="AC12" s="519" t="s">
        <v>125</v>
      </c>
      <c r="AD12" s="520"/>
      <c r="AE12" s="520"/>
      <c r="AF12" s="520"/>
      <c r="AG12" s="521"/>
      <c r="AH12" s="519" t="s">
        <v>126</v>
      </c>
      <c r="AI12" s="520"/>
      <c r="AJ12" s="520"/>
      <c r="AK12" s="520"/>
      <c r="AL12" s="522"/>
      <c r="AM12" s="471" t="s">
        <v>127</v>
      </c>
      <c r="AN12" s="472"/>
      <c r="AO12" s="472"/>
      <c r="AP12" s="472"/>
      <c r="AQ12" s="472"/>
      <c r="AR12" s="472"/>
      <c r="AS12" s="472"/>
      <c r="AT12" s="473"/>
      <c r="AU12" s="474" t="s">
        <v>90</v>
      </c>
      <c r="AV12" s="475"/>
      <c r="AW12" s="475"/>
      <c r="AX12" s="475"/>
      <c r="AY12" s="476" t="s">
        <v>128</v>
      </c>
      <c r="AZ12" s="477"/>
      <c r="BA12" s="477"/>
      <c r="BB12" s="477"/>
      <c r="BC12" s="477"/>
      <c r="BD12" s="477"/>
      <c r="BE12" s="477"/>
      <c r="BF12" s="477"/>
      <c r="BG12" s="477"/>
      <c r="BH12" s="477"/>
      <c r="BI12" s="477"/>
      <c r="BJ12" s="477"/>
      <c r="BK12" s="477"/>
      <c r="BL12" s="477"/>
      <c r="BM12" s="478"/>
      <c r="BN12" s="442">
        <v>1459364</v>
      </c>
      <c r="BO12" s="443"/>
      <c r="BP12" s="443"/>
      <c r="BQ12" s="443"/>
      <c r="BR12" s="443"/>
      <c r="BS12" s="443"/>
      <c r="BT12" s="443"/>
      <c r="BU12" s="444"/>
      <c r="BV12" s="442">
        <v>402396</v>
      </c>
      <c r="BW12" s="443"/>
      <c r="BX12" s="443"/>
      <c r="BY12" s="443"/>
      <c r="BZ12" s="443"/>
      <c r="CA12" s="443"/>
      <c r="CB12" s="443"/>
      <c r="CC12" s="444"/>
      <c r="CD12" s="445" t="s">
        <v>129</v>
      </c>
      <c r="CE12" s="446"/>
      <c r="CF12" s="446"/>
      <c r="CG12" s="446"/>
      <c r="CH12" s="446"/>
      <c r="CI12" s="446"/>
      <c r="CJ12" s="446"/>
      <c r="CK12" s="446"/>
      <c r="CL12" s="446"/>
      <c r="CM12" s="446"/>
      <c r="CN12" s="446"/>
      <c r="CO12" s="446"/>
      <c r="CP12" s="446"/>
      <c r="CQ12" s="446"/>
      <c r="CR12" s="446"/>
      <c r="CS12" s="447"/>
      <c r="CT12" s="482" t="s">
        <v>122</v>
      </c>
      <c r="CU12" s="483"/>
      <c r="CV12" s="483"/>
      <c r="CW12" s="483"/>
      <c r="CX12" s="483"/>
      <c r="CY12" s="483"/>
      <c r="CZ12" s="483"/>
      <c r="DA12" s="484"/>
      <c r="DB12" s="482" t="s">
        <v>122</v>
      </c>
      <c r="DC12" s="483"/>
      <c r="DD12" s="483"/>
      <c r="DE12" s="483"/>
      <c r="DF12" s="483"/>
      <c r="DG12" s="483"/>
      <c r="DH12" s="483"/>
      <c r="DI12" s="484"/>
    </row>
    <row r="13" spans="1:119" ht="18.75" customHeight="1" x14ac:dyDescent="0.2">
      <c r="A13" s="163"/>
      <c r="B13" s="505"/>
      <c r="C13" s="506"/>
      <c r="D13" s="506"/>
      <c r="E13" s="506"/>
      <c r="F13" s="506"/>
      <c r="G13" s="506"/>
      <c r="H13" s="506"/>
      <c r="I13" s="506"/>
      <c r="J13" s="506"/>
      <c r="K13" s="507"/>
      <c r="L13" s="178"/>
      <c r="M13" s="533" t="s">
        <v>130</v>
      </c>
      <c r="N13" s="534"/>
      <c r="O13" s="534"/>
      <c r="P13" s="534"/>
      <c r="Q13" s="535"/>
      <c r="R13" s="526">
        <v>158582</v>
      </c>
      <c r="S13" s="527"/>
      <c r="T13" s="527"/>
      <c r="U13" s="527"/>
      <c r="V13" s="528"/>
      <c r="W13" s="458" t="s">
        <v>131</v>
      </c>
      <c r="X13" s="459"/>
      <c r="Y13" s="459"/>
      <c r="Z13" s="459"/>
      <c r="AA13" s="459"/>
      <c r="AB13" s="449"/>
      <c r="AC13" s="493">
        <v>2684</v>
      </c>
      <c r="AD13" s="494"/>
      <c r="AE13" s="494"/>
      <c r="AF13" s="494"/>
      <c r="AG13" s="536"/>
      <c r="AH13" s="493">
        <v>3142</v>
      </c>
      <c r="AI13" s="494"/>
      <c r="AJ13" s="494"/>
      <c r="AK13" s="494"/>
      <c r="AL13" s="495"/>
      <c r="AM13" s="471" t="s">
        <v>132</v>
      </c>
      <c r="AN13" s="472"/>
      <c r="AO13" s="472"/>
      <c r="AP13" s="472"/>
      <c r="AQ13" s="472"/>
      <c r="AR13" s="472"/>
      <c r="AS13" s="472"/>
      <c r="AT13" s="473"/>
      <c r="AU13" s="474" t="s">
        <v>101</v>
      </c>
      <c r="AV13" s="475"/>
      <c r="AW13" s="475"/>
      <c r="AX13" s="475"/>
      <c r="AY13" s="476" t="s">
        <v>133</v>
      </c>
      <c r="AZ13" s="477"/>
      <c r="BA13" s="477"/>
      <c r="BB13" s="477"/>
      <c r="BC13" s="477"/>
      <c r="BD13" s="477"/>
      <c r="BE13" s="477"/>
      <c r="BF13" s="477"/>
      <c r="BG13" s="477"/>
      <c r="BH13" s="477"/>
      <c r="BI13" s="477"/>
      <c r="BJ13" s="477"/>
      <c r="BK13" s="477"/>
      <c r="BL13" s="477"/>
      <c r="BM13" s="478"/>
      <c r="BN13" s="442">
        <v>-2087830</v>
      </c>
      <c r="BO13" s="443"/>
      <c r="BP13" s="443"/>
      <c r="BQ13" s="443"/>
      <c r="BR13" s="443"/>
      <c r="BS13" s="443"/>
      <c r="BT13" s="443"/>
      <c r="BU13" s="444"/>
      <c r="BV13" s="442">
        <v>1206904</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6.2</v>
      </c>
      <c r="CU13" s="440"/>
      <c r="CV13" s="440"/>
      <c r="CW13" s="440"/>
      <c r="CX13" s="440"/>
      <c r="CY13" s="440"/>
      <c r="CZ13" s="440"/>
      <c r="DA13" s="441"/>
      <c r="DB13" s="439">
        <v>6.1</v>
      </c>
      <c r="DC13" s="440"/>
      <c r="DD13" s="440"/>
      <c r="DE13" s="440"/>
      <c r="DF13" s="440"/>
      <c r="DG13" s="440"/>
      <c r="DH13" s="440"/>
      <c r="DI13" s="441"/>
    </row>
    <row r="14" spans="1:119" ht="18.75" customHeight="1" thickBot="1" x14ac:dyDescent="0.25">
      <c r="A14" s="163"/>
      <c r="B14" s="505"/>
      <c r="C14" s="506"/>
      <c r="D14" s="506"/>
      <c r="E14" s="506"/>
      <c r="F14" s="506"/>
      <c r="G14" s="506"/>
      <c r="H14" s="506"/>
      <c r="I14" s="506"/>
      <c r="J14" s="506"/>
      <c r="K14" s="507"/>
      <c r="L14" s="523" t="s">
        <v>135</v>
      </c>
      <c r="M14" s="524"/>
      <c r="N14" s="524"/>
      <c r="O14" s="524"/>
      <c r="P14" s="524"/>
      <c r="Q14" s="525"/>
      <c r="R14" s="526">
        <v>166975</v>
      </c>
      <c r="S14" s="527"/>
      <c r="T14" s="527"/>
      <c r="U14" s="527"/>
      <c r="V14" s="528"/>
      <c r="W14" s="432"/>
      <c r="X14" s="433"/>
      <c r="Y14" s="433"/>
      <c r="Z14" s="433"/>
      <c r="AA14" s="433"/>
      <c r="AB14" s="422"/>
      <c r="AC14" s="529">
        <v>3.5</v>
      </c>
      <c r="AD14" s="530"/>
      <c r="AE14" s="530"/>
      <c r="AF14" s="530"/>
      <c r="AG14" s="531"/>
      <c r="AH14" s="529">
        <v>4.0999999999999996</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v>63.3</v>
      </c>
      <c r="CU14" s="541"/>
      <c r="CV14" s="541"/>
      <c r="CW14" s="541"/>
      <c r="CX14" s="541"/>
      <c r="CY14" s="541"/>
      <c r="CZ14" s="541"/>
      <c r="DA14" s="542"/>
      <c r="DB14" s="540">
        <v>73</v>
      </c>
      <c r="DC14" s="541"/>
      <c r="DD14" s="541"/>
      <c r="DE14" s="541"/>
      <c r="DF14" s="541"/>
      <c r="DG14" s="541"/>
      <c r="DH14" s="541"/>
      <c r="DI14" s="542"/>
    </row>
    <row r="15" spans="1:119" ht="18.75" customHeight="1" x14ac:dyDescent="0.2">
      <c r="A15" s="163"/>
      <c r="B15" s="505"/>
      <c r="C15" s="506"/>
      <c r="D15" s="506"/>
      <c r="E15" s="506"/>
      <c r="F15" s="506"/>
      <c r="G15" s="506"/>
      <c r="H15" s="506"/>
      <c r="I15" s="506"/>
      <c r="J15" s="506"/>
      <c r="K15" s="507"/>
      <c r="L15" s="178"/>
      <c r="M15" s="533" t="s">
        <v>130</v>
      </c>
      <c r="N15" s="534"/>
      <c r="O15" s="534"/>
      <c r="P15" s="534"/>
      <c r="Q15" s="535"/>
      <c r="R15" s="526">
        <v>159355</v>
      </c>
      <c r="S15" s="527"/>
      <c r="T15" s="527"/>
      <c r="U15" s="527"/>
      <c r="V15" s="528"/>
      <c r="W15" s="458" t="s">
        <v>137</v>
      </c>
      <c r="X15" s="459"/>
      <c r="Y15" s="459"/>
      <c r="Z15" s="459"/>
      <c r="AA15" s="459"/>
      <c r="AB15" s="449"/>
      <c r="AC15" s="493">
        <v>25167</v>
      </c>
      <c r="AD15" s="494"/>
      <c r="AE15" s="494"/>
      <c r="AF15" s="494"/>
      <c r="AG15" s="536"/>
      <c r="AH15" s="493">
        <v>25951</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26122645</v>
      </c>
      <c r="BO15" s="406"/>
      <c r="BP15" s="406"/>
      <c r="BQ15" s="406"/>
      <c r="BR15" s="406"/>
      <c r="BS15" s="406"/>
      <c r="BT15" s="406"/>
      <c r="BU15" s="407"/>
      <c r="BV15" s="405">
        <v>25905763</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05"/>
      <c r="C16" s="506"/>
      <c r="D16" s="506"/>
      <c r="E16" s="506"/>
      <c r="F16" s="506"/>
      <c r="G16" s="506"/>
      <c r="H16" s="506"/>
      <c r="I16" s="506"/>
      <c r="J16" s="506"/>
      <c r="K16" s="507"/>
      <c r="L16" s="523" t="s">
        <v>140</v>
      </c>
      <c r="M16" s="546"/>
      <c r="N16" s="546"/>
      <c r="O16" s="546"/>
      <c r="P16" s="546"/>
      <c r="Q16" s="547"/>
      <c r="R16" s="548" t="s">
        <v>118</v>
      </c>
      <c r="S16" s="549"/>
      <c r="T16" s="549"/>
      <c r="U16" s="549"/>
      <c r="V16" s="550"/>
      <c r="W16" s="432"/>
      <c r="X16" s="433"/>
      <c r="Y16" s="433"/>
      <c r="Z16" s="433"/>
      <c r="AA16" s="433"/>
      <c r="AB16" s="422"/>
      <c r="AC16" s="529">
        <v>32.6</v>
      </c>
      <c r="AD16" s="530"/>
      <c r="AE16" s="530"/>
      <c r="AF16" s="530"/>
      <c r="AG16" s="531"/>
      <c r="AH16" s="529">
        <v>33.9</v>
      </c>
      <c r="AI16" s="530"/>
      <c r="AJ16" s="530"/>
      <c r="AK16" s="530"/>
      <c r="AL16" s="532"/>
      <c r="AM16" s="471"/>
      <c r="AN16" s="472"/>
      <c r="AO16" s="472"/>
      <c r="AP16" s="472"/>
      <c r="AQ16" s="472"/>
      <c r="AR16" s="472"/>
      <c r="AS16" s="472"/>
      <c r="AT16" s="473"/>
      <c r="AU16" s="474"/>
      <c r="AV16" s="475"/>
      <c r="AW16" s="475"/>
      <c r="AX16" s="475"/>
      <c r="AY16" s="476" t="s">
        <v>141</v>
      </c>
      <c r="AZ16" s="477"/>
      <c r="BA16" s="477"/>
      <c r="BB16" s="477"/>
      <c r="BC16" s="477"/>
      <c r="BD16" s="477"/>
      <c r="BE16" s="477"/>
      <c r="BF16" s="477"/>
      <c r="BG16" s="477"/>
      <c r="BH16" s="477"/>
      <c r="BI16" s="477"/>
      <c r="BJ16" s="477"/>
      <c r="BK16" s="477"/>
      <c r="BL16" s="477"/>
      <c r="BM16" s="478"/>
      <c r="BN16" s="442">
        <v>28280291</v>
      </c>
      <c r="BO16" s="443"/>
      <c r="BP16" s="443"/>
      <c r="BQ16" s="443"/>
      <c r="BR16" s="443"/>
      <c r="BS16" s="443"/>
      <c r="BT16" s="443"/>
      <c r="BU16" s="444"/>
      <c r="BV16" s="442">
        <v>27380656</v>
      </c>
      <c r="BW16" s="443"/>
      <c r="BX16" s="443"/>
      <c r="BY16" s="443"/>
      <c r="BZ16" s="443"/>
      <c r="CA16" s="443"/>
      <c r="CB16" s="443"/>
      <c r="CC16" s="444"/>
      <c r="CD16" s="172"/>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5">
      <c r="A17" s="163"/>
      <c r="B17" s="508"/>
      <c r="C17" s="509"/>
      <c r="D17" s="509"/>
      <c r="E17" s="509"/>
      <c r="F17" s="509"/>
      <c r="G17" s="509"/>
      <c r="H17" s="509"/>
      <c r="I17" s="509"/>
      <c r="J17" s="509"/>
      <c r="K17" s="510"/>
      <c r="L17" s="182"/>
      <c r="M17" s="553" t="s">
        <v>142</v>
      </c>
      <c r="N17" s="554"/>
      <c r="O17" s="554"/>
      <c r="P17" s="554"/>
      <c r="Q17" s="555"/>
      <c r="R17" s="548" t="s">
        <v>143</v>
      </c>
      <c r="S17" s="549"/>
      <c r="T17" s="549"/>
      <c r="U17" s="549"/>
      <c r="V17" s="550"/>
      <c r="W17" s="458" t="s">
        <v>144</v>
      </c>
      <c r="X17" s="459"/>
      <c r="Y17" s="459"/>
      <c r="Z17" s="459"/>
      <c r="AA17" s="459"/>
      <c r="AB17" s="449"/>
      <c r="AC17" s="493">
        <v>49357</v>
      </c>
      <c r="AD17" s="494"/>
      <c r="AE17" s="494"/>
      <c r="AF17" s="494"/>
      <c r="AG17" s="536"/>
      <c r="AH17" s="493">
        <v>47496</v>
      </c>
      <c r="AI17" s="494"/>
      <c r="AJ17" s="494"/>
      <c r="AK17" s="494"/>
      <c r="AL17" s="495"/>
      <c r="AM17" s="471"/>
      <c r="AN17" s="472"/>
      <c r="AO17" s="472"/>
      <c r="AP17" s="472"/>
      <c r="AQ17" s="472"/>
      <c r="AR17" s="472"/>
      <c r="AS17" s="472"/>
      <c r="AT17" s="473"/>
      <c r="AU17" s="474"/>
      <c r="AV17" s="475"/>
      <c r="AW17" s="475"/>
      <c r="AX17" s="475"/>
      <c r="AY17" s="476" t="s">
        <v>145</v>
      </c>
      <c r="AZ17" s="477"/>
      <c r="BA17" s="477"/>
      <c r="BB17" s="477"/>
      <c r="BC17" s="477"/>
      <c r="BD17" s="477"/>
      <c r="BE17" s="477"/>
      <c r="BF17" s="477"/>
      <c r="BG17" s="477"/>
      <c r="BH17" s="477"/>
      <c r="BI17" s="477"/>
      <c r="BJ17" s="477"/>
      <c r="BK17" s="477"/>
      <c r="BL17" s="477"/>
      <c r="BM17" s="478"/>
      <c r="BN17" s="442">
        <v>33311913</v>
      </c>
      <c r="BO17" s="443"/>
      <c r="BP17" s="443"/>
      <c r="BQ17" s="443"/>
      <c r="BR17" s="443"/>
      <c r="BS17" s="443"/>
      <c r="BT17" s="443"/>
      <c r="BU17" s="444"/>
      <c r="BV17" s="442">
        <v>33014161</v>
      </c>
      <c r="BW17" s="443"/>
      <c r="BX17" s="443"/>
      <c r="BY17" s="443"/>
      <c r="BZ17" s="443"/>
      <c r="CA17" s="443"/>
      <c r="CB17" s="443"/>
      <c r="CC17" s="444"/>
      <c r="CD17" s="172"/>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5">
      <c r="A18" s="163"/>
      <c r="B18" s="564" t="s">
        <v>146</v>
      </c>
      <c r="C18" s="485"/>
      <c r="D18" s="485"/>
      <c r="E18" s="565"/>
      <c r="F18" s="565"/>
      <c r="G18" s="565"/>
      <c r="H18" s="565"/>
      <c r="I18" s="565"/>
      <c r="J18" s="565"/>
      <c r="K18" s="565"/>
      <c r="L18" s="566">
        <v>171.75</v>
      </c>
      <c r="M18" s="566"/>
      <c r="N18" s="566"/>
      <c r="O18" s="566"/>
      <c r="P18" s="566"/>
      <c r="Q18" s="566"/>
      <c r="R18" s="567"/>
      <c r="S18" s="567"/>
      <c r="T18" s="567"/>
      <c r="U18" s="567"/>
      <c r="V18" s="568"/>
      <c r="W18" s="460"/>
      <c r="X18" s="461"/>
      <c r="Y18" s="461"/>
      <c r="Z18" s="461"/>
      <c r="AA18" s="461"/>
      <c r="AB18" s="452"/>
      <c r="AC18" s="569">
        <v>63.9</v>
      </c>
      <c r="AD18" s="570"/>
      <c r="AE18" s="570"/>
      <c r="AF18" s="570"/>
      <c r="AG18" s="571"/>
      <c r="AH18" s="569">
        <v>62</v>
      </c>
      <c r="AI18" s="570"/>
      <c r="AJ18" s="570"/>
      <c r="AK18" s="570"/>
      <c r="AL18" s="572"/>
      <c r="AM18" s="471"/>
      <c r="AN18" s="472"/>
      <c r="AO18" s="472"/>
      <c r="AP18" s="472"/>
      <c r="AQ18" s="472"/>
      <c r="AR18" s="472"/>
      <c r="AS18" s="472"/>
      <c r="AT18" s="473"/>
      <c r="AU18" s="474"/>
      <c r="AV18" s="475"/>
      <c r="AW18" s="475"/>
      <c r="AX18" s="475"/>
      <c r="AY18" s="476" t="s">
        <v>147</v>
      </c>
      <c r="AZ18" s="477"/>
      <c r="BA18" s="477"/>
      <c r="BB18" s="477"/>
      <c r="BC18" s="477"/>
      <c r="BD18" s="477"/>
      <c r="BE18" s="477"/>
      <c r="BF18" s="477"/>
      <c r="BG18" s="477"/>
      <c r="BH18" s="477"/>
      <c r="BI18" s="477"/>
      <c r="BJ18" s="477"/>
      <c r="BK18" s="477"/>
      <c r="BL18" s="477"/>
      <c r="BM18" s="478"/>
      <c r="BN18" s="442">
        <v>34212544</v>
      </c>
      <c r="BO18" s="443"/>
      <c r="BP18" s="443"/>
      <c r="BQ18" s="443"/>
      <c r="BR18" s="443"/>
      <c r="BS18" s="443"/>
      <c r="BT18" s="443"/>
      <c r="BU18" s="444"/>
      <c r="BV18" s="442">
        <v>31537003</v>
      </c>
      <c r="BW18" s="443"/>
      <c r="BX18" s="443"/>
      <c r="BY18" s="443"/>
      <c r="BZ18" s="443"/>
      <c r="CA18" s="443"/>
      <c r="CB18" s="443"/>
      <c r="CC18" s="444"/>
      <c r="CD18" s="172"/>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5">
      <c r="A19" s="163"/>
      <c r="B19" s="564" t="s">
        <v>148</v>
      </c>
      <c r="C19" s="485"/>
      <c r="D19" s="485"/>
      <c r="E19" s="565"/>
      <c r="F19" s="565"/>
      <c r="G19" s="565"/>
      <c r="H19" s="565"/>
      <c r="I19" s="565"/>
      <c r="J19" s="565"/>
      <c r="K19" s="565"/>
      <c r="L19" s="573">
        <v>970</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149</v>
      </c>
      <c r="AZ19" s="477"/>
      <c r="BA19" s="477"/>
      <c r="BB19" s="477"/>
      <c r="BC19" s="477"/>
      <c r="BD19" s="477"/>
      <c r="BE19" s="477"/>
      <c r="BF19" s="477"/>
      <c r="BG19" s="477"/>
      <c r="BH19" s="477"/>
      <c r="BI19" s="477"/>
      <c r="BJ19" s="477"/>
      <c r="BK19" s="477"/>
      <c r="BL19" s="477"/>
      <c r="BM19" s="478"/>
      <c r="BN19" s="442">
        <v>45418904</v>
      </c>
      <c r="BO19" s="443"/>
      <c r="BP19" s="443"/>
      <c r="BQ19" s="443"/>
      <c r="BR19" s="443"/>
      <c r="BS19" s="443"/>
      <c r="BT19" s="443"/>
      <c r="BU19" s="444"/>
      <c r="BV19" s="442">
        <v>44012749</v>
      </c>
      <c r="BW19" s="443"/>
      <c r="BX19" s="443"/>
      <c r="BY19" s="443"/>
      <c r="BZ19" s="443"/>
      <c r="CA19" s="443"/>
      <c r="CB19" s="443"/>
      <c r="CC19" s="444"/>
      <c r="CD19" s="172"/>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5">
      <c r="A20" s="163"/>
      <c r="B20" s="564" t="s">
        <v>150</v>
      </c>
      <c r="C20" s="485"/>
      <c r="D20" s="485"/>
      <c r="E20" s="565"/>
      <c r="F20" s="565"/>
      <c r="G20" s="565"/>
      <c r="H20" s="565"/>
      <c r="I20" s="565"/>
      <c r="J20" s="565"/>
      <c r="K20" s="565"/>
      <c r="L20" s="573">
        <v>69624</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2"/>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5">
      <c r="A21" s="163"/>
      <c r="B21" s="582" t="s">
        <v>151</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2"/>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2">
      <c r="A22" s="163"/>
      <c r="B22" s="612" t="s">
        <v>152</v>
      </c>
      <c r="C22" s="586"/>
      <c r="D22" s="587"/>
      <c r="E22" s="454" t="s">
        <v>1</v>
      </c>
      <c r="F22" s="459"/>
      <c r="G22" s="459"/>
      <c r="H22" s="459"/>
      <c r="I22" s="459"/>
      <c r="J22" s="459"/>
      <c r="K22" s="449"/>
      <c r="L22" s="454" t="s">
        <v>153</v>
      </c>
      <c r="M22" s="459"/>
      <c r="N22" s="459"/>
      <c r="O22" s="459"/>
      <c r="P22" s="449"/>
      <c r="Q22" s="617" t="s">
        <v>154</v>
      </c>
      <c r="R22" s="618"/>
      <c r="S22" s="618"/>
      <c r="T22" s="618"/>
      <c r="U22" s="618"/>
      <c r="V22" s="619"/>
      <c r="W22" s="585" t="s">
        <v>155</v>
      </c>
      <c r="X22" s="586"/>
      <c r="Y22" s="587"/>
      <c r="Z22" s="454" t="s">
        <v>1</v>
      </c>
      <c r="AA22" s="459"/>
      <c r="AB22" s="459"/>
      <c r="AC22" s="459"/>
      <c r="AD22" s="459"/>
      <c r="AE22" s="459"/>
      <c r="AF22" s="459"/>
      <c r="AG22" s="449"/>
      <c r="AH22" s="623" t="s">
        <v>156</v>
      </c>
      <c r="AI22" s="459"/>
      <c r="AJ22" s="459"/>
      <c r="AK22" s="459"/>
      <c r="AL22" s="449"/>
      <c r="AM22" s="623" t="s">
        <v>157</v>
      </c>
      <c r="AN22" s="624"/>
      <c r="AO22" s="624"/>
      <c r="AP22" s="624"/>
      <c r="AQ22" s="624"/>
      <c r="AR22" s="625"/>
      <c r="AS22" s="617" t="s">
        <v>154</v>
      </c>
      <c r="AT22" s="618"/>
      <c r="AU22" s="618"/>
      <c r="AV22" s="618"/>
      <c r="AW22" s="618"/>
      <c r="AX22" s="629"/>
      <c r="AY22" s="402" t="s">
        <v>158</v>
      </c>
      <c r="AZ22" s="403"/>
      <c r="BA22" s="403"/>
      <c r="BB22" s="403"/>
      <c r="BC22" s="403"/>
      <c r="BD22" s="403"/>
      <c r="BE22" s="403"/>
      <c r="BF22" s="403"/>
      <c r="BG22" s="403"/>
      <c r="BH22" s="403"/>
      <c r="BI22" s="403"/>
      <c r="BJ22" s="403"/>
      <c r="BK22" s="403"/>
      <c r="BL22" s="403"/>
      <c r="BM22" s="404"/>
      <c r="BN22" s="405">
        <v>57493171</v>
      </c>
      <c r="BO22" s="406"/>
      <c r="BP22" s="406"/>
      <c r="BQ22" s="406"/>
      <c r="BR22" s="406"/>
      <c r="BS22" s="406"/>
      <c r="BT22" s="406"/>
      <c r="BU22" s="407"/>
      <c r="BV22" s="405">
        <v>58429894</v>
      </c>
      <c r="BW22" s="406"/>
      <c r="BX22" s="406"/>
      <c r="BY22" s="406"/>
      <c r="BZ22" s="406"/>
      <c r="CA22" s="406"/>
      <c r="CB22" s="406"/>
      <c r="CC22" s="407"/>
      <c r="CD22" s="172"/>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2">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159</v>
      </c>
      <c r="AZ23" s="477"/>
      <c r="BA23" s="477"/>
      <c r="BB23" s="477"/>
      <c r="BC23" s="477"/>
      <c r="BD23" s="477"/>
      <c r="BE23" s="477"/>
      <c r="BF23" s="477"/>
      <c r="BG23" s="477"/>
      <c r="BH23" s="477"/>
      <c r="BI23" s="477"/>
      <c r="BJ23" s="477"/>
      <c r="BK23" s="477"/>
      <c r="BL23" s="477"/>
      <c r="BM23" s="478"/>
      <c r="BN23" s="442">
        <v>25112229</v>
      </c>
      <c r="BO23" s="443"/>
      <c r="BP23" s="443"/>
      <c r="BQ23" s="443"/>
      <c r="BR23" s="443"/>
      <c r="BS23" s="443"/>
      <c r="BT23" s="443"/>
      <c r="BU23" s="444"/>
      <c r="BV23" s="442">
        <v>25418037</v>
      </c>
      <c r="BW23" s="443"/>
      <c r="BX23" s="443"/>
      <c r="BY23" s="443"/>
      <c r="BZ23" s="443"/>
      <c r="CA23" s="443"/>
      <c r="CB23" s="443"/>
      <c r="CC23" s="444"/>
      <c r="CD23" s="172"/>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5">
      <c r="A24" s="163"/>
      <c r="B24" s="613"/>
      <c r="C24" s="589"/>
      <c r="D24" s="590"/>
      <c r="E24" s="492" t="s">
        <v>160</v>
      </c>
      <c r="F24" s="472"/>
      <c r="G24" s="472"/>
      <c r="H24" s="472"/>
      <c r="I24" s="472"/>
      <c r="J24" s="472"/>
      <c r="K24" s="473"/>
      <c r="L24" s="493">
        <v>1</v>
      </c>
      <c r="M24" s="494"/>
      <c r="N24" s="494"/>
      <c r="O24" s="494"/>
      <c r="P24" s="536"/>
      <c r="Q24" s="493">
        <v>10800</v>
      </c>
      <c r="R24" s="494"/>
      <c r="S24" s="494"/>
      <c r="T24" s="494"/>
      <c r="U24" s="494"/>
      <c r="V24" s="536"/>
      <c r="W24" s="588"/>
      <c r="X24" s="589"/>
      <c r="Y24" s="590"/>
      <c r="Z24" s="492" t="s">
        <v>161</v>
      </c>
      <c r="AA24" s="472"/>
      <c r="AB24" s="472"/>
      <c r="AC24" s="472"/>
      <c r="AD24" s="472"/>
      <c r="AE24" s="472"/>
      <c r="AF24" s="472"/>
      <c r="AG24" s="473"/>
      <c r="AH24" s="493">
        <v>1093</v>
      </c>
      <c r="AI24" s="494"/>
      <c r="AJ24" s="494"/>
      <c r="AK24" s="494"/>
      <c r="AL24" s="536"/>
      <c r="AM24" s="493">
        <v>3327092</v>
      </c>
      <c r="AN24" s="494"/>
      <c r="AO24" s="494"/>
      <c r="AP24" s="494"/>
      <c r="AQ24" s="494"/>
      <c r="AR24" s="536"/>
      <c r="AS24" s="493">
        <v>3044</v>
      </c>
      <c r="AT24" s="494"/>
      <c r="AU24" s="494"/>
      <c r="AV24" s="494"/>
      <c r="AW24" s="494"/>
      <c r="AX24" s="495"/>
      <c r="AY24" s="558" t="s">
        <v>162</v>
      </c>
      <c r="AZ24" s="559"/>
      <c r="BA24" s="559"/>
      <c r="BB24" s="559"/>
      <c r="BC24" s="559"/>
      <c r="BD24" s="559"/>
      <c r="BE24" s="559"/>
      <c r="BF24" s="559"/>
      <c r="BG24" s="559"/>
      <c r="BH24" s="559"/>
      <c r="BI24" s="559"/>
      <c r="BJ24" s="559"/>
      <c r="BK24" s="559"/>
      <c r="BL24" s="559"/>
      <c r="BM24" s="560"/>
      <c r="BN24" s="442">
        <v>46464087</v>
      </c>
      <c r="BO24" s="443"/>
      <c r="BP24" s="443"/>
      <c r="BQ24" s="443"/>
      <c r="BR24" s="443"/>
      <c r="BS24" s="443"/>
      <c r="BT24" s="443"/>
      <c r="BU24" s="444"/>
      <c r="BV24" s="442">
        <v>45963821</v>
      </c>
      <c r="BW24" s="443"/>
      <c r="BX24" s="443"/>
      <c r="BY24" s="443"/>
      <c r="BZ24" s="443"/>
      <c r="CA24" s="443"/>
      <c r="CB24" s="443"/>
      <c r="CC24" s="444"/>
      <c r="CD24" s="172"/>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2">
      <c r="A25" s="163"/>
      <c r="B25" s="613"/>
      <c r="C25" s="589"/>
      <c r="D25" s="590"/>
      <c r="E25" s="492" t="s">
        <v>163</v>
      </c>
      <c r="F25" s="472"/>
      <c r="G25" s="472"/>
      <c r="H25" s="472"/>
      <c r="I25" s="472"/>
      <c r="J25" s="472"/>
      <c r="K25" s="473"/>
      <c r="L25" s="493">
        <v>1</v>
      </c>
      <c r="M25" s="494"/>
      <c r="N25" s="494"/>
      <c r="O25" s="494"/>
      <c r="P25" s="536"/>
      <c r="Q25" s="493">
        <v>8700</v>
      </c>
      <c r="R25" s="494"/>
      <c r="S25" s="494"/>
      <c r="T25" s="494"/>
      <c r="U25" s="494"/>
      <c r="V25" s="536"/>
      <c r="W25" s="588"/>
      <c r="X25" s="589"/>
      <c r="Y25" s="590"/>
      <c r="Z25" s="492" t="s">
        <v>164</v>
      </c>
      <c r="AA25" s="472"/>
      <c r="AB25" s="472"/>
      <c r="AC25" s="472"/>
      <c r="AD25" s="472"/>
      <c r="AE25" s="472"/>
      <c r="AF25" s="472"/>
      <c r="AG25" s="473"/>
      <c r="AH25" s="493">
        <v>220</v>
      </c>
      <c r="AI25" s="494"/>
      <c r="AJ25" s="494"/>
      <c r="AK25" s="494"/>
      <c r="AL25" s="536"/>
      <c r="AM25" s="493">
        <v>661980</v>
      </c>
      <c r="AN25" s="494"/>
      <c r="AO25" s="494"/>
      <c r="AP25" s="494"/>
      <c r="AQ25" s="494"/>
      <c r="AR25" s="536"/>
      <c r="AS25" s="493">
        <v>3009</v>
      </c>
      <c r="AT25" s="494"/>
      <c r="AU25" s="494"/>
      <c r="AV25" s="494"/>
      <c r="AW25" s="494"/>
      <c r="AX25" s="495"/>
      <c r="AY25" s="402" t="s">
        <v>165</v>
      </c>
      <c r="AZ25" s="403"/>
      <c r="BA25" s="403"/>
      <c r="BB25" s="403"/>
      <c r="BC25" s="403"/>
      <c r="BD25" s="403"/>
      <c r="BE25" s="403"/>
      <c r="BF25" s="403"/>
      <c r="BG25" s="403"/>
      <c r="BH25" s="403"/>
      <c r="BI25" s="403"/>
      <c r="BJ25" s="403"/>
      <c r="BK25" s="403"/>
      <c r="BL25" s="403"/>
      <c r="BM25" s="404"/>
      <c r="BN25" s="405">
        <v>16119895</v>
      </c>
      <c r="BO25" s="406"/>
      <c r="BP25" s="406"/>
      <c r="BQ25" s="406"/>
      <c r="BR25" s="406"/>
      <c r="BS25" s="406"/>
      <c r="BT25" s="406"/>
      <c r="BU25" s="407"/>
      <c r="BV25" s="405">
        <v>13641629</v>
      </c>
      <c r="BW25" s="406"/>
      <c r="BX25" s="406"/>
      <c r="BY25" s="406"/>
      <c r="BZ25" s="406"/>
      <c r="CA25" s="406"/>
      <c r="CB25" s="406"/>
      <c r="CC25" s="407"/>
      <c r="CD25" s="172"/>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2">
      <c r="A26" s="163"/>
      <c r="B26" s="613"/>
      <c r="C26" s="589"/>
      <c r="D26" s="590"/>
      <c r="E26" s="492" t="s">
        <v>166</v>
      </c>
      <c r="F26" s="472"/>
      <c r="G26" s="472"/>
      <c r="H26" s="472"/>
      <c r="I26" s="472"/>
      <c r="J26" s="472"/>
      <c r="K26" s="473"/>
      <c r="L26" s="493">
        <v>1</v>
      </c>
      <c r="M26" s="494"/>
      <c r="N26" s="494"/>
      <c r="O26" s="494"/>
      <c r="P26" s="536"/>
      <c r="Q26" s="493">
        <v>7300</v>
      </c>
      <c r="R26" s="494"/>
      <c r="S26" s="494"/>
      <c r="T26" s="494"/>
      <c r="U26" s="494"/>
      <c r="V26" s="536"/>
      <c r="W26" s="588"/>
      <c r="X26" s="589"/>
      <c r="Y26" s="590"/>
      <c r="Z26" s="492" t="s">
        <v>167</v>
      </c>
      <c r="AA26" s="594"/>
      <c r="AB26" s="594"/>
      <c r="AC26" s="594"/>
      <c r="AD26" s="594"/>
      <c r="AE26" s="594"/>
      <c r="AF26" s="594"/>
      <c r="AG26" s="595"/>
      <c r="AH26" s="493">
        <v>25</v>
      </c>
      <c r="AI26" s="494"/>
      <c r="AJ26" s="494"/>
      <c r="AK26" s="494"/>
      <c r="AL26" s="536"/>
      <c r="AM26" s="493">
        <v>83500</v>
      </c>
      <c r="AN26" s="494"/>
      <c r="AO26" s="494"/>
      <c r="AP26" s="494"/>
      <c r="AQ26" s="494"/>
      <c r="AR26" s="536"/>
      <c r="AS26" s="493">
        <v>3340</v>
      </c>
      <c r="AT26" s="494"/>
      <c r="AU26" s="494"/>
      <c r="AV26" s="494"/>
      <c r="AW26" s="494"/>
      <c r="AX26" s="495"/>
      <c r="AY26" s="445" t="s">
        <v>168</v>
      </c>
      <c r="AZ26" s="446"/>
      <c r="BA26" s="446"/>
      <c r="BB26" s="446"/>
      <c r="BC26" s="446"/>
      <c r="BD26" s="446"/>
      <c r="BE26" s="446"/>
      <c r="BF26" s="446"/>
      <c r="BG26" s="446"/>
      <c r="BH26" s="446"/>
      <c r="BI26" s="446"/>
      <c r="BJ26" s="446"/>
      <c r="BK26" s="446"/>
      <c r="BL26" s="446"/>
      <c r="BM26" s="447"/>
      <c r="BN26" s="442" t="s">
        <v>122</v>
      </c>
      <c r="BO26" s="443"/>
      <c r="BP26" s="443"/>
      <c r="BQ26" s="443"/>
      <c r="BR26" s="443"/>
      <c r="BS26" s="443"/>
      <c r="BT26" s="443"/>
      <c r="BU26" s="444"/>
      <c r="BV26" s="442" t="s">
        <v>122</v>
      </c>
      <c r="BW26" s="443"/>
      <c r="BX26" s="443"/>
      <c r="BY26" s="443"/>
      <c r="BZ26" s="443"/>
      <c r="CA26" s="443"/>
      <c r="CB26" s="443"/>
      <c r="CC26" s="444"/>
      <c r="CD26" s="172"/>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5">
      <c r="A27" s="163"/>
      <c r="B27" s="613"/>
      <c r="C27" s="589"/>
      <c r="D27" s="590"/>
      <c r="E27" s="492" t="s">
        <v>169</v>
      </c>
      <c r="F27" s="472"/>
      <c r="G27" s="472"/>
      <c r="H27" s="472"/>
      <c r="I27" s="472"/>
      <c r="J27" s="472"/>
      <c r="K27" s="473"/>
      <c r="L27" s="493">
        <v>1</v>
      </c>
      <c r="M27" s="494"/>
      <c r="N27" s="494"/>
      <c r="O27" s="494"/>
      <c r="P27" s="536"/>
      <c r="Q27" s="493">
        <v>6000</v>
      </c>
      <c r="R27" s="494"/>
      <c r="S27" s="494"/>
      <c r="T27" s="494"/>
      <c r="U27" s="494"/>
      <c r="V27" s="536"/>
      <c r="W27" s="588"/>
      <c r="X27" s="589"/>
      <c r="Y27" s="590"/>
      <c r="Z27" s="492" t="s">
        <v>170</v>
      </c>
      <c r="AA27" s="472"/>
      <c r="AB27" s="472"/>
      <c r="AC27" s="472"/>
      <c r="AD27" s="472"/>
      <c r="AE27" s="472"/>
      <c r="AF27" s="472"/>
      <c r="AG27" s="473"/>
      <c r="AH27" s="493">
        <v>33</v>
      </c>
      <c r="AI27" s="494"/>
      <c r="AJ27" s="494"/>
      <c r="AK27" s="494"/>
      <c r="AL27" s="536"/>
      <c r="AM27" s="493">
        <v>117168</v>
      </c>
      <c r="AN27" s="494"/>
      <c r="AO27" s="494"/>
      <c r="AP27" s="494"/>
      <c r="AQ27" s="494"/>
      <c r="AR27" s="536"/>
      <c r="AS27" s="493">
        <v>3551</v>
      </c>
      <c r="AT27" s="494"/>
      <c r="AU27" s="494"/>
      <c r="AV27" s="494"/>
      <c r="AW27" s="494"/>
      <c r="AX27" s="495"/>
      <c r="AY27" s="537" t="s">
        <v>171</v>
      </c>
      <c r="AZ27" s="538"/>
      <c r="BA27" s="538"/>
      <c r="BB27" s="538"/>
      <c r="BC27" s="538"/>
      <c r="BD27" s="538"/>
      <c r="BE27" s="538"/>
      <c r="BF27" s="538"/>
      <c r="BG27" s="538"/>
      <c r="BH27" s="538"/>
      <c r="BI27" s="538"/>
      <c r="BJ27" s="538"/>
      <c r="BK27" s="538"/>
      <c r="BL27" s="538"/>
      <c r="BM27" s="539"/>
      <c r="BN27" s="561" t="s">
        <v>122</v>
      </c>
      <c r="BO27" s="562"/>
      <c r="BP27" s="562"/>
      <c r="BQ27" s="562"/>
      <c r="BR27" s="562"/>
      <c r="BS27" s="562"/>
      <c r="BT27" s="562"/>
      <c r="BU27" s="563"/>
      <c r="BV27" s="561" t="s">
        <v>122</v>
      </c>
      <c r="BW27" s="562"/>
      <c r="BX27" s="562"/>
      <c r="BY27" s="562"/>
      <c r="BZ27" s="562"/>
      <c r="CA27" s="562"/>
      <c r="CB27" s="562"/>
      <c r="CC27" s="563"/>
      <c r="CD27" s="166"/>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2">
      <c r="A28" s="163"/>
      <c r="B28" s="613"/>
      <c r="C28" s="589"/>
      <c r="D28" s="590"/>
      <c r="E28" s="492" t="s">
        <v>172</v>
      </c>
      <c r="F28" s="472"/>
      <c r="G28" s="472"/>
      <c r="H28" s="472"/>
      <c r="I28" s="472"/>
      <c r="J28" s="472"/>
      <c r="K28" s="473"/>
      <c r="L28" s="493">
        <v>1</v>
      </c>
      <c r="M28" s="494"/>
      <c r="N28" s="494"/>
      <c r="O28" s="494"/>
      <c r="P28" s="536"/>
      <c r="Q28" s="493">
        <v>5400</v>
      </c>
      <c r="R28" s="494"/>
      <c r="S28" s="494"/>
      <c r="T28" s="494"/>
      <c r="U28" s="494"/>
      <c r="V28" s="536"/>
      <c r="W28" s="588"/>
      <c r="X28" s="589"/>
      <c r="Y28" s="590"/>
      <c r="Z28" s="492" t="s">
        <v>173</v>
      </c>
      <c r="AA28" s="472"/>
      <c r="AB28" s="472"/>
      <c r="AC28" s="472"/>
      <c r="AD28" s="472"/>
      <c r="AE28" s="472"/>
      <c r="AF28" s="472"/>
      <c r="AG28" s="473"/>
      <c r="AH28" s="493" t="s">
        <v>122</v>
      </c>
      <c r="AI28" s="494"/>
      <c r="AJ28" s="494"/>
      <c r="AK28" s="494"/>
      <c r="AL28" s="536"/>
      <c r="AM28" s="493" t="s">
        <v>122</v>
      </c>
      <c r="AN28" s="494"/>
      <c r="AO28" s="494"/>
      <c r="AP28" s="494"/>
      <c r="AQ28" s="494"/>
      <c r="AR28" s="536"/>
      <c r="AS28" s="493" t="s">
        <v>122</v>
      </c>
      <c r="AT28" s="494"/>
      <c r="AU28" s="494"/>
      <c r="AV28" s="494"/>
      <c r="AW28" s="494"/>
      <c r="AX28" s="495"/>
      <c r="AY28" s="596" t="s">
        <v>174</v>
      </c>
      <c r="AZ28" s="597"/>
      <c r="BA28" s="597"/>
      <c r="BB28" s="598"/>
      <c r="BC28" s="402" t="s">
        <v>46</v>
      </c>
      <c r="BD28" s="403"/>
      <c r="BE28" s="403"/>
      <c r="BF28" s="403"/>
      <c r="BG28" s="403"/>
      <c r="BH28" s="403"/>
      <c r="BI28" s="403"/>
      <c r="BJ28" s="403"/>
      <c r="BK28" s="403"/>
      <c r="BL28" s="403"/>
      <c r="BM28" s="404"/>
      <c r="BN28" s="405">
        <v>4504238</v>
      </c>
      <c r="BO28" s="406"/>
      <c r="BP28" s="406"/>
      <c r="BQ28" s="406"/>
      <c r="BR28" s="406"/>
      <c r="BS28" s="406"/>
      <c r="BT28" s="406"/>
      <c r="BU28" s="407"/>
      <c r="BV28" s="405">
        <v>4064878</v>
      </c>
      <c r="BW28" s="406"/>
      <c r="BX28" s="406"/>
      <c r="BY28" s="406"/>
      <c r="BZ28" s="406"/>
      <c r="CA28" s="406"/>
      <c r="CB28" s="406"/>
      <c r="CC28" s="407"/>
      <c r="CD28" s="172"/>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2">
      <c r="A29" s="163"/>
      <c r="B29" s="613"/>
      <c r="C29" s="589"/>
      <c r="D29" s="590"/>
      <c r="E29" s="492" t="s">
        <v>175</v>
      </c>
      <c r="F29" s="472"/>
      <c r="G29" s="472"/>
      <c r="H29" s="472"/>
      <c r="I29" s="472"/>
      <c r="J29" s="472"/>
      <c r="K29" s="473"/>
      <c r="L29" s="493">
        <v>26</v>
      </c>
      <c r="M29" s="494"/>
      <c r="N29" s="494"/>
      <c r="O29" s="494"/>
      <c r="P29" s="536"/>
      <c r="Q29" s="493">
        <v>5100</v>
      </c>
      <c r="R29" s="494"/>
      <c r="S29" s="494"/>
      <c r="T29" s="494"/>
      <c r="U29" s="494"/>
      <c r="V29" s="536"/>
      <c r="W29" s="591"/>
      <c r="X29" s="592"/>
      <c r="Y29" s="593"/>
      <c r="Z29" s="492" t="s">
        <v>176</v>
      </c>
      <c r="AA29" s="472"/>
      <c r="AB29" s="472"/>
      <c r="AC29" s="472"/>
      <c r="AD29" s="472"/>
      <c r="AE29" s="472"/>
      <c r="AF29" s="472"/>
      <c r="AG29" s="473"/>
      <c r="AH29" s="493">
        <v>1126</v>
      </c>
      <c r="AI29" s="494"/>
      <c r="AJ29" s="494"/>
      <c r="AK29" s="494"/>
      <c r="AL29" s="536"/>
      <c r="AM29" s="493">
        <v>3444260</v>
      </c>
      <c r="AN29" s="494"/>
      <c r="AO29" s="494"/>
      <c r="AP29" s="494"/>
      <c r="AQ29" s="494"/>
      <c r="AR29" s="536"/>
      <c r="AS29" s="493">
        <v>3059</v>
      </c>
      <c r="AT29" s="494"/>
      <c r="AU29" s="494"/>
      <c r="AV29" s="494"/>
      <c r="AW29" s="494"/>
      <c r="AX29" s="495"/>
      <c r="AY29" s="599"/>
      <c r="AZ29" s="600"/>
      <c r="BA29" s="600"/>
      <c r="BB29" s="601"/>
      <c r="BC29" s="476" t="s">
        <v>177</v>
      </c>
      <c r="BD29" s="477"/>
      <c r="BE29" s="477"/>
      <c r="BF29" s="477"/>
      <c r="BG29" s="477"/>
      <c r="BH29" s="477"/>
      <c r="BI29" s="477"/>
      <c r="BJ29" s="477"/>
      <c r="BK29" s="477"/>
      <c r="BL29" s="477"/>
      <c r="BM29" s="478"/>
      <c r="BN29" s="442">
        <v>364446</v>
      </c>
      <c r="BO29" s="443"/>
      <c r="BP29" s="443"/>
      <c r="BQ29" s="443"/>
      <c r="BR29" s="443"/>
      <c r="BS29" s="443"/>
      <c r="BT29" s="443"/>
      <c r="BU29" s="444"/>
      <c r="BV29" s="442">
        <v>364192</v>
      </c>
      <c r="BW29" s="443"/>
      <c r="BX29" s="443"/>
      <c r="BY29" s="443"/>
      <c r="BZ29" s="443"/>
      <c r="CA29" s="443"/>
      <c r="CB29" s="443"/>
      <c r="CC29" s="444"/>
      <c r="CD29" s="166"/>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5">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178</v>
      </c>
      <c r="X30" s="610"/>
      <c r="Y30" s="610"/>
      <c r="Z30" s="610"/>
      <c r="AA30" s="610"/>
      <c r="AB30" s="610"/>
      <c r="AC30" s="610"/>
      <c r="AD30" s="610"/>
      <c r="AE30" s="610"/>
      <c r="AF30" s="610"/>
      <c r="AG30" s="611"/>
      <c r="AH30" s="569">
        <v>97.5</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3963365</v>
      </c>
      <c r="BO30" s="562"/>
      <c r="BP30" s="562"/>
      <c r="BQ30" s="562"/>
      <c r="BR30" s="562"/>
      <c r="BS30" s="562"/>
      <c r="BT30" s="562"/>
      <c r="BU30" s="563"/>
      <c r="BV30" s="561">
        <v>2600969</v>
      </c>
      <c r="BW30" s="562"/>
      <c r="BX30" s="562"/>
      <c r="BY30" s="562"/>
      <c r="BZ30" s="562"/>
      <c r="CA30" s="562"/>
      <c r="CB30" s="562"/>
      <c r="CC30" s="563"/>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605" t="s">
        <v>179</v>
      </c>
      <c r="D32" s="605"/>
      <c r="E32" s="605"/>
      <c r="F32" s="605"/>
      <c r="G32" s="605"/>
      <c r="H32" s="605"/>
      <c r="I32" s="605"/>
      <c r="J32" s="605"/>
      <c r="K32" s="605"/>
      <c r="L32" s="605"/>
      <c r="M32" s="605"/>
      <c r="N32" s="605"/>
      <c r="O32" s="605"/>
      <c r="P32" s="605"/>
      <c r="Q32" s="605"/>
      <c r="R32" s="605"/>
      <c r="S32" s="605"/>
      <c r="U32" s="446" t="s">
        <v>180</v>
      </c>
      <c r="V32" s="446"/>
      <c r="W32" s="446"/>
      <c r="X32" s="446"/>
      <c r="Y32" s="446"/>
      <c r="Z32" s="446"/>
      <c r="AA32" s="446"/>
      <c r="AB32" s="446"/>
      <c r="AC32" s="446"/>
      <c r="AD32" s="446"/>
      <c r="AE32" s="446"/>
      <c r="AF32" s="446"/>
      <c r="AG32" s="446"/>
      <c r="AH32" s="446"/>
      <c r="AI32" s="446"/>
      <c r="AJ32" s="446"/>
      <c r="AK32" s="446"/>
      <c r="AM32" s="446" t="s">
        <v>181</v>
      </c>
      <c r="AN32" s="446"/>
      <c r="AO32" s="446"/>
      <c r="AP32" s="446"/>
      <c r="AQ32" s="446"/>
      <c r="AR32" s="446"/>
      <c r="AS32" s="446"/>
      <c r="AT32" s="446"/>
      <c r="AU32" s="446"/>
      <c r="AV32" s="446"/>
      <c r="AW32" s="446"/>
      <c r="AX32" s="446"/>
      <c r="AY32" s="446"/>
      <c r="AZ32" s="446"/>
      <c r="BA32" s="446"/>
      <c r="BB32" s="446"/>
      <c r="BC32" s="446"/>
      <c r="BE32" s="446" t="s">
        <v>182</v>
      </c>
      <c r="BF32" s="446"/>
      <c r="BG32" s="446"/>
      <c r="BH32" s="446"/>
      <c r="BI32" s="446"/>
      <c r="BJ32" s="446"/>
      <c r="BK32" s="446"/>
      <c r="BL32" s="446"/>
      <c r="BM32" s="446"/>
      <c r="BN32" s="446"/>
      <c r="BO32" s="446"/>
      <c r="BP32" s="446"/>
      <c r="BQ32" s="446"/>
      <c r="BR32" s="446"/>
      <c r="BS32" s="446"/>
      <c r="BT32" s="446"/>
      <c r="BU32" s="446"/>
      <c r="BW32" s="446" t="s">
        <v>183</v>
      </c>
      <c r="BX32" s="446"/>
      <c r="BY32" s="446"/>
      <c r="BZ32" s="446"/>
      <c r="CA32" s="446"/>
      <c r="CB32" s="446"/>
      <c r="CC32" s="446"/>
      <c r="CD32" s="446"/>
      <c r="CE32" s="446"/>
      <c r="CF32" s="446"/>
      <c r="CG32" s="446"/>
      <c r="CH32" s="446"/>
      <c r="CI32" s="446"/>
      <c r="CJ32" s="446"/>
      <c r="CK32" s="446"/>
      <c r="CL32" s="446"/>
      <c r="CM32" s="446"/>
      <c r="CO32" s="446" t="s">
        <v>184</v>
      </c>
      <c r="CP32" s="446"/>
      <c r="CQ32" s="446"/>
      <c r="CR32" s="446"/>
      <c r="CS32" s="446"/>
      <c r="CT32" s="446"/>
      <c r="CU32" s="446"/>
      <c r="CV32" s="446"/>
      <c r="CW32" s="446"/>
      <c r="CX32" s="446"/>
      <c r="CY32" s="446"/>
      <c r="CZ32" s="446"/>
      <c r="DA32" s="446"/>
      <c r="DB32" s="446"/>
      <c r="DC32" s="446"/>
      <c r="DD32" s="446"/>
      <c r="DE32" s="446"/>
      <c r="DI32" s="189"/>
    </row>
    <row r="33" spans="1:113" ht="13.5" customHeight="1" x14ac:dyDescent="0.2">
      <c r="A33" s="163"/>
      <c r="B33" s="190"/>
      <c r="C33" s="466" t="s">
        <v>185</v>
      </c>
      <c r="D33" s="466"/>
      <c r="E33" s="431" t="s">
        <v>186</v>
      </c>
      <c r="F33" s="431"/>
      <c r="G33" s="431"/>
      <c r="H33" s="431"/>
      <c r="I33" s="431"/>
      <c r="J33" s="431"/>
      <c r="K33" s="431"/>
      <c r="L33" s="431"/>
      <c r="M33" s="431"/>
      <c r="N33" s="431"/>
      <c r="O33" s="431"/>
      <c r="P33" s="431"/>
      <c r="Q33" s="431"/>
      <c r="R33" s="431"/>
      <c r="S33" s="431"/>
      <c r="T33" s="167"/>
      <c r="U33" s="466" t="s">
        <v>185</v>
      </c>
      <c r="V33" s="466"/>
      <c r="W33" s="431" t="s">
        <v>186</v>
      </c>
      <c r="X33" s="431"/>
      <c r="Y33" s="431"/>
      <c r="Z33" s="431"/>
      <c r="AA33" s="431"/>
      <c r="AB33" s="431"/>
      <c r="AC33" s="431"/>
      <c r="AD33" s="431"/>
      <c r="AE33" s="431"/>
      <c r="AF33" s="431"/>
      <c r="AG33" s="431"/>
      <c r="AH33" s="431"/>
      <c r="AI33" s="431"/>
      <c r="AJ33" s="431"/>
      <c r="AK33" s="431"/>
      <c r="AL33" s="167"/>
      <c r="AM33" s="466" t="s">
        <v>185</v>
      </c>
      <c r="AN33" s="466"/>
      <c r="AO33" s="431" t="s">
        <v>186</v>
      </c>
      <c r="AP33" s="431"/>
      <c r="AQ33" s="431"/>
      <c r="AR33" s="431"/>
      <c r="AS33" s="431"/>
      <c r="AT33" s="431"/>
      <c r="AU33" s="431"/>
      <c r="AV33" s="431"/>
      <c r="AW33" s="431"/>
      <c r="AX33" s="431"/>
      <c r="AY33" s="431"/>
      <c r="AZ33" s="431"/>
      <c r="BA33" s="431"/>
      <c r="BB33" s="431"/>
      <c r="BC33" s="431"/>
      <c r="BD33" s="173"/>
      <c r="BE33" s="431" t="s">
        <v>187</v>
      </c>
      <c r="BF33" s="431"/>
      <c r="BG33" s="431" t="s">
        <v>188</v>
      </c>
      <c r="BH33" s="431"/>
      <c r="BI33" s="431"/>
      <c r="BJ33" s="431"/>
      <c r="BK33" s="431"/>
      <c r="BL33" s="431"/>
      <c r="BM33" s="431"/>
      <c r="BN33" s="431"/>
      <c r="BO33" s="431"/>
      <c r="BP33" s="431"/>
      <c r="BQ33" s="431"/>
      <c r="BR33" s="431"/>
      <c r="BS33" s="431"/>
      <c r="BT33" s="431"/>
      <c r="BU33" s="431"/>
      <c r="BV33" s="173"/>
      <c r="BW33" s="466" t="s">
        <v>187</v>
      </c>
      <c r="BX33" s="466"/>
      <c r="BY33" s="431" t="s">
        <v>189</v>
      </c>
      <c r="BZ33" s="431"/>
      <c r="CA33" s="431"/>
      <c r="CB33" s="431"/>
      <c r="CC33" s="431"/>
      <c r="CD33" s="431"/>
      <c r="CE33" s="431"/>
      <c r="CF33" s="431"/>
      <c r="CG33" s="431"/>
      <c r="CH33" s="431"/>
      <c r="CI33" s="431"/>
      <c r="CJ33" s="431"/>
      <c r="CK33" s="431"/>
      <c r="CL33" s="431"/>
      <c r="CM33" s="431"/>
      <c r="CN33" s="167"/>
      <c r="CO33" s="466" t="s">
        <v>185</v>
      </c>
      <c r="CP33" s="466"/>
      <c r="CQ33" s="431" t="s">
        <v>190</v>
      </c>
      <c r="CR33" s="431"/>
      <c r="CS33" s="431"/>
      <c r="CT33" s="431"/>
      <c r="CU33" s="431"/>
      <c r="CV33" s="431"/>
      <c r="CW33" s="431"/>
      <c r="CX33" s="431"/>
      <c r="CY33" s="431"/>
      <c r="CZ33" s="431"/>
      <c r="DA33" s="431"/>
      <c r="DB33" s="431"/>
      <c r="DC33" s="431"/>
      <c r="DD33" s="431"/>
      <c r="DE33" s="431"/>
      <c r="DF33" s="167"/>
      <c r="DG33" s="631" t="s">
        <v>191</v>
      </c>
      <c r="DH33" s="631"/>
      <c r="DI33" s="168"/>
    </row>
    <row r="34" spans="1:113" ht="32.25" customHeight="1" x14ac:dyDescent="0.2">
      <c r="A34" s="163"/>
      <c r="B34" s="190"/>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7</v>
      </c>
      <c r="V34" s="632"/>
      <c r="W34" s="633" t="str">
        <f>IF('各会計、関係団体の財政状況及び健全化判断比率'!B28="","",'各会計、関係団体の財政状況及び健全化判断比率'!B28)</f>
        <v>国民健康保険特別会計</v>
      </c>
      <c r="X34" s="633"/>
      <c r="Y34" s="633"/>
      <c r="Z34" s="633"/>
      <c r="AA34" s="633"/>
      <c r="AB34" s="633"/>
      <c r="AC34" s="633"/>
      <c r="AD34" s="633"/>
      <c r="AE34" s="633"/>
      <c r="AF34" s="633"/>
      <c r="AG34" s="633"/>
      <c r="AH34" s="633"/>
      <c r="AI34" s="633"/>
      <c r="AJ34" s="633"/>
      <c r="AK34" s="633"/>
      <c r="AL34" s="163"/>
      <c r="AM34" s="632">
        <f>IF(AO34="","",MAX(C34:D43,U34:V43)+1)</f>
        <v>10</v>
      </c>
      <c r="AN34" s="632"/>
      <c r="AO34" s="633" t="str">
        <f>IF('各会計、関係団体の財政状況及び健全化判断比率'!B31="","",'各会計、関係団体の財政状況及び健全化判断比率'!B31)</f>
        <v>水道事業会計</v>
      </c>
      <c r="AP34" s="633"/>
      <c r="AQ34" s="633"/>
      <c r="AR34" s="633"/>
      <c r="AS34" s="633"/>
      <c r="AT34" s="633"/>
      <c r="AU34" s="633"/>
      <c r="AV34" s="633"/>
      <c r="AW34" s="633"/>
      <c r="AX34" s="633"/>
      <c r="AY34" s="633"/>
      <c r="AZ34" s="633"/>
      <c r="BA34" s="633"/>
      <c r="BB34" s="633"/>
      <c r="BC34" s="633"/>
      <c r="BD34" s="163"/>
      <c r="BE34" s="632" t="str">
        <f>IF(BG34="","",MAX(C34:D43,U34:V43,AM34:AN43)+1)</f>
        <v/>
      </c>
      <c r="BF34" s="632"/>
      <c r="BG34" s="633"/>
      <c r="BH34" s="633"/>
      <c r="BI34" s="633"/>
      <c r="BJ34" s="633"/>
      <c r="BK34" s="633"/>
      <c r="BL34" s="633"/>
      <c r="BM34" s="633"/>
      <c r="BN34" s="633"/>
      <c r="BO34" s="633"/>
      <c r="BP34" s="633"/>
      <c r="BQ34" s="633"/>
      <c r="BR34" s="633"/>
      <c r="BS34" s="633"/>
      <c r="BT34" s="633"/>
      <c r="BU34" s="633"/>
      <c r="BV34" s="163"/>
      <c r="BW34" s="632">
        <f>IF(BY34="","",MAX(C34:D43,U34:V43,AM34:AN43,BE34:BF43)+1)</f>
        <v>12</v>
      </c>
      <c r="BX34" s="632"/>
      <c r="BY34" s="633" t="str">
        <f>IF('各会計、関係団体の財政状況及び健全化判断比率'!B68="","",'各会計、関係団体の財政状況及び健全化判断比率'!B68)</f>
        <v>小山広域保健衛生組合</v>
      </c>
      <c r="BZ34" s="633"/>
      <c r="CA34" s="633"/>
      <c r="CB34" s="633"/>
      <c r="CC34" s="633"/>
      <c r="CD34" s="633"/>
      <c r="CE34" s="633"/>
      <c r="CF34" s="633"/>
      <c r="CG34" s="633"/>
      <c r="CH34" s="633"/>
      <c r="CI34" s="633"/>
      <c r="CJ34" s="633"/>
      <c r="CK34" s="633"/>
      <c r="CL34" s="633"/>
      <c r="CM34" s="633"/>
      <c r="CN34" s="163"/>
      <c r="CO34" s="632">
        <f>IF(CQ34="","",MAX(C34:D43,U34:V43,AM34:AN43,BE34:BF43,BW34:BX43)+1)</f>
        <v>17</v>
      </c>
      <c r="CP34" s="632"/>
      <c r="CQ34" s="633" t="str">
        <f>IF('各会計、関係団体の財政状況及び健全化判断比率'!BS7="","",'各会計、関係団体の財政状況及び健全化判断比率'!BS7)</f>
        <v>渡良瀬遊水地アクリメーション振興財団</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68"/>
    </row>
    <row r="35" spans="1:113" ht="32.25" customHeight="1" x14ac:dyDescent="0.2">
      <c r="A35" s="163"/>
      <c r="B35" s="190"/>
      <c r="C35" s="632">
        <f>IF(E35="","",C34+1)</f>
        <v>2</v>
      </c>
      <c r="D35" s="632"/>
      <c r="E35" s="633" t="str">
        <f>IF('各会計、関係団体の財政状況及び健全化判断比率'!B8="","",'各会計、関係団体の財政状況及び健全化判断比率'!B8)</f>
        <v>墓園やすらぎの森事業特別会計</v>
      </c>
      <c r="F35" s="633"/>
      <c r="G35" s="633"/>
      <c r="H35" s="633"/>
      <c r="I35" s="633"/>
      <c r="J35" s="633"/>
      <c r="K35" s="633"/>
      <c r="L35" s="633"/>
      <c r="M35" s="633"/>
      <c r="N35" s="633"/>
      <c r="O35" s="633"/>
      <c r="P35" s="633"/>
      <c r="Q35" s="633"/>
      <c r="R35" s="633"/>
      <c r="S35" s="633"/>
      <c r="T35" s="163"/>
      <c r="U35" s="632">
        <f>IF(W35="","",U34+1)</f>
        <v>8</v>
      </c>
      <c r="V35" s="632"/>
      <c r="W35" s="633" t="str">
        <f>IF('各会計、関係団体の財政状況及び健全化判断比率'!B29="","",'各会計、関係団体の財政状況及び健全化判断比率'!B29)</f>
        <v>介護保険特別会計</v>
      </c>
      <c r="X35" s="633"/>
      <c r="Y35" s="633"/>
      <c r="Z35" s="633"/>
      <c r="AA35" s="633"/>
      <c r="AB35" s="633"/>
      <c r="AC35" s="633"/>
      <c r="AD35" s="633"/>
      <c r="AE35" s="633"/>
      <c r="AF35" s="633"/>
      <c r="AG35" s="633"/>
      <c r="AH35" s="633"/>
      <c r="AI35" s="633"/>
      <c r="AJ35" s="633"/>
      <c r="AK35" s="633"/>
      <c r="AL35" s="163"/>
      <c r="AM35" s="632">
        <f t="shared" ref="AM35:AM43" si="0">IF(AO35="","",AM34+1)</f>
        <v>11</v>
      </c>
      <c r="AN35" s="632"/>
      <c r="AO35" s="633" t="str">
        <f>IF('各会計、関係団体の財政状況及び健全化判断比率'!B32="","",'各会計、関係団体の財政状況及び健全化判断比率'!B32)</f>
        <v>下水道事業会計</v>
      </c>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13</v>
      </c>
      <c r="BX35" s="632"/>
      <c r="BY35" s="633" t="str">
        <f>IF('各会計、関係団体の財政状況及び健全化判断比率'!B69="","",'各会計、関係団体の財政状況及び健全化判断比率'!B69)</f>
        <v>栃木県市町村総合事務組合(一般会計)</v>
      </c>
      <c r="BZ35" s="633"/>
      <c r="CA35" s="633"/>
      <c r="CB35" s="633"/>
      <c r="CC35" s="633"/>
      <c r="CD35" s="633"/>
      <c r="CE35" s="633"/>
      <c r="CF35" s="633"/>
      <c r="CG35" s="633"/>
      <c r="CH35" s="633"/>
      <c r="CI35" s="633"/>
      <c r="CJ35" s="633"/>
      <c r="CK35" s="633"/>
      <c r="CL35" s="633"/>
      <c r="CM35" s="633"/>
      <c r="CN35" s="163"/>
      <c r="CO35" s="632">
        <f t="shared" ref="CO35:CO43" si="3">IF(CQ35="","",CO34+1)</f>
        <v>18</v>
      </c>
      <c r="CP35" s="632"/>
      <c r="CQ35" s="633" t="str">
        <f>IF('各会計、関係団体の財政状況及び健全化判断比率'!BS8="","",'各会計、関係団体の財政状況及び健全化判断比率'!BS8)</f>
        <v>小山都市開発</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68"/>
    </row>
    <row r="36" spans="1:113" ht="32.25" customHeight="1" x14ac:dyDescent="0.2">
      <c r="A36" s="163"/>
      <c r="B36" s="190"/>
      <c r="C36" s="632">
        <f>IF(E36="","",C35+1)</f>
        <v>3</v>
      </c>
      <c r="D36" s="632"/>
      <c r="E36" s="633" t="str">
        <f>IF('各会計、関係団体の財政状況及び健全化判断比率'!B9="","",'各会計、関係団体の財政状況及び健全化判断比率'!B9)</f>
        <v>与良川水系湛水防除事業特別会計</v>
      </c>
      <c r="F36" s="633"/>
      <c r="G36" s="633"/>
      <c r="H36" s="633"/>
      <c r="I36" s="633"/>
      <c r="J36" s="633"/>
      <c r="K36" s="633"/>
      <c r="L36" s="633"/>
      <c r="M36" s="633"/>
      <c r="N36" s="633"/>
      <c r="O36" s="633"/>
      <c r="P36" s="633"/>
      <c r="Q36" s="633"/>
      <c r="R36" s="633"/>
      <c r="S36" s="633"/>
      <c r="T36" s="163"/>
      <c r="U36" s="632">
        <f t="shared" ref="U36:U43" si="4">IF(W36="","",U35+1)</f>
        <v>9</v>
      </c>
      <c r="V36" s="632"/>
      <c r="W36" s="633" t="str">
        <f>IF('各会計、関係団体の財政状況及び健全化判断比率'!B30="","",'各会計、関係団体の財政状況及び健全化判断比率'!B30)</f>
        <v>後期高齢者医療特別会計</v>
      </c>
      <c r="X36" s="633"/>
      <c r="Y36" s="633"/>
      <c r="Z36" s="633"/>
      <c r="AA36" s="633"/>
      <c r="AB36" s="633"/>
      <c r="AC36" s="633"/>
      <c r="AD36" s="633"/>
      <c r="AE36" s="633"/>
      <c r="AF36" s="633"/>
      <c r="AG36" s="633"/>
      <c r="AH36" s="633"/>
      <c r="AI36" s="633"/>
      <c r="AJ36" s="633"/>
      <c r="AK36" s="633"/>
      <c r="AL36" s="163"/>
      <c r="AM36" s="632" t="str">
        <f t="shared" si="0"/>
        <v/>
      </c>
      <c r="AN36" s="632"/>
      <c r="AO36" s="633"/>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14</v>
      </c>
      <c r="BX36" s="632"/>
      <c r="BY36" s="633" t="str">
        <f>IF('各会計、関係団体の財政状況及び健全化判断比率'!B70="","",'各会計、関係団体の財政状況及び健全化判断比率'!B70)</f>
        <v>栃木県市町村総合事務組合(特別会計)</v>
      </c>
      <c r="BZ36" s="633"/>
      <c r="CA36" s="633"/>
      <c r="CB36" s="633"/>
      <c r="CC36" s="633"/>
      <c r="CD36" s="633"/>
      <c r="CE36" s="633"/>
      <c r="CF36" s="633"/>
      <c r="CG36" s="633"/>
      <c r="CH36" s="633"/>
      <c r="CI36" s="633"/>
      <c r="CJ36" s="633"/>
      <c r="CK36" s="633"/>
      <c r="CL36" s="633"/>
      <c r="CM36" s="633"/>
      <c r="CN36" s="163"/>
      <c r="CO36" s="632">
        <f t="shared" si="3"/>
        <v>19</v>
      </c>
      <c r="CP36" s="632"/>
      <c r="CQ36" s="633" t="str">
        <f>IF('各会計、関係団体の財政状況及び健全化判断比率'!BS9="","",'各会計、関係団体の財政状況及び健全化判断比率'!BS9)</f>
        <v>小山市スポーツ協会</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68"/>
    </row>
    <row r="37" spans="1:113" ht="32.25" customHeight="1" x14ac:dyDescent="0.2">
      <c r="A37" s="163"/>
      <c r="B37" s="190"/>
      <c r="C37" s="632">
        <f>IF(E37="","",C36+1)</f>
        <v>4</v>
      </c>
      <c r="D37" s="632"/>
      <c r="E37" s="633" t="str">
        <f>IF('各会計、関係団体の財政状況及び健全化判断比率'!B10="","",'各会計、関係団体の財政状況及び健全化判断比率'!B10)</f>
        <v>公共用地先行取得事業特別会計</v>
      </c>
      <c r="F37" s="633"/>
      <c r="G37" s="633"/>
      <c r="H37" s="633"/>
      <c r="I37" s="633"/>
      <c r="J37" s="633"/>
      <c r="K37" s="633"/>
      <c r="L37" s="633"/>
      <c r="M37" s="633"/>
      <c r="N37" s="633"/>
      <c r="O37" s="633"/>
      <c r="P37" s="633"/>
      <c r="Q37" s="633"/>
      <c r="R37" s="633"/>
      <c r="S37" s="633"/>
      <c r="T37" s="163"/>
      <c r="U37" s="632" t="str">
        <f t="shared" si="4"/>
        <v/>
      </c>
      <c r="V37" s="632"/>
      <c r="W37" s="633"/>
      <c r="X37" s="633"/>
      <c r="Y37" s="633"/>
      <c r="Z37" s="633"/>
      <c r="AA37" s="633"/>
      <c r="AB37" s="633"/>
      <c r="AC37" s="633"/>
      <c r="AD37" s="633"/>
      <c r="AE37" s="633"/>
      <c r="AF37" s="633"/>
      <c r="AG37" s="633"/>
      <c r="AH37" s="633"/>
      <c r="AI37" s="633"/>
      <c r="AJ37" s="633"/>
      <c r="AK37" s="633"/>
      <c r="AL37" s="163"/>
      <c r="AM37" s="632" t="str">
        <f t="shared" si="0"/>
        <v/>
      </c>
      <c r="AN37" s="632"/>
      <c r="AO37" s="633"/>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15</v>
      </c>
      <c r="BX37" s="632"/>
      <c r="BY37" s="633" t="str">
        <f>IF('各会計、関係団体の財政状況及び健全化判断比率'!B71="","",'各会計、関係団体の財政状況及び健全化判断比率'!B71)</f>
        <v>栃木県後期高齢者医療広域連合(一般会計)</v>
      </c>
      <c r="BZ37" s="633"/>
      <c r="CA37" s="633"/>
      <c r="CB37" s="633"/>
      <c r="CC37" s="633"/>
      <c r="CD37" s="633"/>
      <c r="CE37" s="633"/>
      <c r="CF37" s="633"/>
      <c r="CG37" s="633"/>
      <c r="CH37" s="633"/>
      <c r="CI37" s="633"/>
      <c r="CJ37" s="633"/>
      <c r="CK37" s="633"/>
      <c r="CL37" s="633"/>
      <c r="CM37" s="633"/>
      <c r="CN37" s="163"/>
      <c r="CO37" s="632">
        <f t="shared" si="3"/>
        <v>20</v>
      </c>
      <c r="CP37" s="632"/>
      <c r="CQ37" s="633" t="str">
        <f>IF('各会計、関係団体の財政状況及び健全化判断比率'!BS10="","",'各会計、関係団体の財政状況及び健全化判断比率'!BS10)</f>
        <v>小山市勤労者共済サービスセンター</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68"/>
    </row>
    <row r="38" spans="1:113" ht="32.25" customHeight="1" x14ac:dyDescent="0.2">
      <c r="A38" s="163"/>
      <c r="B38" s="190"/>
      <c r="C38" s="632">
        <f t="shared" ref="C38:C43" si="5">IF(E38="","",C37+1)</f>
        <v>5</v>
      </c>
      <c r="D38" s="632"/>
      <c r="E38" s="633" t="str">
        <f>IF('各会計、関係団体の財政状況及び健全化判断比率'!B11="","",'各会計、関係団体の財政状況及び健全化判断比率'!B11)</f>
        <v>病院事業債管理事業特別会計</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16</v>
      </c>
      <c r="BX38" s="632"/>
      <c r="BY38" s="633" t="str">
        <f>IF('各会計、関係団体の財政状況及び健全化判断比率'!B72="","",'各会計、関係団体の財政状況及び健全化判断比率'!B72)</f>
        <v>栃木県後期高齢者医療広域連合(後期高齢者医療特別会計)</v>
      </c>
      <c r="BZ38" s="633"/>
      <c r="CA38" s="633"/>
      <c r="CB38" s="633"/>
      <c r="CC38" s="633"/>
      <c r="CD38" s="633"/>
      <c r="CE38" s="633"/>
      <c r="CF38" s="633"/>
      <c r="CG38" s="633"/>
      <c r="CH38" s="633"/>
      <c r="CI38" s="633"/>
      <c r="CJ38" s="633"/>
      <c r="CK38" s="633"/>
      <c r="CL38" s="633"/>
      <c r="CM38" s="633"/>
      <c r="CN38" s="163"/>
      <c r="CO38" s="632">
        <f t="shared" si="3"/>
        <v>21</v>
      </c>
      <c r="CP38" s="632"/>
      <c r="CQ38" s="633" t="str">
        <f>IF('各会計、関係団体の財政状況及び健全化判断比率'!BS11="","",'各会計、関係団体の財政状況及び健全化判断比率'!BS11)</f>
        <v>小山市土地開発公社</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68"/>
    </row>
    <row r="39" spans="1:113" ht="32.25" customHeight="1" x14ac:dyDescent="0.2">
      <c r="A39" s="163"/>
      <c r="B39" s="190"/>
      <c r="C39" s="632">
        <f t="shared" si="5"/>
        <v>6</v>
      </c>
      <c r="D39" s="632"/>
      <c r="E39" s="633" t="str">
        <f>IF('各会計、関係団体の財政状況及び健全化判断比率'!B12="","",'各会計、関係団体の財政状況及び健全化判断比率'!B12)</f>
        <v>栃木県南地方卸売市場特別会計</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t="str">
        <f t="shared" si="2"/>
        <v/>
      </c>
      <c r="BX39" s="632"/>
      <c r="BY39" s="633" t="str">
        <f>IF('各会計、関係団体の財政状況及び健全化判断比率'!B73="","",'各会計、関係団体の財政状況及び健全化判断比率'!B73)</f>
        <v/>
      </c>
      <c r="BZ39" s="633"/>
      <c r="CA39" s="633"/>
      <c r="CB39" s="633"/>
      <c r="CC39" s="633"/>
      <c r="CD39" s="633"/>
      <c r="CE39" s="633"/>
      <c r="CF39" s="633"/>
      <c r="CG39" s="633"/>
      <c r="CH39" s="633"/>
      <c r="CI39" s="633"/>
      <c r="CJ39" s="633"/>
      <c r="CK39" s="633"/>
      <c r="CL39" s="633"/>
      <c r="CM39" s="633"/>
      <c r="CN39" s="163"/>
      <c r="CO39" s="632">
        <f t="shared" si="3"/>
        <v>22</v>
      </c>
      <c r="CP39" s="632"/>
      <c r="CQ39" s="633" t="str">
        <f>IF('各会計、関係団体の財政状況及び健全化判断比率'!BS12="","",'各会計、関係団体の財政状況及び健全化判断比率'!BS12)</f>
        <v>小山ブランド思川</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68"/>
    </row>
    <row r="40" spans="1:113" ht="32.25" customHeight="1" x14ac:dyDescent="0.2">
      <c r="A40" s="163"/>
      <c r="B40" s="190"/>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t="str">
        <f t="shared" si="2"/>
        <v/>
      </c>
      <c r="BX40" s="632"/>
      <c r="BY40" s="633" t="str">
        <f>IF('各会計、関係団体の財政状況及び健全化判断比率'!B74="","",'各会計、関係団体の財政状況及び健全化判断比率'!B74)</f>
        <v/>
      </c>
      <c r="BZ40" s="633"/>
      <c r="CA40" s="633"/>
      <c r="CB40" s="633"/>
      <c r="CC40" s="633"/>
      <c r="CD40" s="633"/>
      <c r="CE40" s="633"/>
      <c r="CF40" s="633"/>
      <c r="CG40" s="633"/>
      <c r="CH40" s="633"/>
      <c r="CI40" s="633"/>
      <c r="CJ40" s="633"/>
      <c r="CK40" s="633"/>
      <c r="CL40" s="633"/>
      <c r="CM40" s="633"/>
      <c r="CN40" s="163"/>
      <c r="CO40" s="632">
        <f t="shared" si="3"/>
        <v>23</v>
      </c>
      <c r="CP40" s="632"/>
      <c r="CQ40" s="633" t="str">
        <f>IF('各会計、関係団体の財政状況及び健全化判断比率'!BS13="","",'各会計、関係団体の財政状況及び健全化判断比率'!BS13)</f>
        <v>小山市観光協会</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68"/>
    </row>
    <row r="41" spans="1:113" ht="32.25" customHeight="1" x14ac:dyDescent="0.2">
      <c r="A41" s="163"/>
      <c r="B41" s="190"/>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t="str">
        <f t="shared" si="2"/>
        <v/>
      </c>
      <c r="BX41" s="632"/>
      <c r="BY41" s="633" t="str">
        <f>IF('各会計、関係団体の財政状況及び健全化判断比率'!B75="","",'各会計、関係団体の財政状況及び健全化判断比率'!B75)</f>
        <v/>
      </c>
      <c r="BZ41" s="633"/>
      <c r="CA41" s="633"/>
      <c r="CB41" s="633"/>
      <c r="CC41" s="633"/>
      <c r="CD41" s="633"/>
      <c r="CE41" s="633"/>
      <c r="CF41" s="633"/>
      <c r="CG41" s="633"/>
      <c r="CH41" s="633"/>
      <c r="CI41" s="633"/>
      <c r="CJ41" s="633"/>
      <c r="CK41" s="633"/>
      <c r="CL41" s="633"/>
      <c r="CM41" s="633"/>
      <c r="CN41" s="163"/>
      <c r="CO41" s="632">
        <f t="shared" si="3"/>
        <v>24</v>
      </c>
      <c r="CP41" s="632"/>
      <c r="CQ41" s="633" t="str">
        <f>IF('各会計、関係団体の財政状況及び健全化判断比率'!BS14="","",'各会計、関係団体の財政状況及び健全化判断比率'!BS14)</f>
        <v>新小山市民病院</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68"/>
    </row>
    <row r="42" spans="1:113" ht="32.25" customHeight="1" x14ac:dyDescent="0.2">
      <c r="B42" s="190"/>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t="str">
        <f t="shared" si="2"/>
        <v/>
      </c>
      <c r="BX42" s="632"/>
      <c r="BY42" s="633" t="str">
        <f>IF('各会計、関係団体の財政状況及び健全化判断比率'!B76="","",'各会計、関係団体の財政状況及び健全化判断比率'!B76)</f>
        <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68"/>
    </row>
    <row r="43" spans="1:113" ht="32.25" customHeight="1" x14ac:dyDescent="0.2">
      <c r="B43" s="190"/>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t="str">
        <f t="shared" si="2"/>
        <v/>
      </c>
      <c r="BX43" s="632"/>
      <c r="BY43" s="633" t="str">
        <f>IF('各会計、関係団体の財政状況及び健全化判断比率'!B77="","",'各会計、関係団体の財政状況及び健全化判断比率'!B77)</f>
        <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192</v>
      </c>
      <c r="E46" s="635" t="s">
        <v>193</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2">
      <c r="E47" s="635" t="s">
        <v>194</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2">
      <c r="E48" s="635" t="s">
        <v>195</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2">
      <c r="E49" s="636" t="s">
        <v>196</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2">
      <c r="E50" s="635" t="s">
        <v>197</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2">
      <c r="E51" s="635" t="s">
        <v>198</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2">
      <c r="E52" s="635" t="s">
        <v>199</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2">
      <c r="E53" s="635" t="s">
        <v>200</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2"/>
    <row r="55" spans="5:113" x14ac:dyDescent="0.2"/>
    <row r="56" spans="5:113" x14ac:dyDescent="0.2"/>
  </sheetData>
  <sheetProtection algorithmName="SHA-512" hashValue="0kxT525fUH/aCKHI/1yAQaiLUsPEW1HNn0tQqdcJrBwWOTGk/UBFKm4uxohCWz9qOjmA/D08bezL5ruJ0plV7g==" saltValue="S2uR+72gW6fu6BahyPRVR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201</v>
      </c>
      <c r="DI1" s="638"/>
      <c r="DJ1" s="638"/>
      <c r="DK1" s="638"/>
      <c r="DL1" s="638"/>
      <c r="DM1" s="638"/>
      <c r="DN1" s="639"/>
      <c r="DO1" s="196"/>
      <c r="DP1" s="637" t="s">
        <v>202</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2">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40" t="s">
        <v>204</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205</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206</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2">
      <c r="B4" s="640" t="s">
        <v>1</v>
      </c>
      <c r="C4" s="641"/>
      <c r="D4" s="641"/>
      <c r="E4" s="641"/>
      <c r="F4" s="641"/>
      <c r="G4" s="641"/>
      <c r="H4" s="641"/>
      <c r="I4" s="641"/>
      <c r="J4" s="641"/>
      <c r="K4" s="641"/>
      <c r="L4" s="641"/>
      <c r="M4" s="641"/>
      <c r="N4" s="641"/>
      <c r="O4" s="641"/>
      <c r="P4" s="641"/>
      <c r="Q4" s="642"/>
      <c r="R4" s="640" t="s">
        <v>207</v>
      </c>
      <c r="S4" s="641"/>
      <c r="T4" s="641"/>
      <c r="U4" s="641"/>
      <c r="V4" s="641"/>
      <c r="W4" s="641"/>
      <c r="X4" s="641"/>
      <c r="Y4" s="642"/>
      <c r="Z4" s="640" t="s">
        <v>208</v>
      </c>
      <c r="AA4" s="641"/>
      <c r="AB4" s="641"/>
      <c r="AC4" s="642"/>
      <c r="AD4" s="640" t="s">
        <v>209</v>
      </c>
      <c r="AE4" s="641"/>
      <c r="AF4" s="641"/>
      <c r="AG4" s="641"/>
      <c r="AH4" s="641"/>
      <c r="AI4" s="641"/>
      <c r="AJ4" s="641"/>
      <c r="AK4" s="642"/>
      <c r="AL4" s="640" t="s">
        <v>208</v>
      </c>
      <c r="AM4" s="641"/>
      <c r="AN4" s="641"/>
      <c r="AO4" s="642"/>
      <c r="AP4" s="643" t="s">
        <v>210</v>
      </c>
      <c r="AQ4" s="643"/>
      <c r="AR4" s="643"/>
      <c r="AS4" s="643"/>
      <c r="AT4" s="643"/>
      <c r="AU4" s="643"/>
      <c r="AV4" s="643"/>
      <c r="AW4" s="643"/>
      <c r="AX4" s="643"/>
      <c r="AY4" s="643"/>
      <c r="AZ4" s="643"/>
      <c r="BA4" s="643"/>
      <c r="BB4" s="643"/>
      <c r="BC4" s="643"/>
      <c r="BD4" s="643"/>
      <c r="BE4" s="643"/>
      <c r="BF4" s="643"/>
      <c r="BG4" s="643" t="s">
        <v>211</v>
      </c>
      <c r="BH4" s="643"/>
      <c r="BI4" s="643"/>
      <c r="BJ4" s="643"/>
      <c r="BK4" s="643"/>
      <c r="BL4" s="643"/>
      <c r="BM4" s="643"/>
      <c r="BN4" s="643"/>
      <c r="BO4" s="643" t="s">
        <v>208</v>
      </c>
      <c r="BP4" s="643"/>
      <c r="BQ4" s="643"/>
      <c r="BR4" s="643"/>
      <c r="BS4" s="643" t="s">
        <v>212</v>
      </c>
      <c r="BT4" s="643"/>
      <c r="BU4" s="643"/>
      <c r="BV4" s="643"/>
      <c r="BW4" s="643"/>
      <c r="BX4" s="643"/>
      <c r="BY4" s="643"/>
      <c r="BZ4" s="643"/>
      <c r="CA4" s="643"/>
      <c r="CB4" s="643"/>
      <c r="CD4" s="640" t="s">
        <v>213</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2">
      <c r="B5" s="644" t="s">
        <v>214</v>
      </c>
      <c r="C5" s="645"/>
      <c r="D5" s="645"/>
      <c r="E5" s="645"/>
      <c r="F5" s="645"/>
      <c r="G5" s="645"/>
      <c r="H5" s="645"/>
      <c r="I5" s="645"/>
      <c r="J5" s="645"/>
      <c r="K5" s="645"/>
      <c r="L5" s="645"/>
      <c r="M5" s="645"/>
      <c r="N5" s="645"/>
      <c r="O5" s="645"/>
      <c r="P5" s="645"/>
      <c r="Q5" s="646"/>
      <c r="R5" s="647">
        <v>29713626</v>
      </c>
      <c r="S5" s="648"/>
      <c r="T5" s="648"/>
      <c r="U5" s="648"/>
      <c r="V5" s="648"/>
      <c r="W5" s="648"/>
      <c r="X5" s="648"/>
      <c r="Y5" s="649"/>
      <c r="Z5" s="650">
        <v>38.6</v>
      </c>
      <c r="AA5" s="650"/>
      <c r="AB5" s="650"/>
      <c r="AC5" s="650"/>
      <c r="AD5" s="651">
        <v>27820458</v>
      </c>
      <c r="AE5" s="651"/>
      <c r="AF5" s="651"/>
      <c r="AG5" s="651"/>
      <c r="AH5" s="651"/>
      <c r="AI5" s="651"/>
      <c r="AJ5" s="651"/>
      <c r="AK5" s="651"/>
      <c r="AL5" s="652">
        <v>74.599999999999994</v>
      </c>
      <c r="AM5" s="653"/>
      <c r="AN5" s="653"/>
      <c r="AO5" s="654"/>
      <c r="AP5" s="644" t="s">
        <v>215</v>
      </c>
      <c r="AQ5" s="645"/>
      <c r="AR5" s="645"/>
      <c r="AS5" s="645"/>
      <c r="AT5" s="645"/>
      <c r="AU5" s="645"/>
      <c r="AV5" s="645"/>
      <c r="AW5" s="645"/>
      <c r="AX5" s="645"/>
      <c r="AY5" s="645"/>
      <c r="AZ5" s="645"/>
      <c r="BA5" s="645"/>
      <c r="BB5" s="645"/>
      <c r="BC5" s="645"/>
      <c r="BD5" s="645"/>
      <c r="BE5" s="645"/>
      <c r="BF5" s="646"/>
      <c r="BG5" s="658">
        <v>27820054</v>
      </c>
      <c r="BH5" s="659"/>
      <c r="BI5" s="659"/>
      <c r="BJ5" s="659"/>
      <c r="BK5" s="659"/>
      <c r="BL5" s="659"/>
      <c r="BM5" s="659"/>
      <c r="BN5" s="660"/>
      <c r="BO5" s="661">
        <v>93.6</v>
      </c>
      <c r="BP5" s="661"/>
      <c r="BQ5" s="661"/>
      <c r="BR5" s="661"/>
      <c r="BS5" s="662">
        <v>831716</v>
      </c>
      <c r="BT5" s="662"/>
      <c r="BU5" s="662"/>
      <c r="BV5" s="662"/>
      <c r="BW5" s="662"/>
      <c r="BX5" s="662"/>
      <c r="BY5" s="662"/>
      <c r="BZ5" s="662"/>
      <c r="CA5" s="662"/>
      <c r="CB5" s="666"/>
      <c r="CD5" s="640" t="s">
        <v>210</v>
      </c>
      <c r="CE5" s="641"/>
      <c r="CF5" s="641"/>
      <c r="CG5" s="641"/>
      <c r="CH5" s="641"/>
      <c r="CI5" s="641"/>
      <c r="CJ5" s="641"/>
      <c r="CK5" s="641"/>
      <c r="CL5" s="641"/>
      <c r="CM5" s="641"/>
      <c r="CN5" s="641"/>
      <c r="CO5" s="641"/>
      <c r="CP5" s="641"/>
      <c r="CQ5" s="642"/>
      <c r="CR5" s="640" t="s">
        <v>216</v>
      </c>
      <c r="CS5" s="641"/>
      <c r="CT5" s="641"/>
      <c r="CU5" s="641"/>
      <c r="CV5" s="641"/>
      <c r="CW5" s="641"/>
      <c r="CX5" s="641"/>
      <c r="CY5" s="642"/>
      <c r="CZ5" s="640" t="s">
        <v>208</v>
      </c>
      <c r="DA5" s="641"/>
      <c r="DB5" s="641"/>
      <c r="DC5" s="642"/>
      <c r="DD5" s="640" t="s">
        <v>217</v>
      </c>
      <c r="DE5" s="641"/>
      <c r="DF5" s="641"/>
      <c r="DG5" s="641"/>
      <c r="DH5" s="641"/>
      <c r="DI5" s="641"/>
      <c r="DJ5" s="641"/>
      <c r="DK5" s="641"/>
      <c r="DL5" s="641"/>
      <c r="DM5" s="641"/>
      <c r="DN5" s="641"/>
      <c r="DO5" s="641"/>
      <c r="DP5" s="642"/>
      <c r="DQ5" s="640" t="s">
        <v>218</v>
      </c>
      <c r="DR5" s="641"/>
      <c r="DS5" s="641"/>
      <c r="DT5" s="641"/>
      <c r="DU5" s="641"/>
      <c r="DV5" s="641"/>
      <c r="DW5" s="641"/>
      <c r="DX5" s="641"/>
      <c r="DY5" s="641"/>
      <c r="DZ5" s="641"/>
      <c r="EA5" s="641"/>
      <c r="EB5" s="641"/>
      <c r="EC5" s="642"/>
    </row>
    <row r="6" spans="2:143" ht="11.25" customHeight="1" x14ac:dyDescent="0.2">
      <c r="B6" s="655" t="s">
        <v>219</v>
      </c>
      <c r="C6" s="656"/>
      <c r="D6" s="656"/>
      <c r="E6" s="656"/>
      <c r="F6" s="656"/>
      <c r="G6" s="656"/>
      <c r="H6" s="656"/>
      <c r="I6" s="656"/>
      <c r="J6" s="656"/>
      <c r="K6" s="656"/>
      <c r="L6" s="656"/>
      <c r="M6" s="656"/>
      <c r="N6" s="656"/>
      <c r="O6" s="656"/>
      <c r="P6" s="656"/>
      <c r="Q6" s="657"/>
      <c r="R6" s="658">
        <v>565701</v>
      </c>
      <c r="S6" s="659"/>
      <c r="T6" s="659"/>
      <c r="U6" s="659"/>
      <c r="V6" s="659"/>
      <c r="W6" s="659"/>
      <c r="X6" s="659"/>
      <c r="Y6" s="660"/>
      <c r="Z6" s="661">
        <v>0.7</v>
      </c>
      <c r="AA6" s="661"/>
      <c r="AB6" s="661"/>
      <c r="AC6" s="661"/>
      <c r="AD6" s="662">
        <v>565701</v>
      </c>
      <c r="AE6" s="662"/>
      <c r="AF6" s="662"/>
      <c r="AG6" s="662"/>
      <c r="AH6" s="662"/>
      <c r="AI6" s="662"/>
      <c r="AJ6" s="662"/>
      <c r="AK6" s="662"/>
      <c r="AL6" s="663">
        <v>1.5</v>
      </c>
      <c r="AM6" s="664"/>
      <c r="AN6" s="664"/>
      <c r="AO6" s="665"/>
      <c r="AP6" s="655" t="s">
        <v>220</v>
      </c>
      <c r="AQ6" s="656"/>
      <c r="AR6" s="656"/>
      <c r="AS6" s="656"/>
      <c r="AT6" s="656"/>
      <c r="AU6" s="656"/>
      <c r="AV6" s="656"/>
      <c r="AW6" s="656"/>
      <c r="AX6" s="656"/>
      <c r="AY6" s="656"/>
      <c r="AZ6" s="656"/>
      <c r="BA6" s="656"/>
      <c r="BB6" s="656"/>
      <c r="BC6" s="656"/>
      <c r="BD6" s="656"/>
      <c r="BE6" s="656"/>
      <c r="BF6" s="657"/>
      <c r="BG6" s="658">
        <v>27820054</v>
      </c>
      <c r="BH6" s="659"/>
      <c r="BI6" s="659"/>
      <c r="BJ6" s="659"/>
      <c r="BK6" s="659"/>
      <c r="BL6" s="659"/>
      <c r="BM6" s="659"/>
      <c r="BN6" s="660"/>
      <c r="BO6" s="661">
        <v>93.6</v>
      </c>
      <c r="BP6" s="661"/>
      <c r="BQ6" s="661"/>
      <c r="BR6" s="661"/>
      <c r="BS6" s="662">
        <v>831716</v>
      </c>
      <c r="BT6" s="662"/>
      <c r="BU6" s="662"/>
      <c r="BV6" s="662"/>
      <c r="BW6" s="662"/>
      <c r="BX6" s="662"/>
      <c r="BY6" s="662"/>
      <c r="BZ6" s="662"/>
      <c r="CA6" s="662"/>
      <c r="CB6" s="666"/>
      <c r="CD6" s="644" t="s">
        <v>221</v>
      </c>
      <c r="CE6" s="645"/>
      <c r="CF6" s="645"/>
      <c r="CG6" s="645"/>
      <c r="CH6" s="645"/>
      <c r="CI6" s="645"/>
      <c r="CJ6" s="645"/>
      <c r="CK6" s="645"/>
      <c r="CL6" s="645"/>
      <c r="CM6" s="645"/>
      <c r="CN6" s="645"/>
      <c r="CO6" s="645"/>
      <c r="CP6" s="645"/>
      <c r="CQ6" s="646"/>
      <c r="CR6" s="658">
        <v>401174</v>
      </c>
      <c r="CS6" s="659"/>
      <c r="CT6" s="659"/>
      <c r="CU6" s="659"/>
      <c r="CV6" s="659"/>
      <c r="CW6" s="659"/>
      <c r="CX6" s="659"/>
      <c r="CY6" s="660"/>
      <c r="CZ6" s="652">
        <v>0.5</v>
      </c>
      <c r="DA6" s="653"/>
      <c r="DB6" s="653"/>
      <c r="DC6" s="669"/>
      <c r="DD6" s="667" t="s">
        <v>122</v>
      </c>
      <c r="DE6" s="659"/>
      <c r="DF6" s="659"/>
      <c r="DG6" s="659"/>
      <c r="DH6" s="659"/>
      <c r="DI6" s="659"/>
      <c r="DJ6" s="659"/>
      <c r="DK6" s="659"/>
      <c r="DL6" s="659"/>
      <c r="DM6" s="659"/>
      <c r="DN6" s="659"/>
      <c r="DO6" s="659"/>
      <c r="DP6" s="660"/>
      <c r="DQ6" s="667">
        <v>401174</v>
      </c>
      <c r="DR6" s="659"/>
      <c r="DS6" s="659"/>
      <c r="DT6" s="659"/>
      <c r="DU6" s="659"/>
      <c r="DV6" s="659"/>
      <c r="DW6" s="659"/>
      <c r="DX6" s="659"/>
      <c r="DY6" s="659"/>
      <c r="DZ6" s="659"/>
      <c r="EA6" s="659"/>
      <c r="EB6" s="659"/>
      <c r="EC6" s="668"/>
    </row>
    <row r="7" spans="2:143" ht="11.25" customHeight="1" x14ac:dyDescent="0.2">
      <c r="B7" s="655" t="s">
        <v>222</v>
      </c>
      <c r="C7" s="656"/>
      <c r="D7" s="656"/>
      <c r="E7" s="656"/>
      <c r="F7" s="656"/>
      <c r="G7" s="656"/>
      <c r="H7" s="656"/>
      <c r="I7" s="656"/>
      <c r="J7" s="656"/>
      <c r="K7" s="656"/>
      <c r="L7" s="656"/>
      <c r="M7" s="656"/>
      <c r="N7" s="656"/>
      <c r="O7" s="656"/>
      <c r="P7" s="656"/>
      <c r="Q7" s="657"/>
      <c r="R7" s="658">
        <v>9630</v>
      </c>
      <c r="S7" s="659"/>
      <c r="T7" s="659"/>
      <c r="U7" s="659"/>
      <c r="V7" s="659"/>
      <c r="W7" s="659"/>
      <c r="X7" s="659"/>
      <c r="Y7" s="660"/>
      <c r="Z7" s="661">
        <v>0</v>
      </c>
      <c r="AA7" s="661"/>
      <c r="AB7" s="661"/>
      <c r="AC7" s="661"/>
      <c r="AD7" s="662">
        <v>9630</v>
      </c>
      <c r="AE7" s="662"/>
      <c r="AF7" s="662"/>
      <c r="AG7" s="662"/>
      <c r="AH7" s="662"/>
      <c r="AI7" s="662"/>
      <c r="AJ7" s="662"/>
      <c r="AK7" s="662"/>
      <c r="AL7" s="663">
        <v>0</v>
      </c>
      <c r="AM7" s="664"/>
      <c r="AN7" s="664"/>
      <c r="AO7" s="665"/>
      <c r="AP7" s="655" t="s">
        <v>223</v>
      </c>
      <c r="AQ7" s="656"/>
      <c r="AR7" s="656"/>
      <c r="AS7" s="656"/>
      <c r="AT7" s="656"/>
      <c r="AU7" s="656"/>
      <c r="AV7" s="656"/>
      <c r="AW7" s="656"/>
      <c r="AX7" s="656"/>
      <c r="AY7" s="656"/>
      <c r="AZ7" s="656"/>
      <c r="BA7" s="656"/>
      <c r="BB7" s="656"/>
      <c r="BC7" s="656"/>
      <c r="BD7" s="656"/>
      <c r="BE7" s="656"/>
      <c r="BF7" s="657"/>
      <c r="BG7" s="658">
        <v>12916756</v>
      </c>
      <c r="BH7" s="659"/>
      <c r="BI7" s="659"/>
      <c r="BJ7" s="659"/>
      <c r="BK7" s="659"/>
      <c r="BL7" s="659"/>
      <c r="BM7" s="659"/>
      <c r="BN7" s="660"/>
      <c r="BO7" s="661">
        <v>43.5</v>
      </c>
      <c r="BP7" s="661"/>
      <c r="BQ7" s="661"/>
      <c r="BR7" s="661"/>
      <c r="BS7" s="662">
        <v>831716</v>
      </c>
      <c r="BT7" s="662"/>
      <c r="BU7" s="662"/>
      <c r="BV7" s="662"/>
      <c r="BW7" s="662"/>
      <c r="BX7" s="662"/>
      <c r="BY7" s="662"/>
      <c r="BZ7" s="662"/>
      <c r="CA7" s="662"/>
      <c r="CB7" s="666"/>
      <c r="CD7" s="655" t="s">
        <v>224</v>
      </c>
      <c r="CE7" s="656"/>
      <c r="CF7" s="656"/>
      <c r="CG7" s="656"/>
      <c r="CH7" s="656"/>
      <c r="CI7" s="656"/>
      <c r="CJ7" s="656"/>
      <c r="CK7" s="656"/>
      <c r="CL7" s="656"/>
      <c r="CM7" s="656"/>
      <c r="CN7" s="656"/>
      <c r="CO7" s="656"/>
      <c r="CP7" s="656"/>
      <c r="CQ7" s="657"/>
      <c r="CR7" s="658">
        <v>12688549</v>
      </c>
      <c r="CS7" s="659"/>
      <c r="CT7" s="659"/>
      <c r="CU7" s="659"/>
      <c r="CV7" s="659"/>
      <c r="CW7" s="659"/>
      <c r="CX7" s="659"/>
      <c r="CY7" s="660"/>
      <c r="CZ7" s="661">
        <v>16.899999999999999</v>
      </c>
      <c r="DA7" s="661"/>
      <c r="DB7" s="661"/>
      <c r="DC7" s="661"/>
      <c r="DD7" s="667">
        <v>484037</v>
      </c>
      <c r="DE7" s="659"/>
      <c r="DF7" s="659"/>
      <c r="DG7" s="659"/>
      <c r="DH7" s="659"/>
      <c r="DI7" s="659"/>
      <c r="DJ7" s="659"/>
      <c r="DK7" s="659"/>
      <c r="DL7" s="659"/>
      <c r="DM7" s="659"/>
      <c r="DN7" s="659"/>
      <c r="DO7" s="659"/>
      <c r="DP7" s="660"/>
      <c r="DQ7" s="667">
        <v>5724234</v>
      </c>
      <c r="DR7" s="659"/>
      <c r="DS7" s="659"/>
      <c r="DT7" s="659"/>
      <c r="DU7" s="659"/>
      <c r="DV7" s="659"/>
      <c r="DW7" s="659"/>
      <c r="DX7" s="659"/>
      <c r="DY7" s="659"/>
      <c r="DZ7" s="659"/>
      <c r="EA7" s="659"/>
      <c r="EB7" s="659"/>
      <c r="EC7" s="668"/>
    </row>
    <row r="8" spans="2:143" ht="11.25" customHeight="1" x14ac:dyDescent="0.2">
      <c r="B8" s="655" t="s">
        <v>225</v>
      </c>
      <c r="C8" s="656"/>
      <c r="D8" s="656"/>
      <c r="E8" s="656"/>
      <c r="F8" s="656"/>
      <c r="G8" s="656"/>
      <c r="H8" s="656"/>
      <c r="I8" s="656"/>
      <c r="J8" s="656"/>
      <c r="K8" s="656"/>
      <c r="L8" s="656"/>
      <c r="M8" s="656"/>
      <c r="N8" s="656"/>
      <c r="O8" s="656"/>
      <c r="P8" s="656"/>
      <c r="Q8" s="657"/>
      <c r="R8" s="658">
        <v>194153</v>
      </c>
      <c r="S8" s="659"/>
      <c r="T8" s="659"/>
      <c r="U8" s="659"/>
      <c r="V8" s="659"/>
      <c r="W8" s="659"/>
      <c r="X8" s="659"/>
      <c r="Y8" s="660"/>
      <c r="Z8" s="661">
        <v>0.3</v>
      </c>
      <c r="AA8" s="661"/>
      <c r="AB8" s="661"/>
      <c r="AC8" s="661"/>
      <c r="AD8" s="662">
        <v>194153</v>
      </c>
      <c r="AE8" s="662"/>
      <c r="AF8" s="662"/>
      <c r="AG8" s="662"/>
      <c r="AH8" s="662"/>
      <c r="AI8" s="662"/>
      <c r="AJ8" s="662"/>
      <c r="AK8" s="662"/>
      <c r="AL8" s="663">
        <v>0.5</v>
      </c>
      <c r="AM8" s="664"/>
      <c r="AN8" s="664"/>
      <c r="AO8" s="665"/>
      <c r="AP8" s="655" t="s">
        <v>226</v>
      </c>
      <c r="AQ8" s="656"/>
      <c r="AR8" s="656"/>
      <c r="AS8" s="656"/>
      <c r="AT8" s="656"/>
      <c r="AU8" s="656"/>
      <c r="AV8" s="656"/>
      <c r="AW8" s="656"/>
      <c r="AX8" s="656"/>
      <c r="AY8" s="656"/>
      <c r="AZ8" s="656"/>
      <c r="BA8" s="656"/>
      <c r="BB8" s="656"/>
      <c r="BC8" s="656"/>
      <c r="BD8" s="656"/>
      <c r="BE8" s="656"/>
      <c r="BF8" s="657"/>
      <c r="BG8" s="658">
        <v>273385</v>
      </c>
      <c r="BH8" s="659"/>
      <c r="BI8" s="659"/>
      <c r="BJ8" s="659"/>
      <c r="BK8" s="659"/>
      <c r="BL8" s="659"/>
      <c r="BM8" s="659"/>
      <c r="BN8" s="660"/>
      <c r="BO8" s="661">
        <v>0.9</v>
      </c>
      <c r="BP8" s="661"/>
      <c r="BQ8" s="661"/>
      <c r="BR8" s="661"/>
      <c r="BS8" s="662" t="s">
        <v>122</v>
      </c>
      <c r="BT8" s="662"/>
      <c r="BU8" s="662"/>
      <c r="BV8" s="662"/>
      <c r="BW8" s="662"/>
      <c r="BX8" s="662"/>
      <c r="BY8" s="662"/>
      <c r="BZ8" s="662"/>
      <c r="CA8" s="662"/>
      <c r="CB8" s="666"/>
      <c r="CD8" s="655" t="s">
        <v>227</v>
      </c>
      <c r="CE8" s="656"/>
      <c r="CF8" s="656"/>
      <c r="CG8" s="656"/>
      <c r="CH8" s="656"/>
      <c r="CI8" s="656"/>
      <c r="CJ8" s="656"/>
      <c r="CK8" s="656"/>
      <c r="CL8" s="656"/>
      <c r="CM8" s="656"/>
      <c r="CN8" s="656"/>
      <c r="CO8" s="656"/>
      <c r="CP8" s="656"/>
      <c r="CQ8" s="657"/>
      <c r="CR8" s="658">
        <v>27065544</v>
      </c>
      <c r="CS8" s="659"/>
      <c r="CT8" s="659"/>
      <c r="CU8" s="659"/>
      <c r="CV8" s="659"/>
      <c r="CW8" s="659"/>
      <c r="CX8" s="659"/>
      <c r="CY8" s="660"/>
      <c r="CZ8" s="661">
        <v>36.1</v>
      </c>
      <c r="DA8" s="661"/>
      <c r="DB8" s="661"/>
      <c r="DC8" s="661"/>
      <c r="DD8" s="667">
        <v>466811</v>
      </c>
      <c r="DE8" s="659"/>
      <c r="DF8" s="659"/>
      <c r="DG8" s="659"/>
      <c r="DH8" s="659"/>
      <c r="DI8" s="659"/>
      <c r="DJ8" s="659"/>
      <c r="DK8" s="659"/>
      <c r="DL8" s="659"/>
      <c r="DM8" s="659"/>
      <c r="DN8" s="659"/>
      <c r="DO8" s="659"/>
      <c r="DP8" s="660"/>
      <c r="DQ8" s="667">
        <v>12908930</v>
      </c>
      <c r="DR8" s="659"/>
      <c r="DS8" s="659"/>
      <c r="DT8" s="659"/>
      <c r="DU8" s="659"/>
      <c r="DV8" s="659"/>
      <c r="DW8" s="659"/>
      <c r="DX8" s="659"/>
      <c r="DY8" s="659"/>
      <c r="DZ8" s="659"/>
      <c r="EA8" s="659"/>
      <c r="EB8" s="659"/>
      <c r="EC8" s="668"/>
    </row>
    <row r="9" spans="2:143" ht="11.25" customHeight="1" x14ac:dyDescent="0.2">
      <c r="B9" s="655" t="s">
        <v>228</v>
      </c>
      <c r="C9" s="656"/>
      <c r="D9" s="656"/>
      <c r="E9" s="656"/>
      <c r="F9" s="656"/>
      <c r="G9" s="656"/>
      <c r="H9" s="656"/>
      <c r="I9" s="656"/>
      <c r="J9" s="656"/>
      <c r="K9" s="656"/>
      <c r="L9" s="656"/>
      <c r="M9" s="656"/>
      <c r="N9" s="656"/>
      <c r="O9" s="656"/>
      <c r="P9" s="656"/>
      <c r="Q9" s="657"/>
      <c r="R9" s="658">
        <v>276266</v>
      </c>
      <c r="S9" s="659"/>
      <c r="T9" s="659"/>
      <c r="U9" s="659"/>
      <c r="V9" s="659"/>
      <c r="W9" s="659"/>
      <c r="X9" s="659"/>
      <c r="Y9" s="660"/>
      <c r="Z9" s="661">
        <v>0.4</v>
      </c>
      <c r="AA9" s="661"/>
      <c r="AB9" s="661"/>
      <c r="AC9" s="661"/>
      <c r="AD9" s="662">
        <v>276266</v>
      </c>
      <c r="AE9" s="662"/>
      <c r="AF9" s="662"/>
      <c r="AG9" s="662"/>
      <c r="AH9" s="662"/>
      <c r="AI9" s="662"/>
      <c r="AJ9" s="662"/>
      <c r="AK9" s="662"/>
      <c r="AL9" s="663">
        <v>0.7</v>
      </c>
      <c r="AM9" s="664"/>
      <c r="AN9" s="664"/>
      <c r="AO9" s="665"/>
      <c r="AP9" s="655" t="s">
        <v>229</v>
      </c>
      <c r="AQ9" s="656"/>
      <c r="AR9" s="656"/>
      <c r="AS9" s="656"/>
      <c r="AT9" s="656"/>
      <c r="AU9" s="656"/>
      <c r="AV9" s="656"/>
      <c r="AW9" s="656"/>
      <c r="AX9" s="656"/>
      <c r="AY9" s="656"/>
      <c r="AZ9" s="656"/>
      <c r="BA9" s="656"/>
      <c r="BB9" s="656"/>
      <c r="BC9" s="656"/>
      <c r="BD9" s="656"/>
      <c r="BE9" s="656"/>
      <c r="BF9" s="657"/>
      <c r="BG9" s="658">
        <v>9413765</v>
      </c>
      <c r="BH9" s="659"/>
      <c r="BI9" s="659"/>
      <c r="BJ9" s="659"/>
      <c r="BK9" s="659"/>
      <c r="BL9" s="659"/>
      <c r="BM9" s="659"/>
      <c r="BN9" s="660"/>
      <c r="BO9" s="661">
        <v>31.7</v>
      </c>
      <c r="BP9" s="661"/>
      <c r="BQ9" s="661"/>
      <c r="BR9" s="661"/>
      <c r="BS9" s="662" t="s">
        <v>122</v>
      </c>
      <c r="BT9" s="662"/>
      <c r="BU9" s="662"/>
      <c r="BV9" s="662"/>
      <c r="BW9" s="662"/>
      <c r="BX9" s="662"/>
      <c r="BY9" s="662"/>
      <c r="BZ9" s="662"/>
      <c r="CA9" s="662"/>
      <c r="CB9" s="666"/>
      <c r="CD9" s="655" t="s">
        <v>230</v>
      </c>
      <c r="CE9" s="656"/>
      <c r="CF9" s="656"/>
      <c r="CG9" s="656"/>
      <c r="CH9" s="656"/>
      <c r="CI9" s="656"/>
      <c r="CJ9" s="656"/>
      <c r="CK9" s="656"/>
      <c r="CL9" s="656"/>
      <c r="CM9" s="656"/>
      <c r="CN9" s="656"/>
      <c r="CO9" s="656"/>
      <c r="CP9" s="656"/>
      <c r="CQ9" s="657"/>
      <c r="CR9" s="658">
        <v>6878677</v>
      </c>
      <c r="CS9" s="659"/>
      <c r="CT9" s="659"/>
      <c r="CU9" s="659"/>
      <c r="CV9" s="659"/>
      <c r="CW9" s="659"/>
      <c r="CX9" s="659"/>
      <c r="CY9" s="660"/>
      <c r="CZ9" s="661">
        <v>9.1999999999999993</v>
      </c>
      <c r="DA9" s="661"/>
      <c r="DB9" s="661"/>
      <c r="DC9" s="661"/>
      <c r="DD9" s="667">
        <v>80292</v>
      </c>
      <c r="DE9" s="659"/>
      <c r="DF9" s="659"/>
      <c r="DG9" s="659"/>
      <c r="DH9" s="659"/>
      <c r="DI9" s="659"/>
      <c r="DJ9" s="659"/>
      <c r="DK9" s="659"/>
      <c r="DL9" s="659"/>
      <c r="DM9" s="659"/>
      <c r="DN9" s="659"/>
      <c r="DO9" s="659"/>
      <c r="DP9" s="660"/>
      <c r="DQ9" s="667">
        <v>6065607</v>
      </c>
      <c r="DR9" s="659"/>
      <c r="DS9" s="659"/>
      <c r="DT9" s="659"/>
      <c r="DU9" s="659"/>
      <c r="DV9" s="659"/>
      <c r="DW9" s="659"/>
      <c r="DX9" s="659"/>
      <c r="DY9" s="659"/>
      <c r="DZ9" s="659"/>
      <c r="EA9" s="659"/>
      <c r="EB9" s="659"/>
      <c r="EC9" s="668"/>
    </row>
    <row r="10" spans="2:143" ht="11.25" customHeight="1" x14ac:dyDescent="0.2">
      <c r="B10" s="655" t="s">
        <v>231</v>
      </c>
      <c r="C10" s="656"/>
      <c r="D10" s="656"/>
      <c r="E10" s="656"/>
      <c r="F10" s="656"/>
      <c r="G10" s="656"/>
      <c r="H10" s="656"/>
      <c r="I10" s="656"/>
      <c r="J10" s="656"/>
      <c r="K10" s="656"/>
      <c r="L10" s="656"/>
      <c r="M10" s="656"/>
      <c r="N10" s="656"/>
      <c r="O10" s="656"/>
      <c r="P10" s="656"/>
      <c r="Q10" s="657"/>
      <c r="R10" s="658" t="s">
        <v>122</v>
      </c>
      <c r="S10" s="659"/>
      <c r="T10" s="659"/>
      <c r="U10" s="659"/>
      <c r="V10" s="659"/>
      <c r="W10" s="659"/>
      <c r="X10" s="659"/>
      <c r="Y10" s="660"/>
      <c r="Z10" s="661" t="s">
        <v>122</v>
      </c>
      <c r="AA10" s="661"/>
      <c r="AB10" s="661"/>
      <c r="AC10" s="661"/>
      <c r="AD10" s="662" t="s">
        <v>122</v>
      </c>
      <c r="AE10" s="662"/>
      <c r="AF10" s="662"/>
      <c r="AG10" s="662"/>
      <c r="AH10" s="662"/>
      <c r="AI10" s="662"/>
      <c r="AJ10" s="662"/>
      <c r="AK10" s="662"/>
      <c r="AL10" s="663" t="s">
        <v>122</v>
      </c>
      <c r="AM10" s="664"/>
      <c r="AN10" s="664"/>
      <c r="AO10" s="665"/>
      <c r="AP10" s="655" t="s">
        <v>232</v>
      </c>
      <c r="AQ10" s="656"/>
      <c r="AR10" s="656"/>
      <c r="AS10" s="656"/>
      <c r="AT10" s="656"/>
      <c r="AU10" s="656"/>
      <c r="AV10" s="656"/>
      <c r="AW10" s="656"/>
      <c r="AX10" s="656"/>
      <c r="AY10" s="656"/>
      <c r="AZ10" s="656"/>
      <c r="BA10" s="656"/>
      <c r="BB10" s="656"/>
      <c r="BC10" s="656"/>
      <c r="BD10" s="656"/>
      <c r="BE10" s="656"/>
      <c r="BF10" s="657"/>
      <c r="BG10" s="658">
        <v>755134</v>
      </c>
      <c r="BH10" s="659"/>
      <c r="BI10" s="659"/>
      <c r="BJ10" s="659"/>
      <c r="BK10" s="659"/>
      <c r="BL10" s="659"/>
      <c r="BM10" s="659"/>
      <c r="BN10" s="660"/>
      <c r="BO10" s="661">
        <v>2.5</v>
      </c>
      <c r="BP10" s="661"/>
      <c r="BQ10" s="661"/>
      <c r="BR10" s="661"/>
      <c r="BS10" s="662">
        <v>125685</v>
      </c>
      <c r="BT10" s="662"/>
      <c r="BU10" s="662"/>
      <c r="BV10" s="662"/>
      <c r="BW10" s="662"/>
      <c r="BX10" s="662"/>
      <c r="BY10" s="662"/>
      <c r="BZ10" s="662"/>
      <c r="CA10" s="662"/>
      <c r="CB10" s="666"/>
      <c r="CD10" s="655" t="s">
        <v>233</v>
      </c>
      <c r="CE10" s="656"/>
      <c r="CF10" s="656"/>
      <c r="CG10" s="656"/>
      <c r="CH10" s="656"/>
      <c r="CI10" s="656"/>
      <c r="CJ10" s="656"/>
      <c r="CK10" s="656"/>
      <c r="CL10" s="656"/>
      <c r="CM10" s="656"/>
      <c r="CN10" s="656"/>
      <c r="CO10" s="656"/>
      <c r="CP10" s="656"/>
      <c r="CQ10" s="657"/>
      <c r="CR10" s="658">
        <v>65289</v>
      </c>
      <c r="CS10" s="659"/>
      <c r="CT10" s="659"/>
      <c r="CU10" s="659"/>
      <c r="CV10" s="659"/>
      <c r="CW10" s="659"/>
      <c r="CX10" s="659"/>
      <c r="CY10" s="660"/>
      <c r="CZ10" s="661">
        <v>0.1</v>
      </c>
      <c r="DA10" s="661"/>
      <c r="DB10" s="661"/>
      <c r="DC10" s="661"/>
      <c r="DD10" s="667">
        <v>3905</v>
      </c>
      <c r="DE10" s="659"/>
      <c r="DF10" s="659"/>
      <c r="DG10" s="659"/>
      <c r="DH10" s="659"/>
      <c r="DI10" s="659"/>
      <c r="DJ10" s="659"/>
      <c r="DK10" s="659"/>
      <c r="DL10" s="659"/>
      <c r="DM10" s="659"/>
      <c r="DN10" s="659"/>
      <c r="DO10" s="659"/>
      <c r="DP10" s="660"/>
      <c r="DQ10" s="667">
        <v>46273</v>
      </c>
      <c r="DR10" s="659"/>
      <c r="DS10" s="659"/>
      <c r="DT10" s="659"/>
      <c r="DU10" s="659"/>
      <c r="DV10" s="659"/>
      <c r="DW10" s="659"/>
      <c r="DX10" s="659"/>
      <c r="DY10" s="659"/>
      <c r="DZ10" s="659"/>
      <c r="EA10" s="659"/>
      <c r="EB10" s="659"/>
      <c r="EC10" s="668"/>
    </row>
    <row r="11" spans="2:143" ht="11.25" customHeight="1" x14ac:dyDescent="0.2">
      <c r="B11" s="655" t="s">
        <v>234</v>
      </c>
      <c r="C11" s="656"/>
      <c r="D11" s="656"/>
      <c r="E11" s="656"/>
      <c r="F11" s="656"/>
      <c r="G11" s="656"/>
      <c r="H11" s="656"/>
      <c r="I11" s="656"/>
      <c r="J11" s="656"/>
      <c r="K11" s="656"/>
      <c r="L11" s="656"/>
      <c r="M11" s="656"/>
      <c r="N11" s="656"/>
      <c r="O11" s="656"/>
      <c r="P11" s="656"/>
      <c r="Q11" s="657"/>
      <c r="R11" s="658">
        <v>4551273</v>
      </c>
      <c r="S11" s="659"/>
      <c r="T11" s="659"/>
      <c r="U11" s="659"/>
      <c r="V11" s="659"/>
      <c r="W11" s="659"/>
      <c r="X11" s="659"/>
      <c r="Y11" s="660"/>
      <c r="Z11" s="663">
        <v>5.9</v>
      </c>
      <c r="AA11" s="664"/>
      <c r="AB11" s="664"/>
      <c r="AC11" s="670"/>
      <c r="AD11" s="667">
        <v>4551273</v>
      </c>
      <c r="AE11" s="659"/>
      <c r="AF11" s="659"/>
      <c r="AG11" s="659"/>
      <c r="AH11" s="659"/>
      <c r="AI11" s="659"/>
      <c r="AJ11" s="659"/>
      <c r="AK11" s="660"/>
      <c r="AL11" s="663">
        <v>12.2</v>
      </c>
      <c r="AM11" s="664"/>
      <c r="AN11" s="664"/>
      <c r="AO11" s="665"/>
      <c r="AP11" s="655" t="s">
        <v>235</v>
      </c>
      <c r="AQ11" s="656"/>
      <c r="AR11" s="656"/>
      <c r="AS11" s="656"/>
      <c r="AT11" s="656"/>
      <c r="AU11" s="656"/>
      <c r="AV11" s="656"/>
      <c r="AW11" s="656"/>
      <c r="AX11" s="656"/>
      <c r="AY11" s="656"/>
      <c r="AZ11" s="656"/>
      <c r="BA11" s="656"/>
      <c r="BB11" s="656"/>
      <c r="BC11" s="656"/>
      <c r="BD11" s="656"/>
      <c r="BE11" s="656"/>
      <c r="BF11" s="657"/>
      <c r="BG11" s="658">
        <v>2474472</v>
      </c>
      <c r="BH11" s="659"/>
      <c r="BI11" s="659"/>
      <c r="BJ11" s="659"/>
      <c r="BK11" s="659"/>
      <c r="BL11" s="659"/>
      <c r="BM11" s="659"/>
      <c r="BN11" s="660"/>
      <c r="BO11" s="661">
        <v>8.3000000000000007</v>
      </c>
      <c r="BP11" s="661"/>
      <c r="BQ11" s="661"/>
      <c r="BR11" s="661"/>
      <c r="BS11" s="662">
        <v>706031</v>
      </c>
      <c r="BT11" s="662"/>
      <c r="BU11" s="662"/>
      <c r="BV11" s="662"/>
      <c r="BW11" s="662"/>
      <c r="BX11" s="662"/>
      <c r="BY11" s="662"/>
      <c r="BZ11" s="662"/>
      <c r="CA11" s="662"/>
      <c r="CB11" s="666"/>
      <c r="CD11" s="655" t="s">
        <v>236</v>
      </c>
      <c r="CE11" s="656"/>
      <c r="CF11" s="656"/>
      <c r="CG11" s="656"/>
      <c r="CH11" s="656"/>
      <c r="CI11" s="656"/>
      <c r="CJ11" s="656"/>
      <c r="CK11" s="656"/>
      <c r="CL11" s="656"/>
      <c r="CM11" s="656"/>
      <c r="CN11" s="656"/>
      <c r="CO11" s="656"/>
      <c r="CP11" s="656"/>
      <c r="CQ11" s="657"/>
      <c r="CR11" s="658">
        <v>1961420</v>
      </c>
      <c r="CS11" s="659"/>
      <c r="CT11" s="659"/>
      <c r="CU11" s="659"/>
      <c r="CV11" s="659"/>
      <c r="CW11" s="659"/>
      <c r="CX11" s="659"/>
      <c r="CY11" s="660"/>
      <c r="CZ11" s="661">
        <v>2.6</v>
      </c>
      <c r="DA11" s="661"/>
      <c r="DB11" s="661"/>
      <c r="DC11" s="661"/>
      <c r="DD11" s="667">
        <v>451207</v>
      </c>
      <c r="DE11" s="659"/>
      <c r="DF11" s="659"/>
      <c r="DG11" s="659"/>
      <c r="DH11" s="659"/>
      <c r="DI11" s="659"/>
      <c r="DJ11" s="659"/>
      <c r="DK11" s="659"/>
      <c r="DL11" s="659"/>
      <c r="DM11" s="659"/>
      <c r="DN11" s="659"/>
      <c r="DO11" s="659"/>
      <c r="DP11" s="660"/>
      <c r="DQ11" s="667">
        <v>1262059</v>
      </c>
      <c r="DR11" s="659"/>
      <c r="DS11" s="659"/>
      <c r="DT11" s="659"/>
      <c r="DU11" s="659"/>
      <c r="DV11" s="659"/>
      <c r="DW11" s="659"/>
      <c r="DX11" s="659"/>
      <c r="DY11" s="659"/>
      <c r="DZ11" s="659"/>
      <c r="EA11" s="659"/>
      <c r="EB11" s="659"/>
      <c r="EC11" s="668"/>
    </row>
    <row r="12" spans="2:143" ht="11.25" customHeight="1" x14ac:dyDescent="0.2">
      <c r="B12" s="655" t="s">
        <v>237</v>
      </c>
      <c r="C12" s="656"/>
      <c r="D12" s="656"/>
      <c r="E12" s="656"/>
      <c r="F12" s="656"/>
      <c r="G12" s="656"/>
      <c r="H12" s="656"/>
      <c r="I12" s="656"/>
      <c r="J12" s="656"/>
      <c r="K12" s="656"/>
      <c r="L12" s="656"/>
      <c r="M12" s="656"/>
      <c r="N12" s="656"/>
      <c r="O12" s="656"/>
      <c r="P12" s="656"/>
      <c r="Q12" s="657"/>
      <c r="R12" s="658">
        <v>30876</v>
      </c>
      <c r="S12" s="659"/>
      <c r="T12" s="659"/>
      <c r="U12" s="659"/>
      <c r="V12" s="659"/>
      <c r="W12" s="659"/>
      <c r="X12" s="659"/>
      <c r="Y12" s="660"/>
      <c r="Z12" s="661">
        <v>0</v>
      </c>
      <c r="AA12" s="661"/>
      <c r="AB12" s="661"/>
      <c r="AC12" s="661"/>
      <c r="AD12" s="662">
        <v>30876</v>
      </c>
      <c r="AE12" s="662"/>
      <c r="AF12" s="662"/>
      <c r="AG12" s="662"/>
      <c r="AH12" s="662"/>
      <c r="AI12" s="662"/>
      <c r="AJ12" s="662"/>
      <c r="AK12" s="662"/>
      <c r="AL12" s="663">
        <v>0.1</v>
      </c>
      <c r="AM12" s="664"/>
      <c r="AN12" s="664"/>
      <c r="AO12" s="665"/>
      <c r="AP12" s="655" t="s">
        <v>238</v>
      </c>
      <c r="AQ12" s="656"/>
      <c r="AR12" s="656"/>
      <c r="AS12" s="656"/>
      <c r="AT12" s="656"/>
      <c r="AU12" s="656"/>
      <c r="AV12" s="656"/>
      <c r="AW12" s="656"/>
      <c r="AX12" s="656"/>
      <c r="AY12" s="656"/>
      <c r="AZ12" s="656"/>
      <c r="BA12" s="656"/>
      <c r="BB12" s="656"/>
      <c r="BC12" s="656"/>
      <c r="BD12" s="656"/>
      <c r="BE12" s="656"/>
      <c r="BF12" s="657"/>
      <c r="BG12" s="658">
        <v>13020895</v>
      </c>
      <c r="BH12" s="659"/>
      <c r="BI12" s="659"/>
      <c r="BJ12" s="659"/>
      <c r="BK12" s="659"/>
      <c r="BL12" s="659"/>
      <c r="BM12" s="659"/>
      <c r="BN12" s="660"/>
      <c r="BO12" s="661">
        <v>43.8</v>
      </c>
      <c r="BP12" s="661"/>
      <c r="BQ12" s="661"/>
      <c r="BR12" s="661"/>
      <c r="BS12" s="662" t="s">
        <v>122</v>
      </c>
      <c r="BT12" s="662"/>
      <c r="BU12" s="662"/>
      <c r="BV12" s="662"/>
      <c r="BW12" s="662"/>
      <c r="BX12" s="662"/>
      <c r="BY12" s="662"/>
      <c r="BZ12" s="662"/>
      <c r="CA12" s="662"/>
      <c r="CB12" s="666"/>
      <c r="CD12" s="655" t="s">
        <v>239</v>
      </c>
      <c r="CE12" s="656"/>
      <c r="CF12" s="656"/>
      <c r="CG12" s="656"/>
      <c r="CH12" s="656"/>
      <c r="CI12" s="656"/>
      <c r="CJ12" s="656"/>
      <c r="CK12" s="656"/>
      <c r="CL12" s="656"/>
      <c r="CM12" s="656"/>
      <c r="CN12" s="656"/>
      <c r="CO12" s="656"/>
      <c r="CP12" s="656"/>
      <c r="CQ12" s="657"/>
      <c r="CR12" s="658">
        <v>3262624</v>
      </c>
      <c r="CS12" s="659"/>
      <c r="CT12" s="659"/>
      <c r="CU12" s="659"/>
      <c r="CV12" s="659"/>
      <c r="CW12" s="659"/>
      <c r="CX12" s="659"/>
      <c r="CY12" s="660"/>
      <c r="CZ12" s="661">
        <v>4.4000000000000004</v>
      </c>
      <c r="DA12" s="661"/>
      <c r="DB12" s="661"/>
      <c r="DC12" s="661"/>
      <c r="DD12" s="667">
        <v>7821</v>
      </c>
      <c r="DE12" s="659"/>
      <c r="DF12" s="659"/>
      <c r="DG12" s="659"/>
      <c r="DH12" s="659"/>
      <c r="DI12" s="659"/>
      <c r="DJ12" s="659"/>
      <c r="DK12" s="659"/>
      <c r="DL12" s="659"/>
      <c r="DM12" s="659"/>
      <c r="DN12" s="659"/>
      <c r="DO12" s="659"/>
      <c r="DP12" s="660"/>
      <c r="DQ12" s="667">
        <v>762597</v>
      </c>
      <c r="DR12" s="659"/>
      <c r="DS12" s="659"/>
      <c r="DT12" s="659"/>
      <c r="DU12" s="659"/>
      <c r="DV12" s="659"/>
      <c r="DW12" s="659"/>
      <c r="DX12" s="659"/>
      <c r="DY12" s="659"/>
      <c r="DZ12" s="659"/>
      <c r="EA12" s="659"/>
      <c r="EB12" s="659"/>
      <c r="EC12" s="668"/>
    </row>
    <row r="13" spans="2:143" ht="11.25" customHeight="1" x14ac:dyDescent="0.2">
      <c r="B13" s="655" t="s">
        <v>240</v>
      </c>
      <c r="C13" s="656"/>
      <c r="D13" s="656"/>
      <c r="E13" s="656"/>
      <c r="F13" s="656"/>
      <c r="G13" s="656"/>
      <c r="H13" s="656"/>
      <c r="I13" s="656"/>
      <c r="J13" s="656"/>
      <c r="K13" s="656"/>
      <c r="L13" s="656"/>
      <c r="M13" s="656"/>
      <c r="N13" s="656"/>
      <c r="O13" s="656"/>
      <c r="P13" s="656"/>
      <c r="Q13" s="657"/>
      <c r="R13" s="658" t="s">
        <v>122</v>
      </c>
      <c r="S13" s="659"/>
      <c r="T13" s="659"/>
      <c r="U13" s="659"/>
      <c r="V13" s="659"/>
      <c r="W13" s="659"/>
      <c r="X13" s="659"/>
      <c r="Y13" s="660"/>
      <c r="Z13" s="661" t="s">
        <v>122</v>
      </c>
      <c r="AA13" s="661"/>
      <c r="AB13" s="661"/>
      <c r="AC13" s="661"/>
      <c r="AD13" s="662" t="s">
        <v>122</v>
      </c>
      <c r="AE13" s="662"/>
      <c r="AF13" s="662"/>
      <c r="AG13" s="662"/>
      <c r="AH13" s="662"/>
      <c r="AI13" s="662"/>
      <c r="AJ13" s="662"/>
      <c r="AK13" s="662"/>
      <c r="AL13" s="663" t="s">
        <v>122</v>
      </c>
      <c r="AM13" s="664"/>
      <c r="AN13" s="664"/>
      <c r="AO13" s="665"/>
      <c r="AP13" s="655" t="s">
        <v>241</v>
      </c>
      <c r="AQ13" s="656"/>
      <c r="AR13" s="656"/>
      <c r="AS13" s="656"/>
      <c r="AT13" s="656"/>
      <c r="AU13" s="656"/>
      <c r="AV13" s="656"/>
      <c r="AW13" s="656"/>
      <c r="AX13" s="656"/>
      <c r="AY13" s="656"/>
      <c r="AZ13" s="656"/>
      <c r="BA13" s="656"/>
      <c r="BB13" s="656"/>
      <c r="BC13" s="656"/>
      <c r="BD13" s="656"/>
      <c r="BE13" s="656"/>
      <c r="BF13" s="657"/>
      <c r="BG13" s="658">
        <v>13001135</v>
      </c>
      <c r="BH13" s="659"/>
      <c r="BI13" s="659"/>
      <c r="BJ13" s="659"/>
      <c r="BK13" s="659"/>
      <c r="BL13" s="659"/>
      <c r="BM13" s="659"/>
      <c r="BN13" s="660"/>
      <c r="BO13" s="661">
        <v>43.8</v>
      </c>
      <c r="BP13" s="661"/>
      <c r="BQ13" s="661"/>
      <c r="BR13" s="661"/>
      <c r="BS13" s="662" t="s">
        <v>122</v>
      </c>
      <c r="BT13" s="662"/>
      <c r="BU13" s="662"/>
      <c r="BV13" s="662"/>
      <c r="BW13" s="662"/>
      <c r="BX13" s="662"/>
      <c r="BY13" s="662"/>
      <c r="BZ13" s="662"/>
      <c r="CA13" s="662"/>
      <c r="CB13" s="666"/>
      <c r="CD13" s="655" t="s">
        <v>242</v>
      </c>
      <c r="CE13" s="656"/>
      <c r="CF13" s="656"/>
      <c r="CG13" s="656"/>
      <c r="CH13" s="656"/>
      <c r="CI13" s="656"/>
      <c r="CJ13" s="656"/>
      <c r="CK13" s="656"/>
      <c r="CL13" s="656"/>
      <c r="CM13" s="656"/>
      <c r="CN13" s="656"/>
      <c r="CO13" s="656"/>
      <c r="CP13" s="656"/>
      <c r="CQ13" s="657"/>
      <c r="CR13" s="658">
        <v>7088570</v>
      </c>
      <c r="CS13" s="659"/>
      <c r="CT13" s="659"/>
      <c r="CU13" s="659"/>
      <c r="CV13" s="659"/>
      <c r="CW13" s="659"/>
      <c r="CX13" s="659"/>
      <c r="CY13" s="660"/>
      <c r="CZ13" s="661">
        <v>9.5</v>
      </c>
      <c r="DA13" s="661"/>
      <c r="DB13" s="661"/>
      <c r="DC13" s="661"/>
      <c r="DD13" s="667">
        <v>3735964</v>
      </c>
      <c r="DE13" s="659"/>
      <c r="DF13" s="659"/>
      <c r="DG13" s="659"/>
      <c r="DH13" s="659"/>
      <c r="DI13" s="659"/>
      <c r="DJ13" s="659"/>
      <c r="DK13" s="659"/>
      <c r="DL13" s="659"/>
      <c r="DM13" s="659"/>
      <c r="DN13" s="659"/>
      <c r="DO13" s="659"/>
      <c r="DP13" s="660"/>
      <c r="DQ13" s="667">
        <v>4041592</v>
      </c>
      <c r="DR13" s="659"/>
      <c r="DS13" s="659"/>
      <c r="DT13" s="659"/>
      <c r="DU13" s="659"/>
      <c r="DV13" s="659"/>
      <c r="DW13" s="659"/>
      <c r="DX13" s="659"/>
      <c r="DY13" s="659"/>
      <c r="DZ13" s="659"/>
      <c r="EA13" s="659"/>
      <c r="EB13" s="659"/>
      <c r="EC13" s="668"/>
    </row>
    <row r="14" spans="2:143" ht="11.25" customHeight="1" x14ac:dyDescent="0.2">
      <c r="B14" s="655" t="s">
        <v>243</v>
      </c>
      <c r="C14" s="656"/>
      <c r="D14" s="656"/>
      <c r="E14" s="656"/>
      <c r="F14" s="656"/>
      <c r="G14" s="656"/>
      <c r="H14" s="656"/>
      <c r="I14" s="656"/>
      <c r="J14" s="656"/>
      <c r="K14" s="656"/>
      <c r="L14" s="656"/>
      <c r="M14" s="656"/>
      <c r="N14" s="656"/>
      <c r="O14" s="656"/>
      <c r="P14" s="656"/>
      <c r="Q14" s="657"/>
      <c r="R14" s="658" t="s">
        <v>122</v>
      </c>
      <c r="S14" s="659"/>
      <c r="T14" s="659"/>
      <c r="U14" s="659"/>
      <c r="V14" s="659"/>
      <c r="W14" s="659"/>
      <c r="X14" s="659"/>
      <c r="Y14" s="660"/>
      <c r="Z14" s="661" t="s">
        <v>122</v>
      </c>
      <c r="AA14" s="661"/>
      <c r="AB14" s="661"/>
      <c r="AC14" s="661"/>
      <c r="AD14" s="662" t="s">
        <v>122</v>
      </c>
      <c r="AE14" s="662"/>
      <c r="AF14" s="662"/>
      <c r="AG14" s="662"/>
      <c r="AH14" s="662"/>
      <c r="AI14" s="662"/>
      <c r="AJ14" s="662"/>
      <c r="AK14" s="662"/>
      <c r="AL14" s="663" t="s">
        <v>122</v>
      </c>
      <c r="AM14" s="664"/>
      <c r="AN14" s="664"/>
      <c r="AO14" s="665"/>
      <c r="AP14" s="655" t="s">
        <v>244</v>
      </c>
      <c r="AQ14" s="656"/>
      <c r="AR14" s="656"/>
      <c r="AS14" s="656"/>
      <c r="AT14" s="656"/>
      <c r="AU14" s="656"/>
      <c r="AV14" s="656"/>
      <c r="AW14" s="656"/>
      <c r="AX14" s="656"/>
      <c r="AY14" s="656"/>
      <c r="AZ14" s="656"/>
      <c r="BA14" s="656"/>
      <c r="BB14" s="656"/>
      <c r="BC14" s="656"/>
      <c r="BD14" s="656"/>
      <c r="BE14" s="656"/>
      <c r="BF14" s="657"/>
      <c r="BG14" s="658">
        <v>493388</v>
      </c>
      <c r="BH14" s="659"/>
      <c r="BI14" s="659"/>
      <c r="BJ14" s="659"/>
      <c r="BK14" s="659"/>
      <c r="BL14" s="659"/>
      <c r="BM14" s="659"/>
      <c r="BN14" s="660"/>
      <c r="BO14" s="661">
        <v>1.7</v>
      </c>
      <c r="BP14" s="661"/>
      <c r="BQ14" s="661"/>
      <c r="BR14" s="661"/>
      <c r="BS14" s="662" t="s">
        <v>122</v>
      </c>
      <c r="BT14" s="662"/>
      <c r="BU14" s="662"/>
      <c r="BV14" s="662"/>
      <c r="BW14" s="662"/>
      <c r="BX14" s="662"/>
      <c r="BY14" s="662"/>
      <c r="BZ14" s="662"/>
      <c r="CA14" s="662"/>
      <c r="CB14" s="666"/>
      <c r="CD14" s="655" t="s">
        <v>245</v>
      </c>
      <c r="CE14" s="656"/>
      <c r="CF14" s="656"/>
      <c r="CG14" s="656"/>
      <c r="CH14" s="656"/>
      <c r="CI14" s="656"/>
      <c r="CJ14" s="656"/>
      <c r="CK14" s="656"/>
      <c r="CL14" s="656"/>
      <c r="CM14" s="656"/>
      <c r="CN14" s="656"/>
      <c r="CO14" s="656"/>
      <c r="CP14" s="656"/>
      <c r="CQ14" s="657"/>
      <c r="CR14" s="658">
        <v>2459173</v>
      </c>
      <c r="CS14" s="659"/>
      <c r="CT14" s="659"/>
      <c r="CU14" s="659"/>
      <c r="CV14" s="659"/>
      <c r="CW14" s="659"/>
      <c r="CX14" s="659"/>
      <c r="CY14" s="660"/>
      <c r="CZ14" s="661">
        <v>3.3</v>
      </c>
      <c r="DA14" s="661"/>
      <c r="DB14" s="661"/>
      <c r="DC14" s="661"/>
      <c r="DD14" s="667">
        <v>318227</v>
      </c>
      <c r="DE14" s="659"/>
      <c r="DF14" s="659"/>
      <c r="DG14" s="659"/>
      <c r="DH14" s="659"/>
      <c r="DI14" s="659"/>
      <c r="DJ14" s="659"/>
      <c r="DK14" s="659"/>
      <c r="DL14" s="659"/>
      <c r="DM14" s="659"/>
      <c r="DN14" s="659"/>
      <c r="DO14" s="659"/>
      <c r="DP14" s="660"/>
      <c r="DQ14" s="667">
        <v>1918331</v>
      </c>
      <c r="DR14" s="659"/>
      <c r="DS14" s="659"/>
      <c r="DT14" s="659"/>
      <c r="DU14" s="659"/>
      <c r="DV14" s="659"/>
      <c r="DW14" s="659"/>
      <c r="DX14" s="659"/>
      <c r="DY14" s="659"/>
      <c r="DZ14" s="659"/>
      <c r="EA14" s="659"/>
      <c r="EB14" s="659"/>
      <c r="EC14" s="668"/>
    </row>
    <row r="15" spans="2:143" ht="11.25" customHeight="1" x14ac:dyDescent="0.2">
      <c r="B15" s="655" t="s">
        <v>246</v>
      </c>
      <c r="C15" s="656"/>
      <c r="D15" s="656"/>
      <c r="E15" s="656"/>
      <c r="F15" s="656"/>
      <c r="G15" s="656"/>
      <c r="H15" s="656"/>
      <c r="I15" s="656"/>
      <c r="J15" s="656"/>
      <c r="K15" s="656"/>
      <c r="L15" s="656"/>
      <c r="M15" s="656"/>
      <c r="N15" s="656"/>
      <c r="O15" s="656"/>
      <c r="P15" s="656"/>
      <c r="Q15" s="657"/>
      <c r="R15" s="658">
        <v>79058</v>
      </c>
      <c r="S15" s="659"/>
      <c r="T15" s="659"/>
      <c r="U15" s="659"/>
      <c r="V15" s="659"/>
      <c r="W15" s="659"/>
      <c r="X15" s="659"/>
      <c r="Y15" s="660"/>
      <c r="Z15" s="661">
        <v>0.1</v>
      </c>
      <c r="AA15" s="661"/>
      <c r="AB15" s="661"/>
      <c r="AC15" s="661"/>
      <c r="AD15" s="662">
        <v>79058</v>
      </c>
      <c r="AE15" s="662"/>
      <c r="AF15" s="662"/>
      <c r="AG15" s="662"/>
      <c r="AH15" s="662"/>
      <c r="AI15" s="662"/>
      <c r="AJ15" s="662"/>
      <c r="AK15" s="662"/>
      <c r="AL15" s="663">
        <v>0.2</v>
      </c>
      <c r="AM15" s="664"/>
      <c r="AN15" s="664"/>
      <c r="AO15" s="665"/>
      <c r="AP15" s="655" t="s">
        <v>247</v>
      </c>
      <c r="AQ15" s="656"/>
      <c r="AR15" s="656"/>
      <c r="AS15" s="656"/>
      <c r="AT15" s="656"/>
      <c r="AU15" s="656"/>
      <c r="AV15" s="656"/>
      <c r="AW15" s="656"/>
      <c r="AX15" s="656"/>
      <c r="AY15" s="656"/>
      <c r="AZ15" s="656"/>
      <c r="BA15" s="656"/>
      <c r="BB15" s="656"/>
      <c r="BC15" s="656"/>
      <c r="BD15" s="656"/>
      <c r="BE15" s="656"/>
      <c r="BF15" s="657"/>
      <c r="BG15" s="658">
        <v>1389015</v>
      </c>
      <c r="BH15" s="659"/>
      <c r="BI15" s="659"/>
      <c r="BJ15" s="659"/>
      <c r="BK15" s="659"/>
      <c r="BL15" s="659"/>
      <c r="BM15" s="659"/>
      <c r="BN15" s="660"/>
      <c r="BO15" s="661">
        <v>4.7</v>
      </c>
      <c r="BP15" s="661"/>
      <c r="BQ15" s="661"/>
      <c r="BR15" s="661"/>
      <c r="BS15" s="662" t="s">
        <v>122</v>
      </c>
      <c r="BT15" s="662"/>
      <c r="BU15" s="662"/>
      <c r="BV15" s="662"/>
      <c r="BW15" s="662"/>
      <c r="BX15" s="662"/>
      <c r="BY15" s="662"/>
      <c r="BZ15" s="662"/>
      <c r="CA15" s="662"/>
      <c r="CB15" s="666"/>
      <c r="CD15" s="655" t="s">
        <v>248</v>
      </c>
      <c r="CE15" s="656"/>
      <c r="CF15" s="656"/>
      <c r="CG15" s="656"/>
      <c r="CH15" s="656"/>
      <c r="CI15" s="656"/>
      <c r="CJ15" s="656"/>
      <c r="CK15" s="656"/>
      <c r="CL15" s="656"/>
      <c r="CM15" s="656"/>
      <c r="CN15" s="656"/>
      <c r="CO15" s="656"/>
      <c r="CP15" s="656"/>
      <c r="CQ15" s="657"/>
      <c r="CR15" s="658">
        <v>8188794</v>
      </c>
      <c r="CS15" s="659"/>
      <c r="CT15" s="659"/>
      <c r="CU15" s="659"/>
      <c r="CV15" s="659"/>
      <c r="CW15" s="659"/>
      <c r="CX15" s="659"/>
      <c r="CY15" s="660"/>
      <c r="CZ15" s="661">
        <v>10.9</v>
      </c>
      <c r="DA15" s="661"/>
      <c r="DB15" s="661"/>
      <c r="DC15" s="661"/>
      <c r="DD15" s="667">
        <v>1627848</v>
      </c>
      <c r="DE15" s="659"/>
      <c r="DF15" s="659"/>
      <c r="DG15" s="659"/>
      <c r="DH15" s="659"/>
      <c r="DI15" s="659"/>
      <c r="DJ15" s="659"/>
      <c r="DK15" s="659"/>
      <c r="DL15" s="659"/>
      <c r="DM15" s="659"/>
      <c r="DN15" s="659"/>
      <c r="DO15" s="659"/>
      <c r="DP15" s="660"/>
      <c r="DQ15" s="667">
        <v>5277400</v>
      </c>
      <c r="DR15" s="659"/>
      <c r="DS15" s="659"/>
      <c r="DT15" s="659"/>
      <c r="DU15" s="659"/>
      <c r="DV15" s="659"/>
      <c r="DW15" s="659"/>
      <c r="DX15" s="659"/>
      <c r="DY15" s="659"/>
      <c r="DZ15" s="659"/>
      <c r="EA15" s="659"/>
      <c r="EB15" s="659"/>
      <c r="EC15" s="668"/>
    </row>
    <row r="16" spans="2:143" ht="11.25" customHeight="1" x14ac:dyDescent="0.2">
      <c r="B16" s="655" t="s">
        <v>249</v>
      </c>
      <c r="C16" s="656"/>
      <c r="D16" s="656"/>
      <c r="E16" s="656"/>
      <c r="F16" s="656"/>
      <c r="G16" s="656"/>
      <c r="H16" s="656"/>
      <c r="I16" s="656"/>
      <c r="J16" s="656"/>
      <c r="K16" s="656"/>
      <c r="L16" s="656"/>
      <c r="M16" s="656"/>
      <c r="N16" s="656"/>
      <c r="O16" s="656"/>
      <c r="P16" s="656"/>
      <c r="Q16" s="657"/>
      <c r="R16" s="658">
        <v>491528</v>
      </c>
      <c r="S16" s="659"/>
      <c r="T16" s="659"/>
      <c r="U16" s="659"/>
      <c r="V16" s="659"/>
      <c r="W16" s="659"/>
      <c r="X16" s="659"/>
      <c r="Y16" s="660"/>
      <c r="Z16" s="661">
        <v>0.6</v>
      </c>
      <c r="AA16" s="661"/>
      <c r="AB16" s="661"/>
      <c r="AC16" s="661"/>
      <c r="AD16" s="662">
        <v>491528</v>
      </c>
      <c r="AE16" s="662"/>
      <c r="AF16" s="662"/>
      <c r="AG16" s="662"/>
      <c r="AH16" s="662"/>
      <c r="AI16" s="662"/>
      <c r="AJ16" s="662"/>
      <c r="AK16" s="662"/>
      <c r="AL16" s="663">
        <v>1.3</v>
      </c>
      <c r="AM16" s="664"/>
      <c r="AN16" s="664"/>
      <c r="AO16" s="665"/>
      <c r="AP16" s="655" t="s">
        <v>250</v>
      </c>
      <c r="AQ16" s="656"/>
      <c r="AR16" s="656"/>
      <c r="AS16" s="656"/>
      <c r="AT16" s="656"/>
      <c r="AU16" s="656"/>
      <c r="AV16" s="656"/>
      <c r="AW16" s="656"/>
      <c r="AX16" s="656"/>
      <c r="AY16" s="656"/>
      <c r="AZ16" s="656"/>
      <c r="BA16" s="656"/>
      <c r="BB16" s="656"/>
      <c r="BC16" s="656"/>
      <c r="BD16" s="656"/>
      <c r="BE16" s="656"/>
      <c r="BF16" s="657"/>
      <c r="BG16" s="658" t="s">
        <v>122</v>
      </c>
      <c r="BH16" s="659"/>
      <c r="BI16" s="659"/>
      <c r="BJ16" s="659"/>
      <c r="BK16" s="659"/>
      <c r="BL16" s="659"/>
      <c r="BM16" s="659"/>
      <c r="BN16" s="660"/>
      <c r="BO16" s="661" t="s">
        <v>122</v>
      </c>
      <c r="BP16" s="661"/>
      <c r="BQ16" s="661"/>
      <c r="BR16" s="661"/>
      <c r="BS16" s="662" t="s">
        <v>122</v>
      </c>
      <c r="BT16" s="662"/>
      <c r="BU16" s="662"/>
      <c r="BV16" s="662"/>
      <c r="BW16" s="662"/>
      <c r="BX16" s="662"/>
      <c r="BY16" s="662"/>
      <c r="BZ16" s="662"/>
      <c r="CA16" s="662"/>
      <c r="CB16" s="666"/>
      <c r="CD16" s="655" t="s">
        <v>251</v>
      </c>
      <c r="CE16" s="656"/>
      <c r="CF16" s="656"/>
      <c r="CG16" s="656"/>
      <c r="CH16" s="656"/>
      <c r="CI16" s="656"/>
      <c r="CJ16" s="656"/>
      <c r="CK16" s="656"/>
      <c r="CL16" s="656"/>
      <c r="CM16" s="656"/>
      <c r="CN16" s="656"/>
      <c r="CO16" s="656"/>
      <c r="CP16" s="656"/>
      <c r="CQ16" s="657"/>
      <c r="CR16" s="658">
        <v>496</v>
      </c>
      <c r="CS16" s="659"/>
      <c r="CT16" s="659"/>
      <c r="CU16" s="659"/>
      <c r="CV16" s="659"/>
      <c r="CW16" s="659"/>
      <c r="CX16" s="659"/>
      <c r="CY16" s="660"/>
      <c r="CZ16" s="661">
        <v>0</v>
      </c>
      <c r="DA16" s="661"/>
      <c r="DB16" s="661"/>
      <c r="DC16" s="661"/>
      <c r="DD16" s="667" t="s">
        <v>122</v>
      </c>
      <c r="DE16" s="659"/>
      <c r="DF16" s="659"/>
      <c r="DG16" s="659"/>
      <c r="DH16" s="659"/>
      <c r="DI16" s="659"/>
      <c r="DJ16" s="659"/>
      <c r="DK16" s="659"/>
      <c r="DL16" s="659"/>
      <c r="DM16" s="659"/>
      <c r="DN16" s="659"/>
      <c r="DO16" s="659"/>
      <c r="DP16" s="660"/>
      <c r="DQ16" s="667">
        <v>496</v>
      </c>
      <c r="DR16" s="659"/>
      <c r="DS16" s="659"/>
      <c r="DT16" s="659"/>
      <c r="DU16" s="659"/>
      <c r="DV16" s="659"/>
      <c r="DW16" s="659"/>
      <c r="DX16" s="659"/>
      <c r="DY16" s="659"/>
      <c r="DZ16" s="659"/>
      <c r="EA16" s="659"/>
      <c r="EB16" s="659"/>
      <c r="EC16" s="668"/>
    </row>
    <row r="17" spans="2:133" ht="11.25" customHeight="1" x14ac:dyDescent="0.2">
      <c r="B17" s="655" t="s">
        <v>252</v>
      </c>
      <c r="C17" s="656"/>
      <c r="D17" s="656"/>
      <c r="E17" s="656"/>
      <c r="F17" s="656"/>
      <c r="G17" s="656"/>
      <c r="H17" s="656"/>
      <c r="I17" s="656"/>
      <c r="J17" s="656"/>
      <c r="K17" s="656"/>
      <c r="L17" s="656"/>
      <c r="M17" s="656"/>
      <c r="N17" s="656"/>
      <c r="O17" s="656"/>
      <c r="P17" s="656"/>
      <c r="Q17" s="657"/>
      <c r="R17" s="658">
        <v>971305</v>
      </c>
      <c r="S17" s="659"/>
      <c r="T17" s="659"/>
      <c r="U17" s="659"/>
      <c r="V17" s="659"/>
      <c r="W17" s="659"/>
      <c r="X17" s="659"/>
      <c r="Y17" s="660"/>
      <c r="Z17" s="661">
        <v>1.3</v>
      </c>
      <c r="AA17" s="661"/>
      <c r="AB17" s="661"/>
      <c r="AC17" s="661"/>
      <c r="AD17" s="662">
        <v>971305</v>
      </c>
      <c r="AE17" s="662"/>
      <c r="AF17" s="662"/>
      <c r="AG17" s="662"/>
      <c r="AH17" s="662"/>
      <c r="AI17" s="662"/>
      <c r="AJ17" s="662"/>
      <c r="AK17" s="662"/>
      <c r="AL17" s="663">
        <v>2.6</v>
      </c>
      <c r="AM17" s="664"/>
      <c r="AN17" s="664"/>
      <c r="AO17" s="665"/>
      <c r="AP17" s="655" t="s">
        <v>253</v>
      </c>
      <c r="AQ17" s="656"/>
      <c r="AR17" s="656"/>
      <c r="AS17" s="656"/>
      <c r="AT17" s="656"/>
      <c r="AU17" s="656"/>
      <c r="AV17" s="656"/>
      <c r="AW17" s="656"/>
      <c r="AX17" s="656"/>
      <c r="AY17" s="656"/>
      <c r="AZ17" s="656"/>
      <c r="BA17" s="656"/>
      <c r="BB17" s="656"/>
      <c r="BC17" s="656"/>
      <c r="BD17" s="656"/>
      <c r="BE17" s="656"/>
      <c r="BF17" s="657"/>
      <c r="BG17" s="658" t="s">
        <v>122</v>
      </c>
      <c r="BH17" s="659"/>
      <c r="BI17" s="659"/>
      <c r="BJ17" s="659"/>
      <c r="BK17" s="659"/>
      <c r="BL17" s="659"/>
      <c r="BM17" s="659"/>
      <c r="BN17" s="660"/>
      <c r="BO17" s="661" t="s">
        <v>122</v>
      </c>
      <c r="BP17" s="661"/>
      <c r="BQ17" s="661"/>
      <c r="BR17" s="661"/>
      <c r="BS17" s="662" t="s">
        <v>122</v>
      </c>
      <c r="BT17" s="662"/>
      <c r="BU17" s="662"/>
      <c r="BV17" s="662"/>
      <c r="BW17" s="662"/>
      <c r="BX17" s="662"/>
      <c r="BY17" s="662"/>
      <c r="BZ17" s="662"/>
      <c r="CA17" s="662"/>
      <c r="CB17" s="666"/>
      <c r="CD17" s="655" t="s">
        <v>254</v>
      </c>
      <c r="CE17" s="656"/>
      <c r="CF17" s="656"/>
      <c r="CG17" s="656"/>
      <c r="CH17" s="656"/>
      <c r="CI17" s="656"/>
      <c r="CJ17" s="656"/>
      <c r="CK17" s="656"/>
      <c r="CL17" s="656"/>
      <c r="CM17" s="656"/>
      <c r="CN17" s="656"/>
      <c r="CO17" s="656"/>
      <c r="CP17" s="656"/>
      <c r="CQ17" s="657"/>
      <c r="CR17" s="658">
        <v>4890418</v>
      </c>
      <c r="CS17" s="659"/>
      <c r="CT17" s="659"/>
      <c r="CU17" s="659"/>
      <c r="CV17" s="659"/>
      <c r="CW17" s="659"/>
      <c r="CX17" s="659"/>
      <c r="CY17" s="660"/>
      <c r="CZ17" s="661">
        <v>6.5</v>
      </c>
      <c r="DA17" s="661"/>
      <c r="DB17" s="661"/>
      <c r="DC17" s="661"/>
      <c r="DD17" s="667" t="s">
        <v>122</v>
      </c>
      <c r="DE17" s="659"/>
      <c r="DF17" s="659"/>
      <c r="DG17" s="659"/>
      <c r="DH17" s="659"/>
      <c r="DI17" s="659"/>
      <c r="DJ17" s="659"/>
      <c r="DK17" s="659"/>
      <c r="DL17" s="659"/>
      <c r="DM17" s="659"/>
      <c r="DN17" s="659"/>
      <c r="DO17" s="659"/>
      <c r="DP17" s="660"/>
      <c r="DQ17" s="667">
        <v>4886278</v>
      </c>
      <c r="DR17" s="659"/>
      <c r="DS17" s="659"/>
      <c r="DT17" s="659"/>
      <c r="DU17" s="659"/>
      <c r="DV17" s="659"/>
      <c r="DW17" s="659"/>
      <c r="DX17" s="659"/>
      <c r="DY17" s="659"/>
      <c r="DZ17" s="659"/>
      <c r="EA17" s="659"/>
      <c r="EB17" s="659"/>
      <c r="EC17" s="668"/>
    </row>
    <row r="18" spans="2:133" ht="11.25" customHeight="1" x14ac:dyDescent="0.2">
      <c r="B18" s="655" t="s">
        <v>255</v>
      </c>
      <c r="C18" s="656"/>
      <c r="D18" s="656"/>
      <c r="E18" s="656"/>
      <c r="F18" s="656"/>
      <c r="G18" s="656"/>
      <c r="H18" s="656"/>
      <c r="I18" s="656"/>
      <c r="J18" s="656"/>
      <c r="K18" s="656"/>
      <c r="L18" s="656"/>
      <c r="M18" s="656"/>
      <c r="N18" s="656"/>
      <c r="O18" s="656"/>
      <c r="P18" s="656"/>
      <c r="Q18" s="657"/>
      <c r="R18" s="658">
        <v>194549</v>
      </c>
      <c r="S18" s="659"/>
      <c r="T18" s="659"/>
      <c r="U18" s="659"/>
      <c r="V18" s="659"/>
      <c r="W18" s="659"/>
      <c r="X18" s="659"/>
      <c r="Y18" s="660"/>
      <c r="Z18" s="661">
        <v>0.3</v>
      </c>
      <c r="AA18" s="661"/>
      <c r="AB18" s="661"/>
      <c r="AC18" s="661"/>
      <c r="AD18" s="662">
        <v>194549</v>
      </c>
      <c r="AE18" s="662"/>
      <c r="AF18" s="662"/>
      <c r="AG18" s="662"/>
      <c r="AH18" s="662"/>
      <c r="AI18" s="662"/>
      <c r="AJ18" s="662"/>
      <c r="AK18" s="662"/>
      <c r="AL18" s="663">
        <v>0.5</v>
      </c>
      <c r="AM18" s="664"/>
      <c r="AN18" s="664"/>
      <c r="AO18" s="665"/>
      <c r="AP18" s="655" t="s">
        <v>256</v>
      </c>
      <c r="AQ18" s="656"/>
      <c r="AR18" s="656"/>
      <c r="AS18" s="656"/>
      <c r="AT18" s="656"/>
      <c r="AU18" s="656"/>
      <c r="AV18" s="656"/>
      <c r="AW18" s="656"/>
      <c r="AX18" s="656"/>
      <c r="AY18" s="656"/>
      <c r="AZ18" s="656"/>
      <c r="BA18" s="656"/>
      <c r="BB18" s="656"/>
      <c r="BC18" s="656"/>
      <c r="BD18" s="656"/>
      <c r="BE18" s="656"/>
      <c r="BF18" s="657"/>
      <c r="BG18" s="658" t="s">
        <v>122</v>
      </c>
      <c r="BH18" s="659"/>
      <c r="BI18" s="659"/>
      <c r="BJ18" s="659"/>
      <c r="BK18" s="659"/>
      <c r="BL18" s="659"/>
      <c r="BM18" s="659"/>
      <c r="BN18" s="660"/>
      <c r="BO18" s="661" t="s">
        <v>122</v>
      </c>
      <c r="BP18" s="661"/>
      <c r="BQ18" s="661"/>
      <c r="BR18" s="661"/>
      <c r="BS18" s="662" t="s">
        <v>122</v>
      </c>
      <c r="BT18" s="662"/>
      <c r="BU18" s="662"/>
      <c r="BV18" s="662"/>
      <c r="BW18" s="662"/>
      <c r="BX18" s="662"/>
      <c r="BY18" s="662"/>
      <c r="BZ18" s="662"/>
      <c r="CA18" s="662"/>
      <c r="CB18" s="666"/>
      <c r="CD18" s="655" t="s">
        <v>257</v>
      </c>
      <c r="CE18" s="656"/>
      <c r="CF18" s="656"/>
      <c r="CG18" s="656"/>
      <c r="CH18" s="656"/>
      <c r="CI18" s="656"/>
      <c r="CJ18" s="656"/>
      <c r="CK18" s="656"/>
      <c r="CL18" s="656"/>
      <c r="CM18" s="656"/>
      <c r="CN18" s="656"/>
      <c r="CO18" s="656"/>
      <c r="CP18" s="656"/>
      <c r="CQ18" s="657"/>
      <c r="CR18" s="658" t="s">
        <v>122</v>
      </c>
      <c r="CS18" s="659"/>
      <c r="CT18" s="659"/>
      <c r="CU18" s="659"/>
      <c r="CV18" s="659"/>
      <c r="CW18" s="659"/>
      <c r="CX18" s="659"/>
      <c r="CY18" s="660"/>
      <c r="CZ18" s="661" t="s">
        <v>122</v>
      </c>
      <c r="DA18" s="661"/>
      <c r="DB18" s="661"/>
      <c r="DC18" s="661"/>
      <c r="DD18" s="667" t="s">
        <v>122</v>
      </c>
      <c r="DE18" s="659"/>
      <c r="DF18" s="659"/>
      <c r="DG18" s="659"/>
      <c r="DH18" s="659"/>
      <c r="DI18" s="659"/>
      <c r="DJ18" s="659"/>
      <c r="DK18" s="659"/>
      <c r="DL18" s="659"/>
      <c r="DM18" s="659"/>
      <c r="DN18" s="659"/>
      <c r="DO18" s="659"/>
      <c r="DP18" s="660"/>
      <c r="DQ18" s="667" t="s">
        <v>122</v>
      </c>
      <c r="DR18" s="659"/>
      <c r="DS18" s="659"/>
      <c r="DT18" s="659"/>
      <c r="DU18" s="659"/>
      <c r="DV18" s="659"/>
      <c r="DW18" s="659"/>
      <c r="DX18" s="659"/>
      <c r="DY18" s="659"/>
      <c r="DZ18" s="659"/>
      <c r="EA18" s="659"/>
      <c r="EB18" s="659"/>
      <c r="EC18" s="668"/>
    </row>
    <row r="19" spans="2:133" ht="11.25" customHeight="1" x14ac:dyDescent="0.2">
      <c r="B19" s="655" t="s">
        <v>258</v>
      </c>
      <c r="C19" s="656"/>
      <c r="D19" s="656"/>
      <c r="E19" s="656"/>
      <c r="F19" s="656"/>
      <c r="G19" s="656"/>
      <c r="H19" s="656"/>
      <c r="I19" s="656"/>
      <c r="J19" s="656"/>
      <c r="K19" s="656"/>
      <c r="L19" s="656"/>
      <c r="M19" s="656"/>
      <c r="N19" s="656"/>
      <c r="O19" s="656"/>
      <c r="P19" s="656"/>
      <c r="Q19" s="657"/>
      <c r="R19" s="658">
        <v>766654</v>
      </c>
      <c r="S19" s="659"/>
      <c r="T19" s="659"/>
      <c r="U19" s="659"/>
      <c r="V19" s="659"/>
      <c r="W19" s="659"/>
      <c r="X19" s="659"/>
      <c r="Y19" s="660"/>
      <c r="Z19" s="661">
        <v>1</v>
      </c>
      <c r="AA19" s="661"/>
      <c r="AB19" s="661"/>
      <c r="AC19" s="661"/>
      <c r="AD19" s="662">
        <v>766654</v>
      </c>
      <c r="AE19" s="662"/>
      <c r="AF19" s="662"/>
      <c r="AG19" s="662"/>
      <c r="AH19" s="662"/>
      <c r="AI19" s="662"/>
      <c r="AJ19" s="662"/>
      <c r="AK19" s="662"/>
      <c r="AL19" s="663">
        <v>2.1</v>
      </c>
      <c r="AM19" s="664"/>
      <c r="AN19" s="664"/>
      <c r="AO19" s="665"/>
      <c r="AP19" s="655" t="s">
        <v>259</v>
      </c>
      <c r="AQ19" s="656"/>
      <c r="AR19" s="656"/>
      <c r="AS19" s="656"/>
      <c r="AT19" s="656"/>
      <c r="AU19" s="656"/>
      <c r="AV19" s="656"/>
      <c r="AW19" s="656"/>
      <c r="AX19" s="656"/>
      <c r="AY19" s="656"/>
      <c r="AZ19" s="656"/>
      <c r="BA19" s="656"/>
      <c r="BB19" s="656"/>
      <c r="BC19" s="656"/>
      <c r="BD19" s="656"/>
      <c r="BE19" s="656"/>
      <c r="BF19" s="657"/>
      <c r="BG19" s="658">
        <v>1893572</v>
      </c>
      <c r="BH19" s="659"/>
      <c r="BI19" s="659"/>
      <c r="BJ19" s="659"/>
      <c r="BK19" s="659"/>
      <c r="BL19" s="659"/>
      <c r="BM19" s="659"/>
      <c r="BN19" s="660"/>
      <c r="BO19" s="661">
        <v>6.4</v>
      </c>
      <c r="BP19" s="661"/>
      <c r="BQ19" s="661"/>
      <c r="BR19" s="661"/>
      <c r="BS19" s="662" t="s">
        <v>122</v>
      </c>
      <c r="BT19" s="662"/>
      <c r="BU19" s="662"/>
      <c r="BV19" s="662"/>
      <c r="BW19" s="662"/>
      <c r="BX19" s="662"/>
      <c r="BY19" s="662"/>
      <c r="BZ19" s="662"/>
      <c r="CA19" s="662"/>
      <c r="CB19" s="666"/>
      <c r="CD19" s="655" t="s">
        <v>260</v>
      </c>
      <c r="CE19" s="656"/>
      <c r="CF19" s="656"/>
      <c r="CG19" s="656"/>
      <c r="CH19" s="656"/>
      <c r="CI19" s="656"/>
      <c r="CJ19" s="656"/>
      <c r="CK19" s="656"/>
      <c r="CL19" s="656"/>
      <c r="CM19" s="656"/>
      <c r="CN19" s="656"/>
      <c r="CO19" s="656"/>
      <c r="CP19" s="656"/>
      <c r="CQ19" s="657"/>
      <c r="CR19" s="658" t="s">
        <v>122</v>
      </c>
      <c r="CS19" s="659"/>
      <c r="CT19" s="659"/>
      <c r="CU19" s="659"/>
      <c r="CV19" s="659"/>
      <c r="CW19" s="659"/>
      <c r="CX19" s="659"/>
      <c r="CY19" s="660"/>
      <c r="CZ19" s="661" t="s">
        <v>122</v>
      </c>
      <c r="DA19" s="661"/>
      <c r="DB19" s="661"/>
      <c r="DC19" s="661"/>
      <c r="DD19" s="667" t="s">
        <v>122</v>
      </c>
      <c r="DE19" s="659"/>
      <c r="DF19" s="659"/>
      <c r="DG19" s="659"/>
      <c r="DH19" s="659"/>
      <c r="DI19" s="659"/>
      <c r="DJ19" s="659"/>
      <c r="DK19" s="659"/>
      <c r="DL19" s="659"/>
      <c r="DM19" s="659"/>
      <c r="DN19" s="659"/>
      <c r="DO19" s="659"/>
      <c r="DP19" s="660"/>
      <c r="DQ19" s="667" t="s">
        <v>122</v>
      </c>
      <c r="DR19" s="659"/>
      <c r="DS19" s="659"/>
      <c r="DT19" s="659"/>
      <c r="DU19" s="659"/>
      <c r="DV19" s="659"/>
      <c r="DW19" s="659"/>
      <c r="DX19" s="659"/>
      <c r="DY19" s="659"/>
      <c r="DZ19" s="659"/>
      <c r="EA19" s="659"/>
      <c r="EB19" s="659"/>
      <c r="EC19" s="668"/>
    </row>
    <row r="20" spans="2:133" ht="11.25" customHeight="1" x14ac:dyDescent="0.2">
      <c r="B20" s="671" t="s">
        <v>261</v>
      </c>
      <c r="C20" s="672"/>
      <c r="D20" s="672"/>
      <c r="E20" s="672"/>
      <c r="F20" s="672"/>
      <c r="G20" s="672"/>
      <c r="H20" s="672"/>
      <c r="I20" s="672"/>
      <c r="J20" s="672"/>
      <c r="K20" s="672"/>
      <c r="L20" s="672"/>
      <c r="M20" s="672"/>
      <c r="N20" s="672"/>
      <c r="O20" s="672"/>
      <c r="P20" s="672"/>
      <c r="Q20" s="673"/>
      <c r="R20" s="658">
        <v>10102</v>
      </c>
      <c r="S20" s="659"/>
      <c r="T20" s="659"/>
      <c r="U20" s="659"/>
      <c r="V20" s="659"/>
      <c r="W20" s="659"/>
      <c r="X20" s="659"/>
      <c r="Y20" s="660"/>
      <c r="Z20" s="661">
        <v>0</v>
      </c>
      <c r="AA20" s="661"/>
      <c r="AB20" s="661"/>
      <c r="AC20" s="661"/>
      <c r="AD20" s="662">
        <v>10102</v>
      </c>
      <c r="AE20" s="662"/>
      <c r="AF20" s="662"/>
      <c r="AG20" s="662"/>
      <c r="AH20" s="662"/>
      <c r="AI20" s="662"/>
      <c r="AJ20" s="662"/>
      <c r="AK20" s="662"/>
      <c r="AL20" s="663">
        <v>0</v>
      </c>
      <c r="AM20" s="664"/>
      <c r="AN20" s="664"/>
      <c r="AO20" s="665"/>
      <c r="AP20" s="655" t="s">
        <v>262</v>
      </c>
      <c r="AQ20" s="656"/>
      <c r="AR20" s="656"/>
      <c r="AS20" s="656"/>
      <c r="AT20" s="656"/>
      <c r="AU20" s="656"/>
      <c r="AV20" s="656"/>
      <c r="AW20" s="656"/>
      <c r="AX20" s="656"/>
      <c r="AY20" s="656"/>
      <c r="AZ20" s="656"/>
      <c r="BA20" s="656"/>
      <c r="BB20" s="656"/>
      <c r="BC20" s="656"/>
      <c r="BD20" s="656"/>
      <c r="BE20" s="656"/>
      <c r="BF20" s="657"/>
      <c r="BG20" s="658">
        <v>1893572</v>
      </c>
      <c r="BH20" s="659"/>
      <c r="BI20" s="659"/>
      <c r="BJ20" s="659"/>
      <c r="BK20" s="659"/>
      <c r="BL20" s="659"/>
      <c r="BM20" s="659"/>
      <c r="BN20" s="660"/>
      <c r="BO20" s="661">
        <v>6.4</v>
      </c>
      <c r="BP20" s="661"/>
      <c r="BQ20" s="661"/>
      <c r="BR20" s="661"/>
      <c r="BS20" s="662" t="s">
        <v>122</v>
      </c>
      <c r="BT20" s="662"/>
      <c r="BU20" s="662"/>
      <c r="BV20" s="662"/>
      <c r="BW20" s="662"/>
      <c r="BX20" s="662"/>
      <c r="BY20" s="662"/>
      <c r="BZ20" s="662"/>
      <c r="CA20" s="662"/>
      <c r="CB20" s="666"/>
      <c r="CD20" s="655" t="s">
        <v>263</v>
      </c>
      <c r="CE20" s="656"/>
      <c r="CF20" s="656"/>
      <c r="CG20" s="656"/>
      <c r="CH20" s="656"/>
      <c r="CI20" s="656"/>
      <c r="CJ20" s="656"/>
      <c r="CK20" s="656"/>
      <c r="CL20" s="656"/>
      <c r="CM20" s="656"/>
      <c r="CN20" s="656"/>
      <c r="CO20" s="656"/>
      <c r="CP20" s="656"/>
      <c r="CQ20" s="657"/>
      <c r="CR20" s="658">
        <v>74950728</v>
      </c>
      <c r="CS20" s="659"/>
      <c r="CT20" s="659"/>
      <c r="CU20" s="659"/>
      <c r="CV20" s="659"/>
      <c r="CW20" s="659"/>
      <c r="CX20" s="659"/>
      <c r="CY20" s="660"/>
      <c r="CZ20" s="661">
        <v>100</v>
      </c>
      <c r="DA20" s="661"/>
      <c r="DB20" s="661"/>
      <c r="DC20" s="661"/>
      <c r="DD20" s="667">
        <v>7176112</v>
      </c>
      <c r="DE20" s="659"/>
      <c r="DF20" s="659"/>
      <c r="DG20" s="659"/>
      <c r="DH20" s="659"/>
      <c r="DI20" s="659"/>
      <c r="DJ20" s="659"/>
      <c r="DK20" s="659"/>
      <c r="DL20" s="659"/>
      <c r="DM20" s="659"/>
      <c r="DN20" s="659"/>
      <c r="DO20" s="659"/>
      <c r="DP20" s="660"/>
      <c r="DQ20" s="667">
        <v>43294971</v>
      </c>
      <c r="DR20" s="659"/>
      <c r="DS20" s="659"/>
      <c r="DT20" s="659"/>
      <c r="DU20" s="659"/>
      <c r="DV20" s="659"/>
      <c r="DW20" s="659"/>
      <c r="DX20" s="659"/>
      <c r="DY20" s="659"/>
      <c r="DZ20" s="659"/>
      <c r="EA20" s="659"/>
      <c r="EB20" s="659"/>
      <c r="EC20" s="668"/>
    </row>
    <row r="21" spans="2:133" ht="11.25" customHeight="1" x14ac:dyDescent="0.2">
      <c r="B21" s="655" t="s">
        <v>264</v>
      </c>
      <c r="C21" s="656"/>
      <c r="D21" s="656"/>
      <c r="E21" s="656"/>
      <c r="F21" s="656"/>
      <c r="G21" s="656"/>
      <c r="H21" s="656"/>
      <c r="I21" s="656"/>
      <c r="J21" s="656"/>
      <c r="K21" s="656"/>
      <c r="L21" s="656"/>
      <c r="M21" s="656"/>
      <c r="N21" s="656"/>
      <c r="O21" s="656"/>
      <c r="P21" s="656"/>
      <c r="Q21" s="657"/>
      <c r="R21" s="658">
        <v>2623626</v>
      </c>
      <c r="S21" s="659"/>
      <c r="T21" s="659"/>
      <c r="U21" s="659"/>
      <c r="V21" s="659"/>
      <c r="W21" s="659"/>
      <c r="X21" s="659"/>
      <c r="Y21" s="660"/>
      <c r="Z21" s="661">
        <v>3.4</v>
      </c>
      <c r="AA21" s="661"/>
      <c r="AB21" s="661"/>
      <c r="AC21" s="661"/>
      <c r="AD21" s="662">
        <v>2146957</v>
      </c>
      <c r="AE21" s="662"/>
      <c r="AF21" s="662"/>
      <c r="AG21" s="662"/>
      <c r="AH21" s="662"/>
      <c r="AI21" s="662"/>
      <c r="AJ21" s="662"/>
      <c r="AK21" s="662"/>
      <c r="AL21" s="663">
        <v>5.8</v>
      </c>
      <c r="AM21" s="664"/>
      <c r="AN21" s="664"/>
      <c r="AO21" s="665"/>
      <c r="AP21" s="655" t="s">
        <v>265</v>
      </c>
      <c r="AQ21" s="674"/>
      <c r="AR21" s="674"/>
      <c r="AS21" s="674"/>
      <c r="AT21" s="674"/>
      <c r="AU21" s="674"/>
      <c r="AV21" s="674"/>
      <c r="AW21" s="674"/>
      <c r="AX21" s="674"/>
      <c r="AY21" s="674"/>
      <c r="AZ21" s="674"/>
      <c r="BA21" s="674"/>
      <c r="BB21" s="674"/>
      <c r="BC21" s="674"/>
      <c r="BD21" s="674"/>
      <c r="BE21" s="674"/>
      <c r="BF21" s="675"/>
      <c r="BG21" s="658">
        <v>404</v>
      </c>
      <c r="BH21" s="659"/>
      <c r="BI21" s="659"/>
      <c r="BJ21" s="659"/>
      <c r="BK21" s="659"/>
      <c r="BL21" s="659"/>
      <c r="BM21" s="659"/>
      <c r="BN21" s="660"/>
      <c r="BO21" s="661">
        <v>0</v>
      </c>
      <c r="BP21" s="661"/>
      <c r="BQ21" s="661"/>
      <c r="BR21" s="661"/>
      <c r="BS21" s="662" t="s">
        <v>122</v>
      </c>
      <c r="BT21" s="662"/>
      <c r="BU21" s="662"/>
      <c r="BV21" s="662"/>
      <c r="BW21" s="662"/>
      <c r="BX21" s="662"/>
      <c r="BY21" s="662"/>
      <c r="BZ21" s="662"/>
      <c r="CA21" s="662"/>
      <c r="CB21" s="666"/>
      <c r="CD21" s="679"/>
      <c r="CE21" s="680"/>
      <c r="CF21" s="680"/>
      <c r="CG21" s="680"/>
      <c r="CH21" s="680"/>
      <c r="CI21" s="680"/>
      <c r="CJ21" s="680"/>
      <c r="CK21" s="680"/>
      <c r="CL21" s="680"/>
      <c r="CM21" s="680"/>
      <c r="CN21" s="680"/>
      <c r="CO21" s="680"/>
      <c r="CP21" s="680"/>
      <c r="CQ21" s="681"/>
      <c r="CR21" s="682"/>
      <c r="CS21" s="677"/>
      <c r="CT21" s="677"/>
      <c r="CU21" s="677"/>
      <c r="CV21" s="677"/>
      <c r="CW21" s="677"/>
      <c r="CX21" s="677"/>
      <c r="CY21" s="683"/>
      <c r="CZ21" s="684"/>
      <c r="DA21" s="684"/>
      <c r="DB21" s="684"/>
      <c r="DC21" s="684"/>
      <c r="DD21" s="676"/>
      <c r="DE21" s="677"/>
      <c r="DF21" s="677"/>
      <c r="DG21" s="677"/>
      <c r="DH21" s="677"/>
      <c r="DI21" s="677"/>
      <c r="DJ21" s="677"/>
      <c r="DK21" s="677"/>
      <c r="DL21" s="677"/>
      <c r="DM21" s="677"/>
      <c r="DN21" s="677"/>
      <c r="DO21" s="677"/>
      <c r="DP21" s="683"/>
      <c r="DQ21" s="676"/>
      <c r="DR21" s="677"/>
      <c r="DS21" s="677"/>
      <c r="DT21" s="677"/>
      <c r="DU21" s="677"/>
      <c r="DV21" s="677"/>
      <c r="DW21" s="677"/>
      <c r="DX21" s="677"/>
      <c r="DY21" s="677"/>
      <c r="DZ21" s="677"/>
      <c r="EA21" s="677"/>
      <c r="EB21" s="677"/>
      <c r="EC21" s="678"/>
    </row>
    <row r="22" spans="2:133" ht="11.25" customHeight="1" x14ac:dyDescent="0.2">
      <c r="B22" s="655" t="s">
        <v>266</v>
      </c>
      <c r="C22" s="656"/>
      <c r="D22" s="656"/>
      <c r="E22" s="656"/>
      <c r="F22" s="656"/>
      <c r="G22" s="656"/>
      <c r="H22" s="656"/>
      <c r="I22" s="656"/>
      <c r="J22" s="656"/>
      <c r="K22" s="656"/>
      <c r="L22" s="656"/>
      <c r="M22" s="656"/>
      <c r="N22" s="656"/>
      <c r="O22" s="656"/>
      <c r="P22" s="656"/>
      <c r="Q22" s="657"/>
      <c r="R22" s="658">
        <v>2146957</v>
      </c>
      <c r="S22" s="659"/>
      <c r="T22" s="659"/>
      <c r="U22" s="659"/>
      <c r="V22" s="659"/>
      <c r="W22" s="659"/>
      <c r="X22" s="659"/>
      <c r="Y22" s="660"/>
      <c r="Z22" s="661">
        <v>2.8</v>
      </c>
      <c r="AA22" s="661"/>
      <c r="AB22" s="661"/>
      <c r="AC22" s="661"/>
      <c r="AD22" s="662">
        <v>2146957</v>
      </c>
      <c r="AE22" s="662"/>
      <c r="AF22" s="662"/>
      <c r="AG22" s="662"/>
      <c r="AH22" s="662"/>
      <c r="AI22" s="662"/>
      <c r="AJ22" s="662"/>
      <c r="AK22" s="662"/>
      <c r="AL22" s="663">
        <v>5.8</v>
      </c>
      <c r="AM22" s="664"/>
      <c r="AN22" s="664"/>
      <c r="AO22" s="665"/>
      <c r="AP22" s="655" t="s">
        <v>267</v>
      </c>
      <c r="AQ22" s="674"/>
      <c r="AR22" s="674"/>
      <c r="AS22" s="674"/>
      <c r="AT22" s="674"/>
      <c r="AU22" s="674"/>
      <c r="AV22" s="674"/>
      <c r="AW22" s="674"/>
      <c r="AX22" s="674"/>
      <c r="AY22" s="674"/>
      <c r="AZ22" s="674"/>
      <c r="BA22" s="674"/>
      <c r="BB22" s="674"/>
      <c r="BC22" s="674"/>
      <c r="BD22" s="674"/>
      <c r="BE22" s="674"/>
      <c r="BF22" s="675"/>
      <c r="BG22" s="658" t="s">
        <v>122</v>
      </c>
      <c r="BH22" s="659"/>
      <c r="BI22" s="659"/>
      <c r="BJ22" s="659"/>
      <c r="BK22" s="659"/>
      <c r="BL22" s="659"/>
      <c r="BM22" s="659"/>
      <c r="BN22" s="660"/>
      <c r="BO22" s="661" t="s">
        <v>122</v>
      </c>
      <c r="BP22" s="661"/>
      <c r="BQ22" s="661"/>
      <c r="BR22" s="661"/>
      <c r="BS22" s="662" t="s">
        <v>122</v>
      </c>
      <c r="BT22" s="662"/>
      <c r="BU22" s="662"/>
      <c r="BV22" s="662"/>
      <c r="BW22" s="662"/>
      <c r="BX22" s="662"/>
      <c r="BY22" s="662"/>
      <c r="BZ22" s="662"/>
      <c r="CA22" s="662"/>
      <c r="CB22" s="666"/>
      <c r="CD22" s="640" t="s">
        <v>268</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2">
      <c r="B23" s="655" t="s">
        <v>269</v>
      </c>
      <c r="C23" s="656"/>
      <c r="D23" s="656"/>
      <c r="E23" s="656"/>
      <c r="F23" s="656"/>
      <c r="G23" s="656"/>
      <c r="H23" s="656"/>
      <c r="I23" s="656"/>
      <c r="J23" s="656"/>
      <c r="K23" s="656"/>
      <c r="L23" s="656"/>
      <c r="M23" s="656"/>
      <c r="N23" s="656"/>
      <c r="O23" s="656"/>
      <c r="P23" s="656"/>
      <c r="Q23" s="657"/>
      <c r="R23" s="658">
        <v>474993</v>
      </c>
      <c r="S23" s="659"/>
      <c r="T23" s="659"/>
      <c r="U23" s="659"/>
      <c r="V23" s="659"/>
      <c r="W23" s="659"/>
      <c r="X23" s="659"/>
      <c r="Y23" s="660"/>
      <c r="Z23" s="661">
        <v>0.6</v>
      </c>
      <c r="AA23" s="661"/>
      <c r="AB23" s="661"/>
      <c r="AC23" s="661"/>
      <c r="AD23" s="662" t="s">
        <v>122</v>
      </c>
      <c r="AE23" s="662"/>
      <c r="AF23" s="662"/>
      <c r="AG23" s="662"/>
      <c r="AH23" s="662"/>
      <c r="AI23" s="662"/>
      <c r="AJ23" s="662"/>
      <c r="AK23" s="662"/>
      <c r="AL23" s="663" t="s">
        <v>122</v>
      </c>
      <c r="AM23" s="664"/>
      <c r="AN23" s="664"/>
      <c r="AO23" s="665"/>
      <c r="AP23" s="655" t="s">
        <v>270</v>
      </c>
      <c r="AQ23" s="674"/>
      <c r="AR23" s="674"/>
      <c r="AS23" s="674"/>
      <c r="AT23" s="674"/>
      <c r="AU23" s="674"/>
      <c r="AV23" s="674"/>
      <c r="AW23" s="674"/>
      <c r="AX23" s="674"/>
      <c r="AY23" s="674"/>
      <c r="AZ23" s="674"/>
      <c r="BA23" s="674"/>
      <c r="BB23" s="674"/>
      <c r="BC23" s="674"/>
      <c r="BD23" s="674"/>
      <c r="BE23" s="674"/>
      <c r="BF23" s="675"/>
      <c r="BG23" s="658">
        <v>1893168</v>
      </c>
      <c r="BH23" s="659"/>
      <c r="BI23" s="659"/>
      <c r="BJ23" s="659"/>
      <c r="BK23" s="659"/>
      <c r="BL23" s="659"/>
      <c r="BM23" s="659"/>
      <c r="BN23" s="660"/>
      <c r="BO23" s="661">
        <v>6.4</v>
      </c>
      <c r="BP23" s="661"/>
      <c r="BQ23" s="661"/>
      <c r="BR23" s="661"/>
      <c r="BS23" s="662" t="s">
        <v>122</v>
      </c>
      <c r="BT23" s="662"/>
      <c r="BU23" s="662"/>
      <c r="BV23" s="662"/>
      <c r="BW23" s="662"/>
      <c r="BX23" s="662"/>
      <c r="BY23" s="662"/>
      <c r="BZ23" s="662"/>
      <c r="CA23" s="662"/>
      <c r="CB23" s="666"/>
      <c r="CD23" s="640" t="s">
        <v>210</v>
      </c>
      <c r="CE23" s="641"/>
      <c r="CF23" s="641"/>
      <c r="CG23" s="641"/>
      <c r="CH23" s="641"/>
      <c r="CI23" s="641"/>
      <c r="CJ23" s="641"/>
      <c r="CK23" s="641"/>
      <c r="CL23" s="641"/>
      <c r="CM23" s="641"/>
      <c r="CN23" s="641"/>
      <c r="CO23" s="641"/>
      <c r="CP23" s="641"/>
      <c r="CQ23" s="642"/>
      <c r="CR23" s="640" t="s">
        <v>271</v>
      </c>
      <c r="CS23" s="641"/>
      <c r="CT23" s="641"/>
      <c r="CU23" s="641"/>
      <c r="CV23" s="641"/>
      <c r="CW23" s="641"/>
      <c r="CX23" s="641"/>
      <c r="CY23" s="642"/>
      <c r="CZ23" s="640" t="s">
        <v>272</v>
      </c>
      <c r="DA23" s="641"/>
      <c r="DB23" s="641"/>
      <c r="DC23" s="642"/>
      <c r="DD23" s="640" t="s">
        <v>273</v>
      </c>
      <c r="DE23" s="641"/>
      <c r="DF23" s="641"/>
      <c r="DG23" s="641"/>
      <c r="DH23" s="641"/>
      <c r="DI23" s="641"/>
      <c r="DJ23" s="641"/>
      <c r="DK23" s="642"/>
      <c r="DL23" s="685" t="s">
        <v>274</v>
      </c>
      <c r="DM23" s="686"/>
      <c r="DN23" s="686"/>
      <c r="DO23" s="686"/>
      <c r="DP23" s="686"/>
      <c r="DQ23" s="686"/>
      <c r="DR23" s="686"/>
      <c r="DS23" s="686"/>
      <c r="DT23" s="686"/>
      <c r="DU23" s="686"/>
      <c r="DV23" s="687"/>
      <c r="DW23" s="640" t="s">
        <v>275</v>
      </c>
      <c r="DX23" s="641"/>
      <c r="DY23" s="641"/>
      <c r="DZ23" s="641"/>
      <c r="EA23" s="641"/>
      <c r="EB23" s="641"/>
      <c r="EC23" s="642"/>
    </row>
    <row r="24" spans="2:133" ht="11.25" customHeight="1" x14ac:dyDescent="0.2">
      <c r="B24" s="655" t="s">
        <v>276</v>
      </c>
      <c r="C24" s="656"/>
      <c r="D24" s="656"/>
      <c r="E24" s="656"/>
      <c r="F24" s="656"/>
      <c r="G24" s="656"/>
      <c r="H24" s="656"/>
      <c r="I24" s="656"/>
      <c r="J24" s="656"/>
      <c r="K24" s="656"/>
      <c r="L24" s="656"/>
      <c r="M24" s="656"/>
      <c r="N24" s="656"/>
      <c r="O24" s="656"/>
      <c r="P24" s="656"/>
      <c r="Q24" s="657"/>
      <c r="R24" s="658">
        <v>1676</v>
      </c>
      <c r="S24" s="659"/>
      <c r="T24" s="659"/>
      <c r="U24" s="659"/>
      <c r="V24" s="659"/>
      <c r="W24" s="659"/>
      <c r="X24" s="659"/>
      <c r="Y24" s="660"/>
      <c r="Z24" s="661">
        <v>0</v>
      </c>
      <c r="AA24" s="661"/>
      <c r="AB24" s="661"/>
      <c r="AC24" s="661"/>
      <c r="AD24" s="662" t="s">
        <v>122</v>
      </c>
      <c r="AE24" s="662"/>
      <c r="AF24" s="662"/>
      <c r="AG24" s="662"/>
      <c r="AH24" s="662"/>
      <c r="AI24" s="662"/>
      <c r="AJ24" s="662"/>
      <c r="AK24" s="662"/>
      <c r="AL24" s="663" t="s">
        <v>122</v>
      </c>
      <c r="AM24" s="664"/>
      <c r="AN24" s="664"/>
      <c r="AO24" s="665"/>
      <c r="AP24" s="655" t="s">
        <v>277</v>
      </c>
      <c r="AQ24" s="674"/>
      <c r="AR24" s="674"/>
      <c r="AS24" s="674"/>
      <c r="AT24" s="674"/>
      <c r="AU24" s="674"/>
      <c r="AV24" s="674"/>
      <c r="AW24" s="674"/>
      <c r="AX24" s="674"/>
      <c r="AY24" s="674"/>
      <c r="AZ24" s="674"/>
      <c r="BA24" s="674"/>
      <c r="BB24" s="674"/>
      <c r="BC24" s="674"/>
      <c r="BD24" s="674"/>
      <c r="BE24" s="674"/>
      <c r="BF24" s="675"/>
      <c r="BG24" s="658" t="s">
        <v>122</v>
      </c>
      <c r="BH24" s="659"/>
      <c r="BI24" s="659"/>
      <c r="BJ24" s="659"/>
      <c r="BK24" s="659"/>
      <c r="BL24" s="659"/>
      <c r="BM24" s="659"/>
      <c r="BN24" s="660"/>
      <c r="BO24" s="661" t="s">
        <v>122</v>
      </c>
      <c r="BP24" s="661"/>
      <c r="BQ24" s="661"/>
      <c r="BR24" s="661"/>
      <c r="BS24" s="662" t="s">
        <v>122</v>
      </c>
      <c r="BT24" s="662"/>
      <c r="BU24" s="662"/>
      <c r="BV24" s="662"/>
      <c r="BW24" s="662"/>
      <c r="BX24" s="662"/>
      <c r="BY24" s="662"/>
      <c r="BZ24" s="662"/>
      <c r="CA24" s="662"/>
      <c r="CB24" s="666"/>
      <c r="CD24" s="644" t="s">
        <v>278</v>
      </c>
      <c r="CE24" s="645"/>
      <c r="CF24" s="645"/>
      <c r="CG24" s="645"/>
      <c r="CH24" s="645"/>
      <c r="CI24" s="645"/>
      <c r="CJ24" s="645"/>
      <c r="CK24" s="645"/>
      <c r="CL24" s="645"/>
      <c r="CM24" s="645"/>
      <c r="CN24" s="645"/>
      <c r="CO24" s="645"/>
      <c r="CP24" s="645"/>
      <c r="CQ24" s="646"/>
      <c r="CR24" s="647">
        <v>35687295</v>
      </c>
      <c r="CS24" s="648"/>
      <c r="CT24" s="648"/>
      <c r="CU24" s="648"/>
      <c r="CV24" s="648"/>
      <c r="CW24" s="648"/>
      <c r="CX24" s="648"/>
      <c r="CY24" s="649"/>
      <c r="CZ24" s="652">
        <v>47.6</v>
      </c>
      <c r="DA24" s="653"/>
      <c r="DB24" s="653"/>
      <c r="DC24" s="669"/>
      <c r="DD24" s="693">
        <v>21790033</v>
      </c>
      <c r="DE24" s="648"/>
      <c r="DF24" s="648"/>
      <c r="DG24" s="648"/>
      <c r="DH24" s="648"/>
      <c r="DI24" s="648"/>
      <c r="DJ24" s="648"/>
      <c r="DK24" s="649"/>
      <c r="DL24" s="693">
        <v>19533240</v>
      </c>
      <c r="DM24" s="648"/>
      <c r="DN24" s="648"/>
      <c r="DO24" s="648"/>
      <c r="DP24" s="648"/>
      <c r="DQ24" s="648"/>
      <c r="DR24" s="648"/>
      <c r="DS24" s="648"/>
      <c r="DT24" s="648"/>
      <c r="DU24" s="648"/>
      <c r="DV24" s="649"/>
      <c r="DW24" s="652">
        <v>52.4</v>
      </c>
      <c r="DX24" s="653"/>
      <c r="DY24" s="653"/>
      <c r="DZ24" s="653"/>
      <c r="EA24" s="653"/>
      <c r="EB24" s="653"/>
      <c r="EC24" s="654"/>
    </row>
    <row r="25" spans="2:133" ht="11.25" customHeight="1" x14ac:dyDescent="0.2">
      <c r="B25" s="655" t="s">
        <v>279</v>
      </c>
      <c r="C25" s="656"/>
      <c r="D25" s="656"/>
      <c r="E25" s="656"/>
      <c r="F25" s="656"/>
      <c r="G25" s="656"/>
      <c r="H25" s="656"/>
      <c r="I25" s="656"/>
      <c r="J25" s="656"/>
      <c r="K25" s="656"/>
      <c r="L25" s="656"/>
      <c r="M25" s="656"/>
      <c r="N25" s="656"/>
      <c r="O25" s="656"/>
      <c r="P25" s="656"/>
      <c r="Q25" s="657"/>
      <c r="R25" s="658">
        <v>39507042</v>
      </c>
      <c r="S25" s="659"/>
      <c r="T25" s="659"/>
      <c r="U25" s="659"/>
      <c r="V25" s="659"/>
      <c r="W25" s="659"/>
      <c r="X25" s="659"/>
      <c r="Y25" s="660"/>
      <c r="Z25" s="661">
        <v>51.3</v>
      </c>
      <c r="AA25" s="661"/>
      <c r="AB25" s="661"/>
      <c r="AC25" s="661"/>
      <c r="AD25" s="662">
        <v>37137205</v>
      </c>
      <c r="AE25" s="662"/>
      <c r="AF25" s="662"/>
      <c r="AG25" s="662"/>
      <c r="AH25" s="662"/>
      <c r="AI25" s="662"/>
      <c r="AJ25" s="662"/>
      <c r="AK25" s="662"/>
      <c r="AL25" s="663">
        <v>99.6</v>
      </c>
      <c r="AM25" s="664"/>
      <c r="AN25" s="664"/>
      <c r="AO25" s="665"/>
      <c r="AP25" s="655" t="s">
        <v>280</v>
      </c>
      <c r="AQ25" s="674"/>
      <c r="AR25" s="674"/>
      <c r="AS25" s="674"/>
      <c r="AT25" s="674"/>
      <c r="AU25" s="674"/>
      <c r="AV25" s="674"/>
      <c r="AW25" s="674"/>
      <c r="AX25" s="674"/>
      <c r="AY25" s="674"/>
      <c r="AZ25" s="674"/>
      <c r="BA25" s="674"/>
      <c r="BB25" s="674"/>
      <c r="BC25" s="674"/>
      <c r="BD25" s="674"/>
      <c r="BE25" s="674"/>
      <c r="BF25" s="675"/>
      <c r="BG25" s="658" t="s">
        <v>122</v>
      </c>
      <c r="BH25" s="659"/>
      <c r="BI25" s="659"/>
      <c r="BJ25" s="659"/>
      <c r="BK25" s="659"/>
      <c r="BL25" s="659"/>
      <c r="BM25" s="659"/>
      <c r="BN25" s="660"/>
      <c r="BO25" s="661" t="s">
        <v>122</v>
      </c>
      <c r="BP25" s="661"/>
      <c r="BQ25" s="661"/>
      <c r="BR25" s="661"/>
      <c r="BS25" s="662" t="s">
        <v>122</v>
      </c>
      <c r="BT25" s="662"/>
      <c r="BU25" s="662"/>
      <c r="BV25" s="662"/>
      <c r="BW25" s="662"/>
      <c r="BX25" s="662"/>
      <c r="BY25" s="662"/>
      <c r="BZ25" s="662"/>
      <c r="CA25" s="662"/>
      <c r="CB25" s="666"/>
      <c r="CD25" s="655" t="s">
        <v>281</v>
      </c>
      <c r="CE25" s="656"/>
      <c r="CF25" s="656"/>
      <c r="CG25" s="656"/>
      <c r="CH25" s="656"/>
      <c r="CI25" s="656"/>
      <c r="CJ25" s="656"/>
      <c r="CK25" s="656"/>
      <c r="CL25" s="656"/>
      <c r="CM25" s="656"/>
      <c r="CN25" s="656"/>
      <c r="CO25" s="656"/>
      <c r="CP25" s="656"/>
      <c r="CQ25" s="657"/>
      <c r="CR25" s="658">
        <v>10438722</v>
      </c>
      <c r="CS25" s="690"/>
      <c r="CT25" s="690"/>
      <c r="CU25" s="690"/>
      <c r="CV25" s="690"/>
      <c r="CW25" s="690"/>
      <c r="CX25" s="690"/>
      <c r="CY25" s="691"/>
      <c r="CZ25" s="663">
        <v>13.9</v>
      </c>
      <c r="DA25" s="688"/>
      <c r="DB25" s="688"/>
      <c r="DC25" s="692"/>
      <c r="DD25" s="667">
        <v>9570868</v>
      </c>
      <c r="DE25" s="690"/>
      <c r="DF25" s="690"/>
      <c r="DG25" s="690"/>
      <c r="DH25" s="690"/>
      <c r="DI25" s="690"/>
      <c r="DJ25" s="690"/>
      <c r="DK25" s="691"/>
      <c r="DL25" s="667">
        <v>9526872</v>
      </c>
      <c r="DM25" s="690"/>
      <c r="DN25" s="690"/>
      <c r="DO25" s="690"/>
      <c r="DP25" s="690"/>
      <c r="DQ25" s="690"/>
      <c r="DR25" s="690"/>
      <c r="DS25" s="690"/>
      <c r="DT25" s="690"/>
      <c r="DU25" s="690"/>
      <c r="DV25" s="691"/>
      <c r="DW25" s="663">
        <v>25.6</v>
      </c>
      <c r="DX25" s="688"/>
      <c r="DY25" s="688"/>
      <c r="DZ25" s="688"/>
      <c r="EA25" s="688"/>
      <c r="EB25" s="688"/>
      <c r="EC25" s="689"/>
    </row>
    <row r="26" spans="2:133" ht="11.25" customHeight="1" x14ac:dyDescent="0.2">
      <c r="B26" s="655" t="s">
        <v>282</v>
      </c>
      <c r="C26" s="656"/>
      <c r="D26" s="656"/>
      <c r="E26" s="656"/>
      <c r="F26" s="656"/>
      <c r="G26" s="656"/>
      <c r="H26" s="656"/>
      <c r="I26" s="656"/>
      <c r="J26" s="656"/>
      <c r="K26" s="656"/>
      <c r="L26" s="656"/>
      <c r="M26" s="656"/>
      <c r="N26" s="656"/>
      <c r="O26" s="656"/>
      <c r="P26" s="656"/>
      <c r="Q26" s="657"/>
      <c r="R26" s="658">
        <v>18030</v>
      </c>
      <c r="S26" s="659"/>
      <c r="T26" s="659"/>
      <c r="U26" s="659"/>
      <c r="V26" s="659"/>
      <c r="W26" s="659"/>
      <c r="X26" s="659"/>
      <c r="Y26" s="660"/>
      <c r="Z26" s="661">
        <v>0</v>
      </c>
      <c r="AA26" s="661"/>
      <c r="AB26" s="661"/>
      <c r="AC26" s="661"/>
      <c r="AD26" s="662">
        <v>18030</v>
      </c>
      <c r="AE26" s="662"/>
      <c r="AF26" s="662"/>
      <c r="AG26" s="662"/>
      <c r="AH26" s="662"/>
      <c r="AI26" s="662"/>
      <c r="AJ26" s="662"/>
      <c r="AK26" s="662"/>
      <c r="AL26" s="663">
        <v>0</v>
      </c>
      <c r="AM26" s="664"/>
      <c r="AN26" s="664"/>
      <c r="AO26" s="665"/>
      <c r="AP26" s="655" t="s">
        <v>283</v>
      </c>
      <c r="AQ26" s="674"/>
      <c r="AR26" s="674"/>
      <c r="AS26" s="674"/>
      <c r="AT26" s="674"/>
      <c r="AU26" s="674"/>
      <c r="AV26" s="674"/>
      <c r="AW26" s="674"/>
      <c r="AX26" s="674"/>
      <c r="AY26" s="674"/>
      <c r="AZ26" s="674"/>
      <c r="BA26" s="674"/>
      <c r="BB26" s="674"/>
      <c r="BC26" s="674"/>
      <c r="BD26" s="674"/>
      <c r="BE26" s="674"/>
      <c r="BF26" s="675"/>
      <c r="BG26" s="658" t="s">
        <v>122</v>
      </c>
      <c r="BH26" s="659"/>
      <c r="BI26" s="659"/>
      <c r="BJ26" s="659"/>
      <c r="BK26" s="659"/>
      <c r="BL26" s="659"/>
      <c r="BM26" s="659"/>
      <c r="BN26" s="660"/>
      <c r="BO26" s="661" t="s">
        <v>122</v>
      </c>
      <c r="BP26" s="661"/>
      <c r="BQ26" s="661"/>
      <c r="BR26" s="661"/>
      <c r="BS26" s="662" t="s">
        <v>122</v>
      </c>
      <c r="BT26" s="662"/>
      <c r="BU26" s="662"/>
      <c r="BV26" s="662"/>
      <c r="BW26" s="662"/>
      <c r="BX26" s="662"/>
      <c r="BY26" s="662"/>
      <c r="BZ26" s="662"/>
      <c r="CA26" s="662"/>
      <c r="CB26" s="666"/>
      <c r="CD26" s="655" t="s">
        <v>284</v>
      </c>
      <c r="CE26" s="656"/>
      <c r="CF26" s="656"/>
      <c r="CG26" s="656"/>
      <c r="CH26" s="656"/>
      <c r="CI26" s="656"/>
      <c r="CJ26" s="656"/>
      <c r="CK26" s="656"/>
      <c r="CL26" s="656"/>
      <c r="CM26" s="656"/>
      <c r="CN26" s="656"/>
      <c r="CO26" s="656"/>
      <c r="CP26" s="656"/>
      <c r="CQ26" s="657"/>
      <c r="CR26" s="658">
        <v>6870872</v>
      </c>
      <c r="CS26" s="659"/>
      <c r="CT26" s="659"/>
      <c r="CU26" s="659"/>
      <c r="CV26" s="659"/>
      <c r="CW26" s="659"/>
      <c r="CX26" s="659"/>
      <c r="CY26" s="660"/>
      <c r="CZ26" s="663">
        <v>9.1999999999999993</v>
      </c>
      <c r="DA26" s="688"/>
      <c r="DB26" s="688"/>
      <c r="DC26" s="692"/>
      <c r="DD26" s="667">
        <v>6190728</v>
      </c>
      <c r="DE26" s="659"/>
      <c r="DF26" s="659"/>
      <c r="DG26" s="659"/>
      <c r="DH26" s="659"/>
      <c r="DI26" s="659"/>
      <c r="DJ26" s="659"/>
      <c r="DK26" s="660"/>
      <c r="DL26" s="667" t="s">
        <v>122</v>
      </c>
      <c r="DM26" s="659"/>
      <c r="DN26" s="659"/>
      <c r="DO26" s="659"/>
      <c r="DP26" s="659"/>
      <c r="DQ26" s="659"/>
      <c r="DR26" s="659"/>
      <c r="DS26" s="659"/>
      <c r="DT26" s="659"/>
      <c r="DU26" s="659"/>
      <c r="DV26" s="660"/>
      <c r="DW26" s="663" t="s">
        <v>122</v>
      </c>
      <c r="DX26" s="688"/>
      <c r="DY26" s="688"/>
      <c r="DZ26" s="688"/>
      <c r="EA26" s="688"/>
      <c r="EB26" s="688"/>
      <c r="EC26" s="689"/>
    </row>
    <row r="27" spans="2:133" ht="11.25" customHeight="1" x14ac:dyDescent="0.2">
      <c r="B27" s="655" t="s">
        <v>285</v>
      </c>
      <c r="C27" s="656"/>
      <c r="D27" s="656"/>
      <c r="E27" s="656"/>
      <c r="F27" s="656"/>
      <c r="G27" s="656"/>
      <c r="H27" s="656"/>
      <c r="I27" s="656"/>
      <c r="J27" s="656"/>
      <c r="K27" s="656"/>
      <c r="L27" s="656"/>
      <c r="M27" s="656"/>
      <c r="N27" s="656"/>
      <c r="O27" s="656"/>
      <c r="P27" s="656"/>
      <c r="Q27" s="657"/>
      <c r="R27" s="658">
        <v>621012</v>
      </c>
      <c r="S27" s="659"/>
      <c r="T27" s="659"/>
      <c r="U27" s="659"/>
      <c r="V27" s="659"/>
      <c r="W27" s="659"/>
      <c r="X27" s="659"/>
      <c r="Y27" s="660"/>
      <c r="Z27" s="661">
        <v>0.8</v>
      </c>
      <c r="AA27" s="661"/>
      <c r="AB27" s="661"/>
      <c r="AC27" s="661"/>
      <c r="AD27" s="662" t="s">
        <v>122</v>
      </c>
      <c r="AE27" s="662"/>
      <c r="AF27" s="662"/>
      <c r="AG27" s="662"/>
      <c r="AH27" s="662"/>
      <c r="AI27" s="662"/>
      <c r="AJ27" s="662"/>
      <c r="AK27" s="662"/>
      <c r="AL27" s="663" t="s">
        <v>122</v>
      </c>
      <c r="AM27" s="664"/>
      <c r="AN27" s="664"/>
      <c r="AO27" s="665"/>
      <c r="AP27" s="655" t="s">
        <v>286</v>
      </c>
      <c r="AQ27" s="656"/>
      <c r="AR27" s="656"/>
      <c r="AS27" s="656"/>
      <c r="AT27" s="656"/>
      <c r="AU27" s="656"/>
      <c r="AV27" s="656"/>
      <c r="AW27" s="656"/>
      <c r="AX27" s="656"/>
      <c r="AY27" s="656"/>
      <c r="AZ27" s="656"/>
      <c r="BA27" s="656"/>
      <c r="BB27" s="656"/>
      <c r="BC27" s="656"/>
      <c r="BD27" s="656"/>
      <c r="BE27" s="656"/>
      <c r="BF27" s="657"/>
      <c r="BG27" s="658">
        <v>29713626</v>
      </c>
      <c r="BH27" s="659"/>
      <c r="BI27" s="659"/>
      <c r="BJ27" s="659"/>
      <c r="BK27" s="659"/>
      <c r="BL27" s="659"/>
      <c r="BM27" s="659"/>
      <c r="BN27" s="660"/>
      <c r="BO27" s="661">
        <v>100</v>
      </c>
      <c r="BP27" s="661"/>
      <c r="BQ27" s="661"/>
      <c r="BR27" s="661"/>
      <c r="BS27" s="662">
        <v>831716</v>
      </c>
      <c r="BT27" s="662"/>
      <c r="BU27" s="662"/>
      <c r="BV27" s="662"/>
      <c r="BW27" s="662"/>
      <c r="BX27" s="662"/>
      <c r="BY27" s="662"/>
      <c r="BZ27" s="662"/>
      <c r="CA27" s="662"/>
      <c r="CB27" s="666"/>
      <c r="CD27" s="655" t="s">
        <v>287</v>
      </c>
      <c r="CE27" s="656"/>
      <c r="CF27" s="656"/>
      <c r="CG27" s="656"/>
      <c r="CH27" s="656"/>
      <c r="CI27" s="656"/>
      <c r="CJ27" s="656"/>
      <c r="CK27" s="656"/>
      <c r="CL27" s="656"/>
      <c r="CM27" s="656"/>
      <c r="CN27" s="656"/>
      <c r="CO27" s="656"/>
      <c r="CP27" s="656"/>
      <c r="CQ27" s="657"/>
      <c r="CR27" s="658">
        <v>20358155</v>
      </c>
      <c r="CS27" s="690"/>
      <c r="CT27" s="690"/>
      <c r="CU27" s="690"/>
      <c r="CV27" s="690"/>
      <c r="CW27" s="690"/>
      <c r="CX27" s="690"/>
      <c r="CY27" s="691"/>
      <c r="CZ27" s="663">
        <v>27.2</v>
      </c>
      <c r="DA27" s="688"/>
      <c r="DB27" s="688"/>
      <c r="DC27" s="692"/>
      <c r="DD27" s="667">
        <v>7332887</v>
      </c>
      <c r="DE27" s="690"/>
      <c r="DF27" s="690"/>
      <c r="DG27" s="690"/>
      <c r="DH27" s="690"/>
      <c r="DI27" s="690"/>
      <c r="DJ27" s="690"/>
      <c r="DK27" s="691"/>
      <c r="DL27" s="667">
        <v>5120090</v>
      </c>
      <c r="DM27" s="690"/>
      <c r="DN27" s="690"/>
      <c r="DO27" s="690"/>
      <c r="DP27" s="690"/>
      <c r="DQ27" s="690"/>
      <c r="DR27" s="690"/>
      <c r="DS27" s="690"/>
      <c r="DT27" s="690"/>
      <c r="DU27" s="690"/>
      <c r="DV27" s="691"/>
      <c r="DW27" s="663">
        <v>13.7</v>
      </c>
      <c r="DX27" s="688"/>
      <c r="DY27" s="688"/>
      <c r="DZ27" s="688"/>
      <c r="EA27" s="688"/>
      <c r="EB27" s="688"/>
      <c r="EC27" s="689"/>
    </row>
    <row r="28" spans="2:133" ht="11.25" customHeight="1" x14ac:dyDescent="0.2">
      <c r="B28" s="655" t="s">
        <v>288</v>
      </c>
      <c r="C28" s="656"/>
      <c r="D28" s="656"/>
      <c r="E28" s="656"/>
      <c r="F28" s="656"/>
      <c r="G28" s="656"/>
      <c r="H28" s="656"/>
      <c r="I28" s="656"/>
      <c r="J28" s="656"/>
      <c r="K28" s="656"/>
      <c r="L28" s="656"/>
      <c r="M28" s="656"/>
      <c r="N28" s="656"/>
      <c r="O28" s="656"/>
      <c r="P28" s="656"/>
      <c r="Q28" s="657"/>
      <c r="R28" s="658">
        <v>391299</v>
      </c>
      <c r="S28" s="659"/>
      <c r="T28" s="659"/>
      <c r="U28" s="659"/>
      <c r="V28" s="659"/>
      <c r="W28" s="659"/>
      <c r="X28" s="659"/>
      <c r="Y28" s="660"/>
      <c r="Z28" s="661">
        <v>0.5</v>
      </c>
      <c r="AA28" s="661"/>
      <c r="AB28" s="661"/>
      <c r="AC28" s="661"/>
      <c r="AD28" s="662">
        <v>54928</v>
      </c>
      <c r="AE28" s="662"/>
      <c r="AF28" s="662"/>
      <c r="AG28" s="662"/>
      <c r="AH28" s="662"/>
      <c r="AI28" s="662"/>
      <c r="AJ28" s="662"/>
      <c r="AK28" s="662"/>
      <c r="AL28" s="663">
        <v>0.1</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289</v>
      </c>
      <c r="CE28" s="656"/>
      <c r="CF28" s="656"/>
      <c r="CG28" s="656"/>
      <c r="CH28" s="656"/>
      <c r="CI28" s="656"/>
      <c r="CJ28" s="656"/>
      <c r="CK28" s="656"/>
      <c r="CL28" s="656"/>
      <c r="CM28" s="656"/>
      <c r="CN28" s="656"/>
      <c r="CO28" s="656"/>
      <c r="CP28" s="656"/>
      <c r="CQ28" s="657"/>
      <c r="CR28" s="658">
        <v>4890418</v>
      </c>
      <c r="CS28" s="659"/>
      <c r="CT28" s="659"/>
      <c r="CU28" s="659"/>
      <c r="CV28" s="659"/>
      <c r="CW28" s="659"/>
      <c r="CX28" s="659"/>
      <c r="CY28" s="660"/>
      <c r="CZ28" s="663">
        <v>6.5</v>
      </c>
      <c r="DA28" s="688"/>
      <c r="DB28" s="688"/>
      <c r="DC28" s="692"/>
      <c r="DD28" s="667">
        <v>4886278</v>
      </c>
      <c r="DE28" s="659"/>
      <c r="DF28" s="659"/>
      <c r="DG28" s="659"/>
      <c r="DH28" s="659"/>
      <c r="DI28" s="659"/>
      <c r="DJ28" s="659"/>
      <c r="DK28" s="660"/>
      <c r="DL28" s="667">
        <v>4886278</v>
      </c>
      <c r="DM28" s="659"/>
      <c r="DN28" s="659"/>
      <c r="DO28" s="659"/>
      <c r="DP28" s="659"/>
      <c r="DQ28" s="659"/>
      <c r="DR28" s="659"/>
      <c r="DS28" s="659"/>
      <c r="DT28" s="659"/>
      <c r="DU28" s="659"/>
      <c r="DV28" s="660"/>
      <c r="DW28" s="663">
        <v>13.1</v>
      </c>
      <c r="DX28" s="688"/>
      <c r="DY28" s="688"/>
      <c r="DZ28" s="688"/>
      <c r="EA28" s="688"/>
      <c r="EB28" s="688"/>
      <c r="EC28" s="689"/>
    </row>
    <row r="29" spans="2:133" ht="11.25" customHeight="1" x14ac:dyDescent="0.2">
      <c r="B29" s="655" t="s">
        <v>290</v>
      </c>
      <c r="C29" s="656"/>
      <c r="D29" s="656"/>
      <c r="E29" s="656"/>
      <c r="F29" s="656"/>
      <c r="G29" s="656"/>
      <c r="H29" s="656"/>
      <c r="I29" s="656"/>
      <c r="J29" s="656"/>
      <c r="K29" s="656"/>
      <c r="L29" s="656"/>
      <c r="M29" s="656"/>
      <c r="N29" s="656"/>
      <c r="O29" s="656"/>
      <c r="P29" s="656"/>
      <c r="Q29" s="657"/>
      <c r="R29" s="658">
        <v>111345</v>
      </c>
      <c r="S29" s="659"/>
      <c r="T29" s="659"/>
      <c r="U29" s="659"/>
      <c r="V29" s="659"/>
      <c r="W29" s="659"/>
      <c r="X29" s="659"/>
      <c r="Y29" s="660"/>
      <c r="Z29" s="661">
        <v>0.1</v>
      </c>
      <c r="AA29" s="661"/>
      <c r="AB29" s="661"/>
      <c r="AC29" s="661"/>
      <c r="AD29" s="662" t="s">
        <v>122</v>
      </c>
      <c r="AE29" s="662"/>
      <c r="AF29" s="662"/>
      <c r="AG29" s="662"/>
      <c r="AH29" s="662"/>
      <c r="AI29" s="662"/>
      <c r="AJ29" s="662"/>
      <c r="AK29" s="662"/>
      <c r="AL29" s="663" t="s">
        <v>122</v>
      </c>
      <c r="AM29" s="664"/>
      <c r="AN29" s="664"/>
      <c r="AO29" s="665"/>
      <c r="AP29" s="679"/>
      <c r="AQ29" s="680"/>
      <c r="AR29" s="680"/>
      <c r="AS29" s="680"/>
      <c r="AT29" s="680"/>
      <c r="AU29" s="680"/>
      <c r="AV29" s="680"/>
      <c r="AW29" s="680"/>
      <c r="AX29" s="680"/>
      <c r="AY29" s="680"/>
      <c r="AZ29" s="680"/>
      <c r="BA29" s="680"/>
      <c r="BB29" s="680"/>
      <c r="BC29" s="680"/>
      <c r="BD29" s="680"/>
      <c r="BE29" s="680"/>
      <c r="BF29" s="681"/>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4" t="s">
        <v>291</v>
      </c>
      <c r="CE29" s="695"/>
      <c r="CF29" s="655" t="s">
        <v>66</v>
      </c>
      <c r="CG29" s="656"/>
      <c r="CH29" s="656"/>
      <c r="CI29" s="656"/>
      <c r="CJ29" s="656"/>
      <c r="CK29" s="656"/>
      <c r="CL29" s="656"/>
      <c r="CM29" s="656"/>
      <c r="CN29" s="656"/>
      <c r="CO29" s="656"/>
      <c r="CP29" s="656"/>
      <c r="CQ29" s="657"/>
      <c r="CR29" s="658">
        <v>4888363</v>
      </c>
      <c r="CS29" s="690"/>
      <c r="CT29" s="690"/>
      <c r="CU29" s="690"/>
      <c r="CV29" s="690"/>
      <c r="CW29" s="690"/>
      <c r="CX29" s="690"/>
      <c r="CY29" s="691"/>
      <c r="CZ29" s="663">
        <v>6.5</v>
      </c>
      <c r="DA29" s="688"/>
      <c r="DB29" s="688"/>
      <c r="DC29" s="692"/>
      <c r="DD29" s="667">
        <v>4884223</v>
      </c>
      <c r="DE29" s="690"/>
      <c r="DF29" s="690"/>
      <c r="DG29" s="690"/>
      <c r="DH29" s="690"/>
      <c r="DI29" s="690"/>
      <c r="DJ29" s="690"/>
      <c r="DK29" s="691"/>
      <c r="DL29" s="667">
        <v>4884223</v>
      </c>
      <c r="DM29" s="690"/>
      <c r="DN29" s="690"/>
      <c r="DO29" s="690"/>
      <c r="DP29" s="690"/>
      <c r="DQ29" s="690"/>
      <c r="DR29" s="690"/>
      <c r="DS29" s="690"/>
      <c r="DT29" s="690"/>
      <c r="DU29" s="690"/>
      <c r="DV29" s="691"/>
      <c r="DW29" s="663">
        <v>13.1</v>
      </c>
      <c r="DX29" s="688"/>
      <c r="DY29" s="688"/>
      <c r="DZ29" s="688"/>
      <c r="EA29" s="688"/>
      <c r="EB29" s="688"/>
      <c r="EC29" s="689"/>
    </row>
    <row r="30" spans="2:133" ht="11.25" customHeight="1" x14ac:dyDescent="0.2">
      <c r="B30" s="655" t="s">
        <v>292</v>
      </c>
      <c r="C30" s="656"/>
      <c r="D30" s="656"/>
      <c r="E30" s="656"/>
      <c r="F30" s="656"/>
      <c r="G30" s="656"/>
      <c r="H30" s="656"/>
      <c r="I30" s="656"/>
      <c r="J30" s="656"/>
      <c r="K30" s="656"/>
      <c r="L30" s="656"/>
      <c r="M30" s="656"/>
      <c r="N30" s="656"/>
      <c r="O30" s="656"/>
      <c r="P30" s="656"/>
      <c r="Q30" s="657"/>
      <c r="R30" s="658">
        <v>13366297</v>
      </c>
      <c r="S30" s="659"/>
      <c r="T30" s="659"/>
      <c r="U30" s="659"/>
      <c r="V30" s="659"/>
      <c r="W30" s="659"/>
      <c r="X30" s="659"/>
      <c r="Y30" s="660"/>
      <c r="Z30" s="661">
        <v>17.3</v>
      </c>
      <c r="AA30" s="661"/>
      <c r="AB30" s="661"/>
      <c r="AC30" s="661"/>
      <c r="AD30" s="662" t="s">
        <v>122</v>
      </c>
      <c r="AE30" s="662"/>
      <c r="AF30" s="662"/>
      <c r="AG30" s="662"/>
      <c r="AH30" s="662"/>
      <c r="AI30" s="662"/>
      <c r="AJ30" s="662"/>
      <c r="AK30" s="662"/>
      <c r="AL30" s="663" t="s">
        <v>122</v>
      </c>
      <c r="AM30" s="664"/>
      <c r="AN30" s="664"/>
      <c r="AO30" s="665"/>
      <c r="AP30" s="640" t="s">
        <v>210</v>
      </c>
      <c r="AQ30" s="641"/>
      <c r="AR30" s="641"/>
      <c r="AS30" s="641"/>
      <c r="AT30" s="641"/>
      <c r="AU30" s="641"/>
      <c r="AV30" s="641"/>
      <c r="AW30" s="641"/>
      <c r="AX30" s="641"/>
      <c r="AY30" s="641"/>
      <c r="AZ30" s="641"/>
      <c r="BA30" s="641"/>
      <c r="BB30" s="641"/>
      <c r="BC30" s="641"/>
      <c r="BD30" s="641"/>
      <c r="BE30" s="641"/>
      <c r="BF30" s="642"/>
      <c r="BG30" s="640" t="s">
        <v>293</v>
      </c>
      <c r="BH30" s="700"/>
      <c r="BI30" s="700"/>
      <c r="BJ30" s="700"/>
      <c r="BK30" s="700"/>
      <c r="BL30" s="700"/>
      <c r="BM30" s="700"/>
      <c r="BN30" s="700"/>
      <c r="BO30" s="700"/>
      <c r="BP30" s="700"/>
      <c r="BQ30" s="701"/>
      <c r="BR30" s="640" t="s">
        <v>294</v>
      </c>
      <c r="BS30" s="700"/>
      <c r="BT30" s="700"/>
      <c r="BU30" s="700"/>
      <c r="BV30" s="700"/>
      <c r="BW30" s="700"/>
      <c r="BX30" s="700"/>
      <c r="BY30" s="700"/>
      <c r="BZ30" s="700"/>
      <c r="CA30" s="700"/>
      <c r="CB30" s="701"/>
      <c r="CD30" s="696"/>
      <c r="CE30" s="697"/>
      <c r="CF30" s="655" t="s">
        <v>295</v>
      </c>
      <c r="CG30" s="656"/>
      <c r="CH30" s="656"/>
      <c r="CI30" s="656"/>
      <c r="CJ30" s="656"/>
      <c r="CK30" s="656"/>
      <c r="CL30" s="656"/>
      <c r="CM30" s="656"/>
      <c r="CN30" s="656"/>
      <c r="CO30" s="656"/>
      <c r="CP30" s="656"/>
      <c r="CQ30" s="657"/>
      <c r="CR30" s="658">
        <v>4639923</v>
      </c>
      <c r="CS30" s="659"/>
      <c r="CT30" s="659"/>
      <c r="CU30" s="659"/>
      <c r="CV30" s="659"/>
      <c r="CW30" s="659"/>
      <c r="CX30" s="659"/>
      <c r="CY30" s="660"/>
      <c r="CZ30" s="663">
        <v>6.2</v>
      </c>
      <c r="DA30" s="688"/>
      <c r="DB30" s="688"/>
      <c r="DC30" s="692"/>
      <c r="DD30" s="667">
        <v>4635783</v>
      </c>
      <c r="DE30" s="659"/>
      <c r="DF30" s="659"/>
      <c r="DG30" s="659"/>
      <c r="DH30" s="659"/>
      <c r="DI30" s="659"/>
      <c r="DJ30" s="659"/>
      <c r="DK30" s="660"/>
      <c r="DL30" s="667">
        <v>4635783</v>
      </c>
      <c r="DM30" s="659"/>
      <c r="DN30" s="659"/>
      <c r="DO30" s="659"/>
      <c r="DP30" s="659"/>
      <c r="DQ30" s="659"/>
      <c r="DR30" s="659"/>
      <c r="DS30" s="659"/>
      <c r="DT30" s="659"/>
      <c r="DU30" s="659"/>
      <c r="DV30" s="660"/>
      <c r="DW30" s="663">
        <v>12.4</v>
      </c>
      <c r="DX30" s="688"/>
      <c r="DY30" s="688"/>
      <c r="DZ30" s="688"/>
      <c r="EA30" s="688"/>
      <c r="EB30" s="688"/>
      <c r="EC30" s="689"/>
    </row>
    <row r="31" spans="2:133" ht="11.25" customHeight="1" x14ac:dyDescent="0.2">
      <c r="B31" s="671" t="s">
        <v>296</v>
      </c>
      <c r="C31" s="672"/>
      <c r="D31" s="672"/>
      <c r="E31" s="672"/>
      <c r="F31" s="672"/>
      <c r="G31" s="672"/>
      <c r="H31" s="672"/>
      <c r="I31" s="672"/>
      <c r="J31" s="672"/>
      <c r="K31" s="672"/>
      <c r="L31" s="672"/>
      <c r="M31" s="672"/>
      <c r="N31" s="672"/>
      <c r="O31" s="672"/>
      <c r="P31" s="672"/>
      <c r="Q31" s="673"/>
      <c r="R31" s="658" t="s">
        <v>122</v>
      </c>
      <c r="S31" s="659"/>
      <c r="T31" s="659"/>
      <c r="U31" s="659"/>
      <c r="V31" s="659"/>
      <c r="W31" s="659"/>
      <c r="X31" s="659"/>
      <c r="Y31" s="660"/>
      <c r="Z31" s="661" t="s">
        <v>122</v>
      </c>
      <c r="AA31" s="661"/>
      <c r="AB31" s="661"/>
      <c r="AC31" s="661"/>
      <c r="AD31" s="662" t="s">
        <v>122</v>
      </c>
      <c r="AE31" s="662"/>
      <c r="AF31" s="662"/>
      <c r="AG31" s="662"/>
      <c r="AH31" s="662"/>
      <c r="AI31" s="662"/>
      <c r="AJ31" s="662"/>
      <c r="AK31" s="662"/>
      <c r="AL31" s="663" t="s">
        <v>122</v>
      </c>
      <c r="AM31" s="664"/>
      <c r="AN31" s="664"/>
      <c r="AO31" s="665"/>
      <c r="AP31" s="704" t="s">
        <v>297</v>
      </c>
      <c r="AQ31" s="705"/>
      <c r="AR31" s="705"/>
      <c r="AS31" s="705"/>
      <c r="AT31" s="710" t="s">
        <v>298</v>
      </c>
      <c r="AU31" s="200"/>
      <c r="AV31" s="200"/>
      <c r="AW31" s="200"/>
      <c r="AX31" s="644" t="s">
        <v>176</v>
      </c>
      <c r="AY31" s="645"/>
      <c r="AZ31" s="645"/>
      <c r="BA31" s="645"/>
      <c r="BB31" s="645"/>
      <c r="BC31" s="645"/>
      <c r="BD31" s="645"/>
      <c r="BE31" s="645"/>
      <c r="BF31" s="646"/>
      <c r="BG31" s="714">
        <v>99.2</v>
      </c>
      <c r="BH31" s="702"/>
      <c r="BI31" s="702"/>
      <c r="BJ31" s="702"/>
      <c r="BK31" s="702"/>
      <c r="BL31" s="702"/>
      <c r="BM31" s="653">
        <v>97.5</v>
      </c>
      <c r="BN31" s="702"/>
      <c r="BO31" s="702"/>
      <c r="BP31" s="702"/>
      <c r="BQ31" s="703"/>
      <c r="BR31" s="714">
        <v>99</v>
      </c>
      <c r="BS31" s="702"/>
      <c r="BT31" s="702"/>
      <c r="BU31" s="702"/>
      <c r="BV31" s="702"/>
      <c r="BW31" s="702"/>
      <c r="BX31" s="653">
        <v>96.6</v>
      </c>
      <c r="BY31" s="702"/>
      <c r="BZ31" s="702"/>
      <c r="CA31" s="702"/>
      <c r="CB31" s="703"/>
      <c r="CD31" s="696"/>
      <c r="CE31" s="697"/>
      <c r="CF31" s="655" t="s">
        <v>299</v>
      </c>
      <c r="CG31" s="656"/>
      <c r="CH31" s="656"/>
      <c r="CI31" s="656"/>
      <c r="CJ31" s="656"/>
      <c r="CK31" s="656"/>
      <c r="CL31" s="656"/>
      <c r="CM31" s="656"/>
      <c r="CN31" s="656"/>
      <c r="CO31" s="656"/>
      <c r="CP31" s="656"/>
      <c r="CQ31" s="657"/>
      <c r="CR31" s="658">
        <v>248440</v>
      </c>
      <c r="CS31" s="690"/>
      <c r="CT31" s="690"/>
      <c r="CU31" s="690"/>
      <c r="CV31" s="690"/>
      <c r="CW31" s="690"/>
      <c r="CX31" s="690"/>
      <c r="CY31" s="691"/>
      <c r="CZ31" s="663">
        <v>0.3</v>
      </c>
      <c r="DA31" s="688"/>
      <c r="DB31" s="688"/>
      <c r="DC31" s="692"/>
      <c r="DD31" s="667">
        <v>248440</v>
      </c>
      <c r="DE31" s="690"/>
      <c r="DF31" s="690"/>
      <c r="DG31" s="690"/>
      <c r="DH31" s="690"/>
      <c r="DI31" s="690"/>
      <c r="DJ31" s="690"/>
      <c r="DK31" s="691"/>
      <c r="DL31" s="667">
        <v>248440</v>
      </c>
      <c r="DM31" s="690"/>
      <c r="DN31" s="690"/>
      <c r="DO31" s="690"/>
      <c r="DP31" s="690"/>
      <c r="DQ31" s="690"/>
      <c r="DR31" s="690"/>
      <c r="DS31" s="690"/>
      <c r="DT31" s="690"/>
      <c r="DU31" s="690"/>
      <c r="DV31" s="691"/>
      <c r="DW31" s="663">
        <v>0.7</v>
      </c>
      <c r="DX31" s="688"/>
      <c r="DY31" s="688"/>
      <c r="DZ31" s="688"/>
      <c r="EA31" s="688"/>
      <c r="EB31" s="688"/>
      <c r="EC31" s="689"/>
    </row>
    <row r="32" spans="2:133" ht="11.25" customHeight="1" x14ac:dyDescent="0.2">
      <c r="B32" s="655" t="s">
        <v>300</v>
      </c>
      <c r="C32" s="656"/>
      <c r="D32" s="656"/>
      <c r="E32" s="656"/>
      <c r="F32" s="656"/>
      <c r="G32" s="656"/>
      <c r="H32" s="656"/>
      <c r="I32" s="656"/>
      <c r="J32" s="656"/>
      <c r="K32" s="656"/>
      <c r="L32" s="656"/>
      <c r="M32" s="656"/>
      <c r="N32" s="656"/>
      <c r="O32" s="656"/>
      <c r="P32" s="656"/>
      <c r="Q32" s="657"/>
      <c r="R32" s="658">
        <v>5773554</v>
      </c>
      <c r="S32" s="659"/>
      <c r="T32" s="659"/>
      <c r="U32" s="659"/>
      <c r="V32" s="659"/>
      <c r="W32" s="659"/>
      <c r="X32" s="659"/>
      <c r="Y32" s="660"/>
      <c r="Z32" s="661">
        <v>7.5</v>
      </c>
      <c r="AA32" s="661"/>
      <c r="AB32" s="661"/>
      <c r="AC32" s="661"/>
      <c r="AD32" s="662" t="s">
        <v>122</v>
      </c>
      <c r="AE32" s="662"/>
      <c r="AF32" s="662"/>
      <c r="AG32" s="662"/>
      <c r="AH32" s="662"/>
      <c r="AI32" s="662"/>
      <c r="AJ32" s="662"/>
      <c r="AK32" s="662"/>
      <c r="AL32" s="663" t="s">
        <v>122</v>
      </c>
      <c r="AM32" s="664"/>
      <c r="AN32" s="664"/>
      <c r="AO32" s="665"/>
      <c r="AP32" s="706"/>
      <c r="AQ32" s="707"/>
      <c r="AR32" s="707"/>
      <c r="AS32" s="707"/>
      <c r="AT32" s="711"/>
      <c r="AU32" s="196" t="s">
        <v>301</v>
      </c>
      <c r="AX32" s="655" t="s">
        <v>302</v>
      </c>
      <c r="AY32" s="656"/>
      <c r="AZ32" s="656"/>
      <c r="BA32" s="656"/>
      <c r="BB32" s="656"/>
      <c r="BC32" s="656"/>
      <c r="BD32" s="656"/>
      <c r="BE32" s="656"/>
      <c r="BF32" s="657"/>
      <c r="BG32" s="715">
        <v>99.1</v>
      </c>
      <c r="BH32" s="690"/>
      <c r="BI32" s="690"/>
      <c r="BJ32" s="690"/>
      <c r="BK32" s="690"/>
      <c r="BL32" s="690"/>
      <c r="BM32" s="664">
        <v>97.4</v>
      </c>
      <c r="BN32" s="690"/>
      <c r="BO32" s="690"/>
      <c r="BP32" s="690"/>
      <c r="BQ32" s="713"/>
      <c r="BR32" s="715">
        <v>98.8</v>
      </c>
      <c r="BS32" s="690"/>
      <c r="BT32" s="690"/>
      <c r="BU32" s="690"/>
      <c r="BV32" s="690"/>
      <c r="BW32" s="690"/>
      <c r="BX32" s="664">
        <v>96.7</v>
      </c>
      <c r="BY32" s="690"/>
      <c r="BZ32" s="690"/>
      <c r="CA32" s="690"/>
      <c r="CB32" s="713"/>
      <c r="CD32" s="698"/>
      <c r="CE32" s="699"/>
      <c r="CF32" s="655" t="s">
        <v>303</v>
      </c>
      <c r="CG32" s="656"/>
      <c r="CH32" s="656"/>
      <c r="CI32" s="656"/>
      <c r="CJ32" s="656"/>
      <c r="CK32" s="656"/>
      <c r="CL32" s="656"/>
      <c r="CM32" s="656"/>
      <c r="CN32" s="656"/>
      <c r="CO32" s="656"/>
      <c r="CP32" s="656"/>
      <c r="CQ32" s="657"/>
      <c r="CR32" s="658">
        <v>2055</v>
      </c>
      <c r="CS32" s="659"/>
      <c r="CT32" s="659"/>
      <c r="CU32" s="659"/>
      <c r="CV32" s="659"/>
      <c r="CW32" s="659"/>
      <c r="CX32" s="659"/>
      <c r="CY32" s="660"/>
      <c r="CZ32" s="663">
        <v>0</v>
      </c>
      <c r="DA32" s="688"/>
      <c r="DB32" s="688"/>
      <c r="DC32" s="692"/>
      <c r="DD32" s="667">
        <v>2055</v>
      </c>
      <c r="DE32" s="659"/>
      <c r="DF32" s="659"/>
      <c r="DG32" s="659"/>
      <c r="DH32" s="659"/>
      <c r="DI32" s="659"/>
      <c r="DJ32" s="659"/>
      <c r="DK32" s="660"/>
      <c r="DL32" s="667">
        <v>2055</v>
      </c>
      <c r="DM32" s="659"/>
      <c r="DN32" s="659"/>
      <c r="DO32" s="659"/>
      <c r="DP32" s="659"/>
      <c r="DQ32" s="659"/>
      <c r="DR32" s="659"/>
      <c r="DS32" s="659"/>
      <c r="DT32" s="659"/>
      <c r="DU32" s="659"/>
      <c r="DV32" s="660"/>
      <c r="DW32" s="663">
        <v>0</v>
      </c>
      <c r="DX32" s="688"/>
      <c r="DY32" s="688"/>
      <c r="DZ32" s="688"/>
      <c r="EA32" s="688"/>
      <c r="EB32" s="688"/>
      <c r="EC32" s="689"/>
    </row>
    <row r="33" spans="2:133" ht="11.25" customHeight="1" x14ac:dyDescent="0.2">
      <c r="B33" s="655" t="s">
        <v>304</v>
      </c>
      <c r="C33" s="656"/>
      <c r="D33" s="656"/>
      <c r="E33" s="656"/>
      <c r="F33" s="656"/>
      <c r="G33" s="656"/>
      <c r="H33" s="656"/>
      <c r="I33" s="656"/>
      <c r="J33" s="656"/>
      <c r="K33" s="656"/>
      <c r="L33" s="656"/>
      <c r="M33" s="656"/>
      <c r="N33" s="656"/>
      <c r="O33" s="656"/>
      <c r="P33" s="656"/>
      <c r="Q33" s="657"/>
      <c r="R33" s="658">
        <v>87850</v>
      </c>
      <c r="S33" s="659"/>
      <c r="T33" s="659"/>
      <c r="U33" s="659"/>
      <c r="V33" s="659"/>
      <c r="W33" s="659"/>
      <c r="X33" s="659"/>
      <c r="Y33" s="660"/>
      <c r="Z33" s="661">
        <v>0.1</v>
      </c>
      <c r="AA33" s="661"/>
      <c r="AB33" s="661"/>
      <c r="AC33" s="661"/>
      <c r="AD33" s="662">
        <v>58104</v>
      </c>
      <c r="AE33" s="662"/>
      <c r="AF33" s="662"/>
      <c r="AG33" s="662"/>
      <c r="AH33" s="662"/>
      <c r="AI33" s="662"/>
      <c r="AJ33" s="662"/>
      <c r="AK33" s="662"/>
      <c r="AL33" s="663">
        <v>0.2</v>
      </c>
      <c r="AM33" s="664"/>
      <c r="AN33" s="664"/>
      <c r="AO33" s="665"/>
      <c r="AP33" s="708"/>
      <c r="AQ33" s="709"/>
      <c r="AR33" s="709"/>
      <c r="AS33" s="709"/>
      <c r="AT33" s="712"/>
      <c r="AU33" s="201"/>
      <c r="AV33" s="201"/>
      <c r="AW33" s="201"/>
      <c r="AX33" s="679" t="s">
        <v>305</v>
      </c>
      <c r="AY33" s="680"/>
      <c r="AZ33" s="680"/>
      <c r="BA33" s="680"/>
      <c r="BB33" s="680"/>
      <c r="BC33" s="680"/>
      <c r="BD33" s="680"/>
      <c r="BE33" s="680"/>
      <c r="BF33" s="681"/>
      <c r="BG33" s="716">
        <v>99.3</v>
      </c>
      <c r="BH33" s="717"/>
      <c r="BI33" s="717"/>
      <c r="BJ33" s="717"/>
      <c r="BK33" s="717"/>
      <c r="BL33" s="717"/>
      <c r="BM33" s="718">
        <v>97.6</v>
      </c>
      <c r="BN33" s="717"/>
      <c r="BO33" s="717"/>
      <c r="BP33" s="717"/>
      <c r="BQ33" s="719"/>
      <c r="BR33" s="716">
        <v>99.1</v>
      </c>
      <c r="BS33" s="717"/>
      <c r="BT33" s="717"/>
      <c r="BU33" s="717"/>
      <c r="BV33" s="717"/>
      <c r="BW33" s="717"/>
      <c r="BX33" s="718">
        <v>96.4</v>
      </c>
      <c r="BY33" s="717"/>
      <c r="BZ33" s="717"/>
      <c r="CA33" s="717"/>
      <c r="CB33" s="719"/>
      <c r="CD33" s="655" t="s">
        <v>306</v>
      </c>
      <c r="CE33" s="656"/>
      <c r="CF33" s="656"/>
      <c r="CG33" s="656"/>
      <c r="CH33" s="656"/>
      <c r="CI33" s="656"/>
      <c r="CJ33" s="656"/>
      <c r="CK33" s="656"/>
      <c r="CL33" s="656"/>
      <c r="CM33" s="656"/>
      <c r="CN33" s="656"/>
      <c r="CO33" s="656"/>
      <c r="CP33" s="656"/>
      <c r="CQ33" s="657"/>
      <c r="CR33" s="658">
        <v>32086825</v>
      </c>
      <c r="CS33" s="690"/>
      <c r="CT33" s="690"/>
      <c r="CU33" s="690"/>
      <c r="CV33" s="690"/>
      <c r="CW33" s="690"/>
      <c r="CX33" s="690"/>
      <c r="CY33" s="691"/>
      <c r="CZ33" s="663">
        <v>42.8</v>
      </c>
      <c r="DA33" s="688"/>
      <c r="DB33" s="688"/>
      <c r="DC33" s="692"/>
      <c r="DD33" s="667">
        <v>19681190</v>
      </c>
      <c r="DE33" s="690"/>
      <c r="DF33" s="690"/>
      <c r="DG33" s="690"/>
      <c r="DH33" s="690"/>
      <c r="DI33" s="690"/>
      <c r="DJ33" s="690"/>
      <c r="DK33" s="691"/>
      <c r="DL33" s="667">
        <v>14679304</v>
      </c>
      <c r="DM33" s="690"/>
      <c r="DN33" s="690"/>
      <c r="DO33" s="690"/>
      <c r="DP33" s="690"/>
      <c r="DQ33" s="690"/>
      <c r="DR33" s="690"/>
      <c r="DS33" s="690"/>
      <c r="DT33" s="690"/>
      <c r="DU33" s="690"/>
      <c r="DV33" s="691"/>
      <c r="DW33" s="663">
        <v>39.4</v>
      </c>
      <c r="DX33" s="688"/>
      <c r="DY33" s="688"/>
      <c r="DZ33" s="688"/>
      <c r="EA33" s="688"/>
      <c r="EB33" s="688"/>
      <c r="EC33" s="689"/>
    </row>
    <row r="34" spans="2:133" ht="11.25" customHeight="1" x14ac:dyDescent="0.2">
      <c r="B34" s="655" t="s">
        <v>307</v>
      </c>
      <c r="C34" s="656"/>
      <c r="D34" s="656"/>
      <c r="E34" s="656"/>
      <c r="F34" s="656"/>
      <c r="G34" s="656"/>
      <c r="H34" s="656"/>
      <c r="I34" s="656"/>
      <c r="J34" s="656"/>
      <c r="K34" s="656"/>
      <c r="L34" s="656"/>
      <c r="M34" s="656"/>
      <c r="N34" s="656"/>
      <c r="O34" s="656"/>
      <c r="P34" s="656"/>
      <c r="Q34" s="657"/>
      <c r="R34" s="658">
        <v>5822356</v>
      </c>
      <c r="S34" s="659"/>
      <c r="T34" s="659"/>
      <c r="U34" s="659"/>
      <c r="V34" s="659"/>
      <c r="W34" s="659"/>
      <c r="X34" s="659"/>
      <c r="Y34" s="660"/>
      <c r="Z34" s="661">
        <v>7.6</v>
      </c>
      <c r="AA34" s="661"/>
      <c r="AB34" s="661"/>
      <c r="AC34" s="661"/>
      <c r="AD34" s="662" t="s">
        <v>122</v>
      </c>
      <c r="AE34" s="662"/>
      <c r="AF34" s="662"/>
      <c r="AG34" s="662"/>
      <c r="AH34" s="662"/>
      <c r="AI34" s="662"/>
      <c r="AJ34" s="662"/>
      <c r="AK34" s="662"/>
      <c r="AL34" s="663" t="s">
        <v>122</v>
      </c>
      <c r="AM34" s="664"/>
      <c r="AN34" s="664"/>
      <c r="AO34" s="665"/>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55" t="s">
        <v>308</v>
      </c>
      <c r="CE34" s="656"/>
      <c r="CF34" s="656"/>
      <c r="CG34" s="656"/>
      <c r="CH34" s="656"/>
      <c r="CI34" s="656"/>
      <c r="CJ34" s="656"/>
      <c r="CK34" s="656"/>
      <c r="CL34" s="656"/>
      <c r="CM34" s="656"/>
      <c r="CN34" s="656"/>
      <c r="CO34" s="656"/>
      <c r="CP34" s="656"/>
      <c r="CQ34" s="657"/>
      <c r="CR34" s="658">
        <v>12425727</v>
      </c>
      <c r="CS34" s="659"/>
      <c r="CT34" s="659"/>
      <c r="CU34" s="659"/>
      <c r="CV34" s="659"/>
      <c r="CW34" s="659"/>
      <c r="CX34" s="659"/>
      <c r="CY34" s="660"/>
      <c r="CZ34" s="663">
        <v>16.600000000000001</v>
      </c>
      <c r="DA34" s="688"/>
      <c r="DB34" s="688"/>
      <c r="DC34" s="692"/>
      <c r="DD34" s="667">
        <v>7708598</v>
      </c>
      <c r="DE34" s="659"/>
      <c r="DF34" s="659"/>
      <c r="DG34" s="659"/>
      <c r="DH34" s="659"/>
      <c r="DI34" s="659"/>
      <c r="DJ34" s="659"/>
      <c r="DK34" s="660"/>
      <c r="DL34" s="667">
        <v>5905191</v>
      </c>
      <c r="DM34" s="659"/>
      <c r="DN34" s="659"/>
      <c r="DO34" s="659"/>
      <c r="DP34" s="659"/>
      <c r="DQ34" s="659"/>
      <c r="DR34" s="659"/>
      <c r="DS34" s="659"/>
      <c r="DT34" s="659"/>
      <c r="DU34" s="659"/>
      <c r="DV34" s="660"/>
      <c r="DW34" s="663">
        <v>15.8</v>
      </c>
      <c r="DX34" s="688"/>
      <c r="DY34" s="688"/>
      <c r="DZ34" s="688"/>
      <c r="EA34" s="688"/>
      <c r="EB34" s="688"/>
      <c r="EC34" s="689"/>
    </row>
    <row r="35" spans="2:133" ht="11.25" customHeight="1" x14ac:dyDescent="0.2">
      <c r="B35" s="655" t="s">
        <v>309</v>
      </c>
      <c r="C35" s="656"/>
      <c r="D35" s="656"/>
      <c r="E35" s="656"/>
      <c r="F35" s="656"/>
      <c r="G35" s="656"/>
      <c r="H35" s="656"/>
      <c r="I35" s="656"/>
      <c r="J35" s="656"/>
      <c r="K35" s="656"/>
      <c r="L35" s="656"/>
      <c r="M35" s="656"/>
      <c r="N35" s="656"/>
      <c r="O35" s="656"/>
      <c r="P35" s="656"/>
      <c r="Q35" s="657"/>
      <c r="R35" s="658">
        <v>3193049</v>
      </c>
      <c r="S35" s="659"/>
      <c r="T35" s="659"/>
      <c r="U35" s="659"/>
      <c r="V35" s="659"/>
      <c r="W35" s="659"/>
      <c r="X35" s="659"/>
      <c r="Y35" s="660"/>
      <c r="Z35" s="661">
        <v>4.0999999999999996</v>
      </c>
      <c r="AA35" s="661"/>
      <c r="AB35" s="661"/>
      <c r="AC35" s="661"/>
      <c r="AD35" s="662" t="s">
        <v>122</v>
      </c>
      <c r="AE35" s="662"/>
      <c r="AF35" s="662"/>
      <c r="AG35" s="662"/>
      <c r="AH35" s="662"/>
      <c r="AI35" s="662"/>
      <c r="AJ35" s="662"/>
      <c r="AK35" s="662"/>
      <c r="AL35" s="663" t="s">
        <v>122</v>
      </c>
      <c r="AM35" s="664"/>
      <c r="AN35" s="664"/>
      <c r="AO35" s="665"/>
      <c r="AP35" s="206"/>
      <c r="AQ35" s="640" t="s">
        <v>310</v>
      </c>
      <c r="AR35" s="641"/>
      <c r="AS35" s="641"/>
      <c r="AT35" s="641"/>
      <c r="AU35" s="641"/>
      <c r="AV35" s="641"/>
      <c r="AW35" s="641"/>
      <c r="AX35" s="641"/>
      <c r="AY35" s="641"/>
      <c r="AZ35" s="641"/>
      <c r="BA35" s="641"/>
      <c r="BB35" s="641"/>
      <c r="BC35" s="641"/>
      <c r="BD35" s="641"/>
      <c r="BE35" s="641"/>
      <c r="BF35" s="642"/>
      <c r="BG35" s="640" t="s">
        <v>311</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312</v>
      </c>
      <c r="CE35" s="656"/>
      <c r="CF35" s="656"/>
      <c r="CG35" s="656"/>
      <c r="CH35" s="656"/>
      <c r="CI35" s="656"/>
      <c r="CJ35" s="656"/>
      <c r="CK35" s="656"/>
      <c r="CL35" s="656"/>
      <c r="CM35" s="656"/>
      <c r="CN35" s="656"/>
      <c r="CO35" s="656"/>
      <c r="CP35" s="656"/>
      <c r="CQ35" s="657"/>
      <c r="CR35" s="658">
        <v>269223</v>
      </c>
      <c r="CS35" s="690"/>
      <c r="CT35" s="690"/>
      <c r="CU35" s="690"/>
      <c r="CV35" s="690"/>
      <c r="CW35" s="690"/>
      <c r="CX35" s="690"/>
      <c r="CY35" s="691"/>
      <c r="CZ35" s="663">
        <v>0.4</v>
      </c>
      <c r="DA35" s="688"/>
      <c r="DB35" s="688"/>
      <c r="DC35" s="692"/>
      <c r="DD35" s="667">
        <v>244976</v>
      </c>
      <c r="DE35" s="690"/>
      <c r="DF35" s="690"/>
      <c r="DG35" s="690"/>
      <c r="DH35" s="690"/>
      <c r="DI35" s="690"/>
      <c r="DJ35" s="690"/>
      <c r="DK35" s="691"/>
      <c r="DL35" s="667">
        <v>244976</v>
      </c>
      <c r="DM35" s="690"/>
      <c r="DN35" s="690"/>
      <c r="DO35" s="690"/>
      <c r="DP35" s="690"/>
      <c r="DQ35" s="690"/>
      <c r="DR35" s="690"/>
      <c r="DS35" s="690"/>
      <c r="DT35" s="690"/>
      <c r="DU35" s="690"/>
      <c r="DV35" s="691"/>
      <c r="DW35" s="663">
        <v>0.7</v>
      </c>
      <c r="DX35" s="688"/>
      <c r="DY35" s="688"/>
      <c r="DZ35" s="688"/>
      <c r="EA35" s="688"/>
      <c r="EB35" s="688"/>
      <c r="EC35" s="689"/>
    </row>
    <row r="36" spans="2:133" ht="11.25" customHeight="1" x14ac:dyDescent="0.2">
      <c r="B36" s="655" t="s">
        <v>313</v>
      </c>
      <c r="C36" s="656"/>
      <c r="D36" s="656"/>
      <c r="E36" s="656"/>
      <c r="F36" s="656"/>
      <c r="G36" s="656"/>
      <c r="H36" s="656"/>
      <c r="I36" s="656"/>
      <c r="J36" s="656"/>
      <c r="K36" s="656"/>
      <c r="L36" s="656"/>
      <c r="M36" s="656"/>
      <c r="N36" s="656"/>
      <c r="O36" s="656"/>
      <c r="P36" s="656"/>
      <c r="Q36" s="657"/>
      <c r="R36" s="658">
        <v>1707880</v>
      </c>
      <c r="S36" s="659"/>
      <c r="T36" s="659"/>
      <c r="U36" s="659"/>
      <c r="V36" s="659"/>
      <c r="W36" s="659"/>
      <c r="X36" s="659"/>
      <c r="Y36" s="660"/>
      <c r="Z36" s="661">
        <v>2.2000000000000002</v>
      </c>
      <c r="AA36" s="661"/>
      <c r="AB36" s="661"/>
      <c r="AC36" s="661"/>
      <c r="AD36" s="662" t="s">
        <v>122</v>
      </c>
      <c r="AE36" s="662"/>
      <c r="AF36" s="662"/>
      <c r="AG36" s="662"/>
      <c r="AH36" s="662"/>
      <c r="AI36" s="662"/>
      <c r="AJ36" s="662"/>
      <c r="AK36" s="662"/>
      <c r="AL36" s="663" t="s">
        <v>122</v>
      </c>
      <c r="AM36" s="664"/>
      <c r="AN36" s="664"/>
      <c r="AO36" s="665"/>
      <c r="AP36" s="206"/>
      <c r="AQ36" s="724" t="s">
        <v>314</v>
      </c>
      <c r="AR36" s="725"/>
      <c r="AS36" s="725"/>
      <c r="AT36" s="725"/>
      <c r="AU36" s="725"/>
      <c r="AV36" s="725"/>
      <c r="AW36" s="725"/>
      <c r="AX36" s="725"/>
      <c r="AY36" s="726"/>
      <c r="AZ36" s="647">
        <v>6838824</v>
      </c>
      <c r="BA36" s="648"/>
      <c r="BB36" s="648"/>
      <c r="BC36" s="648"/>
      <c r="BD36" s="648"/>
      <c r="BE36" s="648"/>
      <c r="BF36" s="720"/>
      <c r="BG36" s="644" t="s">
        <v>315</v>
      </c>
      <c r="BH36" s="645"/>
      <c r="BI36" s="645"/>
      <c r="BJ36" s="645"/>
      <c r="BK36" s="645"/>
      <c r="BL36" s="645"/>
      <c r="BM36" s="645"/>
      <c r="BN36" s="645"/>
      <c r="BO36" s="645"/>
      <c r="BP36" s="645"/>
      <c r="BQ36" s="645"/>
      <c r="BR36" s="645"/>
      <c r="BS36" s="645"/>
      <c r="BT36" s="645"/>
      <c r="BU36" s="646"/>
      <c r="BV36" s="647">
        <v>691152</v>
      </c>
      <c r="BW36" s="648"/>
      <c r="BX36" s="648"/>
      <c r="BY36" s="648"/>
      <c r="BZ36" s="648"/>
      <c r="CA36" s="648"/>
      <c r="CB36" s="720"/>
      <c r="CD36" s="655" t="s">
        <v>316</v>
      </c>
      <c r="CE36" s="656"/>
      <c r="CF36" s="656"/>
      <c r="CG36" s="656"/>
      <c r="CH36" s="656"/>
      <c r="CI36" s="656"/>
      <c r="CJ36" s="656"/>
      <c r="CK36" s="656"/>
      <c r="CL36" s="656"/>
      <c r="CM36" s="656"/>
      <c r="CN36" s="656"/>
      <c r="CO36" s="656"/>
      <c r="CP36" s="656"/>
      <c r="CQ36" s="657"/>
      <c r="CR36" s="658">
        <v>8568251</v>
      </c>
      <c r="CS36" s="659"/>
      <c r="CT36" s="659"/>
      <c r="CU36" s="659"/>
      <c r="CV36" s="659"/>
      <c r="CW36" s="659"/>
      <c r="CX36" s="659"/>
      <c r="CY36" s="660"/>
      <c r="CZ36" s="663">
        <v>11.4</v>
      </c>
      <c r="DA36" s="688"/>
      <c r="DB36" s="688"/>
      <c r="DC36" s="692"/>
      <c r="DD36" s="667">
        <v>7379375</v>
      </c>
      <c r="DE36" s="659"/>
      <c r="DF36" s="659"/>
      <c r="DG36" s="659"/>
      <c r="DH36" s="659"/>
      <c r="DI36" s="659"/>
      <c r="DJ36" s="659"/>
      <c r="DK36" s="660"/>
      <c r="DL36" s="667">
        <v>4701893</v>
      </c>
      <c r="DM36" s="659"/>
      <c r="DN36" s="659"/>
      <c r="DO36" s="659"/>
      <c r="DP36" s="659"/>
      <c r="DQ36" s="659"/>
      <c r="DR36" s="659"/>
      <c r="DS36" s="659"/>
      <c r="DT36" s="659"/>
      <c r="DU36" s="659"/>
      <c r="DV36" s="660"/>
      <c r="DW36" s="663">
        <v>12.6</v>
      </c>
      <c r="DX36" s="688"/>
      <c r="DY36" s="688"/>
      <c r="DZ36" s="688"/>
      <c r="EA36" s="688"/>
      <c r="EB36" s="688"/>
      <c r="EC36" s="689"/>
    </row>
    <row r="37" spans="2:133" ht="11.25" customHeight="1" x14ac:dyDescent="0.2">
      <c r="B37" s="655" t="s">
        <v>317</v>
      </c>
      <c r="C37" s="656"/>
      <c r="D37" s="656"/>
      <c r="E37" s="656"/>
      <c r="F37" s="656"/>
      <c r="G37" s="656"/>
      <c r="H37" s="656"/>
      <c r="I37" s="656"/>
      <c r="J37" s="656"/>
      <c r="K37" s="656"/>
      <c r="L37" s="656"/>
      <c r="M37" s="656"/>
      <c r="N37" s="656"/>
      <c r="O37" s="656"/>
      <c r="P37" s="656"/>
      <c r="Q37" s="657"/>
      <c r="R37" s="658">
        <v>2771747</v>
      </c>
      <c r="S37" s="659"/>
      <c r="T37" s="659"/>
      <c r="U37" s="659"/>
      <c r="V37" s="659"/>
      <c r="W37" s="659"/>
      <c r="X37" s="659"/>
      <c r="Y37" s="660"/>
      <c r="Z37" s="661">
        <v>3.6</v>
      </c>
      <c r="AA37" s="661"/>
      <c r="AB37" s="661"/>
      <c r="AC37" s="661"/>
      <c r="AD37" s="662">
        <v>2381</v>
      </c>
      <c r="AE37" s="662"/>
      <c r="AF37" s="662"/>
      <c r="AG37" s="662"/>
      <c r="AH37" s="662"/>
      <c r="AI37" s="662"/>
      <c r="AJ37" s="662"/>
      <c r="AK37" s="662"/>
      <c r="AL37" s="663">
        <v>0</v>
      </c>
      <c r="AM37" s="664"/>
      <c r="AN37" s="664"/>
      <c r="AO37" s="665"/>
      <c r="AQ37" s="721" t="s">
        <v>318</v>
      </c>
      <c r="AR37" s="722"/>
      <c r="AS37" s="722"/>
      <c r="AT37" s="722"/>
      <c r="AU37" s="722"/>
      <c r="AV37" s="722"/>
      <c r="AW37" s="722"/>
      <c r="AX37" s="722"/>
      <c r="AY37" s="723"/>
      <c r="AZ37" s="658">
        <v>1950000</v>
      </c>
      <c r="BA37" s="659"/>
      <c r="BB37" s="659"/>
      <c r="BC37" s="659"/>
      <c r="BD37" s="690"/>
      <c r="BE37" s="690"/>
      <c r="BF37" s="713"/>
      <c r="BG37" s="655" t="s">
        <v>319</v>
      </c>
      <c r="BH37" s="656"/>
      <c r="BI37" s="656"/>
      <c r="BJ37" s="656"/>
      <c r="BK37" s="656"/>
      <c r="BL37" s="656"/>
      <c r="BM37" s="656"/>
      <c r="BN37" s="656"/>
      <c r="BO37" s="656"/>
      <c r="BP37" s="656"/>
      <c r="BQ37" s="656"/>
      <c r="BR37" s="656"/>
      <c r="BS37" s="656"/>
      <c r="BT37" s="656"/>
      <c r="BU37" s="657"/>
      <c r="BV37" s="658">
        <v>688846</v>
      </c>
      <c r="BW37" s="659"/>
      <c r="BX37" s="659"/>
      <c r="BY37" s="659"/>
      <c r="BZ37" s="659"/>
      <c r="CA37" s="659"/>
      <c r="CB37" s="668"/>
      <c r="CD37" s="655" t="s">
        <v>320</v>
      </c>
      <c r="CE37" s="656"/>
      <c r="CF37" s="656"/>
      <c r="CG37" s="656"/>
      <c r="CH37" s="656"/>
      <c r="CI37" s="656"/>
      <c r="CJ37" s="656"/>
      <c r="CK37" s="656"/>
      <c r="CL37" s="656"/>
      <c r="CM37" s="656"/>
      <c r="CN37" s="656"/>
      <c r="CO37" s="656"/>
      <c r="CP37" s="656"/>
      <c r="CQ37" s="657"/>
      <c r="CR37" s="658">
        <v>2646055</v>
      </c>
      <c r="CS37" s="690"/>
      <c r="CT37" s="690"/>
      <c r="CU37" s="690"/>
      <c r="CV37" s="690"/>
      <c r="CW37" s="690"/>
      <c r="CX37" s="690"/>
      <c r="CY37" s="691"/>
      <c r="CZ37" s="663">
        <v>3.5</v>
      </c>
      <c r="DA37" s="688"/>
      <c r="DB37" s="688"/>
      <c r="DC37" s="692"/>
      <c r="DD37" s="667">
        <v>2646055</v>
      </c>
      <c r="DE37" s="690"/>
      <c r="DF37" s="690"/>
      <c r="DG37" s="690"/>
      <c r="DH37" s="690"/>
      <c r="DI37" s="690"/>
      <c r="DJ37" s="690"/>
      <c r="DK37" s="691"/>
      <c r="DL37" s="667">
        <v>1914334</v>
      </c>
      <c r="DM37" s="690"/>
      <c r="DN37" s="690"/>
      <c r="DO37" s="690"/>
      <c r="DP37" s="690"/>
      <c r="DQ37" s="690"/>
      <c r="DR37" s="690"/>
      <c r="DS37" s="690"/>
      <c r="DT37" s="690"/>
      <c r="DU37" s="690"/>
      <c r="DV37" s="691"/>
      <c r="DW37" s="663">
        <v>5.0999999999999996</v>
      </c>
      <c r="DX37" s="688"/>
      <c r="DY37" s="688"/>
      <c r="DZ37" s="688"/>
      <c r="EA37" s="688"/>
      <c r="EB37" s="688"/>
      <c r="EC37" s="689"/>
    </row>
    <row r="38" spans="2:133" ht="11.25" customHeight="1" x14ac:dyDescent="0.2">
      <c r="B38" s="655" t="s">
        <v>321</v>
      </c>
      <c r="C38" s="656"/>
      <c r="D38" s="656"/>
      <c r="E38" s="656"/>
      <c r="F38" s="656"/>
      <c r="G38" s="656"/>
      <c r="H38" s="656"/>
      <c r="I38" s="656"/>
      <c r="J38" s="656"/>
      <c r="K38" s="656"/>
      <c r="L38" s="656"/>
      <c r="M38" s="656"/>
      <c r="N38" s="656"/>
      <c r="O38" s="656"/>
      <c r="P38" s="656"/>
      <c r="Q38" s="657"/>
      <c r="R38" s="658">
        <v>3703200</v>
      </c>
      <c r="S38" s="659"/>
      <c r="T38" s="659"/>
      <c r="U38" s="659"/>
      <c r="V38" s="659"/>
      <c r="W38" s="659"/>
      <c r="X38" s="659"/>
      <c r="Y38" s="660"/>
      <c r="Z38" s="661">
        <v>4.8</v>
      </c>
      <c r="AA38" s="661"/>
      <c r="AB38" s="661"/>
      <c r="AC38" s="661"/>
      <c r="AD38" s="662" t="s">
        <v>122</v>
      </c>
      <c r="AE38" s="662"/>
      <c r="AF38" s="662"/>
      <c r="AG38" s="662"/>
      <c r="AH38" s="662"/>
      <c r="AI38" s="662"/>
      <c r="AJ38" s="662"/>
      <c r="AK38" s="662"/>
      <c r="AL38" s="663" t="s">
        <v>122</v>
      </c>
      <c r="AM38" s="664"/>
      <c r="AN38" s="664"/>
      <c r="AO38" s="665"/>
      <c r="AQ38" s="721" t="s">
        <v>322</v>
      </c>
      <c r="AR38" s="722"/>
      <c r="AS38" s="722"/>
      <c r="AT38" s="722"/>
      <c r="AU38" s="722"/>
      <c r="AV38" s="722"/>
      <c r="AW38" s="722"/>
      <c r="AX38" s="722"/>
      <c r="AY38" s="723"/>
      <c r="AZ38" s="658">
        <v>48486</v>
      </c>
      <c r="BA38" s="659"/>
      <c r="BB38" s="659"/>
      <c r="BC38" s="659"/>
      <c r="BD38" s="690"/>
      <c r="BE38" s="690"/>
      <c r="BF38" s="713"/>
      <c r="BG38" s="655" t="s">
        <v>323</v>
      </c>
      <c r="BH38" s="656"/>
      <c r="BI38" s="656"/>
      <c r="BJ38" s="656"/>
      <c r="BK38" s="656"/>
      <c r="BL38" s="656"/>
      <c r="BM38" s="656"/>
      <c r="BN38" s="656"/>
      <c r="BO38" s="656"/>
      <c r="BP38" s="656"/>
      <c r="BQ38" s="656"/>
      <c r="BR38" s="656"/>
      <c r="BS38" s="656"/>
      <c r="BT38" s="656"/>
      <c r="BU38" s="657"/>
      <c r="BV38" s="658">
        <v>20821</v>
      </c>
      <c r="BW38" s="659"/>
      <c r="BX38" s="659"/>
      <c r="BY38" s="659"/>
      <c r="BZ38" s="659"/>
      <c r="CA38" s="659"/>
      <c r="CB38" s="668"/>
      <c r="CD38" s="655" t="s">
        <v>324</v>
      </c>
      <c r="CE38" s="656"/>
      <c r="CF38" s="656"/>
      <c r="CG38" s="656"/>
      <c r="CH38" s="656"/>
      <c r="CI38" s="656"/>
      <c r="CJ38" s="656"/>
      <c r="CK38" s="656"/>
      <c r="CL38" s="656"/>
      <c r="CM38" s="656"/>
      <c r="CN38" s="656"/>
      <c r="CO38" s="656"/>
      <c r="CP38" s="656"/>
      <c r="CQ38" s="657"/>
      <c r="CR38" s="658">
        <v>4840338</v>
      </c>
      <c r="CS38" s="659"/>
      <c r="CT38" s="659"/>
      <c r="CU38" s="659"/>
      <c r="CV38" s="659"/>
      <c r="CW38" s="659"/>
      <c r="CX38" s="659"/>
      <c r="CY38" s="660"/>
      <c r="CZ38" s="663">
        <v>6.5</v>
      </c>
      <c r="DA38" s="688"/>
      <c r="DB38" s="688"/>
      <c r="DC38" s="692"/>
      <c r="DD38" s="667">
        <v>3874581</v>
      </c>
      <c r="DE38" s="659"/>
      <c r="DF38" s="659"/>
      <c r="DG38" s="659"/>
      <c r="DH38" s="659"/>
      <c r="DI38" s="659"/>
      <c r="DJ38" s="659"/>
      <c r="DK38" s="660"/>
      <c r="DL38" s="667">
        <v>3827244</v>
      </c>
      <c r="DM38" s="659"/>
      <c r="DN38" s="659"/>
      <c r="DO38" s="659"/>
      <c r="DP38" s="659"/>
      <c r="DQ38" s="659"/>
      <c r="DR38" s="659"/>
      <c r="DS38" s="659"/>
      <c r="DT38" s="659"/>
      <c r="DU38" s="659"/>
      <c r="DV38" s="660"/>
      <c r="DW38" s="663">
        <v>10.3</v>
      </c>
      <c r="DX38" s="688"/>
      <c r="DY38" s="688"/>
      <c r="DZ38" s="688"/>
      <c r="EA38" s="688"/>
      <c r="EB38" s="688"/>
      <c r="EC38" s="689"/>
    </row>
    <row r="39" spans="2:133" ht="11.25" customHeight="1" x14ac:dyDescent="0.2">
      <c r="B39" s="655" t="s">
        <v>325</v>
      </c>
      <c r="C39" s="656"/>
      <c r="D39" s="656"/>
      <c r="E39" s="656"/>
      <c r="F39" s="656"/>
      <c r="G39" s="656"/>
      <c r="H39" s="656"/>
      <c r="I39" s="656"/>
      <c r="J39" s="656"/>
      <c r="K39" s="656"/>
      <c r="L39" s="656"/>
      <c r="M39" s="656"/>
      <c r="N39" s="656"/>
      <c r="O39" s="656"/>
      <c r="P39" s="656"/>
      <c r="Q39" s="657"/>
      <c r="R39" s="658" t="s">
        <v>122</v>
      </c>
      <c r="S39" s="659"/>
      <c r="T39" s="659"/>
      <c r="U39" s="659"/>
      <c r="V39" s="659"/>
      <c r="W39" s="659"/>
      <c r="X39" s="659"/>
      <c r="Y39" s="660"/>
      <c r="Z39" s="661" t="s">
        <v>122</v>
      </c>
      <c r="AA39" s="661"/>
      <c r="AB39" s="661"/>
      <c r="AC39" s="661"/>
      <c r="AD39" s="662" t="s">
        <v>122</v>
      </c>
      <c r="AE39" s="662"/>
      <c r="AF39" s="662"/>
      <c r="AG39" s="662"/>
      <c r="AH39" s="662"/>
      <c r="AI39" s="662"/>
      <c r="AJ39" s="662"/>
      <c r="AK39" s="662"/>
      <c r="AL39" s="663" t="s">
        <v>122</v>
      </c>
      <c r="AM39" s="664"/>
      <c r="AN39" s="664"/>
      <c r="AO39" s="665"/>
      <c r="AQ39" s="721" t="s">
        <v>326</v>
      </c>
      <c r="AR39" s="722"/>
      <c r="AS39" s="722"/>
      <c r="AT39" s="722"/>
      <c r="AU39" s="722"/>
      <c r="AV39" s="722"/>
      <c r="AW39" s="722"/>
      <c r="AX39" s="722"/>
      <c r="AY39" s="723"/>
      <c r="AZ39" s="658" t="s">
        <v>122</v>
      </c>
      <c r="BA39" s="659"/>
      <c r="BB39" s="659"/>
      <c r="BC39" s="659"/>
      <c r="BD39" s="690"/>
      <c r="BE39" s="690"/>
      <c r="BF39" s="713"/>
      <c r="BG39" s="655" t="s">
        <v>327</v>
      </c>
      <c r="BH39" s="656"/>
      <c r="BI39" s="656"/>
      <c r="BJ39" s="656"/>
      <c r="BK39" s="656"/>
      <c r="BL39" s="656"/>
      <c r="BM39" s="656"/>
      <c r="BN39" s="656"/>
      <c r="BO39" s="656"/>
      <c r="BP39" s="656"/>
      <c r="BQ39" s="656"/>
      <c r="BR39" s="656"/>
      <c r="BS39" s="656"/>
      <c r="BT39" s="656"/>
      <c r="BU39" s="657"/>
      <c r="BV39" s="658">
        <v>30713</v>
      </c>
      <c r="BW39" s="659"/>
      <c r="BX39" s="659"/>
      <c r="BY39" s="659"/>
      <c r="BZ39" s="659"/>
      <c r="CA39" s="659"/>
      <c r="CB39" s="668"/>
      <c r="CD39" s="655" t="s">
        <v>328</v>
      </c>
      <c r="CE39" s="656"/>
      <c r="CF39" s="656"/>
      <c r="CG39" s="656"/>
      <c r="CH39" s="656"/>
      <c r="CI39" s="656"/>
      <c r="CJ39" s="656"/>
      <c r="CK39" s="656"/>
      <c r="CL39" s="656"/>
      <c r="CM39" s="656"/>
      <c r="CN39" s="656"/>
      <c r="CO39" s="656"/>
      <c r="CP39" s="656"/>
      <c r="CQ39" s="657"/>
      <c r="CR39" s="658">
        <v>3539739</v>
      </c>
      <c r="CS39" s="690"/>
      <c r="CT39" s="690"/>
      <c r="CU39" s="690"/>
      <c r="CV39" s="690"/>
      <c r="CW39" s="690"/>
      <c r="CX39" s="690"/>
      <c r="CY39" s="691"/>
      <c r="CZ39" s="663">
        <v>4.7</v>
      </c>
      <c r="DA39" s="688"/>
      <c r="DB39" s="688"/>
      <c r="DC39" s="692"/>
      <c r="DD39" s="667">
        <v>443009</v>
      </c>
      <c r="DE39" s="690"/>
      <c r="DF39" s="690"/>
      <c r="DG39" s="690"/>
      <c r="DH39" s="690"/>
      <c r="DI39" s="690"/>
      <c r="DJ39" s="690"/>
      <c r="DK39" s="691"/>
      <c r="DL39" s="667" t="s">
        <v>122</v>
      </c>
      <c r="DM39" s="690"/>
      <c r="DN39" s="690"/>
      <c r="DO39" s="690"/>
      <c r="DP39" s="690"/>
      <c r="DQ39" s="690"/>
      <c r="DR39" s="690"/>
      <c r="DS39" s="690"/>
      <c r="DT39" s="690"/>
      <c r="DU39" s="690"/>
      <c r="DV39" s="691"/>
      <c r="DW39" s="663" t="s">
        <v>122</v>
      </c>
      <c r="DX39" s="688"/>
      <c r="DY39" s="688"/>
      <c r="DZ39" s="688"/>
      <c r="EA39" s="688"/>
      <c r="EB39" s="688"/>
      <c r="EC39" s="689"/>
    </row>
    <row r="40" spans="2:133" ht="11.25" customHeight="1" x14ac:dyDescent="0.2">
      <c r="B40" s="655" t="s">
        <v>329</v>
      </c>
      <c r="C40" s="656"/>
      <c r="D40" s="656"/>
      <c r="E40" s="656"/>
      <c r="F40" s="656"/>
      <c r="G40" s="656"/>
      <c r="H40" s="656"/>
      <c r="I40" s="656"/>
      <c r="J40" s="656"/>
      <c r="K40" s="656"/>
      <c r="L40" s="656"/>
      <c r="M40" s="656"/>
      <c r="N40" s="656"/>
      <c r="O40" s="656"/>
      <c r="P40" s="656"/>
      <c r="Q40" s="657"/>
      <c r="R40" s="658" t="s">
        <v>122</v>
      </c>
      <c r="S40" s="659"/>
      <c r="T40" s="659"/>
      <c r="U40" s="659"/>
      <c r="V40" s="659"/>
      <c r="W40" s="659"/>
      <c r="X40" s="659"/>
      <c r="Y40" s="660"/>
      <c r="Z40" s="661" t="s">
        <v>122</v>
      </c>
      <c r="AA40" s="661"/>
      <c r="AB40" s="661"/>
      <c r="AC40" s="661"/>
      <c r="AD40" s="662" t="s">
        <v>122</v>
      </c>
      <c r="AE40" s="662"/>
      <c r="AF40" s="662"/>
      <c r="AG40" s="662"/>
      <c r="AH40" s="662"/>
      <c r="AI40" s="662"/>
      <c r="AJ40" s="662"/>
      <c r="AK40" s="662"/>
      <c r="AL40" s="663" t="s">
        <v>122</v>
      </c>
      <c r="AM40" s="664"/>
      <c r="AN40" s="664"/>
      <c r="AO40" s="665"/>
      <c r="AQ40" s="721" t="s">
        <v>330</v>
      </c>
      <c r="AR40" s="722"/>
      <c r="AS40" s="722"/>
      <c r="AT40" s="722"/>
      <c r="AU40" s="722"/>
      <c r="AV40" s="722"/>
      <c r="AW40" s="722"/>
      <c r="AX40" s="722"/>
      <c r="AY40" s="723"/>
      <c r="AZ40" s="658" t="s">
        <v>122</v>
      </c>
      <c r="BA40" s="659"/>
      <c r="BB40" s="659"/>
      <c r="BC40" s="659"/>
      <c r="BD40" s="690"/>
      <c r="BE40" s="690"/>
      <c r="BF40" s="713"/>
      <c r="BG40" s="706" t="s">
        <v>331</v>
      </c>
      <c r="BH40" s="707"/>
      <c r="BI40" s="707"/>
      <c r="BJ40" s="707"/>
      <c r="BK40" s="707"/>
      <c r="BL40" s="202"/>
      <c r="BM40" s="656" t="s">
        <v>332</v>
      </c>
      <c r="BN40" s="656"/>
      <c r="BO40" s="656"/>
      <c r="BP40" s="656"/>
      <c r="BQ40" s="656"/>
      <c r="BR40" s="656"/>
      <c r="BS40" s="656"/>
      <c r="BT40" s="656"/>
      <c r="BU40" s="657"/>
      <c r="BV40" s="658">
        <v>103</v>
      </c>
      <c r="BW40" s="659"/>
      <c r="BX40" s="659"/>
      <c r="BY40" s="659"/>
      <c r="BZ40" s="659"/>
      <c r="CA40" s="659"/>
      <c r="CB40" s="668"/>
      <c r="CD40" s="655" t="s">
        <v>333</v>
      </c>
      <c r="CE40" s="656"/>
      <c r="CF40" s="656"/>
      <c r="CG40" s="656"/>
      <c r="CH40" s="656"/>
      <c r="CI40" s="656"/>
      <c r="CJ40" s="656"/>
      <c r="CK40" s="656"/>
      <c r="CL40" s="656"/>
      <c r="CM40" s="656"/>
      <c r="CN40" s="656"/>
      <c r="CO40" s="656"/>
      <c r="CP40" s="656"/>
      <c r="CQ40" s="657"/>
      <c r="CR40" s="658">
        <v>2443547</v>
      </c>
      <c r="CS40" s="659"/>
      <c r="CT40" s="659"/>
      <c r="CU40" s="659"/>
      <c r="CV40" s="659"/>
      <c r="CW40" s="659"/>
      <c r="CX40" s="659"/>
      <c r="CY40" s="660"/>
      <c r="CZ40" s="663">
        <v>3.3</v>
      </c>
      <c r="DA40" s="688"/>
      <c r="DB40" s="688"/>
      <c r="DC40" s="692"/>
      <c r="DD40" s="667">
        <v>30651</v>
      </c>
      <c r="DE40" s="659"/>
      <c r="DF40" s="659"/>
      <c r="DG40" s="659"/>
      <c r="DH40" s="659"/>
      <c r="DI40" s="659"/>
      <c r="DJ40" s="659"/>
      <c r="DK40" s="660"/>
      <c r="DL40" s="667" t="s">
        <v>122</v>
      </c>
      <c r="DM40" s="659"/>
      <c r="DN40" s="659"/>
      <c r="DO40" s="659"/>
      <c r="DP40" s="659"/>
      <c r="DQ40" s="659"/>
      <c r="DR40" s="659"/>
      <c r="DS40" s="659"/>
      <c r="DT40" s="659"/>
      <c r="DU40" s="659"/>
      <c r="DV40" s="660"/>
      <c r="DW40" s="663" t="s">
        <v>122</v>
      </c>
      <c r="DX40" s="688"/>
      <c r="DY40" s="688"/>
      <c r="DZ40" s="688"/>
      <c r="EA40" s="688"/>
      <c r="EB40" s="688"/>
      <c r="EC40" s="689"/>
    </row>
    <row r="41" spans="2:133" ht="11.25" customHeight="1" x14ac:dyDescent="0.2">
      <c r="B41" s="679" t="s">
        <v>334</v>
      </c>
      <c r="C41" s="680"/>
      <c r="D41" s="680"/>
      <c r="E41" s="680"/>
      <c r="F41" s="680"/>
      <c r="G41" s="680"/>
      <c r="H41" s="680"/>
      <c r="I41" s="680"/>
      <c r="J41" s="680"/>
      <c r="K41" s="680"/>
      <c r="L41" s="680"/>
      <c r="M41" s="680"/>
      <c r="N41" s="680"/>
      <c r="O41" s="680"/>
      <c r="P41" s="680"/>
      <c r="Q41" s="681"/>
      <c r="R41" s="730">
        <v>77074661</v>
      </c>
      <c r="S41" s="731"/>
      <c r="T41" s="731"/>
      <c r="U41" s="731"/>
      <c r="V41" s="731"/>
      <c r="W41" s="731"/>
      <c r="X41" s="731"/>
      <c r="Y41" s="735"/>
      <c r="Z41" s="736">
        <v>100</v>
      </c>
      <c r="AA41" s="736"/>
      <c r="AB41" s="736"/>
      <c r="AC41" s="736"/>
      <c r="AD41" s="737">
        <v>37270648</v>
      </c>
      <c r="AE41" s="737"/>
      <c r="AF41" s="737"/>
      <c r="AG41" s="737"/>
      <c r="AH41" s="737"/>
      <c r="AI41" s="737"/>
      <c r="AJ41" s="737"/>
      <c r="AK41" s="737"/>
      <c r="AL41" s="738">
        <v>100</v>
      </c>
      <c r="AM41" s="718"/>
      <c r="AN41" s="718"/>
      <c r="AO41" s="739"/>
      <c r="AQ41" s="721" t="s">
        <v>335</v>
      </c>
      <c r="AR41" s="722"/>
      <c r="AS41" s="722"/>
      <c r="AT41" s="722"/>
      <c r="AU41" s="722"/>
      <c r="AV41" s="722"/>
      <c r="AW41" s="722"/>
      <c r="AX41" s="722"/>
      <c r="AY41" s="723"/>
      <c r="AZ41" s="658">
        <v>1041524</v>
      </c>
      <c r="BA41" s="659"/>
      <c r="BB41" s="659"/>
      <c r="BC41" s="659"/>
      <c r="BD41" s="690"/>
      <c r="BE41" s="690"/>
      <c r="BF41" s="713"/>
      <c r="BG41" s="706"/>
      <c r="BH41" s="707"/>
      <c r="BI41" s="707"/>
      <c r="BJ41" s="707"/>
      <c r="BK41" s="707"/>
      <c r="BL41" s="202"/>
      <c r="BM41" s="656" t="s">
        <v>336</v>
      </c>
      <c r="BN41" s="656"/>
      <c r="BO41" s="656"/>
      <c r="BP41" s="656"/>
      <c r="BQ41" s="656"/>
      <c r="BR41" s="656"/>
      <c r="BS41" s="656"/>
      <c r="BT41" s="656"/>
      <c r="BU41" s="657"/>
      <c r="BV41" s="658" t="s">
        <v>122</v>
      </c>
      <c r="BW41" s="659"/>
      <c r="BX41" s="659"/>
      <c r="BY41" s="659"/>
      <c r="BZ41" s="659"/>
      <c r="CA41" s="659"/>
      <c r="CB41" s="668"/>
      <c r="CD41" s="655" t="s">
        <v>337</v>
      </c>
      <c r="CE41" s="656"/>
      <c r="CF41" s="656"/>
      <c r="CG41" s="656"/>
      <c r="CH41" s="656"/>
      <c r="CI41" s="656"/>
      <c r="CJ41" s="656"/>
      <c r="CK41" s="656"/>
      <c r="CL41" s="656"/>
      <c r="CM41" s="656"/>
      <c r="CN41" s="656"/>
      <c r="CO41" s="656"/>
      <c r="CP41" s="656"/>
      <c r="CQ41" s="657"/>
      <c r="CR41" s="658" t="s">
        <v>122</v>
      </c>
      <c r="CS41" s="690"/>
      <c r="CT41" s="690"/>
      <c r="CU41" s="690"/>
      <c r="CV41" s="690"/>
      <c r="CW41" s="690"/>
      <c r="CX41" s="690"/>
      <c r="CY41" s="691"/>
      <c r="CZ41" s="663" t="s">
        <v>122</v>
      </c>
      <c r="DA41" s="688"/>
      <c r="DB41" s="688"/>
      <c r="DC41" s="692"/>
      <c r="DD41" s="667" t="s">
        <v>122</v>
      </c>
      <c r="DE41" s="690"/>
      <c r="DF41" s="690"/>
      <c r="DG41" s="690"/>
      <c r="DH41" s="690"/>
      <c r="DI41" s="690"/>
      <c r="DJ41" s="690"/>
      <c r="DK41" s="691"/>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2">
      <c r="AQ42" s="727" t="s">
        <v>338</v>
      </c>
      <c r="AR42" s="728"/>
      <c r="AS42" s="728"/>
      <c r="AT42" s="728"/>
      <c r="AU42" s="728"/>
      <c r="AV42" s="728"/>
      <c r="AW42" s="728"/>
      <c r="AX42" s="728"/>
      <c r="AY42" s="729"/>
      <c r="AZ42" s="730">
        <v>3798814</v>
      </c>
      <c r="BA42" s="731"/>
      <c r="BB42" s="731"/>
      <c r="BC42" s="731"/>
      <c r="BD42" s="717"/>
      <c r="BE42" s="717"/>
      <c r="BF42" s="719"/>
      <c r="BG42" s="708"/>
      <c r="BH42" s="709"/>
      <c r="BI42" s="709"/>
      <c r="BJ42" s="709"/>
      <c r="BK42" s="709"/>
      <c r="BL42" s="203"/>
      <c r="BM42" s="680" t="s">
        <v>339</v>
      </c>
      <c r="BN42" s="680"/>
      <c r="BO42" s="680"/>
      <c r="BP42" s="680"/>
      <c r="BQ42" s="680"/>
      <c r="BR42" s="680"/>
      <c r="BS42" s="680"/>
      <c r="BT42" s="680"/>
      <c r="BU42" s="681"/>
      <c r="BV42" s="730">
        <v>348</v>
      </c>
      <c r="BW42" s="731"/>
      <c r="BX42" s="731"/>
      <c r="BY42" s="731"/>
      <c r="BZ42" s="731"/>
      <c r="CA42" s="731"/>
      <c r="CB42" s="740"/>
      <c r="CD42" s="655" t="s">
        <v>340</v>
      </c>
      <c r="CE42" s="656"/>
      <c r="CF42" s="656"/>
      <c r="CG42" s="656"/>
      <c r="CH42" s="656"/>
      <c r="CI42" s="656"/>
      <c r="CJ42" s="656"/>
      <c r="CK42" s="656"/>
      <c r="CL42" s="656"/>
      <c r="CM42" s="656"/>
      <c r="CN42" s="656"/>
      <c r="CO42" s="656"/>
      <c r="CP42" s="656"/>
      <c r="CQ42" s="657"/>
      <c r="CR42" s="658">
        <v>7176608</v>
      </c>
      <c r="CS42" s="690"/>
      <c r="CT42" s="690"/>
      <c r="CU42" s="690"/>
      <c r="CV42" s="690"/>
      <c r="CW42" s="690"/>
      <c r="CX42" s="690"/>
      <c r="CY42" s="691"/>
      <c r="CZ42" s="663">
        <v>9.6</v>
      </c>
      <c r="DA42" s="688"/>
      <c r="DB42" s="688"/>
      <c r="DC42" s="692"/>
      <c r="DD42" s="667">
        <v>1823748</v>
      </c>
      <c r="DE42" s="690"/>
      <c r="DF42" s="690"/>
      <c r="DG42" s="690"/>
      <c r="DH42" s="690"/>
      <c r="DI42" s="690"/>
      <c r="DJ42" s="690"/>
      <c r="DK42" s="691"/>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2">
      <c r="B43" s="196" t="s">
        <v>341</v>
      </c>
      <c r="CD43" s="655" t="s">
        <v>342</v>
      </c>
      <c r="CE43" s="656"/>
      <c r="CF43" s="656"/>
      <c r="CG43" s="656"/>
      <c r="CH43" s="656"/>
      <c r="CI43" s="656"/>
      <c r="CJ43" s="656"/>
      <c r="CK43" s="656"/>
      <c r="CL43" s="656"/>
      <c r="CM43" s="656"/>
      <c r="CN43" s="656"/>
      <c r="CO43" s="656"/>
      <c r="CP43" s="656"/>
      <c r="CQ43" s="657"/>
      <c r="CR43" s="658">
        <v>619036</v>
      </c>
      <c r="CS43" s="690"/>
      <c r="CT43" s="690"/>
      <c r="CU43" s="690"/>
      <c r="CV43" s="690"/>
      <c r="CW43" s="690"/>
      <c r="CX43" s="690"/>
      <c r="CY43" s="691"/>
      <c r="CZ43" s="663">
        <v>0.8</v>
      </c>
      <c r="DA43" s="688"/>
      <c r="DB43" s="688"/>
      <c r="DC43" s="692"/>
      <c r="DD43" s="667">
        <v>614186</v>
      </c>
      <c r="DE43" s="690"/>
      <c r="DF43" s="690"/>
      <c r="DG43" s="690"/>
      <c r="DH43" s="690"/>
      <c r="DI43" s="690"/>
      <c r="DJ43" s="690"/>
      <c r="DK43" s="691"/>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2">
      <c r="B44" s="744" t="s">
        <v>343</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4" t="s">
        <v>291</v>
      </c>
      <c r="CE44" s="695"/>
      <c r="CF44" s="655" t="s">
        <v>344</v>
      </c>
      <c r="CG44" s="656"/>
      <c r="CH44" s="656"/>
      <c r="CI44" s="656"/>
      <c r="CJ44" s="656"/>
      <c r="CK44" s="656"/>
      <c r="CL44" s="656"/>
      <c r="CM44" s="656"/>
      <c r="CN44" s="656"/>
      <c r="CO44" s="656"/>
      <c r="CP44" s="656"/>
      <c r="CQ44" s="657"/>
      <c r="CR44" s="658">
        <v>7176112</v>
      </c>
      <c r="CS44" s="659"/>
      <c r="CT44" s="659"/>
      <c r="CU44" s="659"/>
      <c r="CV44" s="659"/>
      <c r="CW44" s="659"/>
      <c r="CX44" s="659"/>
      <c r="CY44" s="660"/>
      <c r="CZ44" s="663">
        <v>9.6</v>
      </c>
      <c r="DA44" s="664"/>
      <c r="DB44" s="664"/>
      <c r="DC44" s="670"/>
      <c r="DD44" s="667">
        <v>1823252</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2">
      <c r="B45" s="744" t="s">
        <v>345</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6"/>
      <c r="CE45" s="697"/>
      <c r="CF45" s="655" t="s">
        <v>346</v>
      </c>
      <c r="CG45" s="656"/>
      <c r="CH45" s="656"/>
      <c r="CI45" s="656"/>
      <c r="CJ45" s="656"/>
      <c r="CK45" s="656"/>
      <c r="CL45" s="656"/>
      <c r="CM45" s="656"/>
      <c r="CN45" s="656"/>
      <c r="CO45" s="656"/>
      <c r="CP45" s="656"/>
      <c r="CQ45" s="657"/>
      <c r="CR45" s="658">
        <v>2531549</v>
      </c>
      <c r="CS45" s="690"/>
      <c r="CT45" s="690"/>
      <c r="CU45" s="690"/>
      <c r="CV45" s="690"/>
      <c r="CW45" s="690"/>
      <c r="CX45" s="690"/>
      <c r="CY45" s="691"/>
      <c r="CZ45" s="663">
        <v>3.4</v>
      </c>
      <c r="DA45" s="688"/>
      <c r="DB45" s="688"/>
      <c r="DC45" s="692"/>
      <c r="DD45" s="667">
        <v>105377</v>
      </c>
      <c r="DE45" s="690"/>
      <c r="DF45" s="690"/>
      <c r="DG45" s="690"/>
      <c r="DH45" s="690"/>
      <c r="DI45" s="690"/>
      <c r="DJ45" s="690"/>
      <c r="DK45" s="691"/>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2">
      <c r="B46" s="207"/>
      <c r="CD46" s="696"/>
      <c r="CE46" s="697"/>
      <c r="CF46" s="655" t="s">
        <v>347</v>
      </c>
      <c r="CG46" s="656"/>
      <c r="CH46" s="656"/>
      <c r="CI46" s="656"/>
      <c r="CJ46" s="656"/>
      <c r="CK46" s="656"/>
      <c r="CL46" s="656"/>
      <c r="CM46" s="656"/>
      <c r="CN46" s="656"/>
      <c r="CO46" s="656"/>
      <c r="CP46" s="656"/>
      <c r="CQ46" s="657"/>
      <c r="CR46" s="658">
        <v>4580043</v>
      </c>
      <c r="CS46" s="659"/>
      <c r="CT46" s="659"/>
      <c r="CU46" s="659"/>
      <c r="CV46" s="659"/>
      <c r="CW46" s="659"/>
      <c r="CX46" s="659"/>
      <c r="CY46" s="660"/>
      <c r="CZ46" s="663">
        <v>6.1</v>
      </c>
      <c r="DA46" s="664"/>
      <c r="DB46" s="664"/>
      <c r="DC46" s="670"/>
      <c r="DD46" s="667">
        <v>1653355</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2">
      <c r="B47" s="207"/>
      <c r="CD47" s="696"/>
      <c r="CE47" s="697"/>
      <c r="CF47" s="655" t="s">
        <v>348</v>
      </c>
      <c r="CG47" s="656"/>
      <c r="CH47" s="656"/>
      <c r="CI47" s="656"/>
      <c r="CJ47" s="656"/>
      <c r="CK47" s="656"/>
      <c r="CL47" s="656"/>
      <c r="CM47" s="656"/>
      <c r="CN47" s="656"/>
      <c r="CO47" s="656"/>
      <c r="CP47" s="656"/>
      <c r="CQ47" s="657"/>
      <c r="CR47" s="658">
        <v>496</v>
      </c>
      <c r="CS47" s="690"/>
      <c r="CT47" s="690"/>
      <c r="CU47" s="690"/>
      <c r="CV47" s="690"/>
      <c r="CW47" s="690"/>
      <c r="CX47" s="690"/>
      <c r="CY47" s="691"/>
      <c r="CZ47" s="663">
        <v>0</v>
      </c>
      <c r="DA47" s="688"/>
      <c r="DB47" s="688"/>
      <c r="DC47" s="692"/>
      <c r="DD47" s="667">
        <v>496</v>
      </c>
      <c r="DE47" s="690"/>
      <c r="DF47" s="690"/>
      <c r="DG47" s="690"/>
      <c r="DH47" s="690"/>
      <c r="DI47" s="690"/>
      <c r="DJ47" s="690"/>
      <c r="DK47" s="691"/>
      <c r="DL47" s="741"/>
      <c r="DM47" s="742"/>
      <c r="DN47" s="742"/>
      <c r="DO47" s="742"/>
      <c r="DP47" s="742"/>
      <c r="DQ47" s="742"/>
      <c r="DR47" s="742"/>
      <c r="DS47" s="742"/>
      <c r="DT47" s="742"/>
      <c r="DU47" s="742"/>
      <c r="DV47" s="743"/>
      <c r="DW47" s="732"/>
      <c r="DX47" s="733"/>
      <c r="DY47" s="733"/>
      <c r="DZ47" s="733"/>
      <c r="EA47" s="733"/>
      <c r="EB47" s="733"/>
      <c r="EC47" s="734"/>
    </row>
    <row r="48" spans="2:133" ht="11" x14ac:dyDescent="0.2">
      <c r="B48" s="207"/>
      <c r="CD48" s="698"/>
      <c r="CE48" s="699"/>
      <c r="CF48" s="655" t="s">
        <v>349</v>
      </c>
      <c r="CG48" s="656"/>
      <c r="CH48" s="656"/>
      <c r="CI48" s="656"/>
      <c r="CJ48" s="656"/>
      <c r="CK48" s="656"/>
      <c r="CL48" s="656"/>
      <c r="CM48" s="656"/>
      <c r="CN48" s="656"/>
      <c r="CO48" s="656"/>
      <c r="CP48" s="656"/>
      <c r="CQ48" s="657"/>
      <c r="CR48" s="658" t="s">
        <v>122</v>
      </c>
      <c r="CS48" s="659"/>
      <c r="CT48" s="659"/>
      <c r="CU48" s="659"/>
      <c r="CV48" s="659"/>
      <c r="CW48" s="659"/>
      <c r="CX48" s="659"/>
      <c r="CY48" s="660"/>
      <c r="CZ48" s="663" t="s">
        <v>122</v>
      </c>
      <c r="DA48" s="664"/>
      <c r="DB48" s="664"/>
      <c r="DC48" s="670"/>
      <c r="DD48" s="667" t="s">
        <v>122</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2">
      <c r="B49" s="207"/>
      <c r="CD49" s="679" t="s">
        <v>350</v>
      </c>
      <c r="CE49" s="680"/>
      <c r="CF49" s="680"/>
      <c r="CG49" s="680"/>
      <c r="CH49" s="680"/>
      <c r="CI49" s="680"/>
      <c r="CJ49" s="680"/>
      <c r="CK49" s="680"/>
      <c r="CL49" s="680"/>
      <c r="CM49" s="680"/>
      <c r="CN49" s="680"/>
      <c r="CO49" s="680"/>
      <c r="CP49" s="680"/>
      <c r="CQ49" s="681"/>
      <c r="CR49" s="730">
        <v>74950728</v>
      </c>
      <c r="CS49" s="717"/>
      <c r="CT49" s="717"/>
      <c r="CU49" s="717"/>
      <c r="CV49" s="717"/>
      <c r="CW49" s="717"/>
      <c r="CX49" s="717"/>
      <c r="CY49" s="746"/>
      <c r="CZ49" s="738">
        <v>100</v>
      </c>
      <c r="DA49" s="747"/>
      <c r="DB49" s="747"/>
      <c r="DC49" s="748"/>
      <c r="DD49" s="749">
        <v>43294971</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ZO+BCKuwt2/ev3MCk4/u84vYdSbgH/948TWU6jjIFGpyf7ZJRzdLgbugBv1W5o3P/QpY8eyRhPtcykrmVntWsw==" saltValue="mii2QVOeo/eyC73SFn2H+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N5" zoomScaleNormal="100" zoomScaleSheetLayoutView="70" workbookViewId="0">
      <selection activeCell="BS11" sqref="BS11:CG11"/>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56" t="s">
        <v>351</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352</v>
      </c>
      <c r="DK2" s="758"/>
      <c r="DL2" s="758"/>
      <c r="DM2" s="758"/>
      <c r="DN2" s="758"/>
      <c r="DO2" s="759"/>
      <c r="DP2" s="210"/>
      <c r="DQ2" s="757" t="s">
        <v>353</v>
      </c>
      <c r="DR2" s="758"/>
      <c r="DS2" s="758"/>
      <c r="DT2" s="758"/>
      <c r="DU2" s="758"/>
      <c r="DV2" s="758"/>
      <c r="DW2" s="758"/>
      <c r="DX2" s="758"/>
      <c r="DY2" s="758"/>
      <c r="DZ2" s="75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60" t="s">
        <v>354</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355</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7"/>
    </row>
    <row r="5" spans="1:131" s="218" customFormat="1" ht="26.25" customHeight="1" x14ac:dyDescent="0.2">
      <c r="A5" s="762" t="s">
        <v>356</v>
      </c>
      <c r="B5" s="763"/>
      <c r="C5" s="763"/>
      <c r="D5" s="763"/>
      <c r="E5" s="763"/>
      <c r="F5" s="763"/>
      <c r="G5" s="763"/>
      <c r="H5" s="763"/>
      <c r="I5" s="763"/>
      <c r="J5" s="763"/>
      <c r="K5" s="763"/>
      <c r="L5" s="763"/>
      <c r="M5" s="763"/>
      <c r="N5" s="763"/>
      <c r="O5" s="763"/>
      <c r="P5" s="764"/>
      <c r="Q5" s="768" t="s">
        <v>357</v>
      </c>
      <c r="R5" s="769"/>
      <c r="S5" s="769"/>
      <c r="T5" s="769"/>
      <c r="U5" s="770"/>
      <c r="V5" s="768" t="s">
        <v>358</v>
      </c>
      <c r="W5" s="769"/>
      <c r="X5" s="769"/>
      <c r="Y5" s="769"/>
      <c r="Z5" s="770"/>
      <c r="AA5" s="768" t="s">
        <v>359</v>
      </c>
      <c r="AB5" s="769"/>
      <c r="AC5" s="769"/>
      <c r="AD5" s="769"/>
      <c r="AE5" s="769"/>
      <c r="AF5" s="774" t="s">
        <v>360</v>
      </c>
      <c r="AG5" s="769"/>
      <c r="AH5" s="769"/>
      <c r="AI5" s="769"/>
      <c r="AJ5" s="775"/>
      <c r="AK5" s="769" t="s">
        <v>361</v>
      </c>
      <c r="AL5" s="769"/>
      <c r="AM5" s="769"/>
      <c r="AN5" s="769"/>
      <c r="AO5" s="770"/>
      <c r="AP5" s="768" t="s">
        <v>362</v>
      </c>
      <c r="AQ5" s="769"/>
      <c r="AR5" s="769"/>
      <c r="AS5" s="769"/>
      <c r="AT5" s="770"/>
      <c r="AU5" s="768" t="s">
        <v>363</v>
      </c>
      <c r="AV5" s="769"/>
      <c r="AW5" s="769"/>
      <c r="AX5" s="769"/>
      <c r="AY5" s="775"/>
      <c r="AZ5" s="214"/>
      <c r="BA5" s="214"/>
      <c r="BB5" s="214"/>
      <c r="BC5" s="214"/>
      <c r="BD5" s="214"/>
      <c r="BE5" s="215"/>
      <c r="BF5" s="215"/>
      <c r="BG5" s="215"/>
      <c r="BH5" s="215"/>
      <c r="BI5" s="215"/>
      <c r="BJ5" s="215"/>
      <c r="BK5" s="215"/>
      <c r="BL5" s="215"/>
      <c r="BM5" s="215"/>
      <c r="BN5" s="215"/>
      <c r="BO5" s="215"/>
      <c r="BP5" s="215"/>
      <c r="BQ5" s="762" t="s">
        <v>364</v>
      </c>
      <c r="BR5" s="763"/>
      <c r="BS5" s="763"/>
      <c r="BT5" s="763"/>
      <c r="BU5" s="763"/>
      <c r="BV5" s="763"/>
      <c r="BW5" s="763"/>
      <c r="BX5" s="763"/>
      <c r="BY5" s="763"/>
      <c r="BZ5" s="763"/>
      <c r="CA5" s="763"/>
      <c r="CB5" s="763"/>
      <c r="CC5" s="763"/>
      <c r="CD5" s="763"/>
      <c r="CE5" s="763"/>
      <c r="CF5" s="763"/>
      <c r="CG5" s="764"/>
      <c r="CH5" s="768" t="s">
        <v>365</v>
      </c>
      <c r="CI5" s="769"/>
      <c r="CJ5" s="769"/>
      <c r="CK5" s="769"/>
      <c r="CL5" s="770"/>
      <c r="CM5" s="768" t="s">
        <v>366</v>
      </c>
      <c r="CN5" s="769"/>
      <c r="CO5" s="769"/>
      <c r="CP5" s="769"/>
      <c r="CQ5" s="770"/>
      <c r="CR5" s="768" t="s">
        <v>367</v>
      </c>
      <c r="CS5" s="769"/>
      <c r="CT5" s="769"/>
      <c r="CU5" s="769"/>
      <c r="CV5" s="770"/>
      <c r="CW5" s="768" t="s">
        <v>368</v>
      </c>
      <c r="CX5" s="769"/>
      <c r="CY5" s="769"/>
      <c r="CZ5" s="769"/>
      <c r="DA5" s="770"/>
      <c r="DB5" s="768" t="s">
        <v>369</v>
      </c>
      <c r="DC5" s="769"/>
      <c r="DD5" s="769"/>
      <c r="DE5" s="769"/>
      <c r="DF5" s="770"/>
      <c r="DG5" s="798" t="s">
        <v>370</v>
      </c>
      <c r="DH5" s="799"/>
      <c r="DI5" s="799"/>
      <c r="DJ5" s="799"/>
      <c r="DK5" s="800"/>
      <c r="DL5" s="798" t="s">
        <v>371</v>
      </c>
      <c r="DM5" s="799"/>
      <c r="DN5" s="799"/>
      <c r="DO5" s="799"/>
      <c r="DP5" s="800"/>
      <c r="DQ5" s="768" t="s">
        <v>372</v>
      </c>
      <c r="DR5" s="769"/>
      <c r="DS5" s="769"/>
      <c r="DT5" s="769"/>
      <c r="DU5" s="770"/>
      <c r="DV5" s="768" t="s">
        <v>363</v>
      </c>
      <c r="DW5" s="769"/>
      <c r="DX5" s="769"/>
      <c r="DY5" s="769"/>
      <c r="DZ5" s="775"/>
      <c r="EA5" s="217"/>
    </row>
    <row r="6" spans="1:131" s="218" customFormat="1" ht="26.25" customHeight="1" thickBot="1" x14ac:dyDescent="0.25">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1"/>
      <c r="DH6" s="802"/>
      <c r="DI6" s="802"/>
      <c r="DJ6" s="802"/>
      <c r="DK6" s="803"/>
      <c r="DL6" s="801"/>
      <c r="DM6" s="802"/>
      <c r="DN6" s="802"/>
      <c r="DO6" s="802"/>
      <c r="DP6" s="803"/>
      <c r="DQ6" s="771"/>
      <c r="DR6" s="772"/>
      <c r="DS6" s="772"/>
      <c r="DT6" s="772"/>
      <c r="DU6" s="773"/>
      <c r="DV6" s="771"/>
      <c r="DW6" s="772"/>
      <c r="DX6" s="772"/>
      <c r="DY6" s="772"/>
      <c r="DZ6" s="777"/>
      <c r="EA6" s="217"/>
    </row>
    <row r="7" spans="1:131" s="218" customFormat="1" ht="26.25" customHeight="1" thickTop="1" x14ac:dyDescent="0.2">
      <c r="A7" s="219">
        <v>1</v>
      </c>
      <c r="B7" s="784" t="s">
        <v>373</v>
      </c>
      <c r="C7" s="785"/>
      <c r="D7" s="785"/>
      <c r="E7" s="785"/>
      <c r="F7" s="785"/>
      <c r="G7" s="785"/>
      <c r="H7" s="785"/>
      <c r="I7" s="785"/>
      <c r="J7" s="785"/>
      <c r="K7" s="785"/>
      <c r="L7" s="785"/>
      <c r="M7" s="785"/>
      <c r="N7" s="785"/>
      <c r="O7" s="785"/>
      <c r="P7" s="786"/>
      <c r="Q7" s="787">
        <v>78296</v>
      </c>
      <c r="R7" s="788">
        <v>78296477</v>
      </c>
      <c r="S7" s="788">
        <v>78296477</v>
      </c>
      <c r="T7" s="788">
        <v>78296477</v>
      </c>
      <c r="U7" s="788">
        <v>78296477</v>
      </c>
      <c r="V7" s="788">
        <v>76205</v>
      </c>
      <c r="W7" s="788">
        <v>76204985</v>
      </c>
      <c r="X7" s="788">
        <v>76204985</v>
      </c>
      <c r="Y7" s="788">
        <v>76204985</v>
      </c>
      <c r="Z7" s="788">
        <v>76204985</v>
      </c>
      <c r="AA7" s="788">
        <v>2091</v>
      </c>
      <c r="AB7" s="788"/>
      <c r="AC7" s="788"/>
      <c r="AD7" s="788"/>
      <c r="AE7" s="789"/>
      <c r="AF7" s="790">
        <v>1803</v>
      </c>
      <c r="AG7" s="791"/>
      <c r="AH7" s="791"/>
      <c r="AI7" s="791"/>
      <c r="AJ7" s="792"/>
      <c r="AK7" s="793">
        <v>3192</v>
      </c>
      <c r="AL7" s="794"/>
      <c r="AM7" s="794"/>
      <c r="AN7" s="794"/>
      <c r="AO7" s="794"/>
      <c r="AP7" s="794">
        <v>57227</v>
      </c>
      <c r="AQ7" s="794">
        <v>57226751</v>
      </c>
      <c r="AR7" s="794">
        <v>57226751</v>
      </c>
      <c r="AS7" s="794">
        <v>57226751</v>
      </c>
      <c r="AT7" s="794">
        <v>57226751</v>
      </c>
      <c r="AU7" s="795"/>
      <c r="AV7" s="795"/>
      <c r="AW7" s="795"/>
      <c r="AX7" s="795"/>
      <c r="AY7" s="796"/>
      <c r="AZ7" s="214"/>
      <c r="BA7" s="214"/>
      <c r="BB7" s="214"/>
      <c r="BC7" s="214"/>
      <c r="BD7" s="214"/>
      <c r="BE7" s="215"/>
      <c r="BF7" s="215"/>
      <c r="BG7" s="215"/>
      <c r="BH7" s="215"/>
      <c r="BI7" s="215"/>
      <c r="BJ7" s="215"/>
      <c r="BK7" s="215"/>
      <c r="BL7" s="215"/>
      <c r="BM7" s="215"/>
      <c r="BN7" s="215"/>
      <c r="BO7" s="215"/>
      <c r="BP7" s="215"/>
      <c r="BQ7" s="219">
        <v>1</v>
      </c>
      <c r="BR7" s="220"/>
      <c r="BS7" s="781" t="s">
        <v>560</v>
      </c>
      <c r="BT7" s="782"/>
      <c r="BU7" s="782"/>
      <c r="BV7" s="782"/>
      <c r="BW7" s="782"/>
      <c r="BX7" s="782"/>
      <c r="BY7" s="782"/>
      <c r="BZ7" s="782"/>
      <c r="CA7" s="782"/>
      <c r="CB7" s="782"/>
      <c r="CC7" s="782"/>
      <c r="CD7" s="782"/>
      <c r="CE7" s="782"/>
      <c r="CF7" s="782"/>
      <c r="CG7" s="797"/>
      <c r="CH7" s="778">
        <v>99</v>
      </c>
      <c r="CI7" s="779"/>
      <c r="CJ7" s="779"/>
      <c r="CK7" s="779"/>
      <c r="CL7" s="780"/>
      <c r="CM7" s="778">
        <v>1454</v>
      </c>
      <c r="CN7" s="779"/>
      <c r="CO7" s="779"/>
      <c r="CP7" s="779"/>
      <c r="CQ7" s="780"/>
      <c r="CR7" s="778">
        <v>3</v>
      </c>
      <c r="CS7" s="779"/>
      <c r="CT7" s="779"/>
      <c r="CU7" s="779"/>
      <c r="CV7" s="780"/>
      <c r="CW7" s="778" t="s">
        <v>552</v>
      </c>
      <c r="CX7" s="779"/>
      <c r="CY7" s="779"/>
      <c r="CZ7" s="779"/>
      <c r="DA7" s="780"/>
      <c r="DB7" s="778" t="s">
        <v>490</v>
      </c>
      <c r="DC7" s="779"/>
      <c r="DD7" s="779"/>
      <c r="DE7" s="779"/>
      <c r="DF7" s="780"/>
      <c r="DG7" s="778" t="s">
        <v>490</v>
      </c>
      <c r="DH7" s="779"/>
      <c r="DI7" s="779"/>
      <c r="DJ7" s="779"/>
      <c r="DK7" s="780"/>
      <c r="DL7" s="778">
        <v>79</v>
      </c>
      <c r="DM7" s="779"/>
      <c r="DN7" s="779"/>
      <c r="DO7" s="779"/>
      <c r="DP7" s="780"/>
      <c r="DQ7" s="778">
        <v>8</v>
      </c>
      <c r="DR7" s="779"/>
      <c r="DS7" s="779"/>
      <c r="DT7" s="779"/>
      <c r="DU7" s="780"/>
      <c r="DV7" s="781"/>
      <c r="DW7" s="782"/>
      <c r="DX7" s="782"/>
      <c r="DY7" s="782"/>
      <c r="DZ7" s="783"/>
      <c r="EA7" s="217"/>
    </row>
    <row r="8" spans="1:131" s="218" customFormat="1" ht="26.25" customHeight="1" x14ac:dyDescent="0.2">
      <c r="A8" s="221">
        <v>2</v>
      </c>
      <c r="B8" s="815" t="s">
        <v>374</v>
      </c>
      <c r="C8" s="816"/>
      <c r="D8" s="816"/>
      <c r="E8" s="816"/>
      <c r="F8" s="816"/>
      <c r="G8" s="816"/>
      <c r="H8" s="816"/>
      <c r="I8" s="816"/>
      <c r="J8" s="816"/>
      <c r="K8" s="816"/>
      <c r="L8" s="816"/>
      <c r="M8" s="816"/>
      <c r="N8" s="816"/>
      <c r="O8" s="816"/>
      <c r="P8" s="817"/>
      <c r="Q8" s="818">
        <v>107</v>
      </c>
      <c r="R8" s="819">
        <v>107520</v>
      </c>
      <c r="S8" s="819">
        <v>107520</v>
      </c>
      <c r="T8" s="819">
        <v>107520</v>
      </c>
      <c r="U8" s="819">
        <v>107520</v>
      </c>
      <c r="V8" s="819">
        <v>77</v>
      </c>
      <c r="W8" s="819">
        <v>77081</v>
      </c>
      <c r="X8" s="819">
        <v>77081</v>
      </c>
      <c r="Y8" s="819">
        <v>77081</v>
      </c>
      <c r="Z8" s="819">
        <v>77081</v>
      </c>
      <c r="AA8" s="819">
        <v>30</v>
      </c>
      <c r="AB8" s="819"/>
      <c r="AC8" s="819"/>
      <c r="AD8" s="819"/>
      <c r="AE8" s="820"/>
      <c r="AF8" s="821">
        <v>30</v>
      </c>
      <c r="AG8" s="822"/>
      <c r="AH8" s="822"/>
      <c r="AI8" s="822"/>
      <c r="AJ8" s="823"/>
      <c r="AK8" s="804" t="s">
        <v>552</v>
      </c>
      <c r="AL8" s="805"/>
      <c r="AM8" s="805"/>
      <c r="AN8" s="805"/>
      <c r="AO8" s="805"/>
      <c r="AP8" s="805">
        <v>128</v>
      </c>
      <c r="AQ8" s="805">
        <v>127720</v>
      </c>
      <c r="AR8" s="805">
        <v>127720</v>
      </c>
      <c r="AS8" s="805">
        <v>127720</v>
      </c>
      <c r="AT8" s="805">
        <v>127720</v>
      </c>
      <c r="AU8" s="806"/>
      <c r="AV8" s="806"/>
      <c r="AW8" s="806"/>
      <c r="AX8" s="806"/>
      <c r="AY8" s="807"/>
      <c r="AZ8" s="214"/>
      <c r="BA8" s="214"/>
      <c r="BB8" s="214"/>
      <c r="BC8" s="214"/>
      <c r="BD8" s="214"/>
      <c r="BE8" s="215"/>
      <c r="BF8" s="215"/>
      <c r="BG8" s="215"/>
      <c r="BH8" s="215"/>
      <c r="BI8" s="215"/>
      <c r="BJ8" s="215"/>
      <c r="BK8" s="215"/>
      <c r="BL8" s="215"/>
      <c r="BM8" s="215"/>
      <c r="BN8" s="215"/>
      <c r="BO8" s="215"/>
      <c r="BP8" s="215"/>
      <c r="BQ8" s="221">
        <v>2</v>
      </c>
      <c r="BR8" s="222"/>
      <c r="BS8" s="808" t="s">
        <v>561</v>
      </c>
      <c r="BT8" s="809"/>
      <c r="BU8" s="809"/>
      <c r="BV8" s="809"/>
      <c r="BW8" s="809"/>
      <c r="BX8" s="809"/>
      <c r="BY8" s="809"/>
      <c r="BZ8" s="809"/>
      <c r="CA8" s="809"/>
      <c r="CB8" s="809"/>
      <c r="CC8" s="809"/>
      <c r="CD8" s="809"/>
      <c r="CE8" s="809"/>
      <c r="CF8" s="809"/>
      <c r="CG8" s="810"/>
      <c r="CH8" s="811">
        <v>-27</v>
      </c>
      <c r="CI8" s="812"/>
      <c r="CJ8" s="812"/>
      <c r="CK8" s="812"/>
      <c r="CL8" s="813"/>
      <c r="CM8" s="811">
        <v>-1822</v>
      </c>
      <c r="CN8" s="812"/>
      <c r="CO8" s="812"/>
      <c r="CP8" s="812"/>
      <c r="CQ8" s="813"/>
      <c r="CR8" s="811">
        <v>1186</v>
      </c>
      <c r="CS8" s="812"/>
      <c r="CT8" s="812"/>
      <c r="CU8" s="812"/>
      <c r="CV8" s="813"/>
      <c r="CW8" s="811">
        <v>97</v>
      </c>
      <c r="CX8" s="812"/>
      <c r="CY8" s="812"/>
      <c r="CZ8" s="812"/>
      <c r="DA8" s="813"/>
      <c r="DB8" s="811">
        <v>1100</v>
      </c>
      <c r="DC8" s="812"/>
      <c r="DD8" s="812"/>
      <c r="DE8" s="812"/>
      <c r="DF8" s="813"/>
      <c r="DG8" s="811" t="s">
        <v>490</v>
      </c>
      <c r="DH8" s="812"/>
      <c r="DI8" s="812"/>
      <c r="DJ8" s="812"/>
      <c r="DK8" s="813"/>
      <c r="DL8" s="811" t="s">
        <v>490</v>
      </c>
      <c r="DM8" s="812"/>
      <c r="DN8" s="812"/>
      <c r="DO8" s="812"/>
      <c r="DP8" s="813"/>
      <c r="DQ8" s="811">
        <v>990</v>
      </c>
      <c r="DR8" s="812"/>
      <c r="DS8" s="812"/>
      <c r="DT8" s="812"/>
      <c r="DU8" s="813"/>
      <c r="DV8" s="808"/>
      <c r="DW8" s="809"/>
      <c r="DX8" s="809"/>
      <c r="DY8" s="809"/>
      <c r="DZ8" s="814"/>
      <c r="EA8" s="217"/>
    </row>
    <row r="9" spans="1:131" s="218" customFormat="1" ht="26.25" customHeight="1" x14ac:dyDescent="0.2">
      <c r="A9" s="221">
        <v>3</v>
      </c>
      <c r="B9" s="815" t="s">
        <v>375</v>
      </c>
      <c r="C9" s="816"/>
      <c r="D9" s="816"/>
      <c r="E9" s="816"/>
      <c r="F9" s="816"/>
      <c r="G9" s="816"/>
      <c r="H9" s="816"/>
      <c r="I9" s="816"/>
      <c r="J9" s="816"/>
      <c r="K9" s="816"/>
      <c r="L9" s="816"/>
      <c r="M9" s="816"/>
      <c r="N9" s="816"/>
      <c r="O9" s="816"/>
      <c r="P9" s="817"/>
      <c r="Q9" s="818">
        <v>33</v>
      </c>
      <c r="R9" s="819">
        <v>33285</v>
      </c>
      <c r="S9" s="819">
        <v>33285</v>
      </c>
      <c r="T9" s="819">
        <v>33285</v>
      </c>
      <c r="U9" s="819">
        <v>33285</v>
      </c>
      <c r="V9" s="819">
        <v>33</v>
      </c>
      <c r="W9" s="819">
        <v>33285</v>
      </c>
      <c r="X9" s="819">
        <v>33285</v>
      </c>
      <c r="Y9" s="819">
        <v>33285</v>
      </c>
      <c r="Z9" s="819">
        <v>33285</v>
      </c>
      <c r="AA9" s="819">
        <v>0</v>
      </c>
      <c r="AB9" s="819"/>
      <c r="AC9" s="819"/>
      <c r="AD9" s="819"/>
      <c r="AE9" s="820"/>
      <c r="AF9" s="821" t="s">
        <v>122</v>
      </c>
      <c r="AG9" s="822"/>
      <c r="AH9" s="822"/>
      <c r="AI9" s="822"/>
      <c r="AJ9" s="823"/>
      <c r="AK9" s="804">
        <v>29</v>
      </c>
      <c r="AL9" s="805"/>
      <c r="AM9" s="805"/>
      <c r="AN9" s="805"/>
      <c r="AO9" s="805"/>
      <c r="AP9" s="805" t="s">
        <v>552</v>
      </c>
      <c r="AQ9" s="805"/>
      <c r="AR9" s="805"/>
      <c r="AS9" s="805"/>
      <c r="AT9" s="805"/>
      <c r="AU9" s="806"/>
      <c r="AV9" s="806"/>
      <c r="AW9" s="806"/>
      <c r="AX9" s="806"/>
      <c r="AY9" s="807"/>
      <c r="AZ9" s="214"/>
      <c r="BA9" s="214"/>
      <c r="BB9" s="214"/>
      <c r="BC9" s="214"/>
      <c r="BD9" s="214"/>
      <c r="BE9" s="215"/>
      <c r="BF9" s="215"/>
      <c r="BG9" s="215"/>
      <c r="BH9" s="215"/>
      <c r="BI9" s="215"/>
      <c r="BJ9" s="215"/>
      <c r="BK9" s="215"/>
      <c r="BL9" s="215"/>
      <c r="BM9" s="215"/>
      <c r="BN9" s="215"/>
      <c r="BO9" s="215"/>
      <c r="BP9" s="215"/>
      <c r="BQ9" s="221">
        <v>3</v>
      </c>
      <c r="BR9" s="222"/>
      <c r="BS9" s="808" t="s">
        <v>562</v>
      </c>
      <c r="BT9" s="809"/>
      <c r="BU9" s="809"/>
      <c r="BV9" s="809"/>
      <c r="BW9" s="809"/>
      <c r="BX9" s="809"/>
      <c r="BY9" s="809"/>
      <c r="BZ9" s="809"/>
      <c r="CA9" s="809"/>
      <c r="CB9" s="809"/>
      <c r="CC9" s="809"/>
      <c r="CD9" s="809"/>
      <c r="CE9" s="809"/>
      <c r="CF9" s="809"/>
      <c r="CG9" s="810"/>
      <c r="CH9" s="811">
        <v>0</v>
      </c>
      <c r="CI9" s="812"/>
      <c r="CJ9" s="812"/>
      <c r="CK9" s="812"/>
      <c r="CL9" s="813"/>
      <c r="CM9" s="811">
        <v>186</v>
      </c>
      <c r="CN9" s="812"/>
      <c r="CO9" s="812"/>
      <c r="CP9" s="812"/>
      <c r="CQ9" s="813"/>
      <c r="CR9" s="811">
        <v>50</v>
      </c>
      <c r="CS9" s="812"/>
      <c r="CT9" s="812"/>
      <c r="CU9" s="812"/>
      <c r="CV9" s="813"/>
      <c r="CW9" s="811">
        <v>36</v>
      </c>
      <c r="CX9" s="812"/>
      <c r="CY9" s="812"/>
      <c r="CZ9" s="812"/>
      <c r="DA9" s="813"/>
      <c r="DB9" s="811" t="s">
        <v>490</v>
      </c>
      <c r="DC9" s="812"/>
      <c r="DD9" s="812"/>
      <c r="DE9" s="812"/>
      <c r="DF9" s="813"/>
      <c r="DG9" s="811" t="s">
        <v>490</v>
      </c>
      <c r="DH9" s="812"/>
      <c r="DI9" s="812"/>
      <c r="DJ9" s="812"/>
      <c r="DK9" s="813"/>
      <c r="DL9" s="811" t="s">
        <v>490</v>
      </c>
      <c r="DM9" s="812"/>
      <c r="DN9" s="812"/>
      <c r="DO9" s="812"/>
      <c r="DP9" s="813"/>
      <c r="DQ9" s="811" t="s">
        <v>490</v>
      </c>
      <c r="DR9" s="812"/>
      <c r="DS9" s="812"/>
      <c r="DT9" s="812"/>
      <c r="DU9" s="813"/>
      <c r="DV9" s="808"/>
      <c r="DW9" s="809"/>
      <c r="DX9" s="809"/>
      <c r="DY9" s="809"/>
      <c r="DZ9" s="814"/>
      <c r="EA9" s="217"/>
    </row>
    <row r="10" spans="1:131" s="218" customFormat="1" ht="26.25" customHeight="1" x14ac:dyDescent="0.2">
      <c r="A10" s="221">
        <v>4</v>
      </c>
      <c r="B10" s="815" t="s">
        <v>376</v>
      </c>
      <c r="C10" s="816"/>
      <c r="D10" s="816"/>
      <c r="E10" s="816"/>
      <c r="F10" s="816"/>
      <c r="G10" s="816"/>
      <c r="H10" s="816"/>
      <c r="I10" s="816"/>
      <c r="J10" s="816"/>
      <c r="K10" s="816"/>
      <c r="L10" s="816"/>
      <c r="M10" s="816"/>
      <c r="N10" s="816"/>
      <c r="O10" s="816"/>
      <c r="P10" s="817"/>
      <c r="Q10" s="818">
        <v>143</v>
      </c>
      <c r="R10" s="819">
        <v>143273</v>
      </c>
      <c r="S10" s="819">
        <v>143273</v>
      </c>
      <c r="T10" s="819">
        <v>143273</v>
      </c>
      <c r="U10" s="819">
        <v>143273</v>
      </c>
      <c r="V10" s="819">
        <v>143</v>
      </c>
      <c r="W10" s="819">
        <v>143273</v>
      </c>
      <c r="X10" s="819">
        <v>143273</v>
      </c>
      <c r="Y10" s="819">
        <v>143273</v>
      </c>
      <c r="Z10" s="819">
        <v>143273</v>
      </c>
      <c r="AA10" s="819">
        <v>0</v>
      </c>
      <c r="AB10" s="819"/>
      <c r="AC10" s="819"/>
      <c r="AD10" s="819"/>
      <c r="AE10" s="820"/>
      <c r="AF10" s="821" t="s">
        <v>122</v>
      </c>
      <c r="AG10" s="822"/>
      <c r="AH10" s="822"/>
      <c r="AI10" s="822"/>
      <c r="AJ10" s="823"/>
      <c r="AK10" s="804">
        <v>9</v>
      </c>
      <c r="AL10" s="805"/>
      <c r="AM10" s="805"/>
      <c r="AN10" s="805"/>
      <c r="AO10" s="805"/>
      <c r="AP10" s="805">
        <v>138</v>
      </c>
      <c r="AQ10" s="805">
        <v>138700</v>
      </c>
      <c r="AR10" s="805">
        <v>138700</v>
      </c>
      <c r="AS10" s="805">
        <v>138700</v>
      </c>
      <c r="AT10" s="805">
        <v>138700</v>
      </c>
      <c r="AU10" s="806"/>
      <c r="AV10" s="806"/>
      <c r="AW10" s="806"/>
      <c r="AX10" s="806"/>
      <c r="AY10" s="807"/>
      <c r="AZ10" s="214"/>
      <c r="BA10" s="214"/>
      <c r="BB10" s="214"/>
      <c r="BC10" s="214"/>
      <c r="BD10" s="214"/>
      <c r="BE10" s="215"/>
      <c r="BF10" s="215"/>
      <c r="BG10" s="215"/>
      <c r="BH10" s="215"/>
      <c r="BI10" s="215"/>
      <c r="BJ10" s="215"/>
      <c r="BK10" s="215"/>
      <c r="BL10" s="215"/>
      <c r="BM10" s="215"/>
      <c r="BN10" s="215"/>
      <c r="BO10" s="215"/>
      <c r="BP10" s="215"/>
      <c r="BQ10" s="221">
        <v>4</v>
      </c>
      <c r="BR10" s="222"/>
      <c r="BS10" s="808" t="s">
        <v>563</v>
      </c>
      <c r="BT10" s="809"/>
      <c r="BU10" s="809"/>
      <c r="BV10" s="809"/>
      <c r="BW10" s="809"/>
      <c r="BX10" s="809"/>
      <c r="BY10" s="809"/>
      <c r="BZ10" s="809"/>
      <c r="CA10" s="809"/>
      <c r="CB10" s="809"/>
      <c r="CC10" s="809"/>
      <c r="CD10" s="809"/>
      <c r="CE10" s="809"/>
      <c r="CF10" s="809"/>
      <c r="CG10" s="810"/>
      <c r="CH10" s="811">
        <v>1</v>
      </c>
      <c r="CI10" s="812"/>
      <c r="CJ10" s="812"/>
      <c r="CK10" s="812"/>
      <c r="CL10" s="813"/>
      <c r="CM10" s="811">
        <v>100</v>
      </c>
      <c r="CN10" s="812"/>
      <c r="CO10" s="812"/>
      <c r="CP10" s="812"/>
      <c r="CQ10" s="813"/>
      <c r="CR10" s="811">
        <v>20</v>
      </c>
      <c r="CS10" s="812"/>
      <c r="CT10" s="812"/>
      <c r="CU10" s="812"/>
      <c r="CV10" s="813"/>
      <c r="CW10" s="811">
        <v>8</v>
      </c>
      <c r="CX10" s="812"/>
      <c r="CY10" s="812"/>
      <c r="CZ10" s="812"/>
      <c r="DA10" s="813"/>
      <c r="DB10" s="811" t="s">
        <v>490</v>
      </c>
      <c r="DC10" s="812"/>
      <c r="DD10" s="812"/>
      <c r="DE10" s="812"/>
      <c r="DF10" s="813"/>
      <c r="DG10" s="811" t="s">
        <v>490</v>
      </c>
      <c r="DH10" s="812"/>
      <c r="DI10" s="812"/>
      <c r="DJ10" s="812"/>
      <c r="DK10" s="813"/>
      <c r="DL10" s="811" t="s">
        <v>490</v>
      </c>
      <c r="DM10" s="812"/>
      <c r="DN10" s="812"/>
      <c r="DO10" s="812"/>
      <c r="DP10" s="813"/>
      <c r="DQ10" s="811" t="s">
        <v>490</v>
      </c>
      <c r="DR10" s="812"/>
      <c r="DS10" s="812"/>
      <c r="DT10" s="812"/>
      <c r="DU10" s="813"/>
      <c r="DV10" s="808"/>
      <c r="DW10" s="809"/>
      <c r="DX10" s="809"/>
      <c r="DY10" s="809"/>
      <c r="DZ10" s="814"/>
      <c r="EA10" s="217"/>
    </row>
    <row r="11" spans="1:131" s="218" customFormat="1" ht="26.25" customHeight="1" x14ac:dyDescent="0.2">
      <c r="A11" s="221">
        <v>5</v>
      </c>
      <c r="B11" s="815" t="s">
        <v>377</v>
      </c>
      <c r="C11" s="816"/>
      <c r="D11" s="816"/>
      <c r="E11" s="816"/>
      <c r="F11" s="816"/>
      <c r="G11" s="816"/>
      <c r="H11" s="816"/>
      <c r="I11" s="816"/>
      <c r="J11" s="816"/>
      <c r="K11" s="816"/>
      <c r="L11" s="816"/>
      <c r="M11" s="816"/>
      <c r="N11" s="816"/>
      <c r="O11" s="816"/>
      <c r="P11" s="817"/>
      <c r="Q11" s="818">
        <v>835</v>
      </c>
      <c r="R11" s="819">
        <v>834536</v>
      </c>
      <c r="S11" s="819">
        <v>834536</v>
      </c>
      <c r="T11" s="819">
        <v>834536</v>
      </c>
      <c r="U11" s="819">
        <v>834536</v>
      </c>
      <c r="V11" s="819">
        <v>835</v>
      </c>
      <c r="W11" s="819">
        <v>834536</v>
      </c>
      <c r="X11" s="819">
        <v>834536</v>
      </c>
      <c r="Y11" s="819">
        <v>834536</v>
      </c>
      <c r="Z11" s="819">
        <v>834536</v>
      </c>
      <c r="AA11" s="819">
        <v>0</v>
      </c>
      <c r="AB11" s="819"/>
      <c r="AC11" s="819"/>
      <c r="AD11" s="819"/>
      <c r="AE11" s="820"/>
      <c r="AF11" s="821" t="s">
        <v>122</v>
      </c>
      <c r="AG11" s="822"/>
      <c r="AH11" s="822"/>
      <c r="AI11" s="822"/>
      <c r="AJ11" s="823"/>
      <c r="AK11" s="804" t="s">
        <v>552</v>
      </c>
      <c r="AL11" s="805"/>
      <c r="AM11" s="805"/>
      <c r="AN11" s="805"/>
      <c r="AO11" s="805"/>
      <c r="AP11" s="805">
        <v>3471</v>
      </c>
      <c r="AQ11" s="805">
        <v>3470883</v>
      </c>
      <c r="AR11" s="805">
        <v>3470883</v>
      </c>
      <c r="AS11" s="805">
        <v>3470883</v>
      </c>
      <c r="AT11" s="805">
        <v>3470883</v>
      </c>
      <c r="AU11" s="806"/>
      <c r="AV11" s="806"/>
      <c r="AW11" s="806"/>
      <c r="AX11" s="806"/>
      <c r="AY11" s="807"/>
      <c r="AZ11" s="214"/>
      <c r="BA11" s="214"/>
      <c r="BB11" s="214"/>
      <c r="BC11" s="214"/>
      <c r="BD11" s="214"/>
      <c r="BE11" s="215"/>
      <c r="BF11" s="215"/>
      <c r="BG11" s="215"/>
      <c r="BH11" s="215"/>
      <c r="BI11" s="215"/>
      <c r="BJ11" s="215"/>
      <c r="BK11" s="215"/>
      <c r="BL11" s="215"/>
      <c r="BM11" s="215"/>
      <c r="BN11" s="215"/>
      <c r="BO11" s="215"/>
      <c r="BP11" s="215"/>
      <c r="BQ11" s="221">
        <v>5</v>
      </c>
      <c r="BR11" s="222"/>
      <c r="BS11" s="808" t="s">
        <v>564</v>
      </c>
      <c r="BT11" s="809"/>
      <c r="BU11" s="809"/>
      <c r="BV11" s="809"/>
      <c r="BW11" s="809"/>
      <c r="BX11" s="809"/>
      <c r="BY11" s="809"/>
      <c r="BZ11" s="809"/>
      <c r="CA11" s="809"/>
      <c r="CB11" s="809"/>
      <c r="CC11" s="809"/>
      <c r="CD11" s="809"/>
      <c r="CE11" s="809"/>
      <c r="CF11" s="809"/>
      <c r="CG11" s="810"/>
      <c r="CH11" s="811">
        <v>-10</v>
      </c>
      <c r="CI11" s="812"/>
      <c r="CJ11" s="812"/>
      <c r="CK11" s="812"/>
      <c r="CL11" s="813"/>
      <c r="CM11" s="811">
        <v>611</v>
      </c>
      <c r="CN11" s="812"/>
      <c r="CO11" s="812"/>
      <c r="CP11" s="812"/>
      <c r="CQ11" s="813"/>
      <c r="CR11" s="811">
        <v>5</v>
      </c>
      <c r="CS11" s="812"/>
      <c r="CT11" s="812"/>
      <c r="CU11" s="812"/>
      <c r="CV11" s="813"/>
      <c r="CW11" s="811" t="s">
        <v>490</v>
      </c>
      <c r="CX11" s="812"/>
      <c r="CY11" s="812"/>
      <c r="CZ11" s="812"/>
      <c r="DA11" s="813"/>
      <c r="DB11" s="811" t="s">
        <v>490</v>
      </c>
      <c r="DC11" s="812"/>
      <c r="DD11" s="812"/>
      <c r="DE11" s="812"/>
      <c r="DF11" s="813"/>
      <c r="DG11" s="811">
        <v>1390</v>
      </c>
      <c r="DH11" s="812"/>
      <c r="DI11" s="812"/>
      <c r="DJ11" s="812"/>
      <c r="DK11" s="813"/>
      <c r="DL11" s="811" t="s">
        <v>490</v>
      </c>
      <c r="DM11" s="812"/>
      <c r="DN11" s="812"/>
      <c r="DO11" s="812"/>
      <c r="DP11" s="813"/>
      <c r="DQ11" s="811" t="s">
        <v>490</v>
      </c>
      <c r="DR11" s="812"/>
      <c r="DS11" s="812"/>
      <c r="DT11" s="812"/>
      <c r="DU11" s="813"/>
      <c r="DV11" s="808"/>
      <c r="DW11" s="809"/>
      <c r="DX11" s="809"/>
      <c r="DY11" s="809"/>
      <c r="DZ11" s="814"/>
      <c r="EA11" s="217"/>
    </row>
    <row r="12" spans="1:131" s="218" customFormat="1" ht="26.25" customHeight="1" x14ac:dyDescent="0.2">
      <c r="A12" s="221">
        <v>6</v>
      </c>
      <c r="B12" s="815" t="s">
        <v>378</v>
      </c>
      <c r="C12" s="816"/>
      <c r="D12" s="816"/>
      <c r="E12" s="816"/>
      <c r="F12" s="816"/>
      <c r="G12" s="816"/>
      <c r="H12" s="816"/>
      <c r="I12" s="816"/>
      <c r="J12" s="816"/>
      <c r="K12" s="816"/>
      <c r="L12" s="816"/>
      <c r="M12" s="816"/>
      <c r="N12" s="816"/>
      <c r="O12" s="816"/>
      <c r="P12" s="817"/>
      <c r="Q12" s="818">
        <v>20</v>
      </c>
      <c r="R12" s="819">
        <v>20076</v>
      </c>
      <c r="S12" s="819">
        <v>20076</v>
      </c>
      <c r="T12" s="819">
        <v>20076</v>
      </c>
      <c r="U12" s="819">
        <v>20076</v>
      </c>
      <c r="V12" s="819">
        <v>18</v>
      </c>
      <c r="W12" s="819">
        <v>18074</v>
      </c>
      <c r="X12" s="819">
        <v>18074</v>
      </c>
      <c r="Y12" s="819">
        <v>18074</v>
      </c>
      <c r="Z12" s="819">
        <v>18074</v>
      </c>
      <c r="AA12" s="819">
        <v>2</v>
      </c>
      <c r="AB12" s="819"/>
      <c r="AC12" s="819"/>
      <c r="AD12" s="819"/>
      <c r="AE12" s="820"/>
      <c r="AF12" s="821">
        <v>2</v>
      </c>
      <c r="AG12" s="822"/>
      <c r="AH12" s="822"/>
      <c r="AI12" s="822"/>
      <c r="AJ12" s="823"/>
      <c r="AK12" s="804">
        <v>12</v>
      </c>
      <c r="AL12" s="805"/>
      <c r="AM12" s="805"/>
      <c r="AN12" s="805"/>
      <c r="AO12" s="805"/>
      <c r="AP12" s="805" t="s">
        <v>552</v>
      </c>
      <c r="AQ12" s="805"/>
      <c r="AR12" s="805"/>
      <c r="AS12" s="805"/>
      <c r="AT12" s="805"/>
      <c r="AU12" s="806"/>
      <c r="AV12" s="806"/>
      <c r="AW12" s="806"/>
      <c r="AX12" s="806"/>
      <c r="AY12" s="807"/>
      <c r="AZ12" s="214"/>
      <c r="BA12" s="214"/>
      <c r="BB12" s="214"/>
      <c r="BC12" s="214"/>
      <c r="BD12" s="214"/>
      <c r="BE12" s="215"/>
      <c r="BF12" s="215"/>
      <c r="BG12" s="215"/>
      <c r="BH12" s="215"/>
      <c r="BI12" s="215"/>
      <c r="BJ12" s="215"/>
      <c r="BK12" s="215"/>
      <c r="BL12" s="215"/>
      <c r="BM12" s="215"/>
      <c r="BN12" s="215"/>
      <c r="BO12" s="215"/>
      <c r="BP12" s="215"/>
      <c r="BQ12" s="221">
        <v>6</v>
      </c>
      <c r="BR12" s="222"/>
      <c r="BS12" s="808" t="s">
        <v>565</v>
      </c>
      <c r="BT12" s="809"/>
      <c r="BU12" s="809"/>
      <c r="BV12" s="809"/>
      <c r="BW12" s="809"/>
      <c r="BX12" s="809"/>
      <c r="BY12" s="809"/>
      <c r="BZ12" s="809"/>
      <c r="CA12" s="809"/>
      <c r="CB12" s="809"/>
      <c r="CC12" s="809"/>
      <c r="CD12" s="809"/>
      <c r="CE12" s="809"/>
      <c r="CF12" s="809"/>
      <c r="CG12" s="810"/>
      <c r="CH12" s="811">
        <v>38</v>
      </c>
      <c r="CI12" s="812"/>
      <c r="CJ12" s="812"/>
      <c r="CK12" s="812"/>
      <c r="CL12" s="813"/>
      <c r="CM12" s="811">
        <v>440</v>
      </c>
      <c r="CN12" s="812"/>
      <c r="CO12" s="812"/>
      <c r="CP12" s="812"/>
      <c r="CQ12" s="813"/>
      <c r="CR12" s="811">
        <v>35</v>
      </c>
      <c r="CS12" s="812"/>
      <c r="CT12" s="812"/>
      <c r="CU12" s="812"/>
      <c r="CV12" s="813"/>
      <c r="CW12" s="811" t="s">
        <v>490</v>
      </c>
      <c r="CX12" s="812"/>
      <c r="CY12" s="812"/>
      <c r="CZ12" s="812"/>
      <c r="DA12" s="813"/>
      <c r="DB12" s="811" t="s">
        <v>490</v>
      </c>
      <c r="DC12" s="812"/>
      <c r="DD12" s="812"/>
      <c r="DE12" s="812"/>
      <c r="DF12" s="813"/>
      <c r="DG12" s="811" t="s">
        <v>490</v>
      </c>
      <c r="DH12" s="812"/>
      <c r="DI12" s="812"/>
      <c r="DJ12" s="812"/>
      <c r="DK12" s="813"/>
      <c r="DL12" s="811" t="s">
        <v>490</v>
      </c>
      <c r="DM12" s="812"/>
      <c r="DN12" s="812"/>
      <c r="DO12" s="812"/>
      <c r="DP12" s="813"/>
      <c r="DQ12" s="811" t="s">
        <v>490</v>
      </c>
      <c r="DR12" s="812"/>
      <c r="DS12" s="812"/>
      <c r="DT12" s="812"/>
      <c r="DU12" s="813"/>
      <c r="DV12" s="808"/>
      <c r="DW12" s="809"/>
      <c r="DX12" s="809"/>
      <c r="DY12" s="809"/>
      <c r="DZ12" s="814"/>
      <c r="EA12" s="217"/>
    </row>
    <row r="13" spans="1:131" s="218" customFormat="1" ht="26.25" customHeight="1" x14ac:dyDescent="0.2">
      <c r="A13" s="221">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04"/>
      <c r="AL13" s="805"/>
      <c r="AM13" s="805"/>
      <c r="AN13" s="805"/>
      <c r="AO13" s="805"/>
      <c r="AP13" s="805"/>
      <c r="AQ13" s="805"/>
      <c r="AR13" s="805"/>
      <c r="AS13" s="805"/>
      <c r="AT13" s="805"/>
      <c r="AU13" s="806"/>
      <c r="AV13" s="806"/>
      <c r="AW13" s="806"/>
      <c r="AX13" s="806"/>
      <c r="AY13" s="807"/>
      <c r="AZ13" s="214"/>
      <c r="BA13" s="214"/>
      <c r="BB13" s="214"/>
      <c r="BC13" s="214"/>
      <c r="BD13" s="214"/>
      <c r="BE13" s="215"/>
      <c r="BF13" s="215"/>
      <c r="BG13" s="215"/>
      <c r="BH13" s="215"/>
      <c r="BI13" s="215"/>
      <c r="BJ13" s="215"/>
      <c r="BK13" s="215"/>
      <c r="BL13" s="215"/>
      <c r="BM13" s="215"/>
      <c r="BN13" s="215"/>
      <c r="BO13" s="215"/>
      <c r="BP13" s="215"/>
      <c r="BQ13" s="221">
        <v>7</v>
      </c>
      <c r="BR13" s="222"/>
      <c r="BS13" s="808" t="s">
        <v>566</v>
      </c>
      <c r="BT13" s="809"/>
      <c r="BU13" s="809"/>
      <c r="BV13" s="809"/>
      <c r="BW13" s="809"/>
      <c r="BX13" s="809"/>
      <c r="BY13" s="809"/>
      <c r="BZ13" s="809"/>
      <c r="CA13" s="809"/>
      <c r="CB13" s="809"/>
      <c r="CC13" s="809"/>
      <c r="CD13" s="809"/>
      <c r="CE13" s="809"/>
      <c r="CF13" s="809"/>
      <c r="CG13" s="810"/>
      <c r="CH13" s="811">
        <v>-2</v>
      </c>
      <c r="CI13" s="812"/>
      <c r="CJ13" s="812"/>
      <c r="CK13" s="812"/>
      <c r="CL13" s="813"/>
      <c r="CM13" s="811">
        <v>6</v>
      </c>
      <c r="CN13" s="812"/>
      <c r="CO13" s="812"/>
      <c r="CP13" s="812"/>
      <c r="CQ13" s="813"/>
      <c r="CR13" s="811">
        <v>3</v>
      </c>
      <c r="CS13" s="812"/>
      <c r="CT13" s="812"/>
      <c r="CU13" s="812"/>
      <c r="CV13" s="813"/>
      <c r="CW13" s="811">
        <v>37</v>
      </c>
      <c r="CX13" s="812"/>
      <c r="CY13" s="812"/>
      <c r="CZ13" s="812"/>
      <c r="DA13" s="813"/>
      <c r="DB13" s="811" t="s">
        <v>490</v>
      </c>
      <c r="DC13" s="812"/>
      <c r="DD13" s="812"/>
      <c r="DE13" s="812"/>
      <c r="DF13" s="813"/>
      <c r="DG13" s="811" t="s">
        <v>490</v>
      </c>
      <c r="DH13" s="812"/>
      <c r="DI13" s="812"/>
      <c r="DJ13" s="812"/>
      <c r="DK13" s="813"/>
      <c r="DL13" s="811" t="s">
        <v>490</v>
      </c>
      <c r="DM13" s="812"/>
      <c r="DN13" s="812"/>
      <c r="DO13" s="812"/>
      <c r="DP13" s="813"/>
      <c r="DQ13" s="811" t="s">
        <v>490</v>
      </c>
      <c r="DR13" s="812"/>
      <c r="DS13" s="812"/>
      <c r="DT13" s="812"/>
      <c r="DU13" s="813"/>
      <c r="DV13" s="808"/>
      <c r="DW13" s="809"/>
      <c r="DX13" s="809"/>
      <c r="DY13" s="809"/>
      <c r="DZ13" s="814"/>
      <c r="EA13" s="217"/>
    </row>
    <row r="14" spans="1:131" s="218" customFormat="1" ht="26.25" customHeight="1" x14ac:dyDescent="0.2">
      <c r="A14" s="221">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04"/>
      <c r="AL14" s="805"/>
      <c r="AM14" s="805"/>
      <c r="AN14" s="805"/>
      <c r="AO14" s="805"/>
      <c r="AP14" s="805"/>
      <c r="AQ14" s="805"/>
      <c r="AR14" s="805"/>
      <c r="AS14" s="805"/>
      <c r="AT14" s="805"/>
      <c r="AU14" s="806"/>
      <c r="AV14" s="806"/>
      <c r="AW14" s="806"/>
      <c r="AX14" s="806"/>
      <c r="AY14" s="807"/>
      <c r="AZ14" s="214"/>
      <c r="BA14" s="214"/>
      <c r="BB14" s="214"/>
      <c r="BC14" s="214"/>
      <c r="BD14" s="214"/>
      <c r="BE14" s="215"/>
      <c r="BF14" s="215"/>
      <c r="BG14" s="215"/>
      <c r="BH14" s="215"/>
      <c r="BI14" s="215"/>
      <c r="BJ14" s="215"/>
      <c r="BK14" s="215"/>
      <c r="BL14" s="215"/>
      <c r="BM14" s="215"/>
      <c r="BN14" s="215"/>
      <c r="BO14" s="215"/>
      <c r="BP14" s="215"/>
      <c r="BQ14" s="221">
        <v>8</v>
      </c>
      <c r="BR14" s="222"/>
      <c r="BS14" s="808" t="s">
        <v>567</v>
      </c>
      <c r="BT14" s="809"/>
      <c r="BU14" s="809"/>
      <c r="BV14" s="809"/>
      <c r="BW14" s="809"/>
      <c r="BX14" s="809"/>
      <c r="BY14" s="809"/>
      <c r="BZ14" s="809"/>
      <c r="CA14" s="809"/>
      <c r="CB14" s="809"/>
      <c r="CC14" s="809"/>
      <c r="CD14" s="809"/>
      <c r="CE14" s="809"/>
      <c r="CF14" s="809"/>
      <c r="CG14" s="810"/>
      <c r="CH14" s="811">
        <v>-105</v>
      </c>
      <c r="CI14" s="812"/>
      <c r="CJ14" s="812"/>
      <c r="CK14" s="812"/>
      <c r="CL14" s="813"/>
      <c r="CM14" s="811">
        <v>4699</v>
      </c>
      <c r="CN14" s="812"/>
      <c r="CO14" s="812"/>
      <c r="CP14" s="812"/>
      <c r="CQ14" s="813"/>
      <c r="CR14" s="811">
        <v>658</v>
      </c>
      <c r="CS14" s="812"/>
      <c r="CT14" s="812"/>
      <c r="CU14" s="812"/>
      <c r="CV14" s="813"/>
      <c r="CW14" s="811">
        <v>480</v>
      </c>
      <c r="CX14" s="812"/>
      <c r="CY14" s="812"/>
      <c r="CZ14" s="812"/>
      <c r="DA14" s="813"/>
      <c r="DB14" s="811">
        <v>2996</v>
      </c>
      <c r="DC14" s="812"/>
      <c r="DD14" s="812"/>
      <c r="DE14" s="812"/>
      <c r="DF14" s="813"/>
      <c r="DG14" s="811" t="s">
        <v>490</v>
      </c>
      <c r="DH14" s="812"/>
      <c r="DI14" s="812"/>
      <c r="DJ14" s="812"/>
      <c r="DK14" s="813"/>
      <c r="DL14" s="811" t="s">
        <v>490</v>
      </c>
      <c r="DM14" s="812"/>
      <c r="DN14" s="812"/>
      <c r="DO14" s="812"/>
      <c r="DP14" s="813"/>
      <c r="DQ14" s="811" t="s">
        <v>490</v>
      </c>
      <c r="DR14" s="812"/>
      <c r="DS14" s="812"/>
      <c r="DT14" s="812"/>
      <c r="DU14" s="813"/>
      <c r="DV14" s="808"/>
      <c r="DW14" s="809"/>
      <c r="DX14" s="809"/>
      <c r="DY14" s="809"/>
      <c r="DZ14" s="814"/>
      <c r="EA14" s="217"/>
    </row>
    <row r="15" spans="1:131" s="218" customFormat="1" ht="26.25" customHeight="1" x14ac:dyDescent="0.2">
      <c r="A15" s="221">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04"/>
      <c r="AL15" s="805"/>
      <c r="AM15" s="805"/>
      <c r="AN15" s="805"/>
      <c r="AO15" s="805"/>
      <c r="AP15" s="805"/>
      <c r="AQ15" s="805"/>
      <c r="AR15" s="805"/>
      <c r="AS15" s="805"/>
      <c r="AT15" s="805"/>
      <c r="AU15" s="806"/>
      <c r="AV15" s="806"/>
      <c r="AW15" s="806"/>
      <c r="AX15" s="806"/>
      <c r="AY15" s="807"/>
      <c r="AZ15" s="214"/>
      <c r="BA15" s="214"/>
      <c r="BB15" s="214"/>
      <c r="BC15" s="214"/>
      <c r="BD15" s="214"/>
      <c r="BE15" s="215"/>
      <c r="BF15" s="215"/>
      <c r="BG15" s="215"/>
      <c r="BH15" s="215"/>
      <c r="BI15" s="215"/>
      <c r="BJ15" s="215"/>
      <c r="BK15" s="215"/>
      <c r="BL15" s="215"/>
      <c r="BM15" s="215"/>
      <c r="BN15" s="215"/>
      <c r="BO15" s="215"/>
      <c r="BP15" s="215"/>
      <c r="BQ15" s="221">
        <v>9</v>
      </c>
      <c r="BR15" s="222"/>
      <c r="BS15" s="808"/>
      <c r="BT15" s="809"/>
      <c r="BU15" s="809"/>
      <c r="BV15" s="809"/>
      <c r="BW15" s="809"/>
      <c r="BX15" s="809"/>
      <c r="BY15" s="809"/>
      <c r="BZ15" s="809"/>
      <c r="CA15" s="809"/>
      <c r="CB15" s="809"/>
      <c r="CC15" s="809"/>
      <c r="CD15" s="809"/>
      <c r="CE15" s="809"/>
      <c r="CF15" s="809"/>
      <c r="CG15" s="810"/>
      <c r="CH15" s="811"/>
      <c r="CI15" s="812"/>
      <c r="CJ15" s="812"/>
      <c r="CK15" s="812"/>
      <c r="CL15" s="813"/>
      <c r="CM15" s="811"/>
      <c r="CN15" s="812"/>
      <c r="CO15" s="812"/>
      <c r="CP15" s="812"/>
      <c r="CQ15" s="813"/>
      <c r="CR15" s="811"/>
      <c r="CS15" s="812"/>
      <c r="CT15" s="812"/>
      <c r="CU15" s="812"/>
      <c r="CV15" s="813"/>
      <c r="CW15" s="811"/>
      <c r="CX15" s="812"/>
      <c r="CY15" s="812"/>
      <c r="CZ15" s="812"/>
      <c r="DA15" s="813"/>
      <c r="DB15" s="811"/>
      <c r="DC15" s="812"/>
      <c r="DD15" s="812"/>
      <c r="DE15" s="812"/>
      <c r="DF15" s="813"/>
      <c r="DG15" s="811"/>
      <c r="DH15" s="812"/>
      <c r="DI15" s="812"/>
      <c r="DJ15" s="812"/>
      <c r="DK15" s="813"/>
      <c r="DL15" s="811"/>
      <c r="DM15" s="812"/>
      <c r="DN15" s="812"/>
      <c r="DO15" s="812"/>
      <c r="DP15" s="813"/>
      <c r="DQ15" s="811"/>
      <c r="DR15" s="812"/>
      <c r="DS15" s="812"/>
      <c r="DT15" s="812"/>
      <c r="DU15" s="813"/>
      <c r="DV15" s="808"/>
      <c r="DW15" s="809"/>
      <c r="DX15" s="809"/>
      <c r="DY15" s="809"/>
      <c r="DZ15" s="814"/>
      <c r="EA15" s="217"/>
    </row>
    <row r="16" spans="1:131" s="218" customFormat="1" ht="26.25" customHeight="1" x14ac:dyDescent="0.2">
      <c r="A16" s="221">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04"/>
      <c r="AL16" s="805"/>
      <c r="AM16" s="805"/>
      <c r="AN16" s="805"/>
      <c r="AO16" s="805"/>
      <c r="AP16" s="805"/>
      <c r="AQ16" s="805"/>
      <c r="AR16" s="805"/>
      <c r="AS16" s="805"/>
      <c r="AT16" s="805"/>
      <c r="AU16" s="806"/>
      <c r="AV16" s="806"/>
      <c r="AW16" s="806"/>
      <c r="AX16" s="806"/>
      <c r="AY16" s="807"/>
      <c r="AZ16" s="214"/>
      <c r="BA16" s="214"/>
      <c r="BB16" s="214"/>
      <c r="BC16" s="214"/>
      <c r="BD16" s="214"/>
      <c r="BE16" s="215"/>
      <c r="BF16" s="215"/>
      <c r="BG16" s="215"/>
      <c r="BH16" s="215"/>
      <c r="BI16" s="215"/>
      <c r="BJ16" s="215"/>
      <c r="BK16" s="215"/>
      <c r="BL16" s="215"/>
      <c r="BM16" s="215"/>
      <c r="BN16" s="215"/>
      <c r="BO16" s="215"/>
      <c r="BP16" s="215"/>
      <c r="BQ16" s="221">
        <v>10</v>
      </c>
      <c r="BR16" s="222"/>
      <c r="BS16" s="808"/>
      <c r="BT16" s="809"/>
      <c r="BU16" s="809"/>
      <c r="BV16" s="809"/>
      <c r="BW16" s="809"/>
      <c r="BX16" s="809"/>
      <c r="BY16" s="809"/>
      <c r="BZ16" s="809"/>
      <c r="CA16" s="809"/>
      <c r="CB16" s="809"/>
      <c r="CC16" s="809"/>
      <c r="CD16" s="809"/>
      <c r="CE16" s="809"/>
      <c r="CF16" s="809"/>
      <c r="CG16" s="810"/>
      <c r="CH16" s="811"/>
      <c r="CI16" s="812"/>
      <c r="CJ16" s="812"/>
      <c r="CK16" s="812"/>
      <c r="CL16" s="813"/>
      <c r="CM16" s="811"/>
      <c r="CN16" s="812"/>
      <c r="CO16" s="812"/>
      <c r="CP16" s="812"/>
      <c r="CQ16" s="813"/>
      <c r="CR16" s="811"/>
      <c r="CS16" s="812"/>
      <c r="CT16" s="812"/>
      <c r="CU16" s="812"/>
      <c r="CV16" s="813"/>
      <c r="CW16" s="811"/>
      <c r="CX16" s="812"/>
      <c r="CY16" s="812"/>
      <c r="CZ16" s="812"/>
      <c r="DA16" s="813"/>
      <c r="DB16" s="811"/>
      <c r="DC16" s="812"/>
      <c r="DD16" s="812"/>
      <c r="DE16" s="812"/>
      <c r="DF16" s="813"/>
      <c r="DG16" s="811"/>
      <c r="DH16" s="812"/>
      <c r="DI16" s="812"/>
      <c r="DJ16" s="812"/>
      <c r="DK16" s="813"/>
      <c r="DL16" s="811"/>
      <c r="DM16" s="812"/>
      <c r="DN16" s="812"/>
      <c r="DO16" s="812"/>
      <c r="DP16" s="813"/>
      <c r="DQ16" s="811"/>
      <c r="DR16" s="812"/>
      <c r="DS16" s="812"/>
      <c r="DT16" s="812"/>
      <c r="DU16" s="813"/>
      <c r="DV16" s="808"/>
      <c r="DW16" s="809"/>
      <c r="DX16" s="809"/>
      <c r="DY16" s="809"/>
      <c r="DZ16" s="814"/>
      <c r="EA16" s="217"/>
    </row>
    <row r="17" spans="1:131" s="218" customFormat="1" ht="26.25" customHeight="1" x14ac:dyDescent="0.2">
      <c r="A17" s="221">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04"/>
      <c r="AL17" s="805"/>
      <c r="AM17" s="805"/>
      <c r="AN17" s="805"/>
      <c r="AO17" s="805"/>
      <c r="AP17" s="805"/>
      <c r="AQ17" s="805"/>
      <c r="AR17" s="805"/>
      <c r="AS17" s="805"/>
      <c r="AT17" s="805"/>
      <c r="AU17" s="806"/>
      <c r="AV17" s="806"/>
      <c r="AW17" s="806"/>
      <c r="AX17" s="806"/>
      <c r="AY17" s="807"/>
      <c r="AZ17" s="214"/>
      <c r="BA17" s="214"/>
      <c r="BB17" s="214"/>
      <c r="BC17" s="214"/>
      <c r="BD17" s="214"/>
      <c r="BE17" s="215"/>
      <c r="BF17" s="215"/>
      <c r="BG17" s="215"/>
      <c r="BH17" s="215"/>
      <c r="BI17" s="215"/>
      <c r="BJ17" s="215"/>
      <c r="BK17" s="215"/>
      <c r="BL17" s="215"/>
      <c r="BM17" s="215"/>
      <c r="BN17" s="215"/>
      <c r="BO17" s="215"/>
      <c r="BP17" s="215"/>
      <c r="BQ17" s="221">
        <v>11</v>
      </c>
      <c r="BR17" s="222"/>
      <c r="BS17" s="808"/>
      <c r="BT17" s="809"/>
      <c r="BU17" s="809"/>
      <c r="BV17" s="809"/>
      <c r="BW17" s="809"/>
      <c r="BX17" s="809"/>
      <c r="BY17" s="809"/>
      <c r="BZ17" s="809"/>
      <c r="CA17" s="809"/>
      <c r="CB17" s="809"/>
      <c r="CC17" s="809"/>
      <c r="CD17" s="809"/>
      <c r="CE17" s="809"/>
      <c r="CF17" s="809"/>
      <c r="CG17" s="810"/>
      <c r="CH17" s="811"/>
      <c r="CI17" s="812"/>
      <c r="CJ17" s="812"/>
      <c r="CK17" s="812"/>
      <c r="CL17" s="813"/>
      <c r="CM17" s="811"/>
      <c r="CN17" s="812"/>
      <c r="CO17" s="812"/>
      <c r="CP17" s="812"/>
      <c r="CQ17" s="813"/>
      <c r="CR17" s="811"/>
      <c r="CS17" s="812"/>
      <c r="CT17" s="812"/>
      <c r="CU17" s="812"/>
      <c r="CV17" s="813"/>
      <c r="CW17" s="811"/>
      <c r="CX17" s="812"/>
      <c r="CY17" s="812"/>
      <c r="CZ17" s="812"/>
      <c r="DA17" s="813"/>
      <c r="DB17" s="811"/>
      <c r="DC17" s="812"/>
      <c r="DD17" s="812"/>
      <c r="DE17" s="812"/>
      <c r="DF17" s="813"/>
      <c r="DG17" s="811"/>
      <c r="DH17" s="812"/>
      <c r="DI17" s="812"/>
      <c r="DJ17" s="812"/>
      <c r="DK17" s="813"/>
      <c r="DL17" s="811"/>
      <c r="DM17" s="812"/>
      <c r="DN17" s="812"/>
      <c r="DO17" s="812"/>
      <c r="DP17" s="813"/>
      <c r="DQ17" s="811"/>
      <c r="DR17" s="812"/>
      <c r="DS17" s="812"/>
      <c r="DT17" s="812"/>
      <c r="DU17" s="813"/>
      <c r="DV17" s="808"/>
      <c r="DW17" s="809"/>
      <c r="DX17" s="809"/>
      <c r="DY17" s="809"/>
      <c r="DZ17" s="814"/>
      <c r="EA17" s="217"/>
    </row>
    <row r="18" spans="1:131" s="218" customFormat="1" ht="26.25" customHeight="1" x14ac:dyDescent="0.2">
      <c r="A18" s="221">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04"/>
      <c r="AL18" s="805"/>
      <c r="AM18" s="805"/>
      <c r="AN18" s="805"/>
      <c r="AO18" s="805"/>
      <c r="AP18" s="805"/>
      <c r="AQ18" s="805"/>
      <c r="AR18" s="805"/>
      <c r="AS18" s="805"/>
      <c r="AT18" s="805"/>
      <c r="AU18" s="806"/>
      <c r="AV18" s="806"/>
      <c r="AW18" s="806"/>
      <c r="AX18" s="806"/>
      <c r="AY18" s="807"/>
      <c r="AZ18" s="214"/>
      <c r="BA18" s="214"/>
      <c r="BB18" s="214"/>
      <c r="BC18" s="214"/>
      <c r="BD18" s="214"/>
      <c r="BE18" s="215"/>
      <c r="BF18" s="215"/>
      <c r="BG18" s="215"/>
      <c r="BH18" s="215"/>
      <c r="BI18" s="215"/>
      <c r="BJ18" s="215"/>
      <c r="BK18" s="215"/>
      <c r="BL18" s="215"/>
      <c r="BM18" s="215"/>
      <c r="BN18" s="215"/>
      <c r="BO18" s="215"/>
      <c r="BP18" s="215"/>
      <c r="BQ18" s="221">
        <v>12</v>
      </c>
      <c r="BR18" s="222"/>
      <c r="BS18" s="808"/>
      <c r="BT18" s="809"/>
      <c r="BU18" s="809"/>
      <c r="BV18" s="809"/>
      <c r="BW18" s="809"/>
      <c r="BX18" s="809"/>
      <c r="BY18" s="809"/>
      <c r="BZ18" s="809"/>
      <c r="CA18" s="809"/>
      <c r="CB18" s="809"/>
      <c r="CC18" s="809"/>
      <c r="CD18" s="809"/>
      <c r="CE18" s="809"/>
      <c r="CF18" s="809"/>
      <c r="CG18" s="810"/>
      <c r="CH18" s="811"/>
      <c r="CI18" s="812"/>
      <c r="CJ18" s="812"/>
      <c r="CK18" s="812"/>
      <c r="CL18" s="813"/>
      <c r="CM18" s="811"/>
      <c r="CN18" s="812"/>
      <c r="CO18" s="812"/>
      <c r="CP18" s="812"/>
      <c r="CQ18" s="813"/>
      <c r="CR18" s="811"/>
      <c r="CS18" s="812"/>
      <c r="CT18" s="812"/>
      <c r="CU18" s="812"/>
      <c r="CV18" s="813"/>
      <c r="CW18" s="811"/>
      <c r="CX18" s="812"/>
      <c r="CY18" s="812"/>
      <c r="CZ18" s="812"/>
      <c r="DA18" s="813"/>
      <c r="DB18" s="811"/>
      <c r="DC18" s="812"/>
      <c r="DD18" s="812"/>
      <c r="DE18" s="812"/>
      <c r="DF18" s="813"/>
      <c r="DG18" s="811"/>
      <c r="DH18" s="812"/>
      <c r="DI18" s="812"/>
      <c r="DJ18" s="812"/>
      <c r="DK18" s="813"/>
      <c r="DL18" s="811"/>
      <c r="DM18" s="812"/>
      <c r="DN18" s="812"/>
      <c r="DO18" s="812"/>
      <c r="DP18" s="813"/>
      <c r="DQ18" s="811"/>
      <c r="DR18" s="812"/>
      <c r="DS18" s="812"/>
      <c r="DT18" s="812"/>
      <c r="DU18" s="813"/>
      <c r="DV18" s="808"/>
      <c r="DW18" s="809"/>
      <c r="DX18" s="809"/>
      <c r="DY18" s="809"/>
      <c r="DZ18" s="814"/>
      <c r="EA18" s="217"/>
    </row>
    <row r="19" spans="1:131" s="218" customFormat="1" ht="26.25" customHeight="1" x14ac:dyDescent="0.2">
      <c r="A19" s="221">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04"/>
      <c r="AL19" s="805"/>
      <c r="AM19" s="805"/>
      <c r="AN19" s="805"/>
      <c r="AO19" s="805"/>
      <c r="AP19" s="805"/>
      <c r="AQ19" s="805"/>
      <c r="AR19" s="805"/>
      <c r="AS19" s="805"/>
      <c r="AT19" s="805"/>
      <c r="AU19" s="806"/>
      <c r="AV19" s="806"/>
      <c r="AW19" s="806"/>
      <c r="AX19" s="806"/>
      <c r="AY19" s="807"/>
      <c r="AZ19" s="214"/>
      <c r="BA19" s="214"/>
      <c r="BB19" s="214"/>
      <c r="BC19" s="214"/>
      <c r="BD19" s="214"/>
      <c r="BE19" s="215"/>
      <c r="BF19" s="215"/>
      <c r="BG19" s="215"/>
      <c r="BH19" s="215"/>
      <c r="BI19" s="215"/>
      <c r="BJ19" s="215"/>
      <c r="BK19" s="215"/>
      <c r="BL19" s="215"/>
      <c r="BM19" s="215"/>
      <c r="BN19" s="215"/>
      <c r="BO19" s="215"/>
      <c r="BP19" s="215"/>
      <c r="BQ19" s="221">
        <v>13</v>
      </c>
      <c r="BR19" s="222"/>
      <c r="BS19" s="808"/>
      <c r="BT19" s="809"/>
      <c r="BU19" s="809"/>
      <c r="BV19" s="809"/>
      <c r="BW19" s="809"/>
      <c r="BX19" s="809"/>
      <c r="BY19" s="809"/>
      <c r="BZ19" s="809"/>
      <c r="CA19" s="809"/>
      <c r="CB19" s="809"/>
      <c r="CC19" s="809"/>
      <c r="CD19" s="809"/>
      <c r="CE19" s="809"/>
      <c r="CF19" s="809"/>
      <c r="CG19" s="810"/>
      <c r="CH19" s="811"/>
      <c r="CI19" s="812"/>
      <c r="CJ19" s="812"/>
      <c r="CK19" s="812"/>
      <c r="CL19" s="813"/>
      <c r="CM19" s="811"/>
      <c r="CN19" s="812"/>
      <c r="CO19" s="812"/>
      <c r="CP19" s="812"/>
      <c r="CQ19" s="813"/>
      <c r="CR19" s="811"/>
      <c r="CS19" s="812"/>
      <c r="CT19" s="812"/>
      <c r="CU19" s="812"/>
      <c r="CV19" s="813"/>
      <c r="CW19" s="811"/>
      <c r="CX19" s="812"/>
      <c r="CY19" s="812"/>
      <c r="CZ19" s="812"/>
      <c r="DA19" s="813"/>
      <c r="DB19" s="811"/>
      <c r="DC19" s="812"/>
      <c r="DD19" s="812"/>
      <c r="DE19" s="812"/>
      <c r="DF19" s="813"/>
      <c r="DG19" s="811"/>
      <c r="DH19" s="812"/>
      <c r="DI19" s="812"/>
      <c r="DJ19" s="812"/>
      <c r="DK19" s="813"/>
      <c r="DL19" s="811"/>
      <c r="DM19" s="812"/>
      <c r="DN19" s="812"/>
      <c r="DO19" s="812"/>
      <c r="DP19" s="813"/>
      <c r="DQ19" s="811"/>
      <c r="DR19" s="812"/>
      <c r="DS19" s="812"/>
      <c r="DT19" s="812"/>
      <c r="DU19" s="813"/>
      <c r="DV19" s="808"/>
      <c r="DW19" s="809"/>
      <c r="DX19" s="809"/>
      <c r="DY19" s="809"/>
      <c r="DZ19" s="814"/>
      <c r="EA19" s="217"/>
    </row>
    <row r="20" spans="1:131" s="218" customFormat="1" ht="26.25" customHeight="1" x14ac:dyDescent="0.2">
      <c r="A20" s="221">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04"/>
      <c r="AL20" s="805"/>
      <c r="AM20" s="805"/>
      <c r="AN20" s="805"/>
      <c r="AO20" s="805"/>
      <c r="AP20" s="805"/>
      <c r="AQ20" s="805"/>
      <c r="AR20" s="805"/>
      <c r="AS20" s="805"/>
      <c r="AT20" s="805"/>
      <c r="AU20" s="806"/>
      <c r="AV20" s="806"/>
      <c r="AW20" s="806"/>
      <c r="AX20" s="806"/>
      <c r="AY20" s="807"/>
      <c r="AZ20" s="214"/>
      <c r="BA20" s="214"/>
      <c r="BB20" s="214"/>
      <c r="BC20" s="214"/>
      <c r="BD20" s="214"/>
      <c r="BE20" s="215"/>
      <c r="BF20" s="215"/>
      <c r="BG20" s="215"/>
      <c r="BH20" s="215"/>
      <c r="BI20" s="215"/>
      <c r="BJ20" s="215"/>
      <c r="BK20" s="215"/>
      <c r="BL20" s="215"/>
      <c r="BM20" s="215"/>
      <c r="BN20" s="215"/>
      <c r="BO20" s="215"/>
      <c r="BP20" s="215"/>
      <c r="BQ20" s="221">
        <v>14</v>
      </c>
      <c r="BR20" s="222"/>
      <c r="BS20" s="808"/>
      <c r="BT20" s="809"/>
      <c r="BU20" s="809"/>
      <c r="BV20" s="809"/>
      <c r="BW20" s="809"/>
      <c r="BX20" s="809"/>
      <c r="BY20" s="809"/>
      <c r="BZ20" s="809"/>
      <c r="CA20" s="809"/>
      <c r="CB20" s="809"/>
      <c r="CC20" s="809"/>
      <c r="CD20" s="809"/>
      <c r="CE20" s="809"/>
      <c r="CF20" s="809"/>
      <c r="CG20" s="810"/>
      <c r="CH20" s="811"/>
      <c r="CI20" s="812"/>
      <c r="CJ20" s="812"/>
      <c r="CK20" s="812"/>
      <c r="CL20" s="813"/>
      <c r="CM20" s="811"/>
      <c r="CN20" s="812"/>
      <c r="CO20" s="812"/>
      <c r="CP20" s="812"/>
      <c r="CQ20" s="813"/>
      <c r="CR20" s="811"/>
      <c r="CS20" s="812"/>
      <c r="CT20" s="812"/>
      <c r="CU20" s="812"/>
      <c r="CV20" s="813"/>
      <c r="CW20" s="811"/>
      <c r="CX20" s="812"/>
      <c r="CY20" s="812"/>
      <c r="CZ20" s="812"/>
      <c r="DA20" s="813"/>
      <c r="DB20" s="811"/>
      <c r="DC20" s="812"/>
      <c r="DD20" s="812"/>
      <c r="DE20" s="812"/>
      <c r="DF20" s="813"/>
      <c r="DG20" s="811"/>
      <c r="DH20" s="812"/>
      <c r="DI20" s="812"/>
      <c r="DJ20" s="812"/>
      <c r="DK20" s="813"/>
      <c r="DL20" s="811"/>
      <c r="DM20" s="812"/>
      <c r="DN20" s="812"/>
      <c r="DO20" s="812"/>
      <c r="DP20" s="813"/>
      <c r="DQ20" s="811"/>
      <c r="DR20" s="812"/>
      <c r="DS20" s="812"/>
      <c r="DT20" s="812"/>
      <c r="DU20" s="813"/>
      <c r="DV20" s="808"/>
      <c r="DW20" s="809"/>
      <c r="DX20" s="809"/>
      <c r="DY20" s="809"/>
      <c r="DZ20" s="814"/>
      <c r="EA20" s="217"/>
    </row>
    <row r="21" spans="1:131" s="218" customFormat="1" ht="26.25" customHeight="1" thickBot="1" x14ac:dyDescent="0.25">
      <c r="A21" s="221">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04"/>
      <c r="AL21" s="805"/>
      <c r="AM21" s="805"/>
      <c r="AN21" s="805"/>
      <c r="AO21" s="805"/>
      <c r="AP21" s="805"/>
      <c r="AQ21" s="805"/>
      <c r="AR21" s="805"/>
      <c r="AS21" s="805"/>
      <c r="AT21" s="805"/>
      <c r="AU21" s="806"/>
      <c r="AV21" s="806"/>
      <c r="AW21" s="806"/>
      <c r="AX21" s="806"/>
      <c r="AY21" s="807"/>
      <c r="AZ21" s="214"/>
      <c r="BA21" s="214"/>
      <c r="BB21" s="214"/>
      <c r="BC21" s="214"/>
      <c r="BD21" s="214"/>
      <c r="BE21" s="215"/>
      <c r="BF21" s="215"/>
      <c r="BG21" s="215"/>
      <c r="BH21" s="215"/>
      <c r="BI21" s="215"/>
      <c r="BJ21" s="215"/>
      <c r="BK21" s="215"/>
      <c r="BL21" s="215"/>
      <c r="BM21" s="215"/>
      <c r="BN21" s="215"/>
      <c r="BO21" s="215"/>
      <c r="BP21" s="215"/>
      <c r="BQ21" s="221">
        <v>15</v>
      </c>
      <c r="BR21" s="222"/>
      <c r="BS21" s="808"/>
      <c r="BT21" s="809"/>
      <c r="BU21" s="809"/>
      <c r="BV21" s="809"/>
      <c r="BW21" s="809"/>
      <c r="BX21" s="809"/>
      <c r="BY21" s="809"/>
      <c r="BZ21" s="809"/>
      <c r="CA21" s="809"/>
      <c r="CB21" s="809"/>
      <c r="CC21" s="809"/>
      <c r="CD21" s="809"/>
      <c r="CE21" s="809"/>
      <c r="CF21" s="809"/>
      <c r="CG21" s="810"/>
      <c r="CH21" s="811"/>
      <c r="CI21" s="812"/>
      <c r="CJ21" s="812"/>
      <c r="CK21" s="812"/>
      <c r="CL21" s="813"/>
      <c r="CM21" s="811"/>
      <c r="CN21" s="812"/>
      <c r="CO21" s="812"/>
      <c r="CP21" s="812"/>
      <c r="CQ21" s="813"/>
      <c r="CR21" s="811"/>
      <c r="CS21" s="812"/>
      <c r="CT21" s="812"/>
      <c r="CU21" s="812"/>
      <c r="CV21" s="813"/>
      <c r="CW21" s="811"/>
      <c r="CX21" s="812"/>
      <c r="CY21" s="812"/>
      <c r="CZ21" s="812"/>
      <c r="DA21" s="813"/>
      <c r="DB21" s="811"/>
      <c r="DC21" s="812"/>
      <c r="DD21" s="812"/>
      <c r="DE21" s="812"/>
      <c r="DF21" s="813"/>
      <c r="DG21" s="811"/>
      <c r="DH21" s="812"/>
      <c r="DI21" s="812"/>
      <c r="DJ21" s="812"/>
      <c r="DK21" s="813"/>
      <c r="DL21" s="811"/>
      <c r="DM21" s="812"/>
      <c r="DN21" s="812"/>
      <c r="DO21" s="812"/>
      <c r="DP21" s="813"/>
      <c r="DQ21" s="811"/>
      <c r="DR21" s="812"/>
      <c r="DS21" s="812"/>
      <c r="DT21" s="812"/>
      <c r="DU21" s="813"/>
      <c r="DV21" s="808"/>
      <c r="DW21" s="809"/>
      <c r="DX21" s="809"/>
      <c r="DY21" s="809"/>
      <c r="DZ21" s="814"/>
      <c r="EA21" s="217"/>
    </row>
    <row r="22" spans="1:131" s="218" customFormat="1" ht="26.25" customHeight="1" x14ac:dyDescent="0.2">
      <c r="A22" s="221">
        <v>16</v>
      </c>
      <c r="B22" s="815"/>
      <c r="C22" s="816"/>
      <c r="D22" s="816"/>
      <c r="E22" s="816"/>
      <c r="F22" s="816"/>
      <c r="G22" s="816"/>
      <c r="H22" s="816"/>
      <c r="I22" s="816"/>
      <c r="J22" s="816"/>
      <c r="K22" s="816"/>
      <c r="L22" s="816"/>
      <c r="M22" s="816"/>
      <c r="N22" s="816"/>
      <c r="O22" s="816"/>
      <c r="P22" s="817"/>
      <c r="Q22" s="834"/>
      <c r="R22" s="835"/>
      <c r="S22" s="835"/>
      <c r="T22" s="835"/>
      <c r="U22" s="835"/>
      <c r="V22" s="835"/>
      <c r="W22" s="835"/>
      <c r="X22" s="835"/>
      <c r="Y22" s="835"/>
      <c r="Z22" s="835"/>
      <c r="AA22" s="835"/>
      <c r="AB22" s="835"/>
      <c r="AC22" s="835"/>
      <c r="AD22" s="835"/>
      <c r="AE22" s="836"/>
      <c r="AF22" s="821"/>
      <c r="AG22" s="822"/>
      <c r="AH22" s="822"/>
      <c r="AI22" s="822"/>
      <c r="AJ22" s="823"/>
      <c r="AK22" s="837"/>
      <c r="AL22" s="838"/>
      <c r="AM22" s="838"/>
      <c r="AN22" s="838"/>
      <c r="AO22" s="838"/>
      <c r="AP22" s="838"/>
      <c r="AQ22" s="838"/>
      <c r="AR22" s="838"/>
      <c r="AS22" s="838"/>
      <c r="AT22" s="838"/>
      <c r="AU22" s="839"/>
      <c r="AV22" s="839"/>
      <c r="AW22" s="839"/>
      <c r="AX22" s="839"/>
      <c r="AY22" s="840"/>
      <c r="AZ22" s="841" t="s">
        <v>379</v>
      </c>
      <c r="BA22" s="841"/>
      <c r="BB22" s="841"/>
      <c r="BC22" s="841"/>
      <c r="BD22" s="842"/>
      <c r="BE22" s="215"/>
      <c r="BF22" s="215"/>
      <c r="BG22" s="215"/>
      <c r="BH22" s="215"/>
      <c r="BI22" s="215"/>
      <c r="BJ22" s="215"/>
      <c r="BK22" s="215"/>
      <c r="BL22" s="215"/>
      <c r="BM22" s="215"/>
      <c r="BN22" s="215"/>
      <c r="BO22" s="215"/>
      <c r="BP22" s="215"/>
      <c r="BQ22" s="221">
        <v>16</v>
      </c>
      <c r="BR22" s="222"/>
      <c r="BS22" s="808"/>
      <c r="BT22" s="809"/>
      <c r="BU22" s="809"/>
      <c r="BV22" s="809"/>
      <c r="BW22" s="809"/>
      <c r="BX22" s="809"/>
      <c r="BY22" s="809"/>
      <c r="BZ22" s="809"/>
      <c r="CA22" s="809"/>
      <c r="CB22" s="809"/>
      <c r="CC22" s="809"/>
      <c r="CD22" s="809"/>
      <c r="CE22" s="809"/>
      <c r="CF22" s="809"/>
      <c r="CG22" s="810"/>
      <c r="CH22" s="811"/>
      <c r="CI22" s="812"/>
      <c r="CJ22" s="812"/>
      <c r="CK22" s="812"/>
      <c r="CL22" s="813"/>
      <c r="CM22" s="811"/>
      <c r="CN22" s="812"/>
      <c r="CO22" s="812"/>
      <c r="CP22" s="812"/>
      <c r="CQ22" s="813"/>
      <c r="CR22" s="811"/>
      <c r="CS22" s="812"/>
      <c r="CT22" s="812"/>
      <c r="CU22" s="812"/>
      <c r="CV22" s="813"/>
      <c r="CW22" s="811"/>
      <c r="CX22" s="812"/>
      <c r="CY22" s="812"/>
      <c r="CZ22" s="812"/>
      <c r="DA22" s="813"/>
      <c r="DB22" s="811"/>
      <c r="DC22" s="812"/>
      <c r="DD22" s="812"/>
      <c r="DE22" s="812"/>
      <c r="DF22" s="813"/>
      <c r="DG22" s="811"/>
      <c r="DH22" s="812"/>
      <c r="DI22" s="812"/>
      <c r="DJ22" s="812"/>
      <c r="DK22" s="813"/>
      <c r="DL22" s="811"/>
      <c r="DM22" s="812"/>
      <c r="DN22" s="812"/>
      <c r="DO22" s="812"/>
      <c r="DP22" s="813"/>
      <c r="DQ22" s="811"/>
      <c r="DR22" s="812"/>
      <c r="DS22" s="812"/>
      <c r="DT22" s="812"/>
      <c r="DU22" s="813"/>
      <c r="DV22" s="808"/>
      <c r="DW22" s="809"/>
      <c r="DX22" s="809"/>
      <c r="DY22" s="809"/>
      <c r="DZ22" s="814"/>
      <c r="EA22" s="217"/>
    </row>
    <row r="23" spans="1:131" s="218" customFormat="1" ht="26.25" customHeight="1" thickBot="1" x14ac:dyDescent="0.25">
      <c r="A23" s="223" t="s">
        <v>380</v>
      </c>
      <c r="B23" s="824" t="s">
        <v>381</v>
      </c>
      <c r="C23" s="825"/>
      <c r="D23" s="825"/>
      <c r="E23" s="825"/>
      <c r="F23" s="825"/>
      <c r="G23" s="825"/>
      <c r="H23" s="825"/>
      <c r="I23" s="825"/>
      <c r="J23" s="825"/>
      <c r="K23" s="825"/>
      <c r="L23" s="825"/>
      <c r="M23" s="825"/>
      <c r="N23" s="825"/>
      <c r="O23" s="825"/>
      <c r="P23" s="826"/>
      <c r="Q23" s="827"/>
      <c r="R23" s="828"/>
      <c r="S23" s="828"/>
      <c r="T23" s="828"/>
      <c r="U23" s="828"/>
      <c r="V23" s="828"/>
      <c r="W23" s="828"/>
      <c r="X23" s="828"/>
      <c r="Y23" s="828"/>
      <c r="Z23" s="828"/>
      <c r="AA23" s="828"/>
      <c r="AB23" s="828"/>
      <c r="AC23" s="828"/>
      <c r="AD23" s="828"/>
      <c r="AE23" s="829"/>
      <c r="AF23" s="830">
        <v>1836</v>
      </c>
      <c r="AG23" s="828"/>
      <c r="AH23" s="828"/>
      <c r="AI23" s="828"/>
      <c r="AJ23" s="831"/>
      <c r="AK23" s="832"/>
      <c r="AL23" s="833"/>
      <c r="AM23" s="833"/>
      <c r="AN23" s="833"/>
      <c r="AO23" s="833"/>
      <c r="AP23" s="828"/>
      <c r="AQ23" s="828"/>
      <c r="AR23" s="828"/>
      <c r="AS23" s="828"/>
      <c r="AT23" s="828"/>
      <c r="AU23" s="844"/>
      <c r="AV23" s="844"/>
      <c r="AW23" s="844"/>
      <c r="AX23" s="844"/>
      <c r="AY23" s="845"/>
      <c r="AZ23" s="846" t="s">
        <v>122</v>
      </c>
      <c r="BA23" s="847"/>
      <c r="BB23" s="847"/>
      <c r="BC23" s="847"/>
      <c r="BD23" s="848"/>
      <c r="BE23" s="215"/>
      <c r="BF23" s="215"/>
      <c r="BG23" s="215"/>
      <c r="BH23" s="215"/>
      <c r="BI23" s="215"/>
      <c r="BJ23" s="215"/>
      <c r="BK23" s="215"/>
      <c r="BL23" s="215"/>
      <c r="BM23" s="215"/>
      <c r="BN23" s="215"/>
      <c r="BO23" s="215"/>
      <c r="BP23" s="215"/>
      <c r="BQ23" s="221">
        <v>17</v>
      </c>
      <c r="BR23" s="222"/>
      <c r="BS23" s="808"/>
      <c r="BT23" s="809"/>
      <c r="BU23" s="809"/>
      <c r="BV23" s="809"/>
      <c r="BW23" s="809"/>
      <c r="BX23" s="809"/>
      <c r="BY23" s="809"/>
      <c r="BZ23" s="809"/>
      <c r="CA23" s="809"/>
      <c r="CB23" s="809"/>
      <c r="CC23" s="809"/>
      <c r="CD23" s="809"/>
      <c r="CE23" s="809"/>
      <c r="CF23" s="809"/>
      <c r="CG23" s="810"/>
      <c r="CH23" s="811"/>
      <c r="CI23" s="812"/>
      <c r="CJ23" s="812"/>
      <c r="CK23" s="812"/>
      <c r="CL23" s="813"/>
      <c r="CM23" s="811"/>
      <c r="CN23" s="812"/>
      <c r="CO23" s="812"/>
      <c r="CP23" s="812"/>
      <c r="CQ23" s="813"/>
      <c r="CR23" s="811"/>
      <c r="CS23" s="812"/>
      <c r="CT23" s="812"/>
      <c r="CU23" s="812"/>
      <c r="CV23" s="813"/>
      <c r="CW23" s="811"/>
      <c r="CX23" s="812"/>
      <c r="CY23" s="812"/>
      <c r="CZ23" s="812"/>
      <c r="DA23" s="813"/>
      <c r="DB23" s="811"/>
      <c r="DC23" s="812"/>
      <c r="DD23" s="812"/>
      <c r="DE23" s="812"/>
      <c r="DF23" s="813"/>
      <c r="DG23" s="811"/>
      <c r="DH23" s="812"/>
      <c r="DI23" s="812"/>
      <c r="DJ23" s="812"/>
      <c r="DK23" s="813"/>
      <c r="DL23" s="811"/>
      <c r="DM23" s="812"/>
      <c r="DN23" s="812"/>
      <c r="DO23" s="812"/>
      <c r="DP23" s="813"/>
      <c r="DQ23" s="811"/>
      <c r="DR23" s="812"/>
      <c r="DS23" s="812"/>
      <c r="DT23" s="812"/>
      <c r="DU23" s="813"/>
      <c r="DV23" s="808"/>
      <c r="DW23" s="809"/>
      <c r="DX23" s="809"/>
      <c r="DY23" s="809"/>
      <c r="DZ23" s="814"/>
      <c r="EA23" s="217"/>
    </row>
    <row r="24" spans="1:131" s="218" customFormat="1" ht="26.25" customHeight="1" x14ac:dyDescent="0.2">
      <c r="A24" s="843" t="s">
        <v>382</v>
      </c>
      <c r="B24" s="843"/>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843"/>
      <c r="AO24" s="843"/>
      <c r="AP24" s="843"/>
      <c r="AQ24" s="843"/>
      <c r="AR24" s="843"/>
      <c r="AS24" s="843"/>
      <c r="AT24" s="843"/>
      <c r="AU24" s="843"/>
      <c r="AV24" s="843"/>
      <c r="AW24" s="843"/>
      <c r="AX24" s="843"/>
      <c r="AY24" s="843"/>
      <c r="AZ24" s="214"/>
      <c r="BA24" s="214"/>
      <c r="BB24" s="214"/>
      <c r="BC24" s="214"/>
      <c r="BD24" s="214"/>
      <c r="BE24" s="215"/>
      <c r="BF24" s="215"/>
      <c r="BG24" s="215"/>
      <c r="BH24" s="215"/>
      <c r="BI24" s="215"/>
      <c r="BJ24" s="215"/>
      <c r="BK24" s="215"/>
      <c r="BL24" s="215"/>
      <c r="BM24" s="215"/>
      <c r="BN24" s="215"/>
      <c r="BO24" s="215"/>
      <c r="BP24" s="215"/>
      <c r="BQ24" s="221">
        <v>18</v>
      </c>
      <c r="BR24" s="222"/>
      <c r="BS24" s="808"/>
      <c r="BT24" s="809"/>
      <c r="BU24" s="809"/>
      <c r="BV24" s="809"/>
      <c r="BW24" s="809"/>
      <c r="BX24" s="809"/>
      <c r="BY24" s="809"/>
      <c r="BZ24" s="809"/>
      <c r="CA24" s="809"/>
      <c r="CB24" s="809"/>
      <c r="CC24" s="809"/>
      <c r="CD24" s="809"/>
      <c r="CE24" s="809"/>
      <c r="CF24" s="809"/>
      <c r="CG24" s="810"/>
      <c r="CH24" s="811"/>
      <c r="CI24" s="812"/>
      <c r="CJ24" s="812"/>
      <c r="CK24" s="812"/>
      <c r="CL24" s="813"/>
      <c r="CM24" s="811"/>
      <c r="CN24" s="812"/>
      <c r="CO24" s="812"/>
      <c r="CP24" s="812"/>
      <c r="CQ24" s="813"/>
      <c r="CR24" s="811"/>
      <c r="CS24" s="812"/>
      <c r="CT24" s="812"/>
      <c r="CU24" s="812"/>
      <c r="CV24" s="813"/>
      <c r="CW24" s="811"/>
      <c r="CX24" s="812"/>
      <c r="CY24" s="812"/>
      <c r="CZ24" s="812"/>
      <c r="DA24" s="813"/>
      <c r="DB24" s="811"/>
      <c r="DC24" s="812"/>
      <c r="DD24" s="812"/>
      <c r="DE24" s="812"/>
      <c r="DF24" s="813"/>
      <c r="DG24" s="811"/>
      <c r="DH24" s="812"/>
      <c r="DI24" s="812"/>
      <c r="DJ24" s="812"/>
      <c r="DK24" s="813"/>
      <c r="DL24" s="811"/>
      <c r="DM24" s="812"/>
      <c r="DN24" s="812"/>
      <c r="DO24" s="812"/>
      <c r="DP24" s="813"/>
      <c r="DQ24" s="811"/>
      <c r="DR24" s="812"/>
      <c r="DS24" s="812"/>
      <c r="DT24" s="812"/>
      <c r="DU24" s="813"/>
      <c r="DV24" s="808"/>
      <c r="DW24" s="809"/>
      <c r="DX24" s="809"/>
      <c r="DY24" s="809"/>
      <c r="DZ24" s="814"/>
      <c r="EA24" s="217"/>
    </row>
    <row r="25" spans="1:131" ht="26.25" customHeight="1" thickBot="1" x14ac:dyDescent="0.25">
      <c r="A25" s="760" t="s">
        <v>383</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4"/>
      <c r="BP25" s="224"/>
      <c r="BQ25" s="221">
        <v>19</v>
      </c>
      <c r="BR25" s="222"/>
      <c r="BS25" s="808"/>
      <c r="BT25" s="809"/>
      <c r="BU25" s="809"/>
      <c r="BV25" s="809"/>
      <c r="BW25" s="809"/>
      <c r="BX25" s="809"/>
      <c r="BY25" s="809"/>
      <c r="BZ25" s="809"/>
      <c r="CA25" s="809"/>
      <c r="CB25" s="809"/>
      <c r="CC25" s="809"/>
      <c r="CD25" s="809"/>
      <c r="CE25" s="809"/>
      <c r="CF25" s="809"/>
      <c r="CG25" s="810"/>
      <c r="CH25" s="811"/>
      <c r="CI25" s="812"/>
      <c r="CJ25" s="812"/>
      <c r="CK25" s="812"/>
      <c r="CL25" s="813"/>
      <c r="CM25" s="811"/>
      <c r="CN25" s="812"/>
      <c r="CO25" s="812"/>
      <c r="CP25" s="812"/>
      <c r="CQ25" s="813"/>
      <c r="CR25" s="811"/>
      <c r="CS25" s="812"/>
      <c r="CT25" s="812"/>
      <c r="CU25" s="812"/>
      <c r="CV25" s="813"/>
      <c r="CW25" s="811"/>
      <c r="CX25" s="812"/>
      <c r="CY25" s="812"/>
      <c r="CZ25" s="812"/>
      <c r="DA25" s="813"/>
      <c r="DB25" s="811"/>
      <c r="DC25" s="812"/>
      <c r="DD25" s="812"/>
      <c r="DE25" s="812"/>
      <c r="DF25" s="813"/>
      <c r="DG25" s="811"/>
      <c r="DH25" s="812"/>
      <c r="DI25" s="812"/>
      <c r="DJ25" s="812"/>
      <c r="DK25" s="813"/>
      <c r="DL25" s="811"/>
      <c r="DM25" s="812"/>
      <c r="DN25" s="812"/>
      <c r="DO25" s="812"/>
      <c r="DP25" s="813"/>
      <c r="DQ25" s="811"/>
      <c r="DR25" s="812"/>
      <c r="DS25" s="812"/>
      <c r="DT25" s="812"/>
      <c r="DU25" s="813"/>
      <c r="DV25" s="808"/>
      <c r="DW25" s="809"/>
      <c r="DX25" s="809"/>
      <c r="DY25" s="809"/>
      <c r="DZ25" s="814"/>
      <c r="EA25" s="212"/>
    </row>
    <row r="26" spans="1:131" ht="26.25" customHeight="1" x14ac:dyDescent="0.2">
      <c r="A26" s="762" t="s">
        <v>356</v>
      </c>
      <c r="B26" s="763"/>
      <c r="C26" s="763"/>
      <c r="D26" s="763"/>
      <c r="E26" s="763"/>
      <c r="F26" s="763"/>
      <c r="G26" s="763"/>
      <c r="H26" s="763"/>
      <c r="I26" s="763"/>
      <c r="J26" s="763"/>
      <c r="K26" s="763"/>
      <c r="L26" s="763"/>
      <c r="M26" s="763"/>
      <c r="N26" s="763"/>
      <c r="O26" s="763"/>
      <c r="P26" s="764"/>
      <c r="Q26" s="768" t="s">
        <v>384</v>
      </c>
      <c r="R26" s="769"/>
      <c r="S26" s="769"/>
      <c r="T26" s="769"/>
      <c r="U26" s="770"/>
      <c r="V26" s="768" t="s">
        <v>385</v>
      </c>
      <c r="W26" s="769"/>
      <c r="X26" s="769"/>
      <c r="Y26" s="769"/>
      <c r="Z26" s="770"/>
      <c r="AA26" s="768" t="s">
        <v>386</v>
      </c>
      <c r="AB26" s="769"/>
      <c r="AC26" s="769"/>
      <c r="AD26" s="769"/>
      <c r="AE26" s="769"/>
      <c r="AF26" s="849" t="s">
        <v>387</v>
      </c>
      <c r="AG26" s="850"/>
      <c r="AH26" s="850"/>
      <c r="AI26" s="850"/>
      <c r="AJ26" s="851"/>
      <c r="AK26" s="769" t="s">
        <v>388</v>
      </c>
      <c r="AL26" s="769"/>
      <c r="AM26" s="769"/>
      <c r="AN26" s="769"/>
      <c r="AO26" s="770"/>
      <c r="AP26" s="768" t="s">
        <v>389</v>
      </c>
      <c r="AQ26" s="769"/>
      <c r="AR26" s="769"/>
      <c r="AS26" s="769"/>
      <c r="AT26" s="770"/>
      <c r="AU26" s="768" t="s">
        <v>390</v>
      </c>
      <c r="AV26" s="769"/>
      <c r="AW26" s="769"/>
      <c r="AX26" s="769"/>
      <c r="AY26" s="770"/>
      <c r="AZ26" s="768" t="s">
        <v>391</v>
      </c>
      <c r="BA26" s="769"/>
      <c r="BB26" s="769"/>
      <c r="BC26" s="769"/>
      <c r="BD26" s="770"/>
      <c r="BE26" s="768" t="s">
        <v>363</v>
      </c>
      <c r="BF26" s="769"/>
      <c r="BG26" s="769"/>
      <c r="BH26" s="769"/>
      <c r="BI26" s="775"/>
      <c r="BJ26" s="214"/>
      <c r="BK26" s="214"/>
      <c r="BL26" s="214"/>
      <c r="BM26" s="214"/>
      <c r="BN26" s="214"/>
      <c r="BO26" s="224"/>
      <c r="BP26" s="224"/>
      <c r="BQ26" s="221">
        <v>20</v>
      </c>
      <c r="BR26" s="222"/>
      <c r="BS26" s="808"/>
      <c r="BT26" s="809"/>
      <c r="BU26" s="809"/>
      <c r="BV26" s="809"/>
      <c r="BW26" s="809"/>
      <c r="BX26" s="809"/>
      <c r="BY26" s="809"/>
      <c r="BZ26" s="809"/>
      <c r="CA26" s="809"/>
      <c r="CB26" s="809"/>
      <c r="CC26" s="809"/>
      <c r="CD26" s="809"/>
      <c r="CE26" s="809"/>
      <c r="CF26" s="809"/>
      <c r="CG26" s="810"/>
      <c r="CH26" s="811"/>
      <c r="CI26" s="812"/>
      <c r="CJ26" s="812"/>
      <c r="CK26" s="812"/>
      <c r="CL26" s="813"/>
      <c r="CM26" s="811"/>
      <c r="CN26" s="812"/>
      <c r="CO26" s="812"/>
      <c r="CP26" s="812"/>
      <c r="CQ26" s="813"/>
      <c r="CR26" s="811"/>
      <c r="CS26" s="812"/>
      <c r="CT26" s="812"/>
      <c r="CU26" s="812"/>
      <c r="CV26" s="813"/>
      <c r="CW26" s="811"/>
      <c r="CX26" s="812"/>
      <c r="CY26" s="812"/>
      <c r="CZ26" s="812"/>
      <c r="DA26" s="813"/>
      <c r="DB26" s="811"/>
      <c r="DC26" s="812"/>
      <c r="DD26" s="812"/>
      <c r="DE26" s="812"/>
      <c r="DF26" s="813"/>
      <c r="DG26" s="811"/>
      <c r="DH26" s="812"/>
      <c r="DI26" s="812"/>
      <c r="DJ26" s="812"/>
      <c r="DK26" s="813"/>
      <c r="DL26" s="811"/>
      <c r="DM26" s="812"/>
      <c r="DN26" s="812"/>
      <c r="DO26" s="812"/>
      <c r="DP26" s="813"/>
      <c r="DQ26" s="811"/>
      <c r="DR26" s="812"/>
      <c r="DS26" s="812"/>
      <c r="DT26" s="812"/>
      <c r="DU26" s="813"/>
      <c r="DV26" s="808"/>
      <c r="DW26" s="809"/>
      <c r="DX26" s="809"/>
      <c r="DY26" s="809"/>
      <c r="DZ26" s="814"/>
      <c r="EA26" s="212"/>
    </row>
    <row r="27" spans="1:131" ht="26.25" customHeight="1" thickBot="1" x14ac:dyDescent="0.25">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2"/>
      <c r="AG27" s="853"/>
      <c r="AH27" s="853"/>
      <c r="AI27" s="853"/>
      <c r="AJ27" s="854"/>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4"/>
      <c r="BP27" s="224"/>
      <c r="BQ27" s="221">
        <v>21</v>
      </c>
      <c r="BR27" s="222"/>
      <c r="BS27" s="808"/>
      <c r="BT27" s="809"/>
      <c r="BU27" s="809"/>
      <c r="BV27" s="809"/>
      <c r="BW27" s="809"/>
      <c r="BX27" s="809"/>
      <c r="BY27" s="809"/>
      <c r="BZ27" s="809"/>
      <c r="CA27" s="809"/>
      <c r="CB27" s="809"/>
      <c r="CC27" s="809"/>
      <c r="CD27" s="809"/>
      <c r="CE27" s="809"/>
      <c r="CF27" s="809"/>
      <c r="CG27" s="810"/>
      <c r="CH27" s="811"/>
      <c r="CI27" s="812"/>
      <c r="CJ27" s="812"/>
      <c r="CK27" s="812"/>
      <c r="CL27" s="813"/>
      <c r="CM27" s="811"/>
      <c r="CN27" s="812"/>
      <c r="CO27" s="812"/>
      <c r="CP27" s="812"/>
      <c r="CQ27" s="813"/>
      <c r="CR27" s="811"/>
      <c r="CS27" s="812"/>
      <c r="CT27" s="812"/>
      <c r="CU27" s="812"/>
      <c r="CV27" s="813"/>
      <c r="CW27" s="811"/>
      <c r="CX27" s="812"/>
      <c r="CY27" s="812"/>
      <c r="CZ27" s="812"/>
      <c r="DA27" s="813"/>
      <c r="DB27" s="811"/>
      <c r="DC27" s="812"/>
      <c r="DD27" s="812"/>
      <c r="DE27" s="812"/>
      <c r="DF27" s="813"/>
      <c r="DG27" s="811"/>
      <c r="DH27" s="812"/>
      <c r="DI27" s="812"/>
      <c r="DJ27" s="812"/>
      <c r="DK27" s="813"/>
      <c r="DL27" s="811"/>
      <c r="DM27" s="812"/>
      <c r="DN27" s="812"/>
      <c r="DO27" s="812"/>
      <c r="DP27" s="813"/>
      <c r="DQ27" s="811"/>
      <c r="DR27" s="812"/>
      <c r="DS27" s="812"/>
      <c r="DT27" s="812"/>
      <c r="DU27" s="813"/>
      <c r="DV27" s="808"/>
      <c r="DW27" s="809"/>
      <c r="DX27" s="809"/>
      <c r="DY27" s="809"/>
      <c r="DZ27" s="814"/>
      <c r="EA27" s="212"/>
    </row>
    <row r="28" spans="1:131" ht="26.25" customHeight="1" thickTop="1" x14ac:dyDescent="0.2">
      <c r="A28" s="225">
        <v>1</v>
      </c>
      <c r="B28" s="784" t="s">
        <v>392</v>
      </c>
      <c r="C28" s="785"/>
      <c r="D28" s="785"/>
      <c r="E28" s="785"/>
      <c r="F28" s="785"/>
      <c r="G28" s="785"/>
      <c r="H28" s="785"/>
      <c r="I28" s="785"/>
      <c r="J28" s="785"/>
      <c r="K28" s="785"/>
      <c r="L28" s="785"/>
      <c r="M28" s="785"/>
      <c r="N28" s="785"/>
      <c r="O28" s="785"/>
      <c r="P28" s="786"/>
      <c r="Q28" s="857">
        <v>15863</v>
      </c>
      <c r="R28" s="858">
        <v>15863095</v>
      </c>
      <c r="S28" s="858">
        <v>15863095</v>
      </c>
      <c r="T28" s="858">
        <v>15863095</v>
      </c>
      <c r="U28" s="858">
        <v>15863095</v>
      </c>
      <c r="V28" s="858">
        <v>15172</v>
      </c>
      <c r="W28" s="858">
        <v>15171943</v>
      </c>
      <c r="X28" s="858">
        <v>15171943</v>
      </c>
      <c r="Y28" s="858">
        <v>15171943</v>
      </c>
      <c r="Z28" s="858">
        <v>15171943</v>
      </c>
      <c r="AA28" s="858">
        <v>691</v>
      </c>
      <c r="AB28" s="858"/>
      <c r="AC28" s="858"/>
      <c r="AD28" s="858"/>
      <c r="AE28" s="859"/>
      <c r="AF28" s="860">
        <v>691</v>
      </c>
      <c r="AG28" s="858"/>
      <c r="AH28" s="858"/>
      <c r="AI28" s="858"/>
      <c r="AJ28" s="861"/>
      <c r="AK28" s="862">
        <v>1208</v>
      </c>
      <c r="AL28" s="863"/>
      <c r="AM28" s="863"/>
      <c r="AN28" s="863"/>
      <c r="AO28" s="863"/>
      <c r="AP28" s="863" t="s">
        <v>552</v>
      </c>
      <c r="AQ28" s="863"/>
      <c r="AR28" s="863"/>
      <c r="AS28" s="863"/>
      <c r="AT28" s="863"/>
      <c r="AU28" s="863" t="s">
        <v>552</v>
      </c>
      <c r="AV28" s="863"/>
      <c r="AW28" s="863"/>
      <c r="AX28" s="863"/>
      <c r="AY28" s="863"/>
      <c r="AZ28" s="864" t="s">
        <v>552</v>
      </c>
      <c r="BA28" s="864"/>
      <c r="BB28" s="864"/>
      <c r="BC28" s="864"/>
      <c r="BD28" s="864"/>
      <c r="BE28" s="855"/>
      <c r="BF28" s="855"/>
      <c r="BG28" s="855"/>
      <c r="BH28" s="855"/>
      <c r="BI28" s="856"/>
      <c r="BJ28" s="214"/>
      <c r="BK28" s="214"/>
      <c r="BL28" s="214"/>
      <c r="BM28" s="214"/>
      <c r="BN28" s="214"/>
      <c r="BO28" s="224"/>
      <c r="BP28" s="224"/>
      <c r="BQ28" s="221">
        <v>22</v>
      </c>
      <c r="BR28" s="222"/>
      <c r="BS28" s="808"/>
      <c r="BT28" s="809"/>
      <c r="BU28" s="809"/>
      <c r="BV28" s="809"/>
      <c r="BW28" s="809"/>
      <c r="BX28" s="809"/>
      <c r="BY28" s="809"/>
      <c r="BZ28" s="809"/>
      <c r="CA28" s="809"/>
      <c r="CB28" s="809"/>
      <c r="CC28" s="809"/>
      <c r="CD28" s="809"/>
      <c r="CE28" s="809"/>
      <c r="CF28" s="809"/>
      <c r="CG28" s="810"/>
      <c r="CH28" s="811"/>
      <c r="CI28" s="812"/>
      <c r="CJ28" s="812"/>
      <c r="CK28" s="812"/>
      <c r="CL28" s="813"/>
      <c r="CM28" s="811"/>
      <c r="CN28" s="812"/>
      <c r="CO28" s="812"/>
      <c r="CP28" s="812"/>
      <c r="CQ28" s="813"/>
      <c r="CR28" s="811"/>
      <c r="CS28" s="812"/>
      <c r="CT28" s="812"/>
      <c r="CU28" s="812"/>
      <c r="CV28" s="813"/>
      <c r="CW28" s="811"/>
      <c r="CX28" s="812"/>
      <c r="CY28" s="812"/>
      <c r="CZ28" s="812"/>
      <c r="DA28" s="813"/>
      <c r="DB28" s="811"/>
      <c r="DC28" s="812"/>
      <c r="DD28" s="812"/>
      <c r="DE28" s="812"/>
      <c r="DF28" s="813"/>
      <c r="DG28" s="811"/>
      <c r="DH28" s="812"/>
      <c r="DI28" s="812"/>
      <c r="DJ28" s="812"/>
      <c r="DK28" s="813"/>
      <c r="DL28" s="811"/>
      <c r="DM28" s="812"/>
      <c r="DN28" s="812"/>
      <c r="DO28" s="812"/>
      <c r="DP28" s="813"/>
      <c r="DQ28" s="811"/>
      <c r="DR28" s="812"/>
      <c r="DS28" s="812"/>
      <c r="DT28" s="812"/>
      <c r="DU28" s="813"/>
      <c r="DV28" s="808"/>
      <c r="DW28" s="809"/>
      <c r="DX28" s="809"/>
      <c r="DY28" s="809"/>
      <c r="DZ28" s="814"/>
      <c r="EA28" s="212"/>
    </row>
    <row r="29" spans="1:131" ht="26.25" customHeight="1" x14ac:dyDescent="0.2">
      <c r="A29" s="225">
        <v>2</v>
      </c>
      <c r="B29" s="815" t="s">
        <v>393</v>
      </c>
      <c r="C29" s="816"/>
      <c r="D29" s="816"/>
      <c r="E29" s="816"/>
      <c r="F29" s="816"/>
      <c r="G29" s="816"/>
      <c r="H29" s="816"/>
      <c r="I29" s="816"/>
      <c r="J29" s="816"/>
      <c r="K29" s="816"/>
      <c r="L29" s="816"/>
      <c r="M29" s="816"/>
      <c r="N29" s="816"/>
      <c r="O29" s="816"/>
      <c r="P29" s="817"/>
      <c r="Q29" s="818">
        <v>12404</v>
      </c>
      <c r="R29" s="819">
        <v>12404303</v>
      </c>
      <c r="S29" s="819">
        <v>12404303</v>
      </c>
      <c r="T29" s="819">
        <v>12404303</v>
      </c>
      <c r="U29" s="819">
        <v>12404303</v>
      </c>
      <c r="V29" s="819">
        <v>12168</v>
      </c>
      <c r="W29" s="819">
        <v>12167816</v>
      </c>
      <c r="X29" s="819">
        <v>12167816</v>
      </c>
      <c r="Y29" s="819">
        <v>12167816</v>
      </c>
      <c r="Z29" s="819">
        <v>12167816</v>
      </c>
      <c r="AA29" s="819">
        <v>236</v>
      </c>
      <c r="AB29" s="819"/>
      <c r="AC29" s="819"/>
      <c r="AD29" s="819"/>
      <c r="AE29" s="820"/>
      <c r="AF29" s="821">
        <v>236</v>
      </c>
      <c r="AG29" s="822"/>
      <c r="AH29" s="822"/>
      <c r="AI29" s="822"/>
      <c r="AJ29" s="823"/>
      <c r="AK29" s="869">
        <v>2018</v>
      </c>
      <c r="AL29" s="865"/>
      <c r="AM29" s="865"/>
      <c r="AN29" s="865"/>
      <c r="AO29" s="865"/>
      <c r="AP29" s="865" t="s">
        <v>552</v>
      </c>
      <c r="AQ29" s="865"/>
      <c r="AR29" s="865"/>
      <c r="AS29" s="865"/>
      <c r="AT29" s="865"/>
      <c r="AU29" s="865" t="s">
        <v>552</v>
      </c>
      <c r="AV29" s="865"/>
      <c r="AW29" s="865"/>
      <c r="AX29" s="865"/>
      <c r="AY29" s="865"/>
      <c r="AZ29" s="866" t="s">
        <v>552</v>
      </c>
      <c r="BA29" s="866"/>
      <c r="BB29" s="866"/>
      <c r="BC29" s="866"/>
      <c r="BD29" s="866"/>
      <c r="BE29" s="867"/>
      <c r="BF29" s="867"/>
      <c r="BG29" s="867"/>
      <c r="BH29" s="867"/>
      <c r="BI29" s="868"/>
      <c r="BJ29" s="214"/>
      <c r="BK29" s="214"/>
      <c r="BL29" s="214"/>
      <c r="BM29" s="214"/>
      <c r="BN29" s="214"/>
      <c r="BO29" s="224"/>
      <c r="BP29" s="224"/>
      <c r="BQ29" s="221">
        <v>23</v>
      </c>
      <c r="BR29" s="222"/>
      <c r="BS29" s="808"/>
      <c r="BT29" s="809"/>
      <c r="BU29" s="809"/>
      <c r="BV29" s="809"/>
      <c r="BW29" s="809"/>
      <c r="BX29" s="809"/>
      <c r="BY29" s="809"/>
      <c r="BZ29" s="809"/>
      <c r="CA29" s="809"/>
      <c r="CB29" s="809"/>
      <c r="CC29" s="809"/>
      <c r="CD29" s="809"/>
      <c r="CE29" s="809"/>
      <c r="CF29" s="809"/>
      <c r="CG29" s="810"/>
      <c r="CH29" s="811"/>
      <c r="CI29" s="812"/>
      <c r="CJ29" s="812"/>
      <c r="CK29" s="812"/>
      <c r="CL29" s="813"/>
      <c r="CM29" s="811"/>
      <c r="CN29" s="812"/>
      <c r="CO29" s="812"/>
      <c r="CP29" s="812"/>
      <c r="CQ29" s="813"/>
      <c r="CR29" s="811"/>
      <c r="CS29" s="812"/>
      <c r="CT29" s="812"/>
      <c r="CU29" s="812"/>
      <c r="CV29" s="813"/>
      <c r="CW29" s="811"/>
      <c r="CX29" s="812"/>
      <c r="CY29" s="812"/>
      <c r="CZ29" s="812"/>
      <c r="DA29" s="813"/>
      <c r="DB29" s="811"/>
      <c r="DC29" s="812"/>
      <c r="DD29" s="812"/>
      <c r="DE29" s="812"/>
      <c r="DF29" s="813"/>
      <c r="DG29" s="811"/>
      <c r="DH29" s="812"/>
      <c r="DI29" s="812"/>
      <c r="DJ29" s="812"/>
      <c r="DK29" s="813"/>
      <c r="DL29" s="811"/>
      <c r="DM29" s="812"/>
      <c r="DN29" s="812"/>
      <c r="DO29" s="812"/>
      <c r="DP29" s="813"/>
      <c r="DQ29" s="811"/>
      <c r="DR29" s="812"/>
      <c r="DS29" s="812"/>
      <c r="DT29" s="812"/>
      <c r="DU29" s="813"/>
      <c r="DV29" s="808"/>
      <c r="DW29" s="809"/>
      <c r="DX29" s="809"/>
      <c r="DY29" s="809"/>
      <c r="DZ29" s="814"/>
      <c r="EA29" s="212"/>
    </row>
    <row r="30" spans="1:131" ht="26.25" customHeight="1" x14ac:dyDescent="0.2">
      <c r="A30" s="225">
        <v>3</v>
      </c>
      <c r="B30" s="815" t="s">
        <v>394</v>
      </c>
      <c r="C30" s="816"/>
      <c r="D30" s="816"/>
      <c r="E30" s="816"/>
      <c r="F30" s="816"/>
      <c r="G30" s="816"/>
      <c r="H30" s="816"/>
      <c r="I30" s="816"/>
      <c r="J30" s="816"/>
      <c r="K30" s="816"/>
      <c r="L30" s="816"/>
      <c r="M30" s="816"/>
      <c r="N30" s="816"/>
      <c r="O30" s="816"/>
      <c r="P30" s="817"/>
      <c r="Q30" s="818">
        <v>2271</v>
      </c>
      <c r="R30" s="819">
        <v>2270501</v>
      </c>
      <c r="S30" s="819">
        <v>2270501</v>
      </c>
      <c r="T30" s="819">
        <v>2270501</v>
      </c>
      <c r="U30" s="819">
        <v>2270501</v>
      </c>
      <c r="V30" s="819">
        <v>2268</v>
      </c>
      <c r="W30" s="819">
        <v>2267578</v>
      </c>
      <c r="X30" s="819">
        <v>2267578</v>
      </c>
      <c r="Y30" s="819">
        <v>2267578</v>
      </c>
      <c r="Z30" s="819">
        <v>2267578</v>
      </c>
      <c r="AA30" s="819">
        <v>3</v>
      </c>
      <c r="AB30" s="819"/>
      <c r="AC30" s="819"/>
      <c r="AD30" s="819"/>
      <c r="AE30" s="820"/>
      <c r="AF30" s="821">
        <v>3</v>
      </c>
      <c r="AG30" s="822"/>
      <c r="AH30" s="822"/>
      <c r="AI30" s="822"/>
      <c r="AJ30" s="823"/>
      <c r="AK30" s="869">
        <v>531</v>
      </c>
      <c r="AL30" s="865"/>
      <c r="AM30" s="865"/>
      <c r="AN30" s="865"/>
      <c r="AO30" s="865"/>
      <c r="AP30" s="865" t="s">
        <v>552</v>
      </c>
      <c r="AQ30" s="865"/>
      <c r="AR30" s="865"/>
      <c r="AS30" s="865"/>
      <c r="AT30" s="865"/>
      <c r="AU30" s="865" t="s">
        <v>552</v>
      </c>
      <c r="AV30" s="865"/>
      <c r="AW30" s="865"/>
      <c r="AX30" s="865"/>
      <c r="AY30" s="865"/>
      <c r="AZ30" s="866" t="s">
        <v>552</v>
      </c>
      <c r="BA30" s="866"/>
      <c r="BB30" s="866"/>
      <c r="BC30" s="866"/>
      <c r="BD30" s="866"/>
      <c r="BE30" s="867"/>
      <c r="BF30" s="867"/>
      <c r="BG30" s="867"/>
      <c r="BH30" s="867"/>
      <c r="BI30" s="868"/>
      <c r="BJ30" s="214"/>
      <c r="BK30" s="214"/>
      <c r="BL30" s="214"/>
      <c r="BM30" s="214"/>
      <c r="BN30" s="214"/>
      <c r="BO30" s="224"/>
      <c r="BP30" s="224"/>
      <c r="BQ30" s="221">
        <v>24</v>
      </c>
      <c r="BR30" s="222"/>
      <c r="BS30" s="808"/>
      <c r="BT30" s="809"/>
      <c r="BU30" s="809"/>
      <c r="BV30" s="809"/>
      <c r="BW30" s="809"/>
      <c r="BX30" s="809"/>
      <c r="BY30" s="809"/>
      <c r="BZ30" s="809"/>
      <c r="CA30" s="809"/>
      <c r="CB30" s="809"/>
      <c r="CC30" s="809"/>
      <c r="CD30" s="809"/>
      <c r="CE30" s="809"/>
      <c r="CF30" s="809"/>
      <c r="CG30" s="810"/>
      <c r="CH30" s="811"/>
      <c r="CI30" s="812"/>
      <c r="CJ30" s="812"/>
      <c r="CK30" s="812"/>
      <c r="CL30" s="813"/>
      <c r="CM30" s="811"/>
      <c r="CN30" s="812"/>
      <c r="CO30" s="812"/>
      <c r="CP30" s="812"/>
      <c r="CQ30" s="813"/>
      <c r="CR30" s="811"/>
      <c r="CS30" s="812"/>
      <c r="CT30" s="812"/>
      <c r="CU30" s="812"/>
      <c r="CV30" s="813"/>
      <c r="CW30" s="811"/>
      <c r="CX30" s="812"/>
      <c r="CY30" s="812"/>
      <c r="CZ30" s="812"/>
      <c r="DA30" s="813"/>
      <c r="DB30" s="811"/>
      <c r="DC30" s="812"/>
      <c r="DD30" s="812"/>
      <c r="DE30" s="812"/>
      <c r="DF30" s="813"/>
      <c r="DG30" s="811"/>
      <c r="DH30" s="812"/>
      <c r="DI30" s="812"/>
      <c r="DJ30" s="812"/>
      <c r="DK30" s="813"/>
      <c r="DL30" s="811"/>
      <c r="DM30" s="812"/>
      <c r="DN30" s="812"/>
      <c r="DO30" s="812"/>
      <c r="DP30" s="813"/>
      <c r="DQ30" s="811"/>
      <c r="DR30" s="812"/>
      <c r="DS30" s="812"/>
      <c r="DT30" s="812"/>
      <c r="DU30" s="813"/>
      <c r="DV30" s="808"/>
      <c r="DW30" s="809"/>
      <c r="DX30" s="809"/>
      <c r="DY30" s="809"/>
      <c r="DZ30" s="814"/>
      <c r="EA30" s="212"/>
    </row>
    <row r="31" spans="1:131" ht="26.25" customHeight="1" x14ac:dyDescent="0.2">
      <c r="A31" s="225">
        <v>4</v>
      </c>
      <c r="B31" s="815" t="s">
        <v>395</v>
      </c>
      <c r="C31" s="816"/>
      <c r="D31" s="816"/>
      <c r="E31" s="816"/>
      <c r="F31" s="816"/>
      <c r="G31" s="816"/>
      <c r="H31" s="816"/>
      <c r="I31" s="816"/>
      <c r="J31" s="816"/>
      <c r="K31" s="816"/>
      <c r="L31" s="816"/>
      <c r="M31" s="816"/>
      <c r="N31" s="816"/>
      <c r="O31" s="816"/>
      <c r="P31" s="817"/>
      <c r="Q31" s="818">
        <v>2766</v>
      </c>
      <c r="R31" s="819">
        <v>7398096</v>
      </c>
      <c r="S31" s="819">
        <v>7398096</v>
      </c>
      <c r="T31" s="819">
        <v>7398096</v>
      </c>
      <c r="U31" s="819">
        <v>7398096</v>
      </c>
      <c r="V31" s="819">
        <v>2331</v>
      </c>
      <c r="W31" s="819">
        <v>732075</v>
      </c>
      <c r="X31" s="819">
        <v>732075</v>
      </c>
      <c r="Y31" s="819">
        <v>732075</v>
      </c>
      <c r="Z31" s="819">
        <v>732075</v>
      </c>
      <c r="AA31" s="819">
        <v>435</v>
      </c>
      <c r="AB31" s="819"/>
      <c r="AC31" s="819"/>
      <c r="AD31" s="819"/>
      <c r="AE31" s="820"/>
      <c r="AF31" s="821">
        <v>6666</v>
      </c>
      <c r="AG31" s="822"/>
      <c r="AH31" s="822"/>
      <c r="AI31" s="822"/>
      <c r="AJ31" s="823"/>
      <c r="AK31" s="869">
        <v>12</v>
      </c>
      <c r="AL31" s="865"/>
      <c r="AM31" s="865"/>
      <c r="AN31" s="865"/>
      <c r="AO31" s="865"/>
      <c r="AP31" s="865">
        <v>2656</v>
      </c>
      <c r="AQ31" s="865"/>
      <c r="AR31" s="865"/>
      <c r="AS31" s="865"/>
      <c r="AT31" s="865"/>
      <c r="AU31" s="865">
        <v>234</v>
      </c>
      <c r="AV31" s="865"/>
      <c r="AW31" s="865"/>
      <c r="AX31" s="865"/>
      <c r="AY31" s="865"/>
      <c r="AZ31" s="866" t="s">
        <v>552</v>
      </c>
      <c r="BA31" s="866"/>
      <c r="BB31" s="866"/>
      <c r="BC31" s="866"/>
      <c r="BD31" s="866"/>
      <c r="BE31" s="867" t="s">
        <v>396</v>
      </c>
      <c r="BF31" s="867"/>
      <c r="BG31" s="867"/>
      <c r="BH31" s="867"/>
      <c r="BI31" s="868"/>
      <c r="BJ31" s="214"/>
      <c r="BK31" s="214"/>
      <c r="BL31" s="214"/>
      <c r="BM31" s="214"/>
      <c r="BN31" s="214"/>
      <c r="BO31" s="224"/>
      <c r="BP31" s="224"/>
      <c r="BQ31" s="221">
        <v>25</v>
      </c>
      <c r="BR31" s="222"/>
      <c r="BS31" s="808"/>
      <c r="BT31" s="809"/>
      <c r="BU31" s="809"/>
      <c r="BV31" s="809"/>
      <c r="BW31" s="809"/>
      <c r="BX31" s="809"/>
      <c r="BY31" s="809"/>
      <c r="BZ31" s="809"/>
      <c r="CA31" s="809"/>
      <c r="CB31" s="809"/>
      <c r="CC31" s="809"/>
      <c r="CD31" s="809"/>
      <c r="CE31" s="809"/>
      <c r="CF31" s="809"/>
      <c r="CG31" s="810"/>
      <c r="CH31" s="811"/>
      <c r="CI31" s="812"/>
      <c r="CJ31" s="812"/>
      <c r="CK31" s="812"/>
      <c r="CL31" s="813"/>
      <c r="CM31" s="811"/>
      <c r="CN31" s="812"/>
      <c r="CO31" s="812"/>
      <c r="CP31" s="812"/>
      <c r="CQ31" s="813"/>
      <c r="CR31" s="811"/>
      <c r="CS31" s="812"/>
      <c r="CT31" s="812"/>
      <c r="CU31" s="812"/>
      <c r="CV31" s="813"/>
      <c r="CW31" s="811"/>
      <c r="CX31" s="812"/>
      <c r="CY31" s="812"/>
      <c r="CZ31" s="812"/>
      <c r="DA31" s="813"/>
      <c r="DB31" s="811"/>
      <c r="DC31" s="812"/>
      <c r="DD31" s="812"/>
      <c r="DE31" s="812"/>
      <c r="DF31" s="813"/>
      <c r="DG31" s="811"/>
      <c r="DH31" s="812"/>
      <c r="DI31" s="812"/>
      <c r="DJ31" s="812"/>
      <c r="DK31" s="813"/>
      <c r="DL31" s="811"/>
      <c r="DM31" s="812"/>
      <c r="DN31" s="812"/>
      <c r="DO31" s="812"/>
      <c r="DP31" s="813"/>
      <c r="DQ31" s="811"/>
      <c r="DR31" s="812"/>
      <c r="DS31" s="812"/>
      <c r="DT31" s="812"/>
      <c r="DU31" s="813"/>
      <c r="DV31" s="808"/>
      <c r="DW31" s="809"/>
      <c r="DX31" s="809"/>
      <c r="DY31" s="809"/>
      <c r="DZ31" s="814"/>
      <c r="EA31" s="212"/>
    </row>
    <row r="32" spans="1:131" ht="26.25" customHeight="1" x14ac:dyDescent="0.2">
      <c r="A32" s="225">
        <v>5</v>
      </c>
      <c r="B32" s="815" t="s">
        <v>397</v>
      </c>
      <c r="C32" s="816"/>
      <c r="D32" s="816"/>
      <c r="E32" s="816"/>
      <c r="F32" s="816"/>
      <c r="G32" s="816"/>
      <c r="H32" s="816"/>
      <c r="I32" s="816"/>
      <c r="J32" s="816"/>
      <c r="K32" s="816"/>
      <c r="L32" s="816"/>
      <c r="M32" s="816"/>
      <c r="N32" s="816"/>
      <c r="O32" s="816"/>
      <c r="P32" s="817"/>
      <c r="Q32" s="818">
        <v>4876</v>
      </c>
      <c r="R32" s="819">
        <v>1416401</v>
      </c>
      <c r="S32" s="819">
        <v>1416401</v>
      </c>
      <c r="T32" s="819">
        <v>1416401</v>
      </c>
      <c r="U32" s="819">
        <v>1416401</v>
      </c>
      <c r="V32" s="819">
        <v>4645</v>
      </c>
      <c r="W32" s="819">
        <v>834787</v>
      </c>
      <c r="X32" s="819">
        <v>834787</v>
      </c>
      <c r="Y32" s="819">
        <v>834787</v>
      </c>
      <c r="Z32" s="819">
        <v>834787</v>
      </c>
      <c r="AA32" s="819">
        <f>Q32-V32</f>
        <v>231</v>
      </c>
      <c r="AB32" s="819"/>
      <c r="AC32" s="819"/>
      <c r="AD32" s="819"/>
      <c r="AE32" s="820"/>
      <c r="AF32" s="821">
        <v>582</v>
      </c>
      <c r="AG32" s="822"/>
      <c r="AH32" s="822"/>
      <c r="AI32" s="822"/>
      <c r="AJ32" s="823"/>
      <c r="AK32" s="869">
        <v>1672</v>
      </c>
      <c r="AL32" s="865"/>
      <c r="AM32" s="865"/>
      <c r="AN32" s="865"/>
      <c r="AO32" s="865"/>
      <c r="AP32" s="865">
        <v>27465</v>
      </c>
      <c r="AQ32" s="865"/>
      <c r="AR32" s="865"/>
      <c r="AS32" s="865"/>
      <c r="AT32" s="865"/>
      <c r="AU32" s="865">
        <v>18951</v>
      </c>
      <c r="AV32" s="865"/>
      <c r="AW32" s="865"/>
      <c r="AX32" s="865"/>
      <c r="AY32" s="865"/>
      <c r="AZ32" s="866" t="s">
        <v>552</v>
      </c>
      <c r="BA32" s="866"/>
      <c r="BB32" s="866"/>
      <c r="BC32" s="866"/>
      <c r="BD32" s="866"/>
      <c r="BE32" s="867" t="s">
        <v>396</v>
      </c>
      <c r="BF32" s="867"/>
      <c r="BG32" s="867"/>
      <c r="BH32" s="867"/>
      <c r="BI32" s="868"/>
      <c r="BJ32" s="214"/>
      <c r="BK32" s="214"/>
      <c r="BL32" s="214"/>
      <c r="BM32" s="214"/>
      <c r="BN32" s="214"/>
      <c r="BO32" s="224"/>
      <c r="BP32" s="224"/>
      <c r="BQ32" s="221">
        <v>26</v>
      </c>
      <c r="BR32" s="222"/>
      <c r="BS32" s="808"/>
      <c r="BT32" s="809"/>
      <c r="BU32" s="809"/>
      <c r="BV32" s="809"/>
      <c r="BW32" s="809"/>
      <c r="BX32" s="809"/>
      <c r="BY32" s="809"/>
      <c r="BZ32" s="809"/>
      <c r="CA32" s="809"/>
      <c r="CB32" s="809"/>
      <c r="CC32" s="809"/>
      <c r="CD32" s="809"/>
      <c r="CE32" s="809"/>
      <c r="CF32" s="809"/>
      <c r="CG32" s="810"/>
      <c r="CH32" s="811"/>
      <c r="CI32" s="812"/>
      <c r="CJ32" s="812"/>
      <c r="CK32" s="812"/>
      <c r="CL32" s="813"/>
      <c r="CM32" s="811"/>
      <c r="CN32" s="812"/>
      <c r="CO32" s="812"/>
      <c r="CP32" s="812"/>
      <c r="CQ32" s="813"/>
      <c r="CR32" s="811"/>
      <c r="CS32" s="812"/>
      <c r="CT32" s="812"/>
      <c r="CU32" s="812"/>
      <c r="CV32" s="813"/>
      <c r="CW32" s="811"/>
      <c r="CX32" s="812"/>
      <c r="CY32" s="812"/>
      <c r="CZ32" s="812"/>
      <c r="DA32" s="813"/>
      <c r="DB32" s="811"/>
      <c r="DC32" s="812"/>
      <c r="DD32" s="812"/>
      <c r="DE32" s="812"/>
      <c r="DF32" s="813"/>
      <c r="DG32" s="811"/>
      <c r="DH32" s="812"/>
      <c r="DI32" s="812"/>
      <c r="DJ32" s="812"/>
      <c r="DK32" s="813"/>
      <c r="DL32" s="811"/>
      <c r="DM32" s="812"/>
      <c r="DN32" s="812"/>
      <c r="DO32" s="812"/>
      <c r="DP32" s="813"/>
      <c r="DQ32" s="811"/>
      <c r="DR32" s="812"/>
      <c r="DS32" s="812"/>
      <c r="DT32" s="812"/>
      <c r="DU32" s="813"/>
      <c r="DV32" s="808"/>
      <c r="DW32" s="809"/>
      <c r="DX32" s="809"/>
      <c r="DY32" s="809"/>
      <c r="DZ32" s="814"/>
      <c r="EA32" s="212"/>
    </row>
    <row r="33" spans="1:131" ht="26.25" customHeight="1" x14ac:dyDescent="0.2">
      <c r="A33" s="225">
        <v>6</v>
      </c>
      <c r="B33" s="815"/>
      <c r="C33" s="816"/>
      <c r="D33" s="816"/>
      <c r="E33" s="816"/>
      <c r="F33" s="816"/>
      <c r="G33" s="816"/>
      <c r="H33" s="816"/>
      <c r="I33" s="816"/>
      <c r="J33" s="816"/>
      <c r="K33" s="816"/>
      <c r="L33" s="816"/>
      <c r="M33" s="816"/>
      <c r="N33" s="816"/>
      <c r="O33" s="816"/>
      <c r="P33" s="817"/>
      <c r="Q33" s="818"/>
      <c r="R33" s="819"/>
      <c r="S33" s="819"/>
      <c r="T33" s="819"/>
      <c r="U33" s="819"/>
      <c r="V33" s="819"/>
      <c r="W33" s="819"/>
      <c r="X33" s="819"/>
      <c r="Y33" s="819"/>
      <c r="Z33" s="819"/>
      <c r="AA33" s="819"/>
      <c r="AB33" s="819"/>
      <c r="AC33" s="819"/>
      <c r="AD33" s="819"/>
      <c r="AE33" s="820"/>
      <c r="AF33" s="821"/>
      <c r="AG33" s="822"/>
      <c r="AH33" s="822"/>
      <c r="AI33" s="822"/>
      <c r="AJ33" s="823"/>
      <c r="AK33" s="869"/>
      <c r="AL33" s="865"/>
      <c r="AM33" s="865"/>
      <c r="AN33" s="865"/>
      <c r="AO33" s="865"/>
      <c r="AP33" s="865"/>
      <c r="AQ33" s="865"/>
      <c r="AR33" s="865"/>
      <c r="AS33" s="865"/>
      <c r="AT33" s="865"/>
      <c r="AU33" s="865"/>
      <c r="AV33" s="865"/>
      <c r="AW33" s="865"/>
      <c r="AX33" s="865"/>
      <c r="AY33" s="865"/>
      <c r="AZ33" s="866"/>
      <c r="BA33" s="866"/>
      <c r="BB33" s="866"/>
      <c r="BC33" s="866"/>
      <c r="BD33" s="866"/>
      <c r="BE33" s="867"/>
      <c r="BF33" s="867"/>
      <c r="BG33" s="867"/>
      <c r="BH33" s="867"/>
      <c r="BI33" s="868"/>
      <c r="BJ33" s="214"/>
      <c r="BK33" s="214"/>
      <c r="BL33" s="214"/>
      <c r="BM33" s="214"/>
      <c r="BN33" s="214"/>
      <c r="BO33" s="224"/>
      <c r="BP33" s="224"/>
      <c r="BQ33" s="221">
        <v>27</v>
      </c>
      <c r="BR33" s="222"/>
      <c r="BS33" s="808"/>
      <c r="BT33" s="809"/>
      <c r="BU33" s="809"/>
      <c r="BV33" s="809"/>
      <c r="BW33" s="809"/>
      <c r="BX33" s="809"/>
      <c r="BY33" s="809"/>
      <c r="BZ33" s="809"/>
      <c r="CA33" s="809"/>
      <c r="CB33" s="809"/>
      <c r="CC33" s="809"/>
      <c r="CD33" s="809"/>
      <c r="CE33" s="809"/>
      <c r="CF33" s="809"/>
      <c r="CG33" s="810"/>
      <c r="CH33" s="811"/>
      <c r="CI33" s="812"/>
      <c r="CJ33" s="812"/>
      <c r="CK33" s="812"/>
      <c r="CL33" s="813"/>
      <c r="CM33" s="811"/>
      <c r="CN33" s="812"/>
      <c r="CO33" s="812"/>
      <c r="CP33" s="812"/>
      <c r="CQ33" s="813"/>
      <c r="CR33" s="811"/>
      <c r="CS33" s="812"/>
      <c r="CT33" s="812"/>
      <c r="CU33" s="812"/>
      <c r="CV33" s="813"/>
      <c r="CW33" s="811"/>
      <c r="CX33" s="812"/>
      <c r="CY33" s="812"/>
      <c r="CZ33" s="812"/>
      <c r="DA33" s="813"/>
      <c r="DB33" s="811"/>
      <c r="DC33" s="812"/>
      <c r="DD33" s="812"/>
      <c r="DE33" s="812"/>
      <c r="DF33" s="813"/>
      <c r="DG33" s="811"/>
      <c r="DH33" s="812"/>
      <c r="DI33" s="812"/>
      <c r="DJ33" s="812"/>
      <c r="DK33" s="813"/>
      <c r="DL33" s="811"/>
      <c r="DM33" s="812"/>
      <c r="DN33" s="812"/>
      <c r="DO33" s="812"/>
      <c r="DP33" s="813"/>
      <c r="DQ33" s="811"/>
      <c r="DR33" s="812"/>
      <c r="DS33" s="812"/>
      <c r="DT33" s="812"/>
      <c r="DU33" s="813"/>
      <c r="DV33" s="808"/>
      <c r="DW33" s="809"/>
      <c r="DX33" s="809"/>
      <c r="DY33" s="809"/>
      <c r="DZ33" s="814"/>
      <c r="EA33" s="212"/>
    </row>
    <row r="34" spans="1:131" ht="26.25" customHeight="1" x14ac:dyDescent="0.2">
      <c r="A34" s="225">
        <v>7</v>
      </c>
      <c r="B34" s="815"/>
      <c r="C34" s="816"/>
      <c r="D34" s="816"/>
      <c r="E34" s="816"/>
      <c r="F34" s="816"/>
      <c r="G34" s="816"/>
      <c r="H34" s="816"/>
      <c r="I34" s="816"/>
      <c r="J34" s="816"/>
      <c r="K34" s="816"/>
      <c r="L34" s="816"/>
      <c r="M34" s="816"/>
      <c r="N34" s="816"/>
      <c r="O34" s="816"/>
      <c r="P34" s="817"/>
      <c r="Q34" s="818"/>
      <c r="R34" s="819"/>
      <c r="S34" s="819"/>
      <c r="T34" s="819"/>
      <c r="U34" s="819"/>
      <c r="V34" s="819"/>
      <c r="W34" s="819"/>
      <c r="X34" s="819"/>
      <c r="Y34" s="819"/>
      <c r="Z34" s="819"/>
      <c r="AA34" s="819"/>
      <c r="AB34" s="819"/>
      <c r="AC34" s="819"/>
      <c r="AD34" s="819"/>
      <c r="AE34" s="820"/>
      <c r="AF34" s="821"/>
      <c r="AG34" s="822"/>
      <c r="AH34" s="822"/>
      <c r="AI34" s="822"/>
      <c r="AJ34" s="823"/>
      <c r="AK34" s="869"/>
      <c r="AL34" s="865"/>
      <c r="AM34" s="865"/>
      <c r="AN34" s="865"/>
      <c r="AO34" s="865"/>
      <c r="AP34" s="865"/>
      <c r="AQ34" s="865"/>
      <c r="AR34" s="865"/>
      <c r="AS34" s="865"/>
      <c r="AT34" s="865"/>
      <c r="AU34" s="865"/>
      <c r="AV34" s="865"/>
      <c r="AW34" s="865"/>
      <c r="AX34" s="865"/>
      <c r="AY34" s="865"/>
      <c r="AZ34" s="866"/>
      <c r="BA34" s="866"/>
      <c r="BB34" s="866"/>
      <c r="BC34" s="866"/>
      <c r="BD34" s="866"/>
      <c r="BE34" s="867"/>
      <c r="BF34" s="867"/>
      <c r="BG34" s="867"/>
      <c r="BH34" s="867"/>
      <c r="BI34" s="868"/>
      <c r="BJ34" s="214"/>
      <c r="BK34" s="214"/>
      <c r="BL34" s="214"/>
      <c r="BM34" s="214"/>
      <c r="BN34" s="214"/>
      <c r="BO34" s="224"/>
      <c r="BP34" s="224"/>
      <c r="BQ34" s="221">
        <v>28</v>
      </c>
      <c r="BR34" s="222"/>
      <c r="BS34" s="808"/>
      <c r="BT34" s="809"/>
      <c r="BU34" s="809"/>
      <c r="BV34" s="809"/>
      <c r="BW34" s="809"/>
      <c r="BX34" s="809"/>
      <c r="BY34" s="809"/>
      <c r="BZ34" s="809"/>
      <c r="CA34" s="809"/>
      <c r="CB34" s="809"/>
      <c r="CC34" s="809"/>
      <c r="CD34" s="809"/>
      <c r="CE34" s="809"/>
      <c r="CF34" s="809"/>
      <c r="CG34" s="810"/>
      <c r="CH34" s="811"/>
      <c r="CI34" s="812"/>
      <c r="CJ34" s="812"/>
      <c r="CK34" s="812"/>
      <c r="CL34" s="813"/>
      <c r="CM34" s="811"/>
      <c r="CN34" s="812"/>
      <c r="CO34" s="812"/>
      <c r="CP34" s="812"/>
      <c r="CQ34" s="813"/>
      <c r="CR34" s="811"/>
      <c r="CS34" s="812"/>
      <c r="CT34" s="812"/>
      <c r="CU34" s="812"/>
      <c r="CV34" s="813"/>
      <c r="CW34" s="811"/>
      <c r="CX34" s="812"/>
      <c r="CY34" s="812"/>
      <c r="CZ34" s="812"/>
      <c r="DA34" s="813"/>
      <c r="DB34" s="811"/>
      <c r="DC34" s="812"/>
      <c r="DD34" s="812"/>
      <c r="DE34" s="812"/>
      <c r="DF34" s="813"/>
      <c r="DG34" s="811"/>
      <c r="DH34" s="812"/>
      <c r="DI34" s="812"/>
      <c r="DJ34" s="812"/>
      <c r="DK34" s="813"/>
      <c r="DL34" s="811"/>
      <c r="DM34" s="812"/>
      <c r="DN34" s="812"/>
      <c r="DO34" s="812"/>
      <c r="DP34" s="813"/>
      <c r="DQ34" s="811"/>
      <c r="DR34" s="812"/>
      <c r="DS34" s="812"/>
      <c r="DT34" s="812"/>
      <c r="DU34" s="813"/>
      <c r="DV34" s="808"/>
      <c r="DW34" s="809"/>
      <c r="DX34" s="809"/>
      <c r="DY34" s="809"/>
      <c r="DZ34" s="814"/>
      <c r="EA34" s="212"/>
    </row>
    <row r="35" spans="1:131" ht="26.25" customHeight="1" x14ac:dyDescent="0.2">
      <c r="A35" s="225">
        <v>8</v>
      </c>
      <c r="B35" s="815"/>
      <c r="C35" s="816"/>
      <c r="D35" s="816"/>
      <c r="E35" s="816"/>
      <c r="F35" s="816"/>
      <c r="G35" s="816"/>
      <c r="H35" s="816"/>
      <c r="I35" s="816"/>
      <c r="J35" s="816"/>
      <c r="K35" s="816"/>
      <c r="L35" s="816"/>
      <c r="M35" s="816"/>
      <c r="N35" s="816"/>
      <c r="O35" s="816"/>
      <c r="P35" s="817"/>
      <c r="Q35" s="818"/>
      <c r="R35" s="819"/>
      <c r="S35" s="819"/>
      <c r="T35" s="819"/>
      <c r="U35" s="819"/>
      <c r="V35" s="819"/>
      <c r="W35" s="819"/>
      <c r="X35" s="819"/>
      <c r="Y35" s="819"/>
      <c r="Z35" s="819"/>
      <c r="AA35" s="819"/>
      <c r="AB35" s="819"/>
      <c r="AC35" s="819"/>
      <c r="AD35" s="819"/>
      <c r="AE35" s="820"/>
      <c r="AF35" s="821"/>
      <c r="AG35" s="822"/>
      <c r="AH35" s="822"/>
      <c r="AI35" s="822"/>
      <c r="AJ35" s="823"/>
      <c r="AK35" s="869"/>
      <c r="AL35" s="865"/>
      <c r="AM35" s="865"/>
      <c r="AN35" s="865"/>
      <c r="AO35" s="865"/>
      <c r="AP35" s="865"/>
      <c r="AQ35" s="865"/>
      <c r="AR35" s="865"/>
      <c r="AS35" s="865"/>
      <c r="AT35" s="865"/>
      <c r="AU35" s="865"/>
      <c r="AV35" s="865"/>
      <c r="AW35" s="865"/>
      <c r="AX35" s="865"/>
      <c r="AY35" s="865"/>
      <c r="AZ35" s="866"/>
      <c r="BA35" s="866"/>
      <c r="BB35" s="866"/>
      <c r="BC35" s="866"/>
      <c r="BD35" s="866"/>
      <c r="BE35" s="867"/>
      <c r="BF35" s="867"/>
      <c r="BG35" s="867"/>
      <c r="BH35" s="867"/>
      <c r="BI35" s="868"/>
      <c r="BJ35" s="214"/>
      <c r="BK35" s="214"/>
      <c r="BL35" s="214"/>
      <c r="BM35" s="214"/>
      <c r="BN35" s="214"/>
      <c r="BO35" s="224"/>
      <c r="BP35" s="224"/>
      <c r="BQ35" s="221">
        <v>29</v>
      </c>
      <c r="BR35" s="222"/>
      <c r="BS35" s="808"/>
      <c r="BT35" s="809"/>
      <c r="BU35" s="809"/>
      <c r="BV35" s="809"/>
      <c r="BW35" s="809"/>
      <c r="BX35" s="809"/>
      <c r="BY35" s="809"/>
      <c r="BZ35" s="809"/>
      <c r="CA35" s="809"/>
      <c r="CB35" s="809"/>
      <c r="CC35" s="809"/>
      <c r="CD35" s="809"/>
      <c r="CE35" s="809"/>
      <c r="CF35" s="809"/>
      <c r="CG35" s="810"/>
      <c r="CH35" s="811"/>
      <c r="CI35" s="812"/>
      <c r="CJ35" s="812"/>
      <c r="CK35" s="812"/>
      <c r="CL35" s="813"/>
      <c r="CM35" s="811"/>
      <c r="CN35" s="812"/>
      <c r="CO35" s="812"/>
      <c r="CP35" s="812"/>
      <c r="CQ35" s="813"/>
      <c r="CR35" s="811"/>
      <c r="CS35" s="812"/>
      <c r="CT35" s="812"/>
      <c r="CU35" s="812"/>
      <c r="CV35" s="813"/>
      <c r="CW35" s="811"/>
      <c r="CX35" s="812"/>
      <c r="CY35" s="812"/>
      <c r="CZ35" s="812"/>
      <c r="DA35" s="813"/>
      <c r="DB35" s="811"/>
      <c r="DC35" s="812"/>
      <c r="DD35" s="812"/>
      <c r="DE35" s="812"/>
      <c r="DF35" s="813"/>
      <c r="DG35" s="811"/>
      <c r="DH35" s="812"/>
      <c r="DI35" s="812"/>
      <c r="DJ35" s="812"/>
      <c r="DK35" s="813"/>
      <c r="DL35" s="811"/>
      <c r="DM35" s="812"/>
      <c r="DN35" s="812"/>
      <c r="DO35" s="812"/>
      <c r="DP35" s="813"/>
      <c r="DQ35" s="811"/>
      <c r="DR35" s="812"/>
      <c r="DS35" s="812"/>
      <c r="DT35" s="812"/>
      <c r="DU35" s="813"/>
      <c r="DV35" s="808"/>
      <c r="DW35" s="809"/>
      <c r="DX35" s="809"/>
      <c r="DY35" s="809"/>
      <c r="DZ35" s="814"/>
      <c r="EA35" s="212"/>
    </row>
    <row r="36" spans="1:131" ht="26.25" customHeight="1" x14ac:dyDescent="0.2">
      <c r="A36" s="225">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69"/>
      <c r="AL36" s="865"/>
      <c r="AM36" s="865"/>
      <c r="AN36" s="865"/>
      <c r="AO36" s="865"/>
      <c r="AP36" s="865"/>
      <c r="AQ36" s="865"/>
      <c r="AR36" s="865"/>
      <c r="AS36" s="865"/>
      <c r="AT36" s="865"/>
      <c r="AU36" s="865"/>
      <c r="AV36" s="865"/>
      <c r="AW36" s="865"/>
      <c r="AX36" s="865"/>
      <c r="AY36" s="865"/>
      <c r="AZ36" s="866"/>
      <c r="BA36" s="866"/>
      <c r="BB36" s="866"/>
      <c r="BC36" s="866"/>
      <c r="BD36" s="866"/>
      <c r="BE36" s="867"/>
      <c r="BF36" s="867"/>
      <c r="BG36" s="867"/>
      <c r="BH36" s="867"/>
      <c r="BI36" s="868"/>
      <c r="BJ36" s="214"/>
      <c r="BK36" s="214"/>
      <c r="BL36" s="214"/>
      <c r="BM36" s="214"/>
      <c r="BN36" s="214"/>
      <c r="BO36" s="224"/>
      <c r="BP36" s="224"/>
      <c r="BQ36" s="221">
        <v>30</v>
      </c>
      <c r="BR36" s="222"/>
      <c r="BS36" s="808"/>
      <c r="BT36" s="809"/>
      <c r="BU36" s="809"/>
      <c r="BV36" s="809"/>
      <c r="BW36" s="809"/>
      <c r="BX36" s="809"/>
      <c r="BY36" s="809"/>
      <c r="BZ36" s="809"/>
      <c r="CA36" s="809"/>
      <c r="CB36" s="809"/>
      <c r="CC36" s="809"/>
      <c r="CD36" s="809"/>
      <c r="CE36" s="809"/>
      <c r="CF36" s="809"/>
      <c r="CG36" s="810"/>
      <c r="CH36" s="811"/>
      <c r="CI36" s="812"/>
      <c r="CJ36" s="812"/>
      <c r="CK36" s="812"/>
      <c r="CL36" s="813"/>
      <c r="CM36" s="811"/>
      <c r="CN36" s="812"/>
      <c r="CO36" s="812"/>
      <c r="CP36" s="812"/>
      <c r="CQ36" s="813"/>
      <c r="CR36" s="811"/>
      <c r="CS36" s="812"/>
      <c r="CT36" s="812"/>
      <c r="CU36" s="812"/>
      <c r="CV36" s="813"/>
      <c r="CW36" s="811"/>
      <c r="CX36" s="812"/>
      <c r="CY36" s="812"/>
      <c r="CZ36" s="812"/>
      <c r="DA36" s="813"/>
      <c r="DB36" s="811"/>
      <c r="DC36" s="812"/>
      <c r="DD36" s="812"/>
      <c r="DE36" s="812"/>
      <c r="DF36" s="813"/>
      <c r="DG36" s="811"/>
      <c r="DH36" s="812"/>
      <c r="DI36" s="812"/>
      <c r="DJ36" s="812"/>
      <c r="DK36" s="813"/>
      <c r="DL36" s="811"/>
      <c r="DM36" s="812"/>
      <c r="DN36" s="812"/>
      <c r="DO36" s="812"/>
      <c r="DP36" s="813"/>
      <c r="DQ36" s="811"/>
      <c r="DR36" s="812"/>
      <c r="DS36" s="812"/>
      <c r="DT36" s="812"/>
      <c r="DU36" s="813"/>
      <c r="DV36" s="808"/>
      <c r="DW36" s="809"/>
      <c r="DX36" s="809"/>
      <c r="DY36" s="809"/>
      <c r="DZ36" s="814"/>
      <c r="EA36" s="212"/>
    </row>
    <row r="37" spans="1:131" ht="26.25" customHeight="1" x14ac:dyDescent="0.2">
      <c r="A37" s="225">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69"/>
      <c r="AL37" s="865"/>
      <c r="AM37" s="865"/>
      <c r="AN37" s="865"/>
      <c r="AO37" s="865"/>
      <c r="AP37" s="865"/>
      <c r="AQ37" s="865"/>
      <c r="AR37" s="865"/>
      <c r="AS37" s="865"/>
      <c r="AT37" s="865"/>
      <c r="AU37" s="865"/>
      <c r="AV37" s="865"/>
      <c r="AW37" s="865"/>
      <c r="AX37" s="865"/>
      <c r="AY37" s="865"/>
      <c r="AZ37" s="866"/>
      <c r="BA37" s="866"/>
      <c r="BB37" s="866"/>
      <c r="BC37" s="866"/>
      <c r="BD37" s="866"/>
      <c r="BE37" s="867"/>
      <c r="BF37" s="867"/>
      <c r="BG37" s="867"/>
      <c r="BH37" s="867"/>
      <c r="BI37" s="868"/>
      <c r="BJ37" s="214"/>
      <c r="BK37" s="214"/>
      <c r="BL37" s="214"/>
      <c r="BM37" s="214"/>
      <c r="BN37" s="214"/>
      <c r="BO37" s="224"/>
      <c r="BP37" s="224"/>
      <c r="BQ37" s="221">
        <v>31</v>
      </c>
      <c r="BR37" s="222"/>
      <c r="BS37" s="808"/>
      <c r="BT37" s="809"/>
      <c r="BU37" s="809"/>
      <c r="BV37" s="809"/>
      <c r="BW37" s="809"/>
      <c r="BX37" s="809"/>
      <c r="BY37" s="809"/>
      <c r="BZ37" s="809"/>
      <c r="CA37" s="809"/>
      <c r="CB37" s="809"/>
      <c r="CC37" s="809"/>
      <c r="CD37" s="809"/>
      <c r="CE37" s="809"/>
      <c r="CF37" s="809"/>
      <c r="CG37" s="810"/>
      <c r="CH37" s="811"/>
      <c r="CI37" s="812"/>
      <c r="CJ37" s="812"/>
      <c r="CK37" s="812"/>
      <c r="CL37" s="813"/>
      <c r="CM37" s="811"/>
      <c r="CN37" s="812"/>
      <c r="CO37" s="812"/>
      <c r="CP37" s="812"/>
      <c r="CQ37" s="813"/>
      <c r="CR37" s="811"/>
      <c r="CS37" s="812"/>
      <c r="CT37" s="812"/>
      <c r="CU37" s="812"/>
      <c r="CV37" s="813"/>
      <c r="CW37" s="811"/>
      <c r="CX37" s="812"/>
      <c r="CY37" s="812"/>
      <c r="CZ37" s="812"/>
      <c r="DA37" s="813"/>
      <c r="DB37" s="811"/>
      <c r="DC37" s="812"/>
      <c r="DD37" s="812"/>
      <c r="DE37" s="812"/>
      <c r="DF37" s="813"/>
      <c r="DG37" s="811"/>
      <c r="DH37" s="812"/>
      <c r="DI37" s="812"/>
      <c r="DJ37" s="812"/>
      <c r="DK37" s="813"/>
      <c r="DL37" s="811"/>
      <c r="DM37" s="812"/>
      <c r="DN37" s="812"/>
      <c r="DO37" s="812"/>
      <c r="DP37" s="813"/>
      <c r="DQ37" s="811"/>
      <c r="DR37" s="812"/>
      <c r="DS37" s="812"/>
      <c r="DT37" s="812"/>
      <c r="DU37" s="813"/>
      <c r="DV37" s="808"/>
      <c r="DW37" s="809"/>
      <c r="DX37" s="809"/>
      <c r="DY37" s="809"/>
      <c r="DZ37" s="814"/>
      <c r="EA37" s="212"/>
    </row>
    <row r="38" spans="1:131" ht="26.25" customHeight="1" x14ac:dyDescent="0.2">
      <c r="A38" s="225">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69"/>
      <c r="AL38" s="865"/>
      <c r="AM38" s="865"/>
      <c r="AN38" s="865"/>
      <c r="AO38" s="865"/>
      <c r="AP38" s="865"/>
      <c r="AQ38" s="865"/>
      <c r="AR38" s="865"/>
      <c r="AS38" s="865"/>
      <c r="AT38" s="865"/>
      <c r="AU38" s="865"/>
      <c r="AV38" s="865"/>
      <c r="AW38" s="865"/>
      <c r="AX38" s="865"/>
      <c r="AY38" s="865"/>
      <c r="AZ38" s="866"/>
      <c r="BA38" s="866"/>
      <c r="BB38" s="866"/>
      <c r="BC38" s="866"/>
      <c r="BD38" s="866"/>
      <c r="BE38" s="867"/>
      <c r="BF38" s="867"/>
      <c r="BG38" s="867"/>
      <c r="BH38" s="867"/>
      <c r="BI38" s="868"/>
      <c r="BJ38" s="214"/>
      <c r="BK38" s="214"/>
      <c r="BL38" s="214"/>
      <c r="BM38" s="214"/>
      <c r="BN38" s="214"/>
      <c r="BO38" s="224"/>
      <c r="BP38" s="224"/>
      <c r="BQ38" s="221">
        <v>32</v>
      </c>
      <c r="BR38" s="222"/>
      <c r="BS38" s="808"/>
      <c r="BT38" s="809"/>
      <c r="BU38" s="809"/>
      <c r="BV38" s="809"/>
      <c r="BW38" s="809"/>
      <c r="BX38" s="809"/>
      <c r="BY38" s="809"/>
      <c r="BZ38" s="809"/>
      <c r="CA38" s="809"/>
      <c r="CB38" s="809"/>
      <c r="CC38" s="809"/>
      <c r="CD38" s="809"/>
      <c r="CE38" s="809"/>
      <c r="CF38" s="809"/>
      <c r="CG38" s="810"/>
      <c r="CH38" s="811"/>
      <c r="CI38" s="812"/>
      <c r="CJ38" s="812"/>
      <c r="CK38" s="812"/>
      <c r="CL38" s="813"/>
      <c r="CM38" s="811"/>
      <c r="CN38" s="812"/>
      <c r="CO38" s="812"/>
      <c r="CP38" s="812"/>
      <c r="CQ38" s="813"/>
      <c r="CR38" s="811"/>
      <c r="CS38" s="812"/>
      <c r="CT38" s="812"/>
      <c r="CU38" s="812"/>
      <c r="CV38" s="813"/>
      <c r="CW38" s="811"/>
      <c r="CX38" s="812"/>
      <c r="CY38" s="812"/>
      <c r="CZ38" s="812"/>
      <c r="DA38" s="813"/>
      <c r="DB38" s="811"/>
      <c r="DC38" s="812"/>
      <c r="DD38" s="812"/>
      <c r="DE38" s="812"/>
      <c r="DF38" s="813"/>
      <c r="DG38" s="811"/>
      <c r="DH38" s="812"/>
      <c r="DI38" s="812"/>
      <c r="DJ38" s="812"/>
      <c r="DK38" s="813"/>
      <c r="DL38" s="811"/>
      <c r="DM38" s="812"/>
      <c r="DN38" s="812"/>
      <c r="DO38" s="812"/>
      <c r="DP38" s="813"/>
      <c r="DQ38" s="811"/>
      <c r="DR38" s="812"/>
      <c r="DS38" s="812"/>
      <c r="DT38" s="812"/>
      <c r="DU38" s="813"/>
      <c r="DV38" s="808"/>
      <c r="DW38" s="809"/>
      <c r="DX38" s="809"/>
      <c r="DY38" s="809"/>
      <c r="DZ38" s="814"/>
      <c r="EA38" s="212"/>
    </row>
    <row r="39" spans="1:131" ht="26.25" customHeight="1" x14ac:dyDescent="0.2">
      <c r="A39" s="225">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69"/>
      <c r="AL39" s="865"/>
      <c r="AM39" s="865"/>
      <c r="AN39" s="865"/>
      <c r="AO39" s="865"/>
      <c r="AP39" s="865"/>
      <c r="AQ39" s="865"/>
      <c r="AR39" s="865"/>
      <c r="AS39" s="865"/>
      <c r="AT39" s="865"/>
      <c r="AU39" s="865"/>
      <c r="AV39" s="865"/>
      <c r="AW39" s="865"/>
      <c r="AX39" s="865"/>
      <c r="AY39" s="865"/>
      <c r="AZ39" s="866"/>
      <c r="BA39" s="866"/>
      <c r="BB39" s="866"/>
      <c r="BC39" s="866"/>
      <c r="BD39" s="866"/>
      <c r="BE39" s="867"/>
      <c r="BF39" s="867"/>
      <c r="BG39" s="867"/>
      <c r="BH39" s="867"/>
      <c r="BI39" s="868"/>
      <c r="BJ39" s="214"/>
      <c r="BK39" s="214"/>
      <c r="BL39" s="214"/>
      <c r="BM39" s="214"/>
      <c r="BN39" s="214"/>
      <c r="BO39" s="224"/>
      <c r="BP39" s="224"/>
      <c r="BQ39" s="221">
        <v>33</v>
      </c>
      <c r="BR39" s="222"/>
      <c r="BS39" s="808"/>
      <c r="BT39" s="809"/>
      <c r="BU39" s="809"/>
      <c r="BV39" s="809"/>
      <c r="BW39" s="809"/>
      <c r="BX39" s="809"/>
      <c r="BY39" s="809"/>
      <c r="BZ39" s="809"/>
      <c r="CA39" s="809"/>
      <c r="CB39" s="809"/>
      <c r="CC39" s="809"/>
      <c r="CD39" s="809"/>
      <c r="CE39" s="809"/>
      <c r="CF39" s="809"/>
      <c r="CG39" s="810"/>
      <c r="CH39" s="811"/>
      <c r="CI39" s="812"/>
      <c r="CJ39" s="812"/>
      <c r="CK39" s="812"/>
      <c r="CL39" s="813"/>
      <c r="CM39" s="811"/>
      <c r="CN39" s="812"/>
      <c r="CO39" s="812"/>
      <c r="CP39" s="812"/>
      <c r="CQ39" s="813"/>
      <c r="CR39" s="811"/>
      <c r="CS39" s="812"/>
      <c r="CT39" s="812"/>
      <c r="CU39" s="812"/>
      <c r="CV39" s="813"/>
      <c r="CW39" s="811"/>
      <c r="CX39" s="812"/>
      <c r="CY39" s="812"/>
      <c r="CZ39" s="812"/>
      <c r="DA39" s="813"/>
      <c r="DB39" s="811"/>
      <c r="DC39" s="812"/>
      <c r="DD39" s="812"/>
      <c r="DE39" s="812"/>
      <c r="DF39" s="813"/>
      <c r="DG39" s="811"/>
      <c r="DH39" s="812"/>
      <c r="DI39" s="812"/>
      <c r="DJ39" s="812"/>
      <c r="DK39" s="813"/>
      <c r="DL39" s="811"/>
      <c r="DM39" s="812"/>
      <c r="DN39" s="812"/>
      <c r="DO39" s="812"/>
      <c r="DP39" s="813"/>
      <c r="DQ39" s="811"/>
      <c r="DR39" s="812"/>
      <c r="DS39" s="812"/>
      <c r="DT39" s="812"/>
      <c r="DU39" s="813"/>
      <c r="DV39" s="808"/>
      <c r="DW39" s="809"/>
      <c r="DX39" s="809"/>
      <c r="DY39" s="809"/>
      <c r="DZ39" s="814"/>
      <c r="EA39" s="212"/>
    </row>
    <row r="40" spans="1:131" ht="26.25" customHeight="1" x14ac:dyDescent="0.2">
      <c r="A40" s="221">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69"/>
      <c r="AL40" s="865"/>
      <c r="AM40" s="865"/>
      <c r="AN40" s="865"/>
      <c r="AO40" s="865"/>
      <c r="AP40" s="865"/>
      <c r="AQ40" s="865"/>
      <c r="AR40" s="865"/>
      <c r="AS40" s="865"/>
      <c r="AT40" s="865"/>
      <c r="AU40" s="865"/>
      <c r="AV40" s="865"/>
      <c r="AW40" s="865"/>
      <c r="AX40" s="865"/>
      <c r="AY40" s="865"/>
      <c r="AZ40" s="866"/>
      <c r="BA40" s="866"/>
      <c r="BB40" s="866"/>
      <c r="BC40" s="866"/>
      <c r="BD40" s="866"/>
      <c r="BE40" s="867"/>
      <c r="BF40" s="867"/>
      <c r="BG40" s="867"/>
      <c r="BH40" s="867"/>
      <c r="BI40" s="868"/>
      <c r="BJ40" s="214"/>
      <c r="BK40" s="214"/>
      <c r="BL40" s="214"/>
      <c r="BM40" s="214"/>
      <c r="BN40" s="214"/>
      <c r="BO40" s="224"/>
      <c r="BP40" s="224"/>
      <c r="BQ40" s="221">
        <v>34</v>
      </c>
      <c r="BR40" s="222"/>
      <c r="BS40" s="808"/>
      <c r="BT40" s="809"/>
      <c r="BU40" s="809"/>
      <c r="BV40" s="809"/>
      <c r="BW40" s="809"/>
      <c r="BX40" s="809"/>
      <c r="BY40" s="809"/>
      <c r="BZ40" s="809"/>
      <c r="CA40" s="809"/>
      <c r="CB40" s="809"/>
      <c r="CC40" s="809"/>
      <c r="CD40" s="809"/>
      <c r="CE40" s="809"/>
      <c r="CF40" s="809"/>
      <c r="CG40" s="810"/>
      <c r="CH40" s="811"/>
      <c r="CI40" s="812"/>
      <c r="CJ40" s="812"/>
      <c r="CK40" s="812"/>
      <c r="CL40" s="813"/>
      <c r="CM40" s="811"/>
      <c r="CN40" s="812"/>
      <c r="CO40" s="812"/>
      <c r="CP40" s="812"/>
      <c r="CQ40" s="813"/>
      <c r="CR40" s="811"/>
      <c r="CS40" s="812"/>
      <c r="CT40" s="812"/>
      <c r="CU40" s="812"/>
      <c r="CV40" s="813"/>
      <c r="CW40" s="811"/>
      <c r="CX40" s="812"/>
      <c r="CY40" s="812"/>
      <c r="CZ40" s="812"/>
      <c r="DA40" s="813"/>
      <c r="DB40" s="811"/>
      <c r="DC40" s="812"/>
      <c r="DD40" s="812"/>
      <c r="DE40" s="812"/>
      <c r="DF40" s="813"/>
      <c r="DG40" s="811"/>
      <c r="DH40" s="812"/>
      <c r="DI40" s="812"/>
      <c r="DJ40" s="812"/>
      <c r="DK40" s="813"/>
      <c r="DL40" s="811"/>
      <c r="DM40" s="812"/>
      <c r="DN40" s="812"/>
      <c r="DO40" s="812"/>
      <c r="DP40" s="813"/>
      <c r="DQ40" s="811"/>
      <c r="DR40" s="812"/>
      <c r="DS40" s="812"/>
      <c r="DT40" s="812"/>
      <c r="DU40" s="813"/>
      <c r="DV40" s="808"/>
      <c r="DW40" s="809"/>
      <c r="DX40" s="809"/>
      <c r="DY40" s="809"/>
      <c r="DZ40" s="814"/>
      <c r="EA40" s="212"/>
    </row>
    <row r="41" spans="1:131" ht="26.25" customHeight="1" x14ac:dyDescent="0.2">
      <c r="A41" s="221">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69"/>
      <c r="AL41" s="865"/>
      <c r="AM41" s="865"/>
      <c r="AN41" s="865"/>
      <c r="AO41" s="865"/>
      <c r="AP41" s="865"/>
      <c r="AQ41" s="865"/>
      <c r="AR41" s="865"/>
      <c r="AS41" s="865"/>
      <c r="AT41" s="865"/>
      <c r="AU41" s="865"/>
      <c r="AV41" s="865"/>
      <c r="AW41" s="865"/>
      <c r="AX41" s="865"/>
      <c r="AY41" s="865"/>
      <c r="AZ41" s="866"/>
      <c r="BA41" s="866"/>
      <c r="BB41" s="866"/>
      <c r="BC41" s="866"/>
      <c r="BD41" s="866"/>
      <c r="BE41" s="867"/>
      <c r="BF41" s="867"/>
      <c r="BG41" s="867"/>
      <c r="BH41" s="867"/>
      <c r="BI41" s="868"/>
      <c r="BJ41" s="214"/>
      <c r="BK41" s="214"/>
      <c r="BL41" s="214"/>
      <c r="BM41" s="214"/>
      <c r="BN41" s="214"/>
      <c r="BO41" s="224"/>
      <c r="BP41" s="224"/>
      <c r="BQ41" s="221">
        <v>35</v>
      </c>
      <c r="BR41" s="222"/>
      <c r="BS41" s="808"/>
      <c r="BT41" s="809"/>
      <c r="BU41" s="809"/>
      <c r="BV41" s="809"/>
      <c r="BW41" s="809"/>
      <c r="BX41" s="809"/>
      <c r="BY41" s="809"/>
      <c r="BZ41" s="809"/>
      <c r="CA41" s="809"/>
      <c r="CB41" s="809"/>
      <c r="CC41" s="809"/>
      <c r="CD41" s="809"/>
      <c r="CE41" s="809"/>
      <c r="CF41" s="809"/>
      <c r="CG41" s="810"/>
      <c r="CH41" s="811"/>
      <c r="CI41" s="812"/>
      <c r="CJ41" s="812"/>
      <c r="CK41" s="812"/>
      <c r="CL41" s="813"/>
      <c r="CM41" s="811"/>
      <c r="CN41" s="812"/>
      <c r="CO41" s="812"/>
      <c r="CP41" s="812"/>
      <c r="CQ41" s="813"/>
      <c r="CR41" s="811"/>
      <c r="CS41" s="812"/>
      <c r="CT41" s="812"/>
      <c r="CU41" s="812"/>
      <c r="CV41" s="813"/>
      <c r="CW41" s="811"/>
      <c r="CX41" s="812"/>
      <c r="CY41" s="812"/>
      <c r="CZ41" s="812"/>
      <c r="DA41" s="813"/>
      <c r="DB41" s="811"/>
      <c r="DC41" s="812"/>
      <c r="DD41" s="812"/>
      <c r="DE41" s="812"/>
      <c r="DF41" s="813"/>
      <c r="DG41" s="811"/>
      <c r="DH41" s="812"/>
      <c r="DI41" s="812"/>
      <c r="DJ41" s="812"/>
      <c r="DK41" s="813"/>
      <c r="DL41" s="811"/>
      <c r="DM41" s="812"/>
      <c r="DN41" s="812"/>
      <c r="DO41" s="812"/>
      <c r="DP41" s="813"/>
      <c r="DQ41" s="811"/>
      <c r="DR41" s="812"/>
      <c r="DS41" s="812"/>
      <c r="DT41" s="812"/>
      <c r="DU41" s="813"/>
      <c r="DV41" s="808"/>
      <c r="DW41" s="809"/>
      <c r="DX41" s="809"/>
      <c r="DY41" s="809"/>
      <c r="DZ41" s="814"/>
      <c r="EA41" s="212"/>
    </row>
    <row r="42" spans="1:131" ht="26.25" customHeight="1" x14ac:dyDescent="0.2">
      <c r="A42" s="221">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69"/>
      <c r="AL42" s="865"/>
      <c r="AM42" s="865"/>
      <c r="AN42" s="865"/>
      <c r="AO42" s="865"/>
      <c r="AP42" s="865"/>
      <c r="AQ42" s="865"/>
      <c r="AR42" s="865"/>
      <c r="AS42" s="865"/>
      <c r="AT42" s="865"/>
      <c r="AU42" s="865"/>
      <c r="AV42" s="865"/>
      <c r="AW42" s="865"/>
      <c r="AX42" s="865"/>
      <c r="AY42" s="865"/>
      <c r="AZ42" s="866"/>
      <c r="BA42" s="866"/>
      <c r="BB42" s="866"/>
      <c r="BC42" s="866"/>
      <c r="BD42" s="866"/>
      <c r="BE42" s="867"/>
      <c r="BF42" s="867"/>
      <c r="BG42" s="867"/>
      <c r="BH42" s="867"/>
      <c r="BI42" s="868"/>
      <c r="BJ42" s="214"/>
      <c r="BK42" s="214"/>
      <c r="BL42" s="214"/>
      <c r="BM42" s="214"/>
      <c r="BN42" s="214"/>
      <c r="BO42" s="224"/>
      <c r="BP42" s="224"/>
      <c r="BQ42" s="221">
        <v>36</v>
      </c>
      <c r="BR42" s="222"/>
      <c r="BS42" s="808"/>
      <c r="BT42" s="809"/>
      <c r="BU42" s="809"/>
      <c r="BV42" s="809"/>
      <c r="BW42" s="809"/>
      <c r="BX42" s="809"/>
      <c r="BY42" s="809"/>
      <c r="BZ42" s="809"/>
      <c r="CA42" s="809"/>
      <c r="CB42" s="809"/>
      <c r="CC42" s="809"/>
      <c r="CD42" s="809"/>
      <c r="CE42" s="809"/>
      <c r="CF42" s="809"/>
      <c r="CG42" s="810"/>
      <c r="CH42" s="811"/>
      <c r="CI42" s="812"/>
      <c r="CJ42" s="812"/>
      <c r="CK42" s="812"/>
      <c r="CL42" s="813"/>
      <c r="CM42" s="811"/>
      <c r="CN42" s="812"/>
      <c r="CO42" s="812"/>
      <c r="CP42" s="812"/>
      <c r="CQ42" s="813"/>
      <c r="CR42" s="811"/>
      <c r="CS42" s="812"/>
      <c r="CT42" s="812"/>
      <c r="CU42" s="812"/>
      <c r="CV42" s="813"/>
      <c r="CW42" s="811"/>
      <c r="CX42" s="812"/>
      <c r="CY42" s="812"/>
      <c r="CZ42" s="812"/>
      <c r="DA42" s="813"/>
      <c r="DB42" s="811"/>
      <c r="DC42" s="812"/>
      <c r="DD42" s="812"/>
      <c r="DE42" s="812"/>
      <c r="DF42" s="813"/>
      <c r="DG42" s="811"/>
      <c r="DH42" s="812"/>
      <c r="DI42" s="812"/>
      <c r="DJ42" s="812"/>
      <c r="DK42" s="813"/>
      <c r="DL42" s="811"/>
      <c r="DM42" s="812"/>
      <c r="DN42" s="812"/>
      <c r="DO42" s="812"/>
      <c r="DP42" s="813"/>
      <c r="DQ42" s="811"/>
      <c r="DR42" s="812"/>
      <c r="DS42" s="812"/>
      <c r="DT42" s="812"/>
      <c r="DU42" s="813"/>
      <c r="DV42" s="808"/>
      <c r="DW42" s="809"/>
      <c r="DX42" s="809"/>
      <c r="DY42" s="809"/>
      <c r="DZ42" s="814"/>
      <c r="EA42" s="212"/>
    </row>
    <row r="43" spans="1:131" ht="26.25" customHeight="1" x14ac:dyDescent="0.2">
      <c r="A43" s="221">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69"/>
      <c r="AL43" s="865"/>
      <c r="AM43" s="865"/>
      <c r="AN43" s="865"/>
      <c r="AO43" s="865"/>
      <c r="AP43" s="865"/>
      <c r="AQ43" s="865"/>
      <c r="AR43" s="865"/>
      <c r="AS43" s="865"/>
      <c r="AT43" s="865"/>
      <c r="AU43" s="865"/>
      <c r="AV43" s="865"/>
      <c r="AW43" s="865"/>
      <c r="AX43" s="865"/>
      <c r="AY43" s="865"/>
      <c r="AZ43" s="866"/>
      <c r="BA43" s="866"/>
      <c r="BB43" s="866"/>
      <c r="BC43" s="866"/>
      <c r="BD43" s="866"/>
      <c r="BE43" s="867"/>
      <c r="BF43" s="867"/>
      <c r="BG43" s="867"/>
      <c r="BH43" s="867"/>
      <c r="BI43" s="868"/>
      <c r="BJ43" s="214"/>
      <c r="BK43" s="214"/>
      <c r="BL43" s="214"/>
      <c r="BM43" s="214"/>
      <c r="BN43" s="214"/>
      <c r="BO43" s="224"/>
      <c r="BP43" s="224"/>
      <c r="BQ43" s="221">
        <v>37</v>
      </c>
      <c r="BR43" s="222"/>
      <c r="BS43" s="808"/>
      <c r="BT43" s="809"/>
      <c r="BU43" s="809"/>
      <c r="BV43" s="809"/>
      <c r="BW43" s="809"/>
      <c r="BX43" s="809"/>
      <c r="BY43" s="809"/>
      <c r="BZ43" s="809"/>
      <c r="CA43" s="809"/>
      <c r="CB43" s="809"/>
      <c r="CC43" s="809"/>
      <c r="CD43" s="809"/>
      <c r="CE43" s="809"/>
      <c r="CF43" s="809"/>
      <c r="CG43" s="810"/>
      <c r="CH43" s="811"/>
      <c r="CI43" s="812"/>
      <c r="CJ43" s="812"/>
      <c r="CK43" s="812"/>
      <c r="CL43" s="813"/>
      <c r="CM43" s="811"/>
      <c r="CN43" s="812"/>
      <c r="CO43" s="812"/>
      <c r="CP43" s="812"/>
      <c r="CQ43" s="813"/>
      <c r="CR43" s="811"/>
      <c r="CS43" s="812"/>
      <c r="CT43" s="812"/>
      <c r="CU43" s="812"/>
      <c r="CV43" s="813"/>
      <c r="CW43" s="811"/>
      <c r="CX43" s="812"/>
      <c r="CY43" s="812"/>
      <c r="CZ43" s="812"/>
      <c r="DA43" s="813"/>
      <c r="DB43" s="811"/>
      <c r="DC43" s="812"/>
      <c r="DD43" s="812"/>
      <c r="DE43" s="812"/>
      <c r="DF43" s="813"/>
      <c r="DG43" s="811"/>
      <c r="DH43" s="812"/>
      <c r="DI43" s="812"/>
      <c r="DJ43" s="812"/>
      <c r="DK43" s="813"/>
      <c r="DL43" s="811"/>
      <c r="DM43" s="812"/>
      <c r="DN43" s="812"/>
      <c r="DO43" s="812"/>
      <c r="DP43" s="813"/>
      <c r="DQ43" s="811"/>
      <c r="DR43" s="812"/>
      <c r="DS43" s="812"/>
      <c r="DT43" s="812"/>
      <c r="DU43" s="813"/>
      <c r="DV43" s="808"/>
      <c r="DW43" s="809"/>
      <c r="DX43" s="809"/>
      <c r="DY43" s="809"/>
      <c r="DZ43" s="814"/>
      <c r="EA43" s="212"/>
    </row>
    <row r="44" spans="1:131" ht="26.25" customHeight="1" x14ac:dyDescent="0.2">
      <c r="A44" s="221">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69"/>
      <c r="AL44" s="865"/>
      <c r="AM44" s="865"/>
      <c r="AN44" s="865"/>
      <c r="AO44" s="865"/>
      <c r="AP44" s="865"/>
      <c r="AQ44" s="865"/>
      <c r="AR44" s="865"/>
      <c r="AS44" s="865"/>
      <c r="AT44" s="865"/>
      <c r="AU44" s="865"/>
      <c r="AV44" s="865"/>
      <c r="AW44" s="865"/>
      <c r="AX44" s="865"/>
      <c r="AY44" s="865"/>
      <c r="AZ44" s="866"/>
      <c r="BA44" s="866"/>
      <c r="BB44" s="866"/>
      <c r="BC44" s="866"/>
      <c r="BD44" s="866"/>
      <c r="BE44" s="867"/>
      <c r="BF44" s="867"/>
      <c r="BG44" s="867"/>
      <c r="BH44" s="867"/>
      <c r="BI44" s="868"/>
      <c r="BJ44" s="214"/>
      <c r="BK44" s="214"/>
      <c r="BL44" s="214"/>
      <c r="BM44" s="214"/>
      <c r="BN44" s="214"/>
      <c r="BO44" s="224"/>
      <c r="BP44" s="224"/>
      <c r="BQ44" s="221">
        <v>38</v>
      </c>
      <c r="BR44" s="222"/>
      <c r="BS44" s="808"/>
      <c r="BT44" s="809"/>
      <c r="BU44" s="809"/>
      <c r="BV44" s="809"/>
      <c r="BW44" s="809"/>
      <c r="BX44" s="809"/>
      <c r="BY44" s="809"/>
      <c r="BZ44" s="809"/>
      <c r="CA44" s="809"/>
      <c r="CB44" s="809"/>
      <c r="CC44" s="809"/>
      <c r="CD44" s="809"/>
      <c r="CE44" s="809"/>
      <c r="CF44" s="809"/>
      <c r="CG44" s="810"/>
      <c r="CH44" s="811"/>
      <c r="CI44" s="812"/>
      <c r="CJ44" s="812"/>
      <c r="CK44" s="812"/>
      <c r="CL44" s="813"/>
      <c r="CM44" s="811"/>
      <c r="CN44" s="812"/>
      <c r="CO44" s="812"/>
      <c r="CP44" s="812"/>
      <c r="CQ44" s="813"/>
      <c r="CR44" s="811"/>
      <c r="CS44" s="812"/>
      <c r="CT44" s="812"/>
      <c r="CU44" s="812"/>
      <c r="CV44" s="813"/>
      <c r="CW44" s="811"/>
      <c r="CX44" s="812"/>
      <c r="CY44" s="812"/>
      <c r="CZ44" s="812"/>
      <c r="DA44" s="813"/>
      <c r="DB44" s="811"/>
      <c r="DC44" s="812"/>
      <c r="DD44" s="812"/>
      <c r="DE44" s="812"/>
      <c r="DF44" s="813"/>
      <c r="DG44" s="811"/>
      <c r="DH44" s="812"/>
      <c r="DI44" s="812"/>
      <c r="DJ44" s="812"/>
      <c r="DK44" s="813"/>
      <c r="DL44" s="811"/>
      <c r="DM44" s="812"/>
      <c r="DN44" s="812"/>
      <c r="DO44" s="812"/>
      <c r="DP44" s="813"/>
      <c r="DQ44" s="811"/>
      <c r="DR44" s="812"/>
      <c r="DS44" s="812"/>
      <c r="DT44" s="812"/>
      <c r="DU44" s="813"/>
      <c r="DV44" s="808"/>
      <c r="DW44" s="809"/>
      <c r="DX44" s="809"/>
      <c r="DY44" s="809"/>
      <c r="DZ44" s="814"/>
      <c r="EA44" s="212"/>
    </row>
    <row r="45" spans="1:131" ht="26.25" customHeight="1" x14ac:dyDescent="0.2">
      <c r="A45" s="221">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69"/>
      <c r="AL45" s="865"/>
      <c r="AM45" s="865"/>
      <c r="AN45" s="865"/>
      <c r="AO45" s="865"/>
      <c r="AP45" s="865"/>
      <c r="AQ45" s="865"/>
      <c r="AR45" s="865"/>
      <c r="AS45" s="865"/>
      <c r="AT45" s="865"/>
      <c r="AU45" s="865"/>
      <c r="AV45" s="865"/>
      <c r="AW45" s="865"/>
      <c r="AX45" s="865"/>
      <c r="AY45" s="865"/>
      <c r="AZ45" s="866"/>
      <c r="BA45" s="866"/>
      <c r="BB45" s="866"/>
      <c r="BC45" s="866"/>
      <c r="BD45" s="866"/>
      <c r="BE45" s="867"/>
      <c r="BF45" s="867"/>
      <c r="BG45" s="867"/>
      <c r="BH45" s="867"/>
      <c r="BI45" s="868"/>
      <c r="BJ45" s="214"/>
      <c r="BK45" s="214"/>
      <c r="BL45" s="214"/>
      <c r="BM45" s="214"/>
      <c r="BN45" s="214"/>
      <c r="BO45" s="224"/>
      <c r="BP45" s="224"/>
      <c r="BQ45" s="221">
        <v>39</v>
      </c>
      <c r="BR45" s="222"/>
      <c r="BS45" s="808"/>
      <c r="BT45" s="809"/>
      <c r="BU45" s="809"/>
      <c r="BV45" s="809"/>
      <c r="BW45" s="809"/>
      <c r="BX45" s="809"/>
      <c r="BY45" s="809"/>
      <c r="BZ45" s="809"/>
      <c r="CA45" s="809"/>
      <c r="CB45" s="809"/>
      <c r="CC45" s="809"/>
      <c r="CD45" s="809"/>
      <c r="CE45" s="809"/>
      <c r="CF45" s="809"/>
      <c r="CG45" s="810"/>
      <c r="CH45" s="811"/>
      <c r="CI45" s="812"/>
      <c r="CJ45" s="812"/>
      <c r="CK45" s="812"/>
      <c r="CL45" s="813"/>
      <c r="CM45" s="811"/>
      <c r="CN45" s="812"/>
      <c r="CO45" s="812"/>
      <c r="CP45" s="812"/>
      <c r="CQ45" s="813"/>
      <c r="CR45" s="811"/>
      <c r="CS45" s="812"/>
      <c r="CT45" s="812"/>
      <c r="CU45" s="812"/>
      <c r="CV45" s="813"/>
      <c r="CW45" s="811"/>
      <c r="CX45" s="812"/>
      <c r="CY45" s="812"/>
      <c r="CZ45" s="812"/>
      <c r="DA45" s="813"/>
      <c r="DB45" s="811"/>
      <c r="DC45" s="812"/>
      <c r="DD45" s="812"/>
      <c r="DE45" s="812"/>
      <c r="DF45" s="813"/>
      <c r="DG45" s="811"/>
      <c r="DH45" s="812"/>
      <c r="DI45" s="812"/>
      <c r="DJ45" s="812"/>
      <c r="DK45" s="813"/>
      <c r="DL45" s="811"/>
      <c r="DM45" s="812"/>
      <c r="DN45" s="812"/>
      <c r="DO45" s="812"/>
      <c r="DP45" s="813"/>
      <c r="DQ45" s="811"/>
      <c r="DR45" s="812"/>
      <c r="DS45" s="812"/>
      <c r="DT45" s="812"/>
      <c r="DU45" s="813"/>
      <c r="DV45" s="808"/>
      <c r="DW45" s="809"/>
      <c r="DX45" s="809"/>
      <c r="DY45" s="809"/>
      <c r="DZ45" s="814"/>
      <c r="EA45" s="212"/>
    </row>
    <row r="46" spans="1:131" ht="26.25" customHeight="1" x14ac:dyDescent="0.2">
      <c r="A46" s="221">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69"/>
      <c r="AL46" s="865"/>
      <c r="AM46" s="865"/>
      <c r="AN46" s="865"/>
      <c r="AO46" s="865"/>
      <c r="AP46" s="865"/>
      <c r="AQ46" s="865"/>
      <c r="AR46" s="865"/>
      <c r="AS46" s="865"/>
      <c r="AT46" s="865"/>
      <c r="AU46" s="865"/>
      <c r="AV46" s="865"/>
      <c r="AW46" s="865"/>
      <c r="AX46" s="865"/>
      <c r="AY46" s="865"/>
      <c r="AZ46" s="866"/>
      <c r="BA46" s="866"/>
      <c r="BB46" s="866"/>
      <c r="BC46" s="866"/>
      <c r="BD46" s="866"/>
      <c r="BE46" s="867"/>
      <c r="BF46" s="867"/>
      <c r="BG46" s="867"/>
      <c r="BH46" s="867"/>
      <c r="BI46" s="868"/>
      <c r="BJ46" s="214"/>
      <c r="BK46" s="214"/>
      <c r="BL46" s="214"/>
      <c r="BM46" s="214"/>
      <c r="BN46" s="214"/>
      <c r="BO46" s="224"/>
      <c r="BP46" s="224"/>
      <c r="BQ46" s="221">
        <v>40</v>
      </c>
      <c r="BR46" s="222"/>
      <c r="BS46" s="808"/>
      <c r="BT46" s="809"/>
      <c r="BU46" s="809"/>
      <c r="BV46" s="809"/>
      <c r="BW46" s="809"/>
      <c r="BX46" s="809"/>
      <c r="BY46" s="809"/>
      <c r="BZ46" s="809"/>
      <c r="CA46" s="809"/>
      <c r="CB46" s="809"/>
      <c r="CC46" s="809"/>
      <c r="CD46" s="809"/>
      <c r="CE46" s="809"/>
      <c r="CF46" s="809"/>
      <c r="CG46" s="810"/>
      <c r="CH46" s="811"/>
      <c r="CI46" s="812"/>
      <c r="CJ46" s="812"/>
      <c r="CK46" s="812"/>
      <c r="CL46" s="813"/>
      <c r="CM46" s="811"/>
      <c r="CN46" s="812"/>
      <c r="CO46" s="812"/>
      <c r="CP46" s="812"/>
      <c r="CQ46" s="813"/>
      <c r="CR46" s="811"/>
      <c r="CS46" s="812"/>
      <c r="CT46" s="812"/>
      <c r="CU46" s="812"/>
      <c r="CV46" s="813"/>
      <c r="CW46" s="811"/>
      <c r="CX46" s="812"/>
      <c r="CY46" s="812"/>
      <c r="CZ46" s="812"/>
      <c r="DA46" s="813"/>
      <c r="DB46" s="811"/>
      <c r="DC46" s="812"/>
      <c r="DD46" s="812"/>
      <c r="DE46" s="812"/>
      <c r="DF46" s="813"/>
      <c r="DG46" s="811"/>
      <c r="DH46" s="812"/>
      <c r="DI46" s="812"/>
      <c r="DJ46" s="812"/>
      <c r="DK46" s="813"/>
      <c r="DL46" s="811"/>
      <c r="DM46" s="812"/>
      <c r="DN46" s="812"/>
      <c r="DO46" s="812"/>
      <c r="DP46" s="813"/>
      <c r="DQ46" s="811"/>
      <c r="DR46" s="812"/>
      <c r="DS46" s="812"/>
      <c r="DT46" s="812"/>
      <c r="DU46" s="813"/>
      <c r="DV46" s="808"/>
      <c r="DW46" s="809"/>
      <c r="DX46" s="809"/>
      <c r="DY46" s="809"/>
      <c r="DZ46" s="814"/>
      <c r="EA46" s="212"/>
    </row>
    <row r="47" spans="1:131" ht="26.25" customHeight="1" x14ac:dyDescent="0.2">
      <c r="A47" s="221">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69"/>
      <c r="AL47" s="865"/>
      <c r="AM47" s="865"/>
      <c r="AN47" s="865"/>
      <c r="AO47" s="865"/>
      <c r="AP47" s="865"/>
      <c r="AQ47" s="865"/>
      <c r="AR47" s="865"/>
      <c r="AS47" s="865"/>
      <c r="AT47" s="865"/>
      <c r="AU47" s="865"/>
      <c r="AV47" s="865"/>
      <c r="AW47" s="865"/>
      <c r="AX47" s="865"/>
      <c r="AY47" s="865"/>
      <c r="AZ47" s="866"/>
      <c r="BA47" s="866"/>
      <c r="BB47" s="866"/>
      <c r="BC47" s="866"/>
      <c r="BD47" s="866"/>
      <c r="BE47" s="867"/>
      <c r="BF47" s="867"/>
      <c r="BG47" s="867"/>
      <c r="BH47" s="867"/>
      <c r="BI47" s="868"/>
      <c r="BJ47" s="214"/>
      <c r="BK47" s="214"/>
      <c r="BL47" s="214"/>
      <c r="BM47" s="214"/>
      <c r="BN47" s="214"/>
      <c r="BO47" s="224"/>
      <c r="BP47" s="224"/>
      <c r="BQ47" s="221">
        <v>41</v>
      </c>
      <c r="BR47" s="222"/>
      <c r="BS47" s="808"/>
      <c r="BT47" s="809"/>
      <c r="BU47" s="809"/>
      <c r="BV47" s="809"/>
      <c r="BW47" s="809"/>
      <c r="BX47" s="809"/>
      <c r="BY47" s="809"/>
      <c r="BZ47" s="809"/>
      <c r="CA47" s="809"/>
      <c r="CB47" s="809"/>
      <c r="CC47" s="809"/>
      <c r="CD47" s="809"/>
      <c r="CE47" s="809"/>
      <c r="CF47" s="809"/>
      <c r="CG47" s="810"/>
      <c r="CH47" s="811"/>
      <c r="CI47" s="812"/>
      <c r="CJ47" s="812"/>
      <c r="CK47" s="812"/>
      <c r="CL47" s="813"/>
      <c r="CM47" s="811"/>
      <c r="CN47" s="812"/>
      <c r="CO47" s="812"/>
      <c r="CP47" s="812"/>
      <c r="CQ47" s="813"/>
      <c r="CR47" s="811"/>
      <c r="CS47" s="812"/>
      <c r="CT47" s="812"/>
      <c r="CU47" s="812"/>
      <c r="CV47" s="813"/>
      <c r="CW47" s="811"/>
      <c r="CX47" s="812"/>
      <c r="CY47" s="812"/>
      <c r="CZ47" s="812"/>
      <c r="DA47" s="813"/>
      <c r="DB47" s="811"/>
      <c r="DC47" s="812"/>
      <c r="DD47" s="812"/>
      <c r="DE47" s="812"/>
      <c r="DF47" s="813"/>
      <c r="DG47" s="811"/>
      <c r="DH47" s="812"/>
      <c r="DI47" s="812"/>
      <c r="DJ47" s="812"/>
      <c r="DK47" s="813"/>
      <c r="DL47" s="811"/>
      <c r="DM47" s="812"/>
      <c r="DN47" s="812"/>
      <c r="DO47" s="812"/>
      <c r="DP47" s="813"/>
      <c r="DQ47" s="811"/>
      <c r="DR47" s="812"/>
      <c r="DS47" s="812"/>
      <c r="DT47" s="812"/>
      <c r="DU47" s="813"/>
      <c r="DV47" s="808"/>
      <c r="DW47" s="809"/>
      <c r="DX47" s="809"/>
      <c r="DY47" s="809"/>
      <c r="DZ47" s="814"/>
      <c r="EA47" s="212"/>
    </row>
    <row r="48" spans="1:131" ht="26.25" customHeight="1" x14ac:dyDescent="0.2">
      <c r="A48" s="221">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69"/>
      <c r="AL48" s="865"/>
      <c r="AM48" s="865"/>
      <c r="AN48" s="865"/>
      <c r="AO48" s="865"/>
      <c r="AP48" s="865"/>
      <c r="AQ48" s="865"/>
      <c r="AR48" s="865"/>
      <c r="AS48" s="865"/>
      <c r="AT48" s="865"/>
      <c r="AU48" s="865"/>
      <c r="AV48" s="865"/>
      <c r="AW48" s="865"/>
      <c r="AX48" s="865"/>
      <c r="AY48" s="865"/>
      <c r="AZ48" s="866"/>
      <c r="BA48" s="866"/>
      <c r="BB48" s="866"/>
      <c r="BC48" s="866"/>
      <c r="BD48" s="866"/>
      <c r="BE48" s="867"/>
      <c r="BF48" s="867"/>
      <c r="BG48" s="867"/>
      <c r="BH48" s="867"/>
      <c r="BI48" s="868"/>
      <c r="BJ48" s="214"/>
      <c r="BK48" s="214"/>
      <c r="BL48" s="214"/>
      <c r="BM48" s="214"/>
      <c r="BN48" s="214"/>
      <c r="BO48" s="224"/>
      <c r="BP48" s="224"/>
      <c r="BQ48" s="221">
        <v>42</v>
      </c>
      <c r="BR48" s="222"/>
      <c r="BS48" s="808"/>
      <c r="BT48" s="809"/>
      <c r="BU48" s="809"/>
      <c r="BV48" s="809"/>
      <c r="BW48" s="809"/>
      <c r="BX48" s="809"/>
      <c r="BY48" s="809"/>
      <c r="BZ48" s="809"/>
      <c r="CA48" s="809"/>
      <c r="CB48" s="809"/>
      <c r="CC48" s="809"/>
      <c r="CD48" s="809"/>
      <c r="CE48" s="809"/>
      <c r="CF48" s="809"/>
      <c r="CG48" s="810"/>
      <c r="CH48" s="811"/>
      <c r="CI48" s="812"/>
      <c r="CJ48" s="812"/>
      <c r="CK48" s="812"/>
      <c r="CL48" s="813"/>
      <c r="CM48" s="811"/>
      <c r="CN48" s="812"/>
      <c r="CO48" s="812"/>
      <c r="CP48" s="812"/>
      <c r="CQ48" s="813"/>
      <c r="CR48" s="811"/>
      <c r="CS48" s="812"/>
      <c r="CT48" s="812"/>
      <c r="CU48" s="812"/>
      <c r="CV48" s="813"/>
      <c r="CW48" s="811"/>
      <c r="CX48" s="812"/>
      <c r="CY48" s="812"/>
      <c r="CZ48" s="812"/>
      <c r="DA48" s="813"/>
      <c r="DB48" s="811"/>
      <c r="DC48" s="812"/>
      <c r="DD48" s="812"/>
      <c r="DE48" s="812"/>
      <c r="DF48" s="813"/>
      <c r="DG48" s="811"/>
      <c r="DH48" s="812"/>
      <c r="DI48" s="812"/>
      <c r="DJ48" s="812"/>
      <c r="DK48" s="813"/>
      <c r="DL48" s="811"/>
      <c r="DM48" s="812"/>
      <c r="DN48" s="812"/>
      <c r="DO48" s="812"/>
      <c r="DP48" s="813"/>
      <c r="DQ48" s="811"/>
      <c r="DR48" s="812"/>
      <c r="DS48" s="812"/>
      <c r="DT48" s="812"/>
      <c r="DU48" s="813"/>
      <c r="DV48" s="808"/>
      <c r="DW48" s="809"/>
      <c r="DX48" s="809"/>
      <c r="DY48" s="809"/>
      <c r="DZ48" s="814"/>
      <c r="EA48" s="212"/>
    </row>
    <row r="49" spans="1:131" ht="26.25" customHeight="1" x14ac:dyDescent="0.2">
      <c r="A49" s="221">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69"/>
      <c r="AL49" s="865"/>
      <c r="AM49" s="865"/>
      <c r="AN49" s="865"/>
      <c r="AO49" s="865"/>
      <c r="AP49" s="865"/>
      <c r="AQ49" s="865"/>
      <c r="AR49" s="865"/>
      <c r="AS49" s="865"/>
      <c r="AT49" s="865"/>
      <c r="AU49" s="865"/>
      <c r="AV49" s="865"/>
      <c r="AW49" s="865"/>
      <c r="AX49" s="865"/>
      <c r="AY49" s="865"/>
      <c r="AZ49" s="866"/>
      <c r="BA49" s="866"/>
      <c r="BB49" s="866"/>
      <c r="BC49" s="866"/>
      <c r="BD49" s="866"/>
      <c r="BE49" s="867"/>
      <c r="BF49" s="867"/>
      <c r="BG49" s="867"/>
      <c r="BH49" s="867"/>
      <c r="BI49" s="868"/>
      <c r="BJ49" s="214"/>
      <c r="BK49" s="214"/>
      <c r="BL49" s="214"/>
      <c r="BM49" s="214"/>
      <c r="BN49" s="214"/>
      <c r="BO49" s="224"/>
      <c r="BP49" s="224"/>
      <c r="BQ49" s="221">
        <v>43</v>
      </c>
      <c r="BR49" s="222"/>
      <c r="BS49" s="808"/>
      <c r="BT49" s="809"/>
      <c r="BU49" s="809"/>
      <c r="BV49" s="809"/>
      <c r="BW49" s="809"/>
      <c r="BX49" s="809"/>
      <c r="BY49" s="809"/>
      <c r="BZ49" s="809"/>
      <c r="CA49" s="809"/>
      <c r="CB49" s="809"/>
      <c r="CC49" s="809"/>
      <c r="CD49" s="809"/>
      <c r="CE49" s="809"/>
      <c r="CF49" s="809"/>
      <c r="CG49" s="810"/>
      <c r="CH49" s="811"/>
      <c r="CI49" s="812"/>
      <c r="CJ49" s="812"/>
      <c r="CK49" s="812"/>
      <c r="CL49" s="813"/>
      <c r="CM49" s="811"/>
      <c r="CN49" s="812"/>
      <c r="CO49" s="812"/>
      <c r="CP49" s="812"/>
      <c r="CQ49" s="813"/>
      <c r="CR49" s="811"/>
      <c r="CS49" s="812"/>
      <c r="CT49" s="812"/>
      <c r="CU49" s="812"/>
      <c r="CV49" s="813"/>
      <c r="CW49" s="811"/>
      <c r="CX49" s="812"/>
      <c r="CY49" s="812"/>
      <c r="CZ49" s="812"/>
      <c r="DA49" s="813"/>
      <c r="DB49" s="811"/>
      <c r="DC49" s="812"/>
      <c r="DD49" s="812"/>
      <c r="DE49" s="812"/>
      <c r="DF49" s="813"/>
      <c r="DG49" s="811"/>
      <c r="DH49" s="812"/>
      <c r="DI49" s="812"/>
      <c r="DJ49" s="812"/>
      <c r="DK49" s="813"/>
      <c r="DL49" s="811"/>
      <c r="DM49" s="812"/>
      <c r="DN49" s="812"/>
      <c r="DO49" s="812"/>
      <c r="DP49" s="813"/>
      <c r="DQ49" s="811"/>
      <c r="DR49" s="812"/>
      <c r="DS49" s="812"/>
      <c r="DT49" s="812"/>
      <c r="DU49" s="813"/>
      <c r="DV49" s="808"/>
      <c r="DW49" s="809"/>
      <c r="DX49" s="809"/>
      <c r="DY49" s="809"/>
      <c r="DZ49" s="814"/>
      <c r="EA49" s="212"/>
    </row>
    <row r="50" spans="1:131" ht="26.25" customHeight="1" x14ac:dyDescent="0.2">
      <c r="A50" s="221">
        <v>23</v>
      </c>
      <c r="B50" s="815"/>
      <c r="C50" s="816"/>
      <c r="D50" s="816"/>
      <c r="E50" s="816"/>
      <c r="F50" s="816"/>
      <c r="G50" s="816"/>
      <c r="H50" s="816"/>
      <c r="I50" s="816"/>
      <c r="J50" s="816"/>
      <c r="K50" s="816"/>
      <c r="L50" s="816"/>
      <c r="M50" s="816"/>
      <c r="N50" s="816"/>
      <c r="O50" s="816"/>
      <c r="P50" s="817"/>
      <c r="Q50" s="870"/>
      <c r="R50" s="871"/>
      <c r="S50" s="871"/>
      <c r="T50" s="871"/>
      <c r="U50" s="871"/>
      <c r="V50" s="871"/>
      <c r="W50" s="871"/>
      <c r="X50" s="871"/>
      <c r="Y50" s="871"/>
      <c r="Z50" s="871"/>
      <c r="AA50" s="871"/>
      <c r="AB50" s="871"/>
      <c r="AC50" s="871"/>
      <c r="AD50" s="871"/>
      <c r="AE50" s="872"/>
      <c r="AF50" s="821"/>
      <c r="AG50" s="822"/>
      <c r="AH50" s="822"/>
      <c r="AI50" s="822"/>
      <c r="AJ50" s="823"/>
      <c r="AK50" s="874"/>
      <c r="AL50" s="871"/>
      <c r="AM50" s="871"/>
      <c r="AN50" s="871"/>
      <c r="AO50" s="871"/>
      <c r="AP50" s="871"/>
      <c r="AQ50" s="871"/>
      <c r="AR50" s="871"/>
      <c r="AS50" s="871"/>
      <c r="AT50" s="871"/>
      <c r="AU50" s="871"/>
      <c r="AV50" s="871"/>
      <c r="AW50" s="871"/>
      <c r="AX50" s="871"/>
      <c r="AY50" s="871"/>
      <c r="AZ50" s="873"/>
      <c r="BA50" s="873"/>
      <c r="BB50" s="873"/>
      <c r="BC50" s="873"/>
      <c r="BD50" s="873"/>
      <c r="BE50" s="867"/>
      <c r="BF50" s="867"/>
      <c r="BG50" s="867"/>
      <c r="BH50" s="867"/>
      <c r="BI50" s="868"/>
      <c r="BJ50" s="214"/>
      <c r="BK50" s="214"/>
      <c r="BL50" s="214"/>
      <c r="BM50" s="214"/>
      <c r="BN50" s="214"/>
      <c r="BO50" s="224"/>
      <c r="BP50" s="224"/>
      <c r="BQ50" s="221">
        <v>44</v>
      </c>
      <c r="BR50" s="222"/>
      <c r="BS50" s="808"/>
      <c r="BT50" s="809"/>
      <c r="BU50" s="809"/>
      <c r="BV50" s="809"/>
      <c r="BW50" s="809"/>
      <c r="BX50" s="809"/>
      <c r="BY50" s="809"/>
      <c r="BZ50" s="809"/>
      <c r="CA50" s="809"/>
      <c r="CB50" s="809"/>
      <c r="CC50" s="809"/>
      <c r="CD50" s="809"/>
      <c r="CE50" s="809"/>
      <c r="CF50" s="809"/>
      <c r="CG50" s="810"/>
      <c r="CH50" s="811"/>
      <c r="CI50" s="812"/>
      <c r="CJ50" s="812"/>
      <c r="CK50" s="812"/>
      <c r="CL50" s="813"/>
      <c r="CM50" s="811"/>
      <c r="CN50" s="812"/>
      <c r="CO50" s="812"/>
      <c r="CP50" s="812"/>
      <c r="CQ50" s="813"/>
      <c r="CR50" s="811"/>
      <c r="CS50" s="812"/>
      <c r="CT50" s="812"/>
      <c r="CU50" s="812"/>
      <c r="CV50" s="813"/>
      <c r="CW50" s="811"/>
      <c r="CX50" s="812"/>
      <c r="CY50" s="812"/>
      <c r="CZ50" s="812"/>
      <c r="DA50" s="813"/>
      <c r="DB50" s="811"/>
      <c r="DC50" s="812"/>
      <c r="DD50" s="812"/>
      <c r="DE50" s="812"/>
      <c r="DF50" s="813"/>
      <c r="DG50" s="811"/>
      <c r="DH50" s="812"/>
      <c r="DI50" s="812"/>
      <c r="DJ50" s="812"/>
      <c r="DK50" s="813"/>
      <c r="DL50" s="811"/>
      <c r="DM50" s="812"/>
      <c r="DN50" s="812"/>
      <c r="DO50" s="812"/>
      <c r="DP50" s="813"/>
      <c r="DQ50" s="811"/>
      <c r="DR50" s="812"/>
      <c r="DS50" s="812"/>
      <c r="DT50" s="812"/>
      <c r="DU50" s="813"/>
      <c r="DV50" s="808"/>
      <c r="DW50" s="809"/>
      <c r="DX50" s="809"/>
      <c r="DY50" s="809"/>
      <c r="DZ50" s="814"/>
      <c r="EA50" s="212"/>
    </row>
    <row r="51" spans="1:131" ht="26.25" customHeight="1" x14ac:dyDescent="0.2">
      <c r="A51" s="221">
        <v>24</v>
      </c>
      <c r="B51" s="815"/>
      <c r="C51" s="816"/>
      <c r="D51" s="816"/>
      <c r="E51" s="816"/>
      <c r="F51" s="816"/>
      <c r="G51" s="816"/>
      <c r="H51" s="816"/>
      <c r="I51" s="816"/>
      <c r="J51" s="816"/>
      <c r="K51" s="816"/>
      <c r="L51" s="816"/>
      <c r="M51" s="816"/>
      <c r="N51" s="816"/>
      <c r="O51" s="816"/>
      <c r="P51" s="817"/>
      <c r="Q51" s="870"/>
      <c r="R51" s="871"/>
      <c r="S51" s="871"/>
      <c r="T51" s="871"/>
      <c r="U51" s="871"/>
      <c r="V51" s="871"/>
      <c r="W51" s="871"/>
      <c r="X51" s="871"/>
      <c r="Y51" s="871"/>
      <c r="Z51" s="871"/>
      <c r="AA51" s="871"/>
      <c r="AB51" s="871"/>
      <c r="AC51" s="871"/>
      <c r="AD51" s="871"/>
      <c r="AE51" s="872"/>
      <c r="AF51" s="821"/>
      <c r="AG51" s="822"/>
      <c r="AH51" s="822"/>
      <c r="AI51" s="822"/>
      <c r="AJ51" s="823"/>
      <c r="AK51" s="874"/>
      <c r="AL51" s="871"/>
      <c r="AM51" s="871"/>
      <c r="AN51" s="871"/>
      <c r="AO51" s="871"/>
      <c r="AP51" s="871"/>
      <c r="AQ51" s="871"/>
      <c r="AR51" s="871"/>
      <c r="AS51" s="871"/>
      <c r="AT51" s="871"/>
      <c r="AU51" s="871"/>
      <c r="AV51" s="871"/>
      <c r="AW51" s="871"/>
      <c r="AX51" s="871"/>
      <c r="AY51" s="871"/>
      <c r="AZ51" s="873"/>
      <c r="BA51" s="873"/>
      <c r="BB51" s="873"/>
      <c r="BC51" s="873"/>
      <c r="BD51" s="873"/>
      <c r="BE51" s="867"/>
      <c r="BF51" s="867"/>
      <c r="BG51" s="867"/>
      <c r="BH51" s="867"/>
      <c r="BI51" s="868"/>
      <c r="BJ51" s="214"/>
      <c r="BK51" s="214"/>
      <c r="BL51" s="214"/>
      <c r="BM51" s="214"/>
      <c r="BN51" s="214"/>
      <c r="BO51" s="224"/>
      <c r="BP51" s="224"/>
      <c r="BQ51" s="221">
        <v>45</v>
      </c>
      <c r="BR51" s="222"/>
      <c r="BS51" s="808"/>
      <c r="BT51" s="809"/>
      <c r="BU51" s="809"/>
      <c r="BV51" s="809"/>
      <c r="BW51" s="809"/>
      <c r="BX51" s="809"/>
      <c r="BY51" s="809"/>
      <c r="BZ51" s="809"/>
      <c r="CA51" s="809"/>
      <c r="CB51" s="809"/>
      <c r="CC51" s="809"/>
      <c r="CD51" s="809"/>
      <c r="CE51" s="809"/>
      <c r="CF51" s="809"/>
      <c r="CG51" s="810"/>
      <c r="CH51" s="811"/>
      <c r="CI51" s="812"/>
      <c r="CJ51" s="812"/>
      <c r="CK51" s="812"/>
      <c r="CL51" s="813"/>
      <c r="CM51" s="811"/>
      <c r="CN51" s="812"/>
      <c r="CO51" s="812"/>
      <c r="CP51" s="812"/>
      <c r="CQ51" s="813"/>
      <c r="CR51" s="811"/>
      <c r="CS51" s="812"/>
      <c r="CT51" s="812"/>
      <c r="CU51" s="812"/>
      <c r="CV51" s="813"/>
      <c r="CW51" s="811"/>
      <c r="CX51" s="812"/>
      <c r="CY51" s="812"/>
      <c r="CZ51" s="812"/>
      <c r="DA51" s="813"/>
      <c r="DB51" s="811"/>
      <c r="DC51" s="812"/>
      <c r="DD51" s="812"/>
      <c r="DE51" s="812"/>
      <c r="DF51" s="813"/>
      <c r="DG51" s="811"/>
      <c r="DH51" s="812"/>
      <c r="DI51" s="812"/>
      <c r="DJ51" s="812"/>
      <c r="DK51" s="813"/>
      <c r="DL51" s="811"/>
      <c r="DM51" s="812"/>
      <c r="DN51" s="812"/>
      <c r="DO51" s="812"/>
      <c r="DP51" s="813"/>
      <c r="DQ51" s="811"/>
      <c r="DR51" s="812"/>
      <c r="DS51" s="812"/>
      <c r="DT51" s="812"/>
      <c r="DU51" s="813"/>
      <c r="DV51" s="808"/>
      <c r="DW51" s="809"/>
      <c r="DX51" s="809"/>
      <c r="DY51" s="809"/>
      <c r="DZ51" s="814"/>
      <c r="EA51" s="212"/>
    </row>
    <row r="52" spans="1:131" ht="26.25" customHeight="1" x14ac:dyDescent="0.2">
      <c r="A52" s="221">
        <v>25</v>
      </c>
      <c r="B52" s="815"/>
      <c r="C52" s="816"/>
      <c r="D52" s="816"/>
      <c r="E52" s="816"/>
      <c r="F52" s="816"/>
      <c r="G52" s="816"/>
      <c r="H52" s="816"/>
      <c r="I52" s="816"/>
      <c r="J52" s="816"/>
      <c r="K52" s="816"/>
      <c r="L52" s="816"/>
      <c r="M52" s="816"/>
      <c r="N52" s="816"/>
      <c r="O52" s="816"/>
      <c r="P52" s="817"/>
      <c r="Q52" s="870"/>
      <c r="R52" s="871"/>
      <c r="S52" s="871"/>
      <c r="T52" s="871"/>
      <c r="U52" s="871"/>
      <c r="V52" s="871"/>
      <c r="W52" s="871"/>
      <c r="X52" s="871"/>
      <c r="Y52" s="871"/>
      <c r="Z52" s="871"/>
      <c r="AA52" s="871"/>
      <c r="AB52" s="871"/>
      <c r="AC52" s="871"/>
      <c r="AD52" s="871"/>
      <c r="AE52" s="872"/>
      <c r="AF52" s="821"/>
      <c r="AG52" s="822"/>
      <c r="AH52" s="822"/>
      <c r="AI52" s="822"/>
      <c r="AJ52" s="823"/>
      <c r="AK52" s="874"/>
      <c r="AL52" s="871"/>
      <c r="AM52" s="871"/>
      <c r="AN52" s="871"/>
      <c r="AO52" s="871"/>
      <c r="AP52" s="871"/>
      <c r="AQ52" s="871"/>
      <c r="AR52" s="871"/>
      <c r="AS52" s="871"/>
      <c r="AT52" s="871"/>
      <c r="AU52" s="871"/>
      <c r="AV52" s="871"/>
      <c r="AW52" s="871"/>
      <c r="AX52" s="871"/>
      <c r="AY52" s="871"/>
      <c r="AZ52" s="873"/>
      <c r="BA52" s="873"/>
      <c r="BB52" s="873"/>
      <c r="BC52" s="873"/>
      <c r="BD52" s="873"/>
      <c r="BE52" s="867"/>
      <c r="BF52" s="867"/>
      <c r="BG52" s="867"/>
      <c r="BH52" s="867"/>
      <c r="BI52" s="868"/>
      <c r="BJ52" s="214"/>
      <c r="BK52" s="214"/>
      <c r="BL52" s="214"/>
      <c r="BM52" s="214"/>
      <c r="BN52" s="214"/>
      <c r="BO52" s="224"/>
      <c r="BP52" s="224"/>
      <c r="BQ52" s="221">
        <v>46</v>
      </c>
      <c r="BR52" s="222"/>
      <c r="BS52" s="808"/>
      <c r="BT52" s="809"/>
      <c r="BU52" s="809"/>
      <c r="BV52" s="809"/>
      <c r="BW52" s="809"/>
      <c r="BX52" s="809"/>
      <c r="BY52" s="809"/>
      <c r="BZ52" s="809"/>
      <c r="CA52" s="809"/>
      <c r="CB52" s="809"/>
      <c r="CC52" s="809"/>
      <c r="CD52" s="809"/>
      <c r="CE52" s="809"/>
      <c r="CF52" s="809"/>
      <c r="CG52" s="810"/>
      <c r="CH52" s="811"/>
      <c r="CI52" s="812"/>
      <c r="CJ52" s="812"/>
      <c r="CK52" s="812"/>
      <c r="CL52" s="813"/>
      <c r="CM52" s="811"/>
      <c r="CN52" s="812"/>
      <c r="CO52" s="812"/>
      <c r="CP52" s="812"/>
      <c r="CQ52" s="813"/>
      <c r="CR52" s="811"/>
      <c r="CS52" s="812"/>
      <c r="CT52" s="812"/>
      <c r="CU52" s="812"/>
      <c r="CV52" s="813"/>
      <c r="CW52" s="811"/>
      <c r="CX52" s="812"/>
      <c r="CY52" s="812"/>
      <c r="CZ52" s="812"/>
      <c r="DA52" s="813"/>
      <c r="DB52" s="811"/>
      <c r="DC52" s="812"/>
      <c r="DD52" s="812"/>
      <c r="DE52" s="812"/>
      <c r="DF52" s="813"/>
      <c r="DG52" s="811"/>
      <c r="DH52" s="812"/>
      <c r="DI52" s="812"/>
      <c r="DJ52" s="812"/>
      <c r="DK52" s="813"/>
      <c r="DL52" s="811"/>
      <c r="DM52" s="812"/>
      <c r="DN52" s="812"/>
      <c r="DO52" s="812"/>
      <c r="DP52" s="813"/>
      <c r="DQ52" s="811"/>
      <c r="DR52" s="812"/>
      <c r="DS52" s="812"/>
      <c r="DT52" s="812"/>
      <c r="DU52" s="813"/>
      <c r="DV52" s="808"/>
      <c r="DW52" s="809"/>
      <c r="DX52" s="809"/>
      <c r="DY52" s="809"/>
      <c r="DZ52" s="814"/>
      <c r="EA52" s="212"/>
    </row>
    <row r="53" spans="1:131" ht="26.25" customHeight="1" x14ac:dyDescent="0.2">
      <c r="A53" s="221">
        <v>26</v>
      </c>
      <c r="B53" s="815"/>
      <c r="C53" s="816"/>
      <c r="D53" s="816"/>
      <c r="E53" s="816"/>
      <c r="F53" s="816"/>
      <c r="G53" s="816"/>
      <c r="H53" s="816"/>
      <c r="I53" s="816"/>
      <c r="J53" s="816"/>
      <c r="K53" s="816"/>
      <c r="L53" s="816"/>
      <c r="M53" s="816"/>
      <c r="N53" s="816"/>
      <c r="O53" s="816"/>
      <c r="P53" s="817"/>
      <c r="Q53" s="870"/>
      <c r="R53" s="871"/>
      <c r="S53" s="871"/>
      <c r="T53" s="871"/>
      <c r="U53" s="871"/>
      <c r="V53" s="871"/>
      <c r="W53" s="871"/>
      <c r="X53" s="871"/>
      <c r="Y53" s="871"/>
      <c r="Z53" s="871"/>
      <c r="AA53" s="871"/>
      <c r="AB53" s="871"/>
      <c r="AC53" s="871"/>
      <c r="AD53" s="871"/>
      <c r="AE53" s="872"/>
      <c r="AF53" s="821"/>
      <c r="AG53" s="822"/>
      <c r="AH53" s="822"/>
      <c r="AI53" s="822"/>
      <c r="AJ53" s="823"/>
      <c r="AK53" s="874"/>
      <c r="AL53" s="871"/>
      <c r="AM53" s="871"/>
      <c r="AN53" s="871"/>
      <c r="AO53" s="871"/>
      <c r="AP53" s="871"/>
      <c r="AQ53" s="871"/>
      <c r="AR53" s="871"/>
      <c r="AS53" s="871"/>
      <c r="AT53" s="871"/>
      <c r="AU53" s="871"/>
      <c r="AV53" s="871"/>
      <c r="AW53" s="871"/>
      <c r="AX53" s="871"/>
      <c r="AY53" s="871"/>
      <c r="AZ53" s="873"/>
      <c r="BA53" s="873"/>
      <c r="BB53" s="873"/>
      <c r="BC53" s="873"/>
      <c r="BD53" s="873"/>
      <c r="BE53" s="867"/>
      <c r="BF53" s="867"/>
      <c r="BG53" s="867"/>
      <c r="BH53" s="867"/>
      <c r="BI53" s="868"/>
      <c r="BJ53" s="214"/>
      <c r="BK53" s="214"/>
      <c r="BL53" s="214"/>
      <c r="BM53" s="214"/>
      <c r="BN53" s="214"/>
      <c r="BO53" s="224"/>
      <c r="BP53" s="224"/>
      <c r="BQ53" s="221">
        <v>47</v>
      </c>
      <c r="BR53" s="222"/>
      <c r="BS53" s="808"/>
      <c r="BT53" s="809"/>
      <c r="BU53" s="809"/>
      <c r="BV53" s="809"/>
      <c r="BW53" s="809"/>
      <c r="BX53" s="809"/>
      <c r="BY53" s="809"/>
      <c r="BZ53" s="809"/>
      <c r="CA53" s="809"/>
      <c r="CB53" s="809"/>
      <c r="CC53" s="809"/>
      <c r="CD53" s="809"/>
      <c r="CE53" s="809"/>
      <c r="CF53" s="809"/>
      <c r="CG53" s="810"/>
      <c r="CH53" s="811"/>
      <c r="CI53" s="812"/>
      <c r="CJ53" s="812"/>
      <c r="CK53" s="812"/>
      <c r="CL53" s="813"/>
      <c r="CM53" s="811"/>
      <c r="CN53" s="812"/>
      <c r="CO53" s="812"/>
      <c r="CP53" s="812"/>
      <c r="CQ53" s="813"/>
      <c r="CR53" s="811"/>
      <c r="CS53" s="812"/>
      <c r="CT53" s="812"/>
      <c r="CU53" s="812"/>
      <c r="CV53" s="813"/>
      <c r="CW53" s="811"/>
      <c r="CX53" s="812"/>
      <c r="CY53" s="812"/>
      <c r="CZ53" s="812"/>
      <c r="DA53" s="813"/>
      <c r="DB53" s="811"/>
      <c r="DC53" s="812"/>
      <c r="DD53" s="812"/>
      <c r="DE53" s="812"/>
      <c r="DF53" s="813"/>
      <c r="DG53" s="811"/>
      <c r="DH53" s="812"/>
      <c r="DI53" s="812"/>
      <c r="DJ53" s="812"/>
      <c r="DK53" s="813"/>
      <c r="DL53" s="811"/>
      <c r="DM53" s="812"/>
      <c r="DN53" s="812"/>
      <c r="DO53" s="812"/>
      <c r="DP53" s="813"/>
      <c r="DQ53" s="811"/>
      <c r="DR53" s="812"/>
      <c r="DS53" s="812"/>
      <c r="DT53" s="812"/>
      <c r="DU53" s="813"/>
      <c r="DV53" s="808"/>
      <c r="DW53" s="809"/>
      <c r="DX53" s="809"/>
      <c r="DY53" s="809"/>
      <c r="DZ53" s="814"/>
      <c r="EA53" s="212"/>
    </row>
    <row r="54" spans="1:131" ht="26.25" customHeight="1" x14ac:dyDescent="0.2">
      <c r="A54" s="221">
        <v>27</v>
      </c>
      <c r="B54" s="815"/>
      <c r="C54" s="816"/>
      <c r="D54" s="816"/>
      <c r="E54" s="816"/>
      <c r="F54" s="816"/>
      <c r="G54" s="816"/>
      <c r="H54" s="816"/>
      <c r="I54" s="816"/>
      <c r="J54" s="816"/>
      <c r="K54" s="816"/>
      <c r="L54" s="816"/>
      <c r="M54" s="816"/>
      <c r="N54" s="816"/>
      <c r="O54" s="816"/>
      <c r="P54" s="817"/>
      <c r="Q54" s="870"/>
      <c r="R54" s="871"/>
      <c r="S54" s="871"/>
      <c r="T54" s="871"/>
      <c r="U54" s="871"/>
      <c r="V54" s="871"/>
      <c r="W54" s="871"/>
      <c r="X54" s="871"/>
      <c r="Y54" s="871"/>
      <c r="Z54" s="871"/>
      <c r="AA54" s="871"/>
      <c r="AB54" s="871"/>
      <c r="AC54" s="871"/>
      <c r="AD54" s="871"/>
      <c r="AE54" s="872"/>
      <c r="AF54" s="821"/>
      <c r="AG54" s="822"/>
      <c r="AH54" s="822"/>
      <c r="AI54" s="822"/>
      <c r="AJ54" s="823"/>
      <c r="AK54" s="874"/>
      <c r="AL54" s="871"/>
      <c r="AM54" s="871"/>
      <c r="AN54" s="871"/>
      <c r="AO54" s="871"/>
      <c r="AP54" s="871"/>
      <c r="AQ54" s="871"/>
      <c r="AR54" s="871"/>
      <c r="AS54" s="871"/>
      <c r="AT54" s="871"/>
      <c r="AU54" s="871"/>
      <c r="AV54" s="871"/>
      <c r="AW54" s="871"/>
      <c r="AX54" s="871"/>
      <c r="AY54" s="871"/>
      <c r="AZ54" s="873"/>
      <c r="BA54" s="873"/>
      <c r="BB54" s="873"/>
      <c r="BC54" s="873"/>
      <c r="BD54" s="873"/>
      <c r="BE54" s="867"/>
      <c r="BF54" s="867"/>
      <c r="BG54" s="867"/>
      <c r="BH54" s="867"/>
      <c r="BI54" s="868"/>
      <c r="BJ54" s="214"/>
      <c r="BK54" s="214"/>
      <c r="BL54" s="214"/>
      <c r="BM54" s="214"/>
      <c r="BN54" s="214"/>
      <c r="BO54" s="224"/>
      <c r="BP54" s="224"/>
      <c r="BQ54" s="221">
        <v>48</v>
      </c>
      <c r="BR54" s="222"/>
      <c r="BS54" s="808"/>
      <c r="BT54" s="809"/>
      <c r="BU54" s="809"/>
      <c r="BV54" s="809"/>
      <c r="BW54" s="809"/>
      <c r="BX54" s="809"/>
      <c r="BY54" s="809"/>
      <c r="BZ54" s="809"/>
      <c r="CA54" s="809"/>
      <c r="CB54" s="809"/>
      <c r="CC54" s="809"/>
      <c r="CD54" s="809"/>
      <c r="CE54" s="809"/>
      <c r="CF54" s="809"/>
      <c r="CG54" s="810"/>
      <c r="CH54" s="811"/>
      <c r="CI54" s="812"/>
      <c r="CJ54" s="812"/>
      <c r="CK54" s="812"/>
      <c r="CL54" s="813"/>
      <c r="CM54" s="811"/>
      <c r="CN54" s="812"/>
      <c r="CO54" s="812"/>
      <c r="CP54" s="812"/>
      <c r="CQ54" s="813"/>
      <c r="CR54" s="811"/>
      <c r="CS54" s="812"/>
      <c r="CT54" s="812"/>
      <c r="CU54" s="812"/>
      <c r="CV54" s="813"/>
      <c r="CW54" s="811"/>
      <c r="CX54" s="812"/>
      <c r="CY54" s="812"/>
      <c r="CZ54" s="812"/>
      <c r="DA54" s="813"/>
      <c r="DB54" s="811"/>
      <c r="DC54" s="812"/>
      <c r="DD54" s="812"/>
      <c r="DE54" s="812"/>
      <c r="DF54" s="813"/>
      <c r="DG54" s="811"/>
      <c r="DH54" s="812"/>
      <c r="DI54" s="812"/>
      <c r="DJ54" s="812"/>
      <c r="DK54" s="813"/>
      <c r="DL54" s="811"/>
      <c r="DM54" s="812"/>
      <c r="DN54" s="812"/>
      <c r="DO54" s="812"/>
      <c r="DP54" s="813"/>
      <c r="DQ54" s="811"/>
      <c r="DR54" s="812"/>
      <c r="DS54" s="812"/>
      <c r="DT54" s="812"/>
      <c r="DU54" s="813"/>
      <c r="DV54" s="808"/>
      <c r="DW54" s="809"/>
      <c r="DX54" s="809"/>
      <c r="DY54" s="809"/>
      <c r="DZ54" s="814"/>
      <c r="EA54" s="212"/>
    </row>
    <row r="55" spans="1:131" ht="26.25" customHeight="1" x14ac:dyDescent="0.2">
      <c r="A55" s="221">
        <v>28</v>
      </c>
      <c r="B55" s="815"/>
      <c r="C55" s="816"/>
      <c r="D55" s="816"/>
      <c r="E55" s="816"/>
      <c r="F55" s="816"/>
      <c r="G55" s="816"/>
      <c r="H55" s="816"/>
      <c r="I55" s="816"/>
      <c r="J55" s="816"/>
      <c r="K55" s="816"/>
      <c r="L55" s="816"/>
      <c r="M55" s="816"/>
      <c r="N55" s="816"/>
      <c r="O55" s="816"/>
      <c r="P55" s="817"/>
      <c r="Q55" s="870"/>
      <c r="R55" s="871"/>
      <c r="S55" s="871"/>
      <c r="T55" s="871"/>
      <c r="U55" s="871"/>
      <c r="V55" s="871"/>
      <c r="W55" s="871"/>
      <c r="X55" s="871"/>
      <c r="Y55" s="871"/>
      <c r="Z55" s="871"/>
      <c r="AA55" s="871"/>
      <c r="AB55" s="871"/>
      <c r="AC55" s="871"/>
      <c r="AD55" s="871"/>
      <c r="AE55" s="872"/>
      <c r="AF55" s="821"/>
      <c r="AG55" s="822"/>
      <c r="AH55" s="822"/>
      <c r="AI55" s="822"/>
      <c r="AJ55" s="823"/>
      <c r="AK55" s="874"/>
      <c r="AL55" s="871"/>
      <c r="AM55" s="871"/>
      <c r="AN55" s="871"/>
      <c r="AO55" s="871"/>
      <c r="AP55" s="871"/>
      <c r="AQ55" s="871"/>
      <c r="AR55" s="871"/>
      <c r="AS55" s="871"/>
      <c r="AT55" s="871"/>
      <c r="AU55" s="871"/>
      <c r="AV55" s="871"/>
      <c r="AW55" s="871"/>
      <c r="AX55" s="871"/>
      <c r="AY55" s="871"/>
      <c r="AZ55" s="873"/>
      <c r="BA55" s="873"/>
      <c r="BB55" s="873"/>
      <c r="BC55" s="873"/>
      <c r="BD55" s="873"/>
      <c r="BE55" s="867"/>
      <c r="BF55" s="867"/>
      <c r="BG55" s="867"/>
      <c r="BH55" s="867"/>
      <c r="BI55" s="868"/>
      <c r="BJ55" s="214"/>
      <c r="BK55" s="214"/>
      <c r="BL55" s="214"/>
      <c r="BM55" s="214"/>
      <c r="BN55" s="214"/>
      <c r="BO55" s="224"/>
      <c r="BP55" s="224"/>
      <c r="BQ55" s="221">
        <v>49</v>
      </c>
      <c r="BR55" s="222"/>
      <c r="BS55" s="808"/>
      <c r="BT55" s="809"/>
      <c r="BU55" s="809"/>
      <c r="BV55" s="809"/>
      <c r="BW55" s="809"/>
      <c r="BX55" s="809"/>
      <c r="BY55" s="809"/>
      <c r="BZ55" s="809"/>
      <c r="CA55" s="809"/>
      <c r="CB55" s="809"/>
      <c r="CC55" s="809"/>
      <c r="CD55" s="809"/>
      <c r="CE55" s="809"/>
      <c r="CF55" s="809"/>
      <c r="CG55" s="810"/>
      <c r="CH55" s="811"/>
      <c r="CI55" s="812"/>
      <c r="CJ55" s="812"/>
      <c r="CK55" s="812"/>
      <c r="CL55" s="813"/>
      <c r="CM55" s="811"/>
      <c r="CN55" s="812"/>
      <c r="CO55" s="812"/>
      <c r="CP55" s="812"/>
      <c r="CQ55" s="813"/>
      <c r="CR55" s="811"/>
      <c r="CS55" s="812"/>
      <c r="CT55" s="812"/>
      <c r="CU55" s="812"/>
      <c r="CV55" s="813"/>
      <c r="CW55" s="811"/>
      <c r="CX55" s="812"/>
      <c r="CY55" s="812"/>
      <c r="CZ55" s="812"/>
      <c r="DA55" s="813"/>
      <c r="DB55" s="811"/>
      <c r="DC55" s="812"/>
      <c r="DD55" s="812"/>
      <c r="DE55" s="812"/>
      <c r="DF55" s="813"/>
      <c r="DG55" s="811"/>
      <c r="DH55" s="812"/>
      <c r="DI55" s="812"/>
      <c r="DJ55" s="812"/>
      <c r="DK55" s="813"/>
      <c r="DL55" s="811"/>
      <c r="DM55" s="812"/>
      <c r="DN55" s="812"/>
      <c r="DO55" s="812"/>
      <c r="DP55" s="813"/>
      <c r="DQ55" s="811"/>
      <c r="DR55" s="812"/>
      <c r="DS55" s="812"/>
      <c r="DT55" s="812"/>
      <c r="DU55" s="813"/>
      <c r="DV55" s="808"/>
      <c r="DW55" s="809"/>
      <c r="DX55" s="809"/>
      <c r="DY55" s="809"/>
      <c r="DZ55" s="814"/>
      <c r="EA55" s="212"/>
    </row>
    <row r="56" spans="1:131" ht="26.25" customHeight="1" x14ac:dyDescent="0.2">
      <c r="A56" s="221">
        <v>29</v>
      </c>
      <c r="B56" s="815"/>
      <c r="C56" s="816"/>
      <c r="D56" s="816"/>
      <c r="E56" s="816"/>
      <c r="F56" s="816"/>
      <c r="G56" s="816"/>
      <c r="H56" s="816"/>
      <c r="I56" s="816"/>
      <c r="J56" s="816"/>
      <c r="K56" s="816"/>
      <c r="L56" s="816"/>
      <c r="M56" s="816"/>
      <c r="N56" s="816"/>
      <c r="O56" s="816"/>
      <c r="P56" s="817"/>
      <c r="Q56" s="870"/>
      <c r="R56" s="871"/>
      <c r="S56" s="871"/>
      <c r="T56" s="871"/>
      <c r="U56" s="871"/>
      <c r="V56" s="871"/>
      <c r="W56" s="871"/>
      <c r="X56" s="871"/>
      <c r="Y56" s="871"/>
      <c r="Z56" s="871"/>
      <c r="AA56" s="871"/>
      <c r="AB56" s="871"/>
      <c r="AC56" s="871"/>
      <c r="AD56" s="871"/>
      <c r="AE56" s="872"/>
      <c r="AF56" s="821"/>
      <c r="AG56" s="822"/>
      <c r="AH56" s="822"/>
      <c r="AI56" s="822"/>
      <c r="AJ56" s="823"/>
      <c r="AK56" s="874"/>
      <c r="AL56" s="871"/>
      <c r="AM56" s="871"/>
      <c r="AN56" s="871"/>
      <c r="AO56" s="871"/>
      <c r="AP56" s="871"/>
      <c r="AQ56" s="871"/>
      <c r="AR56" s="871"/>
      <c r="AS56" s="871"/>
      <c r="AT56" s="871"/>
      <c r="AU56" s="871"/>
      <c r="AV56" s="871"/>
      <c r="AW56" s="871"/>
      <c r="AX56" s="871"/>
      <c r="AY56" s="871"/>
      <c r="AZ56" s="873"/>
      <c r="BA56" s="873"/>
      <c r="BB56" s="873"/>
      <c r="BC56" s="873"/>
      <c r="BD56" s="873"/>
      <c r="BE56" s="867"/>
      <c r="BF56" s="867"/>
      <c r="BG56" s="867"/>
      <c r="BH56" s="867"/>
      <c r="BI56" s="868"/>
      <c r="BJ56" s="214"/>
      <c r="BK56" s="214"/>
      <c r="BL56" s="214"/>
      <c r="BM56" s="214"/>
      <c r="BN56" s="214"/>
      <c r="BO56" s="224"/>
      <c r="BP56" s="224"/>
      <c r="BQ56" s="221">
        <v>50</v>
      </c>
      <c r="BR56" s="222"/>
      <c r="BS56" s="808"/>
      <c r="BT56" s="809"/>
      <c r="BU56" s="809"/>
      <c r="BV56" s="809"/>
      <c r="BW56" s="809"/>
      <c r="BX56" s="809"/>
      <c r="BY56" s="809"/>
      <c r="BZ56" s="809"/>
      <c r="CA56" s="809"/>
      <c r="CB56" s="809"/>
      <c r="CC56" s="809"/>
      <c r="CD56" s="809"/>
      <c r="CE56" s="809"/>
      <c r="CF56" s="809"/>
      <c r="CG56" s="810"/>
      <c r="CH56" s="811"/>
      <c r="CI56" s="812"/>
      <c r="CJ56" s="812"/>
      <c r="CK56" s="812"/>
      <c r="CL56" s="813"/>
      <c r="CM56" s="811"/>
      <c r="CN56" s="812"/>
      <c r="CO56" s="812"/>
      <c r="CP56" s="812"/>
      <c r="CQ56" s="813"/>
      <c r="CR56" s="811"/>
      <c r="CS56" s="812"/>
      <c r="CT56" s="812"/>
      <c r="CU56" s="812"/>
      <c r="CV56" s="813"/>
      <c r="CW56" s="811"/>
      <c r="CX56" s="812"/>
      <c r="CY56" s="812"/>
      <c r="CZ56" s="812"/>
      <c r="DA56" s="813"/>
      <c r="DB56" s="811"/>
      <c r="DC56" s="812"/>
      <c r="DD56" s="812"/>
      <c r="DE56" s="812"/>
      <c r="DF56" s="813"/>
      <c r="DG56" s="811"/>
      <c r="DH56" s="812"/>
      <c r="DI56" s="812"/>
      <c r="DJ56" s="812"/>
      <c r="DK56" s="813"/>
      <c r="DL56" s="811"/>
      <c r="DM56" s="812"/>
      <c r="DN56" s="812"/>
      <c r="DO56" s="812"/>
      <c r="DP56" s="813"/>
      <c r="DQ56" s="811"/>
      <c r="DR56" s="812"/>
      <c r="DS56" s="812"/>
      <c r="DT56" s="812"/>
      <c r="DU56" s="813"/>
      <c r="DV56" s="808"/>
      <c r="DW56" s="809"/>
      <c r="DX56" s="809"/>
      <c r="DY56" s="809"/>
      <c r="DZ56" s="814"/>
      <c r="EA56" s="212"/>
    </row>
    <row r="57" spans="1:131" ht="26.25" customHeight="1" x14ac:dyDescent="0.2">
      <c r="A57" s="221">
        <v>30</v>
      </c>
      <c r="B57" s="815"/>
      <c r="C57" s="816"/>
      <c r="D57" s="816"/>
      <c r="E57" s="816"/>
      <c r="F57" s="816"/>
      <c r="G57" s="816"/>
      <c r="H57" s="816"/>
      <c r="I57" s="816"/>
      <c r="J57" s="816"/>
      <c r="K57" s="816"/>
      <c r="L57" s="816"/>
      <c r="M57" s="816"/>
      <c r="N57" s="816"/>
      <c r="O57" s="816"/>
      <c r="P57" s="817"/>
      <c r="Q57" s="870"/>
      <c r="R57" s="871"/>
      <c r="S57" s="871"/>
      <c r="T57" s="871"/>
      <c r="U57" s="871"/>
      <c r="V57" s="871"/>
      <c r="W57" s="871"/>
      <c r="X57" s="871"/>
      <c r="Y57" s="871"/>
      <c r="Z57" s="871"/>
      <c r="AA57" s="871"/>
      <c r="AB57" s="871"/>
      <c r="AC57" s="871"/>
      <c r="AD57" s="871"/>
      <c r="AE57" s="872"/>
      <c r="AF57" s="821"/>
      <c r="AG57" s="822"/>
      <c r="AH57" s="822"/>
      <c r="AI57" s="822"/>
      <c r="AJ57" s="823"/>
      <c r="AK57" s="874"/>
      <c r="AL57" s="871"/>
      <c r="AM57" s="871"/>
      <c r="AN57" s="871"/>
      <c r="AO57" s="871"/>
      <c r="AP57" s="871"/>
      <c r="AQ57" s="871"/>
      <c r="AR57" s="871"/>
      <c r="AS57" s="871"/>
      <c r="AT57" s="871"/>
      <c r="AU57" s="871"/>
      <c r="AV57" s="871"/>
      <c r="AW57" s="871"/>
      <c r="AX57" s="871"/>
      <c r="AY57" s="871"/>
      <c r="AZ57" s="873"/>
      <c r="BA57" s="873"/>
      <c r="BB57" s="873"/>
      <c r="BC57" s="873"/>
      <c r="BD57" s="873"/>
      <c r="BE57" s="867"/>
      <c r="BF57" s="867"/>
      <c r="BG57" s="867"/>
      <c r="BH57" s="867"/>
      <c r="BI57" s="868"/>
      <c r="BJ57" s="214"/>
      <c r="BK57" s="214"/>
      <c r="BL57" s="214"/>
      <c r="BM57" s="214"/>
      <c r="BN57" s="214"/>
      <c r="BO57" s="224"/>
      <c r="BP57" s="224"/>
      <c r="BQ57" s="221">
        <v>51</v>
      </c>
      <c r="BR57" s="222"/>
      <c r="BS57" s="808"/>
      <c r="BT57" s="809"/>
      <c r="BU57" s="809"/>
      <c r="BV57" s="809"/>
      <c r="BW57" s="809"/>
      <c r="BX57" s="809"/>
      <c r="BY57" s="809"/>
      <c r="BZ57" s="809"/>
      <c r="CA57" s="809"/>
      <c r="CB57" s="809"/>
      <c r="CC57" s="809"/>
      <c r="CD57" s="809"/>
      <c r="CE57" s="809"/>
      <c r="CF57" s="809"/>
      <c r="CG57" s="810"/>
      <c r="CH57" s="811"/>
      <c r="CI57" s="812"/>
      <c r="CJ57" s="812"/>
      <c r="CK57" s="812"/>
      <c r="CL57" s="813"/>
      <c r="CM57" s="811"/>
      <c r="CN57" s="812"/>
      <c r="CO57" s="812"/>
      <c r="CP57" s="812"/>
      <c r="CQ57" s="813"/>
      <c r="CR57" s="811"/>
      <c r="CS57" s="812"/>
      <c r="CT57" s="812"/>
      <c r="CU57" s="812"/>
      <c r="CV57" s="813"/>
      <c r="CW57" s="811"/>
      <c r="CX57" s="812"/>
      <c r="CY57" s="812"/>
      <c r="CZ57" s="812"/>
      <c r="DA57" s="813"/>
      <c r="DB57" s="811"/>
      <c r="DC57" s="812"/>
      <c r="DD57" s="812"/>
      <c r="DE57" s="812"/>
      <c r="DF57" s="813"/>
      <c r="DG57" s="811"/>
      <c r="DH57" s="812"/>
      <c r="DI57" s="812"/>
      <c r="DJ57" s="812"/>
      <c r="DK57" s="813"/>
      <c r="DL57" s="811"/>
      <c r="DM57" s="812"/>
      <c r="DN57" s="812"/>
      <c r="DO57" s="812"/>
      <c r="DP57" s="813"/>
      <c r="DQ57" s="811"/>
      <c r="DR57" s="812"/>
      <c r="DS57" s="812"/>
      <c r="DT57" s="812"/>
      <c r="DU57" s="813"/>
      <c r="DV57" s="808"/>
      <c r="DW57" s="809"/>
      <c r="DX57" s="809"/>
      <c r="DY57" s="809"/>
      <c r="DZ57" s="814"/>
      <c r="EA57" s="212"/>
    </row>
    <row r="58" spans="1:131" ht="26.25" customHeight="1" x14ac:dyDescent="0.2">
      <c r="A58" s="221">
        <v>31</v>
      </c>
      <c r="B58" s="815"/>
      <c r="C58" s="816"/>
      <c r="D58" s="816"/>
      <c r="E58" s="816"/>
      <c r="F58" s="816"/>
      <c r="G58" s="816"/>
      <c r="H58" s="816"/>
      <c r="I58" s="816"/>
      <c r="J58" s="816"/>
      <c r="K58" s="816"/>
      <c r="L58" s="816"/>
      <c r="M58" s="816"/>
      <c r="N58" s="816"/>
      <c r="O58" s="816"/>
      <c r="P58" s="817"/>
      <c r="Q58" s="870"/>
      <c r="R58" s="871"/>
      <c r="S58" s="871"/>
      <c r="T58" s="871"/>
      <c r="U58" s="871"/>
      <c r="V58" s="871"/>
      <c r="W58" s="871"/>
      <c r="X58" s="871"/>
      <c r="Y58" s="871"/>
      <c r="Z58" s="871"/>
      <c r="AA58" s="871"/>
      <c r="AB58" s="871"/>
      <c r="AC58" s="871"/>
      <c r="AD58" s="871"/>
      <c r="AE58" s="872"/>
      <c r="AF58" s="821"/>
      <c r="AG58" s="822"/>
      <c r="AH58" s="822"/>
      <c r="AI58" s="822"/>
      <c r="AJ58" s="823"/>
      <c r="AK58" s="874"/>
      <c r="AL58" s="871"/>
      <c r="AM58" s="871"/>
      <c r="AN58" s="871"/>
      <c r="AO58" s="871"/>
      <c r="AP58" s="871"/>
      <c r="AQ58" s="871"/>
      <c r="AR58" s="871"/>
      <c r="AS58" s="871"/>
      <c r="AT58" s="871"/>
      <c r="AU58" s="871"/>
      <c r="AV58" s="871"/>
      <c r="AW58" s="871"/>
      <c r="AX58" s="871"/>
      <c r="AY58" s="871"/>
      <c r="AZ58" s="873"/>
      <c r="BA58" s="873"/>
      <c r="BB58" s="873"/>
      <c r="BC58" s="873"/>
      <c r="BD58" s="873"/>
      <c r="BE58" s="867"/>
      <c r="BF58" s="867"/>
      <c r="BG58" s="867"/>
      <c r="BH58" s="867"/>
      <c r="BI58" s="868"/>
      <c r="BJ58" s="214"/>
      <c r="BK58" s="214"/>
      <c r="BL58" s="214"/>
      <c r="BM58" s="214"/>
      <c r="BN58" s="214"/>
      <c r="BO58" s="224"/>
      <c r="BP58" s="224"/>
      <c r="BQ58" s="221">
        <v>52</v>
      </c>
      <c r="BR58" s="222"/>
      <c r="BS58" s="808"/>
      <c r="BT58" s="809"/>
      <c r="BU58" s="809"/>
      <c r="BV58" s="809"/>
      <c r="BW58" s="809"/>
      <c r="BX58" s="809"/>
      <c r="BY58" s="809"/>
      <c r="BZ58" s="809"/>
      <c r="CA58" s="809"/>
      <c r="CB58" s="809"/>
      <c r="CC58" s="809"/>
      <c r="CD58" s="809"/>
      <c r="CE58" s="809"/>
      <c r="CF58" s="809"/>
      <c r="CG58" s="810"/>
      <c r="CH58" s="811"/>
      <c r="CI58" s="812"/>
      <c r="CJ58" s="812"/>
      <c r="CK58" s="812"/>
      <c r="CL58" s="813"/>
      <c r="CM58" s="811"/>
      <c r="CN58" s="812"/>
      <c r="CO58" s="812"/>
      <c r="CP58" s="812"/>
      <c r="CQ58" s="813"/>
      <c r="CR58" s="811"/>
      <c r="CS58" s="812"/>
      <c r="CT58" s="812"/>
      <c r="CU58" s="812"/>
      <c r="CV58" s="813"/>
      <c r="CW58" s="811"/>
      <c r="CX58" s="812"/>
      <c r="CY58" s="812"/>
      <c r="CZ58" s="812"/>
      <c r="DA58" s="813"/>
      <c r="DB58" s="811"/>
      <c r="DC58" s="812"/>
      <c r="DD58" s="812"/>
      <c r="DE58" s="812"/>
      <c r="DF58" s="813"/>
      <c r="DG58" s="811"/>
      <c r="DH58" s="812"/>
      <c r="DI58" s="812"/>
      <c r="DJ58" s="812"/>
      <c r="DK58" s="813"/>
      <c r="DL58" s="811"/>
      <c r="DM58" s="812"/>
      <c r="DN58" s="812"/>
      <c r="DO58" s="812"/>
      <c r="DP58" s="813"/>
      <c r="DQ58" s="811"/>
      <c r="DR58" s="812"/>
      <c r="DS58" s="812"/>
      <c r="DT58" s="812"/>
      <c r="DU58" s="813"/>
      <c r="DV58" s="808"/>
      <c r="DW58" s="809"/>
      <c r="DX58" s="809"/>
      <c r="DY58" s="809"/>
      <c r="DZ58" s="814"/>
      <c r="EA58" s="212"/>
    </row>
    <row r="59" spans="1:131" ht="26.25" customHeight="1" x14ac:dyDescent="0.2">
      <c r="A59" s="221">
        <v>32</v>
      </c>
      <c r="B59" s="815"/>
      <c r="C59" s="816"/>
      <c r="D59" s="816"/>
      <c r="E59" s="816"/>
      <c r="F59" s="816"/>
      <c r="G59" s="816"/>
      <c r="H59" s="816"/>
      <c r="I59" s="816"/>
      <c r="J59" s="816"/>
      <c r="K59" s="816"/>
      <c r="L59" s="816"/>
      <c r="M59" s="816"/>
      <c r="N59" s="816"/>
      <c r="O59" s="816"/>
      <c r="P59" s="817"/>
      <c r="Q59" s="870"/>
      <c r="R59" s="871"/>
      <c r="S59" s="871"/>
      <c r="T59" s="871"/>
      <c r="U59" s="871"/>
      <c r="V59" s="871"/>
      <c r="W59" s="871"/>
      <c r="X59" s="871"/>
      <c r="Y59" s="871"/>
      <c r="Z59" s="871"/>
      <c r="AA59" s="871"/>
      <c r="AB59" s="871"/>
      <c r="AC59" s="871"/>
      <c r="AD59" s="871"/>
      <c r="AE59" s="872"/>
      <c r="AF59" s="821"/>
      <c r="AG59" s="822"/>
      <c r="AH59" s="822"/>
      <c r="AI59" s="822"/>
      <c r="AJ59" s="823"/>
      <c r="AK59" s="874"/>
      <c r="AL59" s="871"/>
      <c r="AM59" s="871"/>
      <c r="AN59" s="871"/>
      <c r="AO59" s="871"/>
      <c r="AP59" s="871"/>
      <c r="AQ59" s="871"/>
      <c r="AR59" s="871"/>
      <c r="AS59" s="871"/>
      <c r="AT59" s="871"/>
      <c r="AU59" s="871"/>
      <c r="AV59" s="871"/>
      <c r="AW59" s="871"/>
      <c r="AX59" s="871"/>
      <c r="AY59" s="871"/>
      <c r="AZ59" s="873"/>
      <c r="BA59" s="873"/>
      <c r="BB59" s="873"/>
      <c r="BC59" s="873"/>
      <c r="BD59" s="873"/>
      <c r="BE59" s="867"/>
      <c r="BF59" s="867"/>
      <c r="BG59" s="867"/>
      <c r="BH59" s="867"/>
      <c r="BI59" s="868"/>
      <c r="BJ59" s="214"/>
      <c r="BK59" s="214"/>
      <c r="BL59" s="214"/>
      <c r="BM59" s="214"/>
      <c r="BN59" s="214"/>
      <c r="BO59" s="224"/>
      <c r="BP59" s="224"/>
      <c r="BQ59" s="221">
        <v>53</v>
      </c>
      <c r="BR59" s="222"/>
      <c r="BS59" s="808"/>
      <c r="BT59" s="809"/>
      <c r="BU59" s="809"/>
      <c r="BV59" s="809"/>
      <c r="BW59" s="809"/>
      <c r="BX59" s="809"/>
      <c r="BY59" s="809"/>
      <c r="BZ59" s="809"/>
      <c r="CA59" s="809"/>
      <c r="CB59" s="809"/>
      <c r="CC59" s="809"/>
      <c r="CD59" s="809"/>
      <c r="CE59" s="809"/>
      <c r="CF59" s="809"/>
      <c r="CG59" s="810"/>
      <c r="CH59" s="811"/>
      <c r="CI59" s="812"/>
      <c r="CJ59" s="812"/>
      <c r="CK59" s="812"/>
      <c r="CL59" s="813"/>
      <c r="CM59" s="811"/>
      <c r="CN59" s="812"/>
      <c r="CO59" s="812"/>
      <c r="CP59" s="812"/>
      <c r="CQ59" s="813"/>
      <c r="CR59" s="811"/>
      <c r="CS59" s="812"/>
      <c r="CT59" s="812"/>
      <c r="CU59" s="812"/>
      <c r="CV59" s="813"/>
      <c r="CW59" s="811"/>
      <c r="CX59" s="812"/>
      <c r="CY59" s="812"/>
      <c r="CZ59" s="812"/>
      <c r="DA59" s="813"/>
      <c r="DB59" s="811"/>
      <c r="DC59" s="812"/>
      <c r="DD59" s="812"/>
      <c r="DE59" s="812"/>
      <c r="DF59" s="813"/>
      <c r="DG59" s="811"/>
      <c r="DH59" s="812"/>
      <c r="DI59" s="812"/>
      <c r="DJ59" s="812"/>
      <c r="DK59" s="813"/>
      <c r="DL59" s="811"/>
      <c r="DM59" s="812"/>
      <c r="DN59" s="812"/>
      <c r="DO59" s="812"/>
      <c r="DP59" s="813"/>
      <c r="DQ59" s="811"/>
      <c r="DR59" s="812"/>
      <c r="DS59" s="812"/>
      <c r="DT59" s="812"/>
      <c r="DU59" s="813"/>
      <c r="DV59" s="808"/>
      <c r="DW59" s="809"/>
      <c r="DX59" s="809"/>
      <c r="DY59" s="809"/>
      <c r="DZ59" s="814"/>
      <c r="EA59" s="212"/>
    </row>
    <row r="60" spans="1:131" ht="26.25" customHeight="1" x14ac:dyDescent="0.2">
      <c r="A60" s="221">
        <v>33</v>
      </c>
      <c r="B60" s="815"/>
      <c r="C60" s="816"/>
      <c r="D60" s="816"/>
      <c r="E60" s="816"/>
      <c r="F60" s="816"/>
      <c r="G60" s="816"/>
      <c r="H60" s="816"/>
      <c r="I60" s="816"/>
      <c r="J60" s="816"/>
      <c r="K60" s="816"/>
      <c r="L60" s="816"/>
      <c r="M60" s="816"/>
      <c r="N60" s="816"/>
      <c r="O60" s="816"/>
      <c r="P60" s="817"/>
      <c r="Q60" s="870"/>
      <c r="R60" s="871"/>
      <c r="S60" s="871"/>
      <c r="T60" s="871"/>
      <c r="U60" s="871"/>
      <c r="V60" s="871"/>
      <c r="W60" s="871"/>
      <c r="X60" s="871"/>
      <c r="Y60" s="871"/>
      <c r="Z60" s="871"/>
      <c r="AA60" s="871"/>
      <c r="AB60" s="871"/>
      <c r="AC60" s="871"/>
      <c r="AD60" s="871"/>
      <c r="AE60" s="872"/>
      <c r="AF60" s="821"/>
      <c r="AG60" s="822"/>
      <c r="AH60" s="822"/>
      <c r="AI60" s="822"/>
      <c r="AJ60" s="823"/>
      <c r="AK60" s="874"/>
      <c r="AL60" s="871"/>
      <c r="AM60" s="871"/>
      <c r="AN60" s="871"/>
      <c r="AO60" s="871"/>
      <c r="AP60" s="871"/>
      <c r="AQ60" s="871"/>
      <c r="AR60" s="871"/>
      <c r="AS60" s="871"/>
      <c r="AT60" s="871"/>
      <c r="AU60" s="871"/>
      <c r="AV60" s="871"/>
      <c r="AW60" s="871"/>
      <c r="AX60" s="871"/>
      <c r="AY60" s="871"/>
      <c r="AZ60" s="873"/>
      <c r="BA60" s="873"/>
      <c r="BB60" s="873"/>
      <c r="BC60" s="873"/>
      <c r="BD60" s="873"/>
      <c r="BE60" s="867"/>
      <c r="BF60" s="867"/>
      <c r="BG60" s="867"/>
      <c r="BH60" s="867"/>
      <c r="BI60" s="868"/>
      <c r="BJ60" s="214"/>
      <c r="BK60" s="214"/>
      <c r="BL60" s="214"/>
      <c r="BM60" s="214"/>
      <c r="BN60" s="214"/>
      <c r="BO60" s="224"/>
      <c r="BP60" s="224"/>
      <c r="BQ60" s="221">
        <v>54</v>
      </c>
      <c r="BR60" s="222"/>
      <c r="BS60" s="808"/>
      <c r="BT60" s="809"/>
      <c r="BU60" s="809"/>
      <c r="BV60" s="809"/>
      <c r="BW60" s="809"/>
      <c r="BX60" s="809"/>
      <c r="BY60" s="809"/>
      <c r="BZ60" s="809"/>
      <c r="CA60" s="809"/>
      <c r="CB60" s="809"/>
      <c r="CC60" s="809"/>
      <c r="CD60" s="809"/>
      <c r="CE60" s="809"/>
      <c r="CF60" s="809"/>
      <c r="CG60" s="810"/>
      <c r="CH60" s="811"/>
      <c r="CI60" s="812"/>
      <c r="CJ60" s="812"/>
      <c r="CK60" s="812"/>
      <c r="CL60" s="813"/>
      <c r="CM60" s="811"/>
      <c r="CN60" s="812"/>
      <c r="CO60" s="812"/>
      <c r="CP60" s="812"/>
      <c r="CQ60" s="813"/>
      <c r="CR60" s="811"/>
      <c r="CS60" s="812"/>
      <c r="CT60" s="812"/>
      <c r="CU60" s="812"/>
      <c r="CV60" s="813"/>
      <c r="CW60" s="811"/>
      <c r="CX60" s="812"/>
      <c r="CY60" s="812"/>
      <c r="CZ60" s="812"/>
      <c r="DA60" s="813"/>
      <c r="DB60" s="811"/>
      <c r="DC60" s="812"/>
      <c r="DD60" s="812"/>
      <c r="DE60" s="812"/>
      <c r="DF60" s="813"/>
      <c r="DG60" s="811"/>
      <c r="DH60" s="812"/>
      <c r="DI60" s="812"/>
      <c r="DJ60" s="812"/>
      <c r="DK60" s="813"/>
      <c r="DL60" s="811"/>
      <c r="DM60" s="812"/>
      <c r="DN60" s="812"/>
      <c r="DO60" s="812"/>
      <c r="DP60" s="813"/>
      <c r="DQ60" s="811"/>
      <c r="DR60" s="812"/>
      <c r="DS60" s="812"/>
      <c r="DT60" s="812"/>
      <c r="DU60" s="813"/>
      <c r="DV60" s="808"/>
      <c r="DW60" s="809"/>
      <c r="DX60" s="809"/>
      <c r="DY60" s="809"/>
      <c r="DZ60" s="814"/>
      <c r="EA60" s="212"/>
    </row>
    <row r="61" spans="1:131" ht="26.25" customHeight="1" thickBot="1" x14ac:dyDescent="0.25">
      <c r="A61" s="221">
        <v>34</v>
      </c>
      <c r="B61" s="815"/>
      <c r="C61" s="816"/>
      <c r="D61" s="816"/>
      <c r="E61" s="816"/>
      <c r="F61" s="816"/>
      <c r="G61" s="816"/>
      <c r="H61" s="816"/>
      <c r="I61" s="816"/>
      <c r="J61" s="816"/>
      <c r="K61" s="816"/>
      <c r="L61" s="816"/>
      <c r="M61" s="816"/>
      <c r="N61" s="816"/>
      <c r="O61" s="816"/>
      <c r="P61" s="817"/>
      <c r="Q61" s="870"/>
      <c r="R61" s="871"/>
      <c r="S61" s="871"/>
      <c r="T61" s="871"/>
      <c r="U61" s="871"/>
      <c r="V61" s="871"/>
      <c r="W61" s="871"/>
      <c r="X61" s="871"/>
      <c r="Y61" s="871"/>
      <c r="Z61" s="871"/>
      <c r="AA61" s="871"/>
      <c r="AB61" s="871"/>
      <c r="AC61" s="871"/>
      <c r="AD61" s="871"/>
      <c r="AE61" s="872"/>
      <c r="AF61" s="821"/>
      <c r="AG61" s="822"/>
      <c r="AH61" s="822"/>
      <c r="AI61" s="822"/>
      <c r="AJ61" s="823"/>
      <c r="AK61" s="874"/>
      <c r="AL61" s="871"/>
      <c r="AM61" s="871"/>
      <c r="AN61" s="871"/>
      <c r="AO61" s="871"/>
      <c r="AP61" s="871"/>
      <c r="AQ61" s="871"/>
      <c r="AR61" s="871"/>
      <c r="AS61" s="871"/>
      <c r="AT61" s="871"/>
      <c r="AU61" s="871"/>
      <c r="AV61" s="871"/>
      <c r="AW61" s="871"/>
      <c r="AX61" s="871"/>
      <c r="AY61" s="871"/>
      <c r="AZ61" s="873"/>
      <c r="BA61" s="873"/>
      <c r="BB61" s="873"/>
      <c r="BC61" s="873"/>
      <c r="BD61" s="873"/>
      <c r="BE61" s="867"/>
      <c r="BF61" s="867"/>
      <c r="BG61" s="867"/>
      <c r="BH61" s="867"/>
      <c r="BI61" s="868"/>
      <c r="BJ61" s="214"/>
      <c r="BK61" s="214"/>
      <c r="BL61" s="214"/>
      <c r="BM61" s="214"/>
      <c r="BN61" s="214"/>
      <c r="BO61" s="224"/>
      <c r="BP61" s="224"/>
      <c r="BQ61" s="221">
        <v>55</v>
      </c>
      <c r="BR61" s="222"/>
      <c r="BS61" s="808"/>
      <c r="BT61" s="809"/>
      <c r="BU61" s="809"/>
      <c r="BV61" s="809"/>
      <c r="BW61" s="809"/>
      <c r="BX61" s="809"/>
      <c r="BY61" s="809"/>
      <c r="BZ61" s="809"/>
      <c r="CA61" s="809"/>
      <c r="CB61" s="809"/>
      <c r="CC61" s="809"/>
      <c r="CD61" s="809"/>
      <c r="CE61" s="809"/>
      <c r="CF61" s="809"/>
      <c r="CG61" s="810"/>
      <c r="CH61" s="811"/>
      <c r="CI61" s="812"/>
      <c r="CJ61" s="812"/>
      <c r="CK61" s="812"/>
      <c r="CL61" s="813"/>
      <c r="CM61" s="811"/>
      <c r="CN61" s="812"/>
      <c r="CO61" s="812"/>
      <c r="CP61" s="812"/>
      <c r="CQ61" s="813"/>
      <c r="CR61" s="811"/>
      <c r="CS61" s="812"/>
      <c r="CT61" s="812"/>
      <c r="CU61" s="812"/>
      <c r="CV61" s="813"/>
      <c r="CW61" s="811"/>
      <c r="CX61" s="812"/>
      <c r="CY61" s="812"/>
      <c r="CZ61" s="812"/>
      <c r="DA61" s="813"/>
      <c r="DB61" s="811"/>
      <c r="DC61" s="812"/>
      <c r="DD61" s="812"/>
      <c r="DE61" s="812"/>
      <c r="DF61" s="813"/>
      <c r="DG61" s="811"/>
      <c r="DH61" s="812"/>
      <c r="DI61" s="812"/>
      <c r="DJ61" s="812"/>
      <c r="DK61" s="813"/>
      <c r="DL61" s="811"/>
      <c r="DM61" s="812"/>
      <c r="DN61" s="812"/>
      <c r="DO61" s="812"/>
      <c r="DP61" s="813"/>
      <c r="DQ61" s="811"/>
      <c r="DR61" s="812"/>
      <c r="DS61" s="812"/>
      <c r="DT61" s="812"/>
      <c r="DU61" s="813"/>
      <c r="DV61" s="808"/>
      <c r="DW61" s="809"/>
      <c r="DX61" s="809"/>
      <c r="DY61" s="809"/>
      <c r="DZ61" s="814"/>
      <c r="EA61" s="212"/>
    </row>
    <row r="62" spans="1:131" ht="26.25" customHeight="1" x14ac:dyDescent="0.2">
      <c r="A62" s="221">
        <v>35</v>
      </c>
      <c r="B62" s="815"/>
      <c r="C62" s="816"/>
      <c r="D62" s="816"/>
      <c r="E62" s="816"/>
      <c r="F62" s="816"/>
      <c r="G62" s="816"/>
      <c r="H62" s="816"/>
      <c r="I62" s="816"/>
      <c r="J62" s="816"/>
      <c r="K62" s="816"/>
      <c r="L62" s="816"/>
      <c r="M62" s="816"/>
      <c r="N62" s="816"/>
      <c r="O62" s="816"/>
      <c r="P62" s="817"/>
      <c r="Q62" s="870"/>
      <c r="R62" s="871"/>
      <c r="S62" s="871"/>
      <c r="T62" s="871"/>
      <c r="U62" s="871"/>
      <c r="V62" s="871"/>
      <c r="W62" s="871"/>
      <c r="X62" s="871"/>
      <c r="Y62" s="871"/>
      <c r="Z62" s="871"/>
      <c r="AA62" s="871"/>
      <c r="AB62" s="871"/>
      <c r="AC62" s="871"/>
      <c r="AD62" s="871"/>
      <c r="AE62" s="872"/>
      <c r="AF62" s="821"/>
      <c r="AG62" s="822"/>
      <c r="AH62" s="822"/>
      <c r="AI62" s="822"/>
      <c r="AJ62" s="823"/>
      <c r="AK62" s="874"/>
      <c r="AL62" s="871"/>
      <c r="AM62" s="871"/>
      <c r="AN62" s="871"/>
      <c r="AO62" s="871"/>
      <c r="AP62" s="871"/>
      <c r="AQ62" s="871"/>
      <c r="AR62" s="871"/>
      <c r="AS62" s="871"/>
      <c r="AT62" s="871"/>
      <c r="AU62" s="871"/>
      <c r="AV62" s="871"/>
      <c r="AW62" s="871"/>
      <c r="AX62" s="871"/>
      <c r="AY62" s="871"/>
      <c r="AZ62" s="873"/>
      <c r="BA62" s="873"/>
      <c r="BB62" s="873"/>
      <c r="BC62" s="873"/>
      <c r="BD62" s="873"/>
      <c r="BE62" s="867"/>
      <c r="BF62" s="867"/>
      <c r="BG62" s="867"/>
      <c r="BH62" s="867"/>
      <c r="BI62" s="868"/>
      <c r="BJ62" s="882" t="s">
        <v>398</v>
      </c>
      <c r="BK62" s="841"/>
      <c r="BL62" s="841"/>
      <c r="BM62" s="841"/>
      <c r="BN62" s="842"/>
      <c r="BO62" s="224"/>
      <c r="BP62" s="224"/>
      <c r="BQ62" s="221">
        <v>56</v>
      </c>
      <c r="BR62" s="222"/>
      <c r="BS62" s="808"/>
      <c r="BT62" s="809"/>
      <c r="BU62" s="809"/>
      <c r="BV62" s="809"/>
      <c r="BW62" s="809"/>
      <c r="BX62" s="809"/>
      <c r="BY62" s="809"/>
      <c r="BZ62" s="809"/>
      <c r="CA62" s="809"/>
      <c r="CB62" s="809"/>
      <c r="CC62" s="809"/>
      <c r="CD62" s="809"/>
      <c r="CE62" s="809"/>
      <c r="CF62" s="809"/>
      <c r="CG62" s="810"/>
      <c r="CH62" s="811"/>
      <c r="CI62" s="812"/>
      <c r="CJ62" s="812"/>
      <c r="CK62" s="812"/>
      <c r="CL62" s="813"/>
      <c r="CM62" s="811"/>
      <c r="CN62" s="812"/>
      <c r="CO62" s="812"/>
      <c r="CP62" s="812"/>
      <c r="CQ62" s="813"/>
      <c r="CR62" s="811"/>
      <c r="CS62" s="812"/>
      <c r="CT62" s="812"/>
      <c r="CU62" s="812"/>
      <c r="CV62" s="813"/>
      <c r="CW62" s="811"/>
      <c r="CX62" s="812"/>
      <c r="CY62" s="812"/>
      <c r="CZ62" s="812"/>
      <c r="DA62" s="813"/>
      <c r="DB62" s="811"/>
      <c r="DC62" s="812"/>
      <c r="DD62" s="812"/>
      <c r="DE62" s="812"/>
      <c r="DF62" s="813"/>
      <c r="DG62" s="811"/>
      <c r="DH62" s="812"/>
      <c r="DI62" s="812"/>
      <c r="DJ62" s="812"/>
      <c r="DK62" s="813"/>
      <c r="DL62" s="811"/>
      <c r="DM62" s="812"/>
      <c r="DN62" s="812"/>
      <c r="DO62" s="812"/>
      <c r="DP62" s="813"/>
      <c r="DQ62" s="811"/>
      <c r="DR62" s="812"/>
      <c r="DS62" s="812"/>
      <c r="DT62" s="812"/>
      <c r="DU62" s="813"/>
      <c r="DV62" s="808"/>
      <c r="DW62" s="809"/>
      <c r="DX62" s="809"/>
      <c r="DY62" s="809"/>
      <c r="DZ62" s="814"/>
      <c r="EA62" s="212"/>
    </row>
    <row r="63" spans="1:131" ht="26.25" customHeight="1" thickBot="1" x14ac:dyDescent="0.25">
      <c r="A63" s="223" t="s">
        <v>380</v>
      </c>
      <c r="B63" s="824" t="s">
        <v>399</v>
      </c>
      <c r="C63" s="825"/>
      <c r="D63" s="825"/>
      <c r="E63" s="825"/>
      <c r="F63" s="825"/>
      <c r="G63" s="825"/>
      <c r="H63" s="825"/>
      <c r="I63" s="825"/>
      <c r="J63" s="825"/>
      <c r="K63" s="825"/>
      <c r="L63" s="825"/>
      <c r="M63" s="825"/>
      <c r="N63" s="825"/>
      <c r="O63" s="825"/>
      <c r="P63" s="826"/>
      <c r="Q63" s="875"/>
      <c r="R63" s="876"/>
      <c r="S63" s="876"/>
      <c r="T63" s="876"/>
      <c r="U63" s="876"/>
      <c r="V63" s="876"/>
      <c r="W63" s="876"/>
      <c r="X63" s="876"/>
      <c r="Y63" s="876"/>
      <c r="Z63" s="876"/>
      <c r="AA63" s="876"/>
      <c r="AB63" s="876"/>
      <c r="AC63" s="876"/>
      <c r="AD63" s="876"/>
      <c r="AE63" s="877"/>
      <c r="AF63" s="878">
        <v>8178</v>
      </c>
      <c r="AG63" s="879"/>
      <c r="AH63" s="879"/>
      <c r="AI63" s="879"/>
      <c r="AJ63" s="880"/>
      <c r="AK63" s="881"/>
      <c r="AL63" s="876"/>
      <c r="AM63" s="876"/>
      <c r="AN63" s="876"/>
      <c r="AO63" s="876"/>
      <c r="AP63" s="879"/>
      <c r="AQ63" s="879"/>
      <c r="AR63" s="879"/>
      <c r="AS63" s="879"/>
      <c r="AT63" s="879"/>
      <c r="AU63" s="879"/>
      <c r="AV63" s="879"/>
      <c r="AW63" s="879"/>
      <c r="AX63" s="879"/>
      <c r="AY63" s="879"/>
      <c r="AZ63" s="883"/>
      <c r="BA63" s="883"/>
      <c r="BB63" s="883"/>
      <c r="BC63" s="883"/>
      <c r="BD63" s="883"/>
      <c r="BE63" s="884"/>
      <c r="BF63" s="884"/>
      <c r="BG63" s="884"/>
      <c r="BH63" s="884"/>
      <c r="BI63" s="885"/>
      <c r="BJ63" s="886" t="s">
        <v>122</v>
      </c>
      <c r="BK63" s="887"/>
      <c r="BL63" s="887"/>
      <c r="BM63" s="887"/>
      <c r="BN63" s="888"/>
      <c r="BO63" s="224"/>
      <c r="BP63" s="224"/>
      <c r="BQ63" s="221">
        <v>57</v>
      </c>
      <c r="BR63" s="222"/>
      <c r="BS63" s="808"/>
      <c r="BT63" s="809"/>
      <c r="BU63" s="809"/>
      <c r="BV63" s="809"/>
      <c r="BW63" s="809"/>
      <c r="BX63" s="809"/>
      <c r="BY63" s="809"/>
      <c r="BZ63" s="809"/>
      <c r="CA63" s="809"/>
      <c r="CB63" s="809"/>
      <c r="CC63" s="809"/>
      <c r="CD63" s="809"/>
      <c r="CE63" s="809"/>
      <c r="CF63" s="809"/>
      <c r="CG63" s="810"/>
      <c r="CH63" s="811"/>
      <c r="CI63" s="812"/>
      <c r="CJ63" s="812"/>
      <c r="CK63" s="812"/>
      <c r="CL63" s="813"/>
      <c r="CM63" s="811"/>
      <c r="CN63" s="812"/>
      <c r="CO63" s="812"/>
      <c r="CP63" s="812"/>
      <c r="CQ63" s="813"/>
      <c r="CR63" s="811"/>
      <c r="CS63" s="812"/>
      <c r="CT63" s="812"/>
      <c r="CU63" s="812"/>
      <c r="CV63" s="813"/>
      <c r="CW63" s="811"/>
      <c r="CX63" s="812"/>
      <c r="CY63" s="812"/>
      <c r="CZ63" s="812"/>
      <c r="DA63" s="813"/>
      <c r="DB63" s="811"/>
      <c r="DC63" s="812"/>
      <c r="DD63" s="812"/>
      <c r="DE63" s="812"/>
      <c r="DF63" s="813"/>
      <c r="DG63" s="811"/>
      <c r="DH63" s="812"/>
      <c r="DI63" s="812"/>
      <c r="DJ63" s="812"/>
      <c r="DK63" s="813"/>
      <c r="DL63" s="811"/>
      <c r="DM63" s="812"/>
      <c r="DN63" s="812"/>
      <c r="DO63" s="812"/>
      <c r="DP63" s="813"/>
      <c r="DQ63" s="811"/>
      <c r="DR63" s="812"/>
      <c r="DS63" s="812"/>
      <c r="DT63" s="812"/>
      <c r="DU63" s="813"/>
      <c r="DV63" s="808"/>
      <c r="DW63" s="809"/>
      <c r="DX63" s="809"/>
      <c r="DY63" s="809"/>
      <c r="DZ63" s="814"/>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808"/>
      <c r="BT64" s="809"/>
      <c r="BU64" s="809"/>
      <c r="BV64" s="809"/>
      <c r="BW64" s="809"/>
      <c r="BX64" s="809"/>
      <c r="BY64" s="809"/>
      <c r="BZ64" s="809"/>
      <c r="CA64" s="809"/>
      <c r="CB64" s="809"/>
      <c r="CC64" s="809"/>
      <c r="CD64" s="809"/>
      <c r="CE64" s="809"/>
      <c r="CF64" s="809"/>
      <c r="CG64" s="810"/>
      <c r="CH64" s="811"/>
      <c r="CI64" s="812"/>
      <c r="CJ64" s="812"/>
      <c r="CK64" s="812"/>
      <c r="CL64" s="813"/>
      <c r="CM64" s="811"/>
      <c r="CN64" s="812"/>
      <c r="CO64" s="812"/>
      <c r="CP64" s="812"/>
      <c r="CQ64" s="813"/>
      <c r="CR64" s="811"/>
      <c r="CS64" s="812"/>
      <c r="CT64" s="812"/>
      <c r="CU64" s="812"/>
      <c r="CV64" s="813"/>
      <c r="CW64" s="811"/>
      <c r="CX64" s="812"/>
      <c r="CY64" s="812"/>
      <c r="CZ64" s="812"/>
      <c r="DA64" s="813"/>
      <c r="DB64" s="811"/>
      <c r="DC64" s="812"/>
      <c r="DD64" s="812"/>
      <c r="DE64" s="812"/>
      <c r="DF64" s="813"/>
      <c r="DG64" s="811"/>
      <c r="DH64" s="812"/>
      <c r="DI64" s="812"/>
      <c r="DJ64" s="812"/>
      <c r="DK64" s="813"/>
      <c r="DL64" s="811"/>
      <c r="DM64" s="812"/>
      <c r="DN64" s="812"/>
      <c r="DO64" s="812"/>
      <c r="DP64" s="813"/>
      <c r="DQ64" s="811"/>
      <c r="DR64" s="812"/>
      <c r="DS64" s="812"/>
      <c r="DT64" s="812"/>
      <c r="DU64" s="813"/>
      <c r="DV64" s="808"/>
      <c r="DW64" s="809"/>
      <c r="DX64" s="809"/>
      <c r="DY64" s="809"/>
      <c r="DZ64" s="814"/>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808"/>
      <c r="BT65" s="809"/>
      <c r="BU65" s="809"/>
      <c r="BV65" s="809"/>
      <c r="BW65" s="809"/>
      <c r="BX65" s="809"/>
      <c r="BY65" s="809"/>
      <c r="BZ65" s="809"/>
      <c r="CA65" s="809"/>
      <c r="CB65" s="809"/>
      <c r="CC65" s="809"/>
      <c r="CD65" s="809"/>
      <c r="CE65" s="809"/>
      <c r="CF65" s="809"/>
      <c r="CG65" s="810"/>
      <c r="CH65" s="811"/>
      <c r="CI65" s="812"/>
      <c r="CJ65" s="812"/>
      <c r="CK65" s="812"/>
      <c r="CL65" s="813"/>
      <c r="CM65" s="811"/>
      <c r="CN65" s="812"/>
      <c r="CO65" s="812"/>
      <c r="CP65" s="812"/>
      <c r="CQ65" s="813"/>
      <c r="CR65" s="811"/>
      <c r="CS65" s="812"/>
      <c r="CT65" s="812"/>
      <c r="CU65" s="812"/>
      <c r="CV65" s="813"/>
      <c r="CW65" s="811"/>
      <c r="CX65" s="812"/>
      <c r="CY65" s="812"/>
      <c r="CZ65" s="812"/>
      <c r="DA65" s="813"/>
      <c r="DB65" s="811"/>
      <c r="DC65" s="812"/>
      <c r="DD65" s="812"/>
      <c r="DE65" s="812"/>
      <c r="DF65" s="813"/>
      <c r="DG65" s="811"/>
      <c r="DH65" s="812"/>
      <c r="DI65" s="812"/>
      <c r="DJ65" s="812"/>
      <c r="DK65" s="813"/>
      <c r="DL65" s="811"/>
      <c r="DM65" s="812"/>
      <c r="DN65" s="812"/>
      <c r="DO65" s="812"/>
      <c r="DP65" s="813"/>
      <c r="DQ65" s="811"/>
      <c r="DR65" s="812"/>
      <c r="DS65" s="812"/>
      <c r="DT65" s="812"/>
      <c r="DU65" s="813"/>
      <c r="DV65" s="808"/>
      <c r="DW65" s="809"/>
      <c r="DX65" s="809"/>
      <c r="DY65" s="809"/>
      <c r="DZ65" s="814"/>
      <c r="EA65" s="212"/>
    </row>
    <row r="66" spans="1:131" ht="26.25" customHeight="1" x14ac:dyDescent="0.2">
      <c r="A66" s="762" t="s">
        <v>401</v>
      </c>
      <c r="B66" s="763"/>
      <c r="C66" s="763"/>
      <c r="D66" s="763"/>
      <c r="E66" s="763"/>
      <c r="F66" s="763"/>
      <c r="G66" s="763"/>
      <c r="H66" s="763"/>
      <c r="I66" s="763"/>
      <c r="J66" s="763"/>
      <c r="K66" s="763"/>
      <c r="L66" s="763"/>
      <c r="M66" s="763"/>
      <c r="N66" s="763"/>
      <c r="O66" s="763"/>
      <c r="P66" s="764"/>
      <c r="Q66" s="768" t="s">
        <v>384</v>
      </c>
      <c r="R66" s="769"/>
      <c r="S66" s="769"/>
      <c r="T66" s="769"/>
      <c r="U66" s="770"/>
      <c r="V66" s="768" t="s">
        <v>385</v>
      </c>
      <c r="W66" s="769"/>
      <c r="X66" s="769"/>
      <c r="Y66" s="769"/>
      <c r="Z66" s="770"/>
      <c r="AA66" s="768" t="s">
        <v>386</v>
      </c>
      <c r="AB66" s="769"/>
      <c r="AC66" s="769"/>
      <c r="AD66" s="769"/>
      <c r="AE66" s="770"/>
      <c r="AF66" s="889" t="s">
        <v>387</v>
      </c>
      <c r="AG66" s="850"/>
      <c r="AH66" s="850"/>
      <c r="AI66" s="850"/>
      <c r="AJ66" s="890"/>
      <c r="AK66" s="768" t="s">
        <v>388</v>
      </c>
      <c r="AL66" s="763"/>
      <c r="AM66" s="763"/>
      <c r="AN66" s="763"/>
      <c r="AO66" s="764"/>
      <c r="AP66" s="768" t="s">
        <v>389</v>
      </c>
      <c r="AQ66" s="769"/>
      <c r="AR66" s="769"/>
      <c r="AS66" s="769"/>
      <c r="AT66" s="770"/>
      <c r="AU66" s="768" t="s">
        <v>402</v>
      </c>
      <c r="AV66" s="769"/>
      <c r="AW66" s="769"/>
      <c r="AX66" s="769"/>
      <c r="AY66" s="770"/>
      <c r="AZ66" s="768" t="s">
        <v>363</v>
      </c>
      <c r="BA66" s="769"/>
      <c r="BB66" s="769"/>
      <c r="BC66" s="769"/>
      <c r="BD66" s="775"/>
      <c r="BE66" s="224"/>
      <c r="BF66" s="224"/>
      <c r="BG66" s="224"/>
      <c r="BH66" s="224"/>
      <c r="BI66" s="224"/>
      <c r="BJ66" s="224"/>
      <c r="BK66" s="224"/>
      <c r="BL66" s="224"/>
      <c r="BM66" s="224"/>
      <c r="BN66" s="224"/>
      <c r="BO66" s="224"/>
      <c r="BP66" s="224"/>
      <c r="BQ66" s="221">
        <v>60</v>
      </c>
      <c r="BR66" s="226"/>
      <c r="BS66" s="894"/>
      <c r="BT66" s="895"/>
      <c r="BU66" s="895"/>
      <c r="BV66" s="895"/>
      <c r="BW66" s="895"/>
      <c r="BX66" s="895"/>
      <c r="BY66" s="895"/>
      <c r="BZ66" s="895"/>
      <c r="CA66" s="895"/>
      <c r="CB66" s="895"/>
      <c r="CC66" s="895"/>
      <c r="CD66" s="895"/>
      <c r="CE66" s="895"/>
      <c r="CF66" s="895"/>
      <c r="CG66" s="900"/>
      <c r="CH66" s="897"/>
      <c r="CI66" s="898"/>
      <c r="CJ66" s="898"/>
      <c r="CK66" s="898"/>
      <c r="CL66" s="899"/>
      <c r="CM66" s="897"/>
      <c r="CN66" s="898"/>
      <c r="CO66" s="898"/>
      <c r="CP66" s="898"/>
      <c r="CQ66" s="899"/>
      <c r="CR66" s="897"/>
      <c r="CS66" s="898"/>
      <c r="CT66" s="898"/>
      <c r="CU66" s="898"/>
      <c r="CV66" s="899"/>
      <c r="CW66" s="897"/>
      <c r="CX66" s="898"/>
      <c r="CY66" s="898"/>
      <c r="CZ66" s="898"/>
      <c r="DA66" s="899"/>
      <c r="DB66" s="897"/>
      <c r="DC66" s="898"/>
      <c r="DD66" s="898"/>
      <c r="DE66" s="898"/>
      <c r="DF66" s="899"/>
      <c r="DG66" s="897"/>
      <c r="DH66" s="898"/>
      <c r="DI66" s="898"/>
      <c r="DJ66" s="898"/>
      <c r="DK66" s="899"/>
      <c r="DL66" s="897"/>
      <c r="DM66" s="898"/>
      <c r="DN66" s="898"/>
      <c r="DO66" s="898"/>
      <c r="DP66" s="899"/>
      <c r="DQ66" s="897"/>
      <c r="DR66" s="898"/>
      <c r="DS66" s="898"/>
      <c r="DT66" s="898"/>
      <c r="DU66" s="899"/>
      <c r="DV66" s="894"/>
      <c r="DW66" s="895"/>
      <c r="DX66" s="895"/>
      <c r="DY66" s="895"/>
      <c r="DZ66" s="896"/>
      <c r="EA66" s="212"/>
    </row>
    <row r="67" spans="1:131" ht="26.25" customHeight="1" thickBot="1" x14ac:dyDescent="0.25">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1"/>
      <c r="AG67" s="853"/>
      <c r="AH67" s="853"/>
      <c r="AI67" s="853"/>
      <c r="AJ67" s="892"/>
      <c r="AK67" s="893"/>
      <c r="AL67" s="766"/>
      <c r="AM67" s="766"/>
      <c r="AN67" s="766"/>
      <c r="AO67" s="767"/>
      <c r="AP67" s="771"/>
      <c r="AQ67" s="772"/>
      <c r="AR67" s="772"/>
      <c r="AS67" s="772"/>
      <c r="AT67" s="773"/>
      <c r="AU67" s="771"/>
      <c r="AV67" s="772"/>
      <c r="AW67" s="772"/>
      <c r="AX67" s="772"/>
      <c r="AY67" s="773"/>
      <c r="AZ67" s="771"/>
      <c r="BA67" s="772"/>
      <c r="BB67" s="772"/>
      <c r="BC67" s="772"/>
      <c r="BD67" s="777"/>
      <c r="BE67" s="224"/>
      <c r="BF67" s="224"/>
      <c r="BG67" s="224"/>
      <c r="BH67" s="224"/>
      <c r="BI67" s="224"/>
      <c r="BJ67" s="224"/>
      <c r="BK67" s="224"/>
      <c r="BL67" s="224"/>
      <c r="BM67" s="224"/>
      <c r="BN67" s="224"/>
      <c r="BO67" s="224"/>
      <c r="BP67" s="224"/>
      <c r="BQ67" s="221">
        <v>61</v>
      </c>
      <c r="BR67" s="226"/>
      <c r="BS67" s="894"/>
      <c r="BT67" s="895"/>
      <c r="BU67" s="895"/>
      <c r="BV67" s="895"/>
      <c r="BW67" s="895"/>
      <c r="BX67" s="895"/>
      <c r="BY67" s="895"/>
      <c r="BZ67" s="895"/>
      <c r="CA67" s="895"/>
      <c r="CB67" s="895"/>
      <c r="CC67" s="895"/>
      <c r="CD67" s="895"/>
      <c r="CE67" s="895"/>
      <c r="CF67" s="895"/>
      <c r="CG67" s="900"/>
      <c r="CH67" s="897"/>
      <c r="CI67" s="898"/>
      <c r="CJ67" s="898"/>
      <c r="CK67" s="898"/>
      <c r="CL67" s="899"/>
      <c r="CM67" s="897"/>
      <c r="CN67" s="898"/>
      <c r="CO67" s="898"/>
      <c r="CP67" s="898"/>
      <c r="CQ67" s="899"/>
      <c r="CR67" s="897"/>
      <c r="CS67" s="898"/>
      <c r="CT67" s="898"/>
      <c r="CU67" s="898"/>
      <c r="CV67" s="899"/>
      <c r="CW67" s="897"/>
      <c r="CX67" s="898"/>
      <c r="CY67" s="898"/>
      <c r="CZ67" s="898"/>
      <c r="DA67" s="899"/>
      <c r="DB67" s="897"/>
      <c r="DC67" s="898"/>
      <c r="DD67" s="898"/>
      <c r="DE67" s="898"/>
      <c r="DF67" s="899"/>
      <c r="DG67" s="897"/>
      <c r="DH67" s="898"/>
      <c r="DI67" s="898"/>
      <c r="DJ67" s="898"/>
      <c r="DK67" s="899"/>
      <c r="DL67" s="897"/>
      <c r="DM67" s="898"/>
      <c r="DN67" s="898"/>
      <c r="DO67" s="898"/>
      <c r="DP67" s="899"/>
      <c r="DQ67" s="897"/>
      <c r="DR67" s="898"/>
      <c r="DS67" s="898"/>
      <c r="DT67" s="898"/>
      <c r="DU67" s="899"/>
      <c r="DV67" s="894"/>
      <c r="DW67" s="895"/>
      <c r="DX67" s="895"/>
      <c r="DY67" s="895"/>
      <c r="DZ67" s="896"/>
      <c r="EA67" s="212"/>
    </row>
    <row r="68" spans="1:131" ht="26.25" customHeight="1" thickTop="1" x14ac:dyDescent="0.2">
      <c r="A68" s="219">
        <v>1</v>
      </c>
      <c r="B68" s="904" t="s">
        <v>555</v>
      </c>
      <c r="C68" s="905"/>
      <c r="D68" s="905"/>
      <c r="E68" s="905"/>
      <c r="F68" s="905"/>
      <c r="G68" s="905"/>
      <c r="H68" s="905"/>
      <c r="I68" s="905"/>
      <c r="J68" s="905"/>
      <c r="K68" s="905"/>
      <c r="L68" s="905"/>
      <c r="M68" s="905"/>
      <c r="N68" s="905"/>
      <c r="O68" s="905"/>
      <c r="P68" s="906"/>
      <c r="Q68" s="907">
        <v>5765</v>
      </c>
      <c r="R68" s="901"/>
      <c r="S68" s="901"/>
      <c r="T68" s="901"/>
      <c r="U68" s="901"/>
      <c r="V68" s="901">
        <v>5473</v>
      </c>
      <c r="W68" s="901"/>
      <c r="X68" s="901"/>
      <c r="Y68" s="901"/>
      <c r="Z68" s="901"/>
      <c r="AA68" s="901">
        <f>Q68-V68</f>
        <v>292</v>
      </c>
      <c r="AB68" s="901"/>
      <c r="AC68" s="901"/>
      <c r="AD68" s="901"/>
      <c r="AE68" s="901"/>
      <c r="AF68" s="901">
        <v>292</v>
      </c>
      <c r="AG68" s="901"/>
      <c r="AH68" s="901"/>
      <c r="AI68" s="901"/>
      <c r="AJ68" s="901"/>
      <c r="AK68" s="901" t="s">
        <v>552</v>
      </c>
      <c r="AL68" s="901"/>
      <c r="AM68" s="901"/>
      <c r="AN68" s="901"/>
      <c r="AO68" s="901"/>
      <c r="AP68" s="901">
        <v>5078</v>
      </c>
      <c r="AQ68" s="901"/>
      <c r="AR68" s="901"/>
      <c r="AS68" s="901"/>
      <c r="AT68" s="901"/>
      <c r="AU68" s="901">
        <v>2651</v>
      </c>
      <c r="AV68" s="901"/>
      <c r="AW68" s="901"/>
      <c r="AX68" s="901"/>
      <c r="AY68" s="901"/>
      <c r="AZ68" s="902"/>
      <c r="BA68" s="902"/>
      <c r="BB68" s="902"/>
      <c r="BC68" s="902"/>
      <c r="BD68" s="903"/>
      <c r="BE68" s="224"/>
      <c r="BF68" s="224"/>
      <c r="BG68" s="224"/>
      <c r="BH68" s="224"/>
      <c r="BI68" s="224"/>
      <c r="BJ68" s="224"/>
      <c r="BK68" s="224"/>
      <c r="BL68" s="224"/>
      <c r="BM68" s="224"/>
      <c r="BN68" s="224"/>
      <c r="BO68" s="224"/>
      <c r="BP68" s="224"/>
      <c r="BQ68" s="221">
        <v>62</v>
      </c>
      <c r="BR68" s="226"/>
      <c r="BS68" s="894"/>
      <c r="BT68" s="895"/>
      <c r="BU68" s="895"/>
      <c r="BV68" s="895"/>
      <c r="BW68" s="895"/>
      <c r="BX68" s="895"/>
      <c r="BY68" s="895"/>
      <c r="BZ68" s="895"/>
      <c r="CA68" s="895"/>
      <c r="CB68" s="895"/>
      <c r="CC68" s="895"/>
      <c r="CD68" s="895"/>
      <c r="CE68" s="895"/>
      <c r="CF68" s="895"/>
      <c r="CG68" s="900"/>
      <c r="CH68" s="897"/>
      <c r="CI68" s="898"/>
      <c r="CJ68" s="898"/>
      <c r="CK68" s="898"/>
      <c r="CL68" s="899"/>
      <c r="CM68" s="897"/>
      <c r="CN68" s="898"/>
      <c r="CO68" s="898"/>
      <c r="CP68" s="898"/>
      <c r="CQ68" s="899"/>
      <c r="CR68" s="897"/>
      <c r="CS68" s="898"/>
      <c r="CT68" s="898"/>
      <c r="CU68" s="898"/>
      <c r="CV68" s="899"/>
      <c r="CW68" s="897"/>
      <c r="CX68" s="898"/>
      <c r="CY68" s="898"/>
      <c r="CZ68" s="898"/>
      <c r="DA68" s="899"/>
      <c r="DB68" s="897"/>
      <c r="DC68" s="898"/>
      <c r="DD68" s="898"/>
      <c r="DE68" s="898"/>
      <c r="DF68" s="899"/>
      <c r="DG68" s="897"/>
      <c r="DH68" s="898"/>
      <c r="DI68" s="898"/>
      <c r="DJ68" s="898"/>
      <c r="DK68" s="899"/>
      <c r="DL68" s="897"/>
      <c r="DM68" s="898"/>
      <c r="DN68" s="898"/>
      <c r="DO68" s="898"/>
      <c r="DP68" s="899"/>
      <c r="DQ68" s="897"/>
      <c r="DR68" s="898"/>
      <c r="DS68" s="898"/>
      <c r="DT68" s="898"/>
      <c r="DU68" s="899"/>
      <c r="DV68" s="894"/>
      <c r="DW68" s="895"/>
      <c r="DX68" s="895"/>
      <c r="DY68" s="895"/>
      <c r="DZ68" s="896"/>
      <c r="EA68" s="212"/>
    </row>
    <row r="69" spans="1:131" ht="26.25" customHeight="1" x14ac:dyDescent="0.2">
      <c r="A69" s="221">
        <v>2</v>
      </c>
      <c r="B69" s="908" t="s">
        <v>556</v>
      </c>
      <c r="C69" s="909"/>
      <c r="D69" s="909"/>
      <c r="E69" s="909"/>
      <c r="F69" s="909"/>
      <c r="G69" s="909"/>
      <c r="H69" s="909"/>
      <c r="I69" s="909"/>
      <c r="J69" s="909"/>
      <c r="K69" s="909"/>
      <c r="L69" s="909"/>
      <c r="M69" s="909"/>
      <c r="N69" s="909"/>
      <c r="O69" s="909"/>
      <c r="P69" s="910"/>
      <c r="Q69" s="911">
        <v>9298</v>
      </c>
      <c r="R69" s="865"/>
      <c r="S69" s="865"/>
      <c r="T69" s="865"/>
      <c r="U69" s="865"/>
      <c r="V69" s="865">
        <v>9234</v>
      </c>
      <c r="W69" s="865"/>
      <c r="X69" s="865"/>
      <c r="Y69" s="865"/>
      <c r="Z69" s="865"/>
      <c r="AA69" s="865">
        <f t="shared" ref="AA69:AA72" si="0">Q69-V69</f>
        <v>64</v>
      </c>
      <c r="AB69" s="865"/>
      <c r="AC69" s="865"/>
      <c r="AD69" s="865"/>
      <c r="AE69" s="865"/>
      <c r="AF69" s="865">
        <v>65</v>
      </c>
      <c r="AG69" s="865"/>
      <c r="AH69" s="865"/>
      <c r="AI69" s="865"/>
      <c r="AJ69" s="865"/>
      <c r="AK69" s="865">
        <v>11</v>
      </c>
      <c r="AL69" s="865"/>
      <c r="AM69" s="865"/>
      <c r="AN69" s="865"/>
      <c r="AO69" s="865"/>
      <c r="AP69" s="865" t="s">
        <v>552</v>
      </c>
      <c r="AQ69" s="865"/>
      <c r="AR69" s="865"/>
      <c r="AS69" s="865"/>
      <c r="AT69" s="865"/>
      <c r="AU69" s="865" t="s">
        <v>552</v>
      </c>
      <c r="AV69" s="865"/>
      <c r="AW69" s="865"/>
      <c r="AX69" s="865"/>
      <c r="AY69" s="865"/>
      <c r="AZ69" s="867"/>
      <c r="BA69" s="867"/>
      <c r="BB69" s="867"/>
      <c r="BC69" s="867"/>
      <c r="BD69" s="868"/>
      <c r="BE69" s="224"/>
      <c r="BF69" s="224"/>
      <c r="BG69" s="224"/>
      <c r="BH69" s="224"/>
      <c r="BI69" s="224"/>
      <c r="BJ69" s="224"/>
      <c r="BK69" s="224"/>
      <c r="BL69" s="224"/>
      <c r="BM69" s="224"/>
      <c r="BN69" s="224"/>
      <c r="BO69" s="224"/>
      <c r="BP69" s="224"/>
      <c r="BQ69" s="221">
        <v>63</v>
      </c>
      <c r="BR69" s="226"/>
      <c r="BS69" s="894"/>
      <c r="BT69" s="895"/>
      <c r="BU69" s="895"/>
      <c r="BV69" s="895"/>
      <c r="BW69" s="895"/>
      <c r="BX69" s="895"/>
      <c r="BY69" s="895"/>
      <c r="BZ69" s="895"/>
      <c r="CA69" s="895"/>
      <c r="CB69" s="895"/>
      <c r="CC69" s="895"/>
      <c r="CD69" s="895"/>
      <c r="CE69" s="895"/>
      <c r="CF69" s="895"/>
      <c r="CG69" s="900"/>
      <c r="CH69" s="897"/>
      <c r="CI69" s="898"/>
      <c r="CJ69" s="898"/>
      <c r="CK69" s="898"/>
      <c r="CL69" s="899"/>
      <c r="CM69" s="897"/>
      <c r="CN69" s="898"/>
      <c r="CO69" s="898"/>
      <c r="CP69" s="898"/>
      <c r="CQ69" s="899"/>
      <c r="CR69" s="897"/>
      <c r="CS69" s="898"/>
      <c r="CT69" s="898"/>
      <c r="CU69" s="898"/>
      <c r="CV69" s="899"/>
      <c r="CW69" s="897"/>
      <c r="CX69" s="898"/>
      <c r="CY69" s="898"/>
      <c r="CZ69" s="898"/>
      <c r="DA69" s="899"/>
      <c r="DB69" s="897"/>
      <c r="DC69" s="898"/>
      <c r="DD69" s="898"/>
      <c r="DE69" s="898"/>
      <c r="DF69" s="899"/>
      <c r="DG69" s="897"/>
      <c r="DH69" s="898"/>
      <c r="DI69" s="898"/>
      <c r="DJ69" s="898"/>
      <c r="DK69" s="899"/>
      <c r="DL69" s="897"/>
      <c r="DM69" s="898"/>
      <c r="DN69" s="898"/>
      <c r="DO69" s="898"/>
      <c r="DP69" s="899"/>
      <c r="DQ69" s="897"/>
      <c r="DR69" s="898"/>
      <c r="DS69" s="898"/>
      <c r="DT69" s="898"/>
      <c r="DU69" s="899"/>
      <c r="DV69" s="894"/>
      <c r="DW69" s="895"/>
      <c r="DX69" s="895"/>
      <c r="DY69" s="895"/>
      <c r="DZ69" s="896"/>
      <c r="EA69" s="212"/>
    </row>
    <row r="70" spans="1:131" ht="26.25" customHeight="1" x14ac:dyDescent="0.2">
      <c r="A70" s="221">
        <v>3</v>
      </c>
      <c r="B70" s="908" t="s">
        <v>557</v>
      </c>
      <c r="C70" s="909"/>
      <c r="D70" s="909"/>
      <c r="E70" s="909"/>
      <c r="F70" s="909"/>
      <c r="G70" s="909"/>
      <c r="H70" s="909"/>
      <c r="I70" s="909"/>
      <c r="J70" s="909"/>
      <c r="K70" s="909"/>
      <c r="L70" s="909"/>
      <c r="M70" s="909"/>
      <c r="N70" s="909"/>
      <c r="O70" s="909"/>
      <c r="P70" s="910"/>
      <c r="Q70" s="911">
        <v>872</v>
      </c>
      <c r="R70" s="865"/>
      <c r="S70" s="865"/>
      <c r="T70" s="865"/>
      <c r="U70" s="865"/>
      <c r="V70" s="865">
        <v>861</v>
      </c>
      <c r="W70" s="865"/>
      <c r="X70" s="865"/>
      <c r="Y70" s="865"/>
      <c r="Z70" s="865"/>
      <c r="AA70" s="865">
        <f t="shared" si="0"/>
        <v>11</v>
      </c>
      <c r="AB70" s="865"/>
      <c r="AC70" s="865"/>
      <c r="AD70" s="865"/>
      <c r="AE70" s="865"/>
      <c r="AF70" s="865">
        <v>11</v>
      </c>
      <c r="AG70" s="865"/>
      <c r="AH70" s="865"/>
      <c r="AI70" s="865"/>
      <c r="AJ70" s="865"/>
      <c r="AK70" s="865">
        <v>2</v>
      </c>
      <c r="AL70" s="865"/>
      <c r="AM70" s="865"/>
      <c r="AN70" s="865"/>
      <c r="AO70" s="865"/>
      <c r="AP70" s="865" t="s">
        <v>552</v>
      </c>
      <c r="AQ70" s="865"/>
      <c r="AR70" s="865"/>
      <c r="AS70" s="865"/>
      <c r="AT70" s="865"/>
      <c r="AU70" s="865" t="s">
        <v>552</v>
      </c>
      <c r="AV70" s="865"/>
      <c r="AW70" s="865"/>
      <c r="AX70" s="865"/>
      <c r="AY70" s="865"/>
      <c r="AZ70" s="867"/>
      <c r="BA70" s="867"/>
      <c r="BB70" s="867"/>
      <c r="BC70" s="867"/>
      <c r="BD70" s="868"/>
      <c r="BE70" s="224"/>
      <c r="BF70" s="224"/>
      <c r="BG70" s="224"/>
      <c r="BH70" s="224"/>
      <c r="BI70" s="224"/>
      <c r="BJ70" s="224"/>
      <c r="BK70" s="224"/>
      <c r="BL70" s="224"/>
      <c r="BM70" s="224"/>
      <c r="BN70" s="224"/>
      <c r="BO70" s="224"/>
      <c r="BP70" s="224"/>
      <c r="BQ70" s="221">
        <v>64</v>
      </c>
      <c r="BR70" s="226"/>
      <c r="BS70" s="894"/>
      <c r="BT70" s="895"/>
      <c r="BU70" s="895"/>
      <c r="BV70" s="895"/>
      <c r="BW70" s="895"/>
      <c r="BX70" s="895"/>
      <c r="BY70" s="895"/>
      <c r="BZ70" s="895"/>
      <c r="CA70" s="895"/>
      <c r="CB70" s="895"/>
      <c r="CC70" s="895"/>
      <c r="CD70" s="895"/>
      <c r="CE70" s="895"/>
      <c r="CF70" s="895"/>
      <c r="CG70" s="900"/>
      <c r="CH70" s="897"/>
      <c r="CI70" s="898"/>
      <c r="CJ70" s="898"/>
      <c r="CK70" s="898"/>
      <c r="CL70" s="899"/>
      <c r="CM70" s="897"/>
      <c r="CN70" s="898"/>
      <c r="CO70" s="898"/>
      <c r="CP70" s="898"/>
      <c r="CQ70" s="899"/>
      <c r="CR70" s="897"/>
      <c r="CS70" s="898"/>
      <c r="CT70" s="898"/>
      <c r="CU70" s="898"/>
      <c r="CV70" s="899"/>
      <c r="CW70" s="897"/>
      <c r="CX70" s="898"/>
      <c r="CY70" s="898"/>
      <c r="CZ70" s="898"/>
      <c r="DA70" s="899"/>
      <c r="DB70" s="897"/>
      <c r="DC70" s="898"/>
      <c r="DD70" s="898"/>
      <c r="DE70" s="898"/>
      <c r="DF70" s="899"/>
      <c r="DG70" s="897"/>
      <c r="DH70" s="898"/>
      <c r="DI70" s="898"/>
      <c r="DJ70" s="898"/>
      <c r="DK70" s="899"/>
      <c r="DL70" s="897"/>
      <c r="DM70" s="898"/>
      <c r="DN70" s="898"/>
      <c r="DO70" s="898"/>
      <c r="DP70" s="899"/>
      <c r="DQ70" s="897"/>
      <c r="DR70" s="898"/>
      <c r="DS70" s="898"/>
      <c r="DT70" s="898"/>
      <c r="DU70" s="899"/>
      <c r="DV70" s="894"/>
      <c r="DW70" s="895"/>
      <c r="DX70" s="895"/>
      <c r="DY70" s="895"/>
      <c r="DZ70" s="896"/>
      <c r="EA70" s="212"/>
    </row>
    <row r="71" spans="1:131" ht="26.25" customHeight="1" x14ac:dyDescent="0.2">
      <c r="A71" s="221">
        <v>4</v>
      </c>
      <c r="B71" s="908" t="s">
        <v>558</v>
      </c>
      <c r="C71" s="909"/>
      <c r="D71" s="909"/>
      <c r="E71" s="909"/>
      <c r="F71" s="909"/>
      <c r="G71" s="909"/>
      <c r="H71" s="909"/>
      <c r="I71" s="909"/>
      <c r="J71" s="909"/>
      <c r="K71" s="909"/>
      <c r="L71" s="909"/>
      <c r="M71" s="909"/>
      <c r="N71" s="909"/>
      <c r="O71" s="909"/>
      <c r="P71" s="910"/>
      <c r="Q71" s="911">
        <v>652</v>
      </c>
      <c r="R71" s="865"/>
      <c r="S71" s="865"/>
      <c r="T71" s="865"/>
      <c r="U71" s="865"/>
      <c r="V71" s="865">
        <v>625</v>
      </c>
      <c r="W71" s="865"/>
      <c r="X71" s="865"/>
      <c r="Y71" s="865"/>
      <c r="Z71" s="865"/>
      <c r="AA71" s="865">
        <f t="shared" si="0"/>
        <v>27</v>
      </c>
      <c r="AB71" s="865"/>
      <c r="AC71" s="865"/>
      <c r="AD71" s="865"/>
      <c r="AE71" s="865"/>
      <c r="AF71" s="865">
        <v>27</v>
      </c>
      <c r="AG71" s="865"/>
      <c r="AH71" s="865"/>
      <c r="AI71" s="865"/>
      <c r="AJ71" s="865"/>
      <c r="AK71" s="865">
        <v>499</v>
      </c>
      <c r="AL71" s="865"/>
      <c r="AM71" s="865"/>
      <c r="AN71" s="865"/>
      <c r="AO71" s="865"/>
      <c r="AP71" s="865" t="s">
        <v>552</v>
      </c>
      <c r="AQ71" s="865"/>
      <c r="AR71" s="865"/>
      <c r="AS71" s="865"/>
      <c r="AT71" s="865"/>
      <c r="AU71" s="865" t="s">
        <v>552</v>
      </c>
      <c r="AV71" s="865"/>
      <c r="AW71" s="865"/>
      <c r="AX71" s="865"/>
      <c r="AY71" s="865"/>
      <c r="AZ71" s="867"/>
      <c r="BA71" s="867"/>
      <c r="BB71" s="867"/>
      <c r="BC71" s="867"/>
      <c r="BD71" s="868"/>
      <c r="BE71" s="224"/>
      <c r="BF71" s="224"/>
      <c r="BG71" s="224"/>
      <c r="BH71" s="224"/>
      <c r="BI71" s="224"/>
      <c r="BJ71" s="224"/>
      <c r="BK71" s="224"/>
      <c r="BL71" s="224"/>
      <c r="BM71" s="224"/>
      <c r="BN71" s="224"/>
      <c r="BO71" s="224"/>
      <c r="BP71" s="224"/>
      <c r="BQ71" s="221">
        <v>65</v>
      </c>
      <c r="BR71" s="226"/>
      <c r="BS71" s="894"/>
      <c r="BT71" s="895"/>
      <c r="BU71" s="895"/>
      <c r="BV71" s="895"/>
      <c r="BW71" s="895"/>
      <c r="BX71" s="895"/>
      <c r="BY71" s="895"/>
      <c r="BZ71" s="895"/>
      <c r="CA71" s="895"/>
      <c r="CB71" s="895"/>
      <c r="CC71" s="895"/>
      <c r="CD71" s="895"/>
      <c r="CE71" s="895"/>
      <c r="CF71" s="895"/>
      <c r="CG71" s="900"/>
      <c r="CH71" s="897"/>
      <c r="CI71" s="898"/>
      <c r="CJ71" s="898"/>
      <c r="CK71" s="898"/>
      <c r="CL71" s="899"/>
      <c r="CM71" s="897"/>
      <c r="CN71" s="898"/>
      <c r="CO71" s="898"/>
      <c r="CP71" s="898"/>
      <c r="CQ71" s="899"/>
      <c r="CR71" s="897"/>
      <c r="CS71" s="898"/>
      <c r="CT71" s="898"/>
      <c r="CU71" s="898"/>
      <c r="CV71" s="899"/>
      <c r="CW71" s="897"/>
      <c r="CX71" s="898"/>
      <c r="CY71" s="898"/>
      <c r="CZ71" s="898"/>
      <c r="DA71" s="899"/>
      <c r="DB71" s="897"/>
      <c r="DC71" s="898"/>
      <c r="DD71" s="898"/>
      <c r="DE71" s="898"/>
      <c r="DF71" s="899"/>
      <c r="DG71" s="897"/>
      <c r="DH71" s="898"/>
      <c r="DI71" s="898"/>
      <c r="DJ71" s="898"/>
      <c r="DK71" s="899"/>
      <c r="DL71" s="897"/>
      <c r="DM71" s="898"/>
      <c r="DN71" s="898"/>
      <c r="DO71" s="898"/>
      <c r="DP71" s="899"/>
      <c r="DQ71" s="897"/>
      <c r="DR71" s="898"/>
      <c r="DS71" s="898"/>
      <c r="DT71" s="898"/>
      <c r="DU71" s="899"/>
      <c r="DV71" s="894"/>
      <c r="DW71" s="895"/>
      <c r="DX71" s="895"/>
      <c r="DY71" s="895"/>
      <c r="DZ71" s="896"/>
      <c r="EA71" s="212"/>
    </row>
    <row r="72" spans="1:131" ht="26.25" customHeight="1" x14ac:dyDescent="0.2">
      <c r="A72" s="221">
        <v>5</v>
      </c>
      <c r="B72" s="908" t="s">
        <v>559</v>
      </c>
      <c r="C72" s="909"/>
      <c r="D72" s="909"/>
      <c r="E72" s="909"/>
      <c r="F72" s="909"/>
      <c r="G72" s="909"/>
      <c r="H72" s="909"/>
      <c r="I72" s="909"/>
      <c r="J72" s="909"/>
      <c r="K72" s="909"/>
      <c r="L72" s="909"/>
      <c r="M72" s="909"/>
      <c r="N72" s="909"/>
      <c r="O72" s="909"/>
      <c r="P72" s="910"/>
      <c r="Q72" s="911">
        <v>251491</v>
      </c>
      <c r="R72" s="865"/>
      <c r="S72" s="865"/>
      <c r="T72" s="865"/>
      <c r="U72" s="865"/>
      <c r="V72" s="865">
        <v>246681</v>
      </c>
      <c r="W72" s="865"/>
      <c r="X72" s="865"/>
      <c r="Y72" s="865"/>
      <c r="Z72" s="865"/>
      <c r="AA72" s="865">
        <f t="shared" si="0"/>
        <v>4810</v>
      </c>
      <c r="AB72" s="865"/>
      <c r="AC72" s="865"/>
      <c r="AD72" s="865"/>
      <c r="AE72" s="865"/>
      <c r="AF72" s="865">
        <v>4810</v>
      </c>
      <c r="AG72" s="865"/>
      <c r="AH72" s="865"/>
      <c r="AI72" s="865"/>
      <c r="AJ72" s="865"/>
      <c r="AK72" s="865">
        <v>2194</v>
      </c>
      <c r="AL72" s="865"/>
      <c r="AM72" s="865"/>
      <c r="AN72" s="865"/>
      <c r="AO72" s="865"/>
      <c r="AP72" s="865" t="s">
        <v>552</v>
      </c>
      <c r="AQ72" s="865"/>
      <c r="AR72" s="865"/>
      <c r="AS72" s="865"/>
      <c r="AT72" s="865"/>
      <c r="AU72" s="865" t="s">
        <v>552</v>
      </c>
      <c r="AV72" s="865"/>
      <c r="AW72" s="865"/>
      <c r="AX72" s="865"/>
      <c r="AY72" s="865"/>
      <c r="AZ72" s="867"/>
      <c r="BA72" s="867"/>
      <c r="BB72" s="867"/>
      <c r="BC72" s="867"/>
      <c r="BD72" s="868"/>
      <c r="BE72" s="224"/>
      <c r="BF72" s="224"/>
      <c r="BG72" s="224"/>
      <c r="BH72" s="224"/>
      <c r="BI72" s="224"/>
      <c r="BJ72" s="224"/>
      <c r="BK72" s="224"/>
      <c r="BL72" s="224"/>
      <c r="BM72" s="224"/>
      <c r="BN72" s="224"/>
      <c r="BO72" s="224"/>
      <c r="BP72" s="224"/>
      <c r="BQ72" s="221">
        <v>66</v>
      </c>
      <c r="BR72" s="226"/>
      <c r="BS72" s="894"/>
      <c r="BT72" s="895"/>
      <c r="BU72" s="895"/>
      <c r="BV72" s="895"/>
      <c r="BW72" s="895"/>
      <c r="BX72" s="895"/>
      <c r="BY72" s="895"/>
      <c r="BZ72" s="895"/>
      <c r="CA72" s="895"/>
      <c r="CB72" s="895"/>
      <c r="CC72" s="895"/>
      <c r="CD72" s="895"/>
      <c r="CE72" s="895"/>
      <c r="CF72" s="895"/>
      <c r="CG72" s="900"/>
      <c r="CH72" s="897"/>
      <c r="CI72" s="898"/>
      <c r="CJ72" s="898"/>
      <c r="CK72" s="898"/>
      <c r="CL72" s="899"/>
      <c r="CM72" s="897"/>
      <c r="CN72" s="898"/>
      <c r="CO72" s="898"/>
      <c r="CP72" s="898"/>
      <c r="CQ72" s="899"/>
      <c r="CR72" s="897"/>
      <c r="CS72" s="898"/>
      <c r="CT72" s="898"/>
      <c r="CU72" s="898"/>
      <c r="CV72" s="899"/>
      <c r="CW72" s="897"/>
      <c r="CX72" s="898"/>
      <c r="CY72" s="898"/>
      <c r="CZ72" s="898"/>
      <c r="DA72" s="899"/>
      <c r="DB72" s="897"/>
      <c r="DC72" s="898"/>
      <c r="DD72" s="898"/>
      <c r="DE72" s="898"/>
      <c r="DF72" s="899"/>
      <c r="DG72" s="897"/>
      <c r="DH72" s="898"/>
      <c r="DI72" s="898"/>
      <c r="DJ72" s="898"/>
      <c r="DK72" s="899"/>
      <c r="DL72" s="897"/>
      <c r="DM72" s="898"/>
      <c r="DN72" s="898"/>
      <c r="DO72" s="898"/>
      <c r="DP72" s="899"/>
      <c r="DQ72" s="897"/>
      <c r="DR72" s="898"/>
      <c r="DS72" s="898"/>
      <c r="DT72" s="898"/>
      <c r="DU72" s="899"/>
      <c r="DV72" s="894"/>
      <c r="DW72" s="895"/>
      <c r="DX72" s="895"/>
      <c r="DY72" s="895"/>
      <c r="DZ72" s="896"/>
      <c r="EA72" s="212"/>
    </row>
    <row r="73" spans="1:131" ht="26.25" customHeight="1" x14ac:dyDescent="0.2">
      <c r="A73" s="221">
        <v>6</v>
      </c>
      <c r="B73" s="908"/>
      <c r="C73" s="909"/>
      <c r="D73" s="909"/>
      <c r="E73" s="909"/>
      <c r="F73" s="909"/>
      <c r="G73" s="909"/>
      <c r="H73" s="909"/>
      <c r="I73" s="909"/>
      <c r="J73" s="909"/>
      <c r="K73" s="909"/>
      <c r="L73" s="909"/>
      <c r="M73" s="909"/>
      <c r="N73" s="909"/>
      <c r="O73" s="909"/>
      <c r="P73" s="910"/>
      <c r="Q73" s="911"/>
      <c r="R73" s="865"/>
      <c r="S73" s="865"/>
      <c r="T73" s="865"/>
      <c r="U73" s="865"/>
      <c r="V73" s="865"/>
      <c r="W73" s="865"/>
      <c r="X73" s="865"/>
      <c r="Y73" s="865"/>
      <c r="Z73" s="865"/>
      <c r="AA73" s="865"/>
      <c r="AB73" s="865"/>
      <c r="AC73" s="865"/>
      <c r="AD73" s="865"/>
      <c r="AE73" s="865"/>
      <c r="AF73" s="865"/>
      <c r="AG73" s="865"/>
      <c r="AH73" s="865"/>
      <c r="AI73" s="865"/>
      <c r="AJ73" s="865"/>
      <c r="AK73" s="865"/>
      <c r="AL73" s="865"/>
      <c r="AM73" s="865"/>
      <c r="AN73" s="865"/>
      <c r="AO73" s="865"/>
      <c r="AP73" s="865"/>
      <c r="AQ73" s="865"/>
      <c r="AR73" s="865"/>
      <c r="AS73" s="865"/>
      <c r="AT73" s="865"/>
      <c r="AU73" s="865"/>
      <c r="AV73" s="865"/>
      <c r="AW73" s="865"/>
      <c r="AX73" s="865"/>
      <c r="AY73" s="865"/>
      <c r="AZ73" s="867"/>
      <c r="BA73" s="867"/>
      <c r="BB73" s="867"/>
      <c r="BC73" s="867"/>
      <c r="BD73" s="868"/>
      <c r="BE73" s="224"/>
      <c r="BF73" s="224"/>
      <c r="BG73" s="224"/>
      <c r="BH73" s="224"/>
      <c r="BI73" s="224"/>
      <c r="BJ73" s="224"/>
      <c r="BK73" s="224"/>
      <c r="BL73" s="224"/>
      <c r="BM73" s="224"/>
      <c r="BN73" s="224"/>
      <c r="BO73" s="224"/>
      <c r="BP73" s="224"/>
      <c r="BQ73" s="221">
        <v>67</v>
      </c>
      <c r="BR73" s="226"/>
      <c r="BS73" s="894"/>
      <c r="BT73" s="895"/>
      <c r="BU73" s="895"/>
      <c r="BV73" s="895"/>
      <c r="BW73" s="895"/>
      <c r="BX73" s="895"/>
      <c r="BY73" s="895"/>
      <c r="BZ73" s="895"/>
      <c r="CA73" s="895"/>
      <c r="CB73" s="895"/>
      <c r="CC73" s="895"/>
      <c r="CD73" s="895"/>
      <c r="CE73" s="895"/>
      <c r="CF73" s="895"/>
      <c r="CG73" s="900"/>
      <c r="CH73" s="897"/>
      <c r="CI73" s="898"/>
      <c r="CJ73" s="898"/>
      <c r="CK73" s="898"/>
      <c r="CL73" s="899"/>
      <c r="CM73" s="897"/>
      <c r="CN73" s="898"/>
      <c r="CO73" s="898"/>
      <c r="CP73" s="898"/>
      <c r="CQ73" s="899"/>
      <c r="CR73" s="897"/>
      <c r="CS73" s="898"/>
      <c r="CT73" s="898"/>
      <c r="CU73" s="898"/>
      <c r="CV73" s="899"/>
      <c r="CW73" s="897"/>
      <c r="CX73" s="898"/>
      <c r="CY73" s="898"/>
      <c r="CZ73" s="898"/>
      <c r="DA73" s="899"/>
      <c r="DB73" s="897"/>
      <c r="DC73" s="898"/>
      <c r="DD73" s="898"/>
      <c r="DE73" s="898"/>
      <c r="DF73" s="899"/>
      <c r="DG73" s="897"/>
      <c r="DH73" s="898"/>
      <c r="DI73" s="898"/>
      <c r="DJ73" s="898"/>
      <c r="DK73" s="899"/>
      <c r="DL73" s="897"/>
      <c r="DM73" s="898"/>
      <c r="DN73" s="898"/>
      <c r="DO73" s="898"/>
      <c r="DP73" s="899"/>
      <c r="DQ73" s="897"/>
      <c r="DR73" s="898"/>
      <c r="DS73" s="898"/>
      <c r="DT73" s="898"/>
      <c r="DU73" s="899"/>
      <c r="DV73" s="894"/>
      <c r="DW73" s="895"/>
      <c r="DX73" s="895"/>
      <c r="DY73" s="895"/>
      <c r="DZ73" s="896"/>
      <c r="EA73" s="212"/>
    </row>
    <row r="74" spans="1:131" ht="26.25" customHeight="1" x14ac:dyDescent="0.2">
      <c r="A74" s="221">
        <v>7</v>
      </c>
      <c r="B74" s="908"/>
      <c r="C74" s="909"/>
      <c r="D74" s="909"/>
      <c r="E74" s="909"/>
      <c r="F74" s="909"/>
      <c r="G74" s="909"/>
      <c r="H74" s="909"/>
      <c r="I74" s="909"/>
      <c r="J74" s="909"/>
      <c r="K74" s="909"/>
      <c r="L74" s="909"/>
      <c r="M74" s="909"/>
      <c r="N74" s="909"/>
      <c r="O74" s="909"/>
      <c r="P74" s="910"/>
      <c r="Q74" s="911"/>
      <c r="R74" s="865"/>
      <c r="S74" s="865"/>
      <c r="T74" s="865"/>
      <c r="U74" s="865"/>
      <c r="V74" s="865"/>
      <c r="W74" s="865"/>
      <c r="X74" s="865"/>
      <c r="Y74" s="865"/>
      <c r="Z74" s="865"/>
      <c r="AA74" s="865"/>
      <c r="AB74" s="865"/>
      <c r="AC74" s="865"/>
      <c r="AD74" s="865"/>
      <c r="AE74" s="865"/>
      <c r="AF74" s="865"/>
      <c r="AG74" s="865"/>
      <c r="AH74" s="865"/>
      <c r="AI74" s="865"/>
      <c r="AJ74" s="865"/>
      <c r="AK74" s="865"/>
      <c r="AL74" s="865"/>
      <c r="AM74" s="865"/>
      <c r="AN74" s="865"/>
      <c r="AO74" s="865"/>
      <c r="AP74" s="865"/>
      <c r="AQ74" s="865"/>
      <c r="AR74" s="865"/>
      <c r="AS74" s="865"/>
      <c r="AT74" s="865"/>
      <c r="AU74" s="865"/>
      <c r="AV74" s="865"/>
      <c r="AW74" s="865"/>
      <c r="AX74" s="865"/>
      <c r="AY74" s="865"/>
      <c r="AZ74" s="867"/>
      <c r="BA74" s="867"/>
      <c r="BB74" s="867"/>
      <c r="BC74" s="867"/>
      <c r="BD74" s="868"/>
      <c r="BE74" s="224"/>
      <c r="BF74" s="224"/>
      <c r="BG74" s="224"/>
      <c r="BH74" s="224"/>
      <c r="BI74" s="224"/>
      <c r="BJ74" s="224"/>
      <c r="BK74" s="224"/>
      <c r="BL74" s="224"/>
      <c r="BM74" s="224"/>
      <c r="BN74" s="224"/>
      <c r="BO74" s="224"/>
      <c r="BP74" s="224"/>
      <c r="BQ74" s="221">
        <v>68</v>
      </c>
      <c r="BR74" s="226"/>
      <c r="BS74" s="894"/>
      <c r="BT74" s="895"/>
      <c r="BU74" s="895"/>
      <c r="BV74" s="895"/>
      <c r="BW74" s="895"/>
      <c r="BX74" s="895"/>
      <c r="BY74" s="895"/>
      <c r="BZ74" s="895"/>
      <c r="CA74" s="895"/>
      <c r="CB74" s="895"/>
      <c r="CC74" s="895"/>
      <c r="CD74" s="895"/>
      <c r="CE74" s="895"/>
      <c r="CF74" s="895"/>
      <c r="CG74" s="900"/>
      <c r="CH74" s="897"/>
      <c r="CI74" s="898"/>
      <c r="CJ74" s="898"/>
      <c r="CK74" s="898"/>
      <c r="CL74" s="899"/>
      <c r="CM74" s="897"/>
      <c r="CN74" s="898"/>
      <c r="CO74" s="898"/>
      <c r="CP74" s="898"/>
      <c r="CQ74" s="899"/>
      <c r="CR74" s="897"/>
      <c r="CS74" s="898"/>
      <c r="CT74" s="898"/>
      <c r="CU74" s="898"/>
      <c r="CV74" s="899"/>
      <c r="CW74" s="897"/>
      <c r="CX74" s="898"/>
      <c r="CY74" s="898"/>
      <c r="CZ74" s="898"/>
      <c r="DA74" s="899"/>
      <c r="DB74" s="897"/>
      <c r="DC74" s="898"/>
      <c r="DD74" s="898"/>
      <c r="DE74" s="898"/>
      <c r="DF74" s="899"/>
      <c r="DG74" s="897"/>
      <c r="DH74" s="898"/>
      <c r="DI74" s="898"/>
      <c r="DJ74" s="898"/>
      <c r="DK74" s="899"/>
      <c r="DL74" s="897"/>
      <c r="DM74" s="898"/>
      <c r="DN74" s="898"/>
      <c r="DO74" s="898"/>
      <c r="DP74" s="899"/>
      <c r="DQ74" s="897"/>
      <c r="DR74" s="898"/>
      <c r="DS74" s="898"/>
      <c r="DT74" s="898"/>
      <c r="DU74" s="899"/>
      <c r="DV74" s="894"/>
      <c r="DW74" s="895"/>
      <c r="DX74" s="895"/>
      <c r="DY74" s="895"/>
      <c r="DZ74" s="896"/>
      <c r="EA74" s="212"/>
    </row>
    <row r="75" spans="1:131" ht="26.25" customHeight="1" x14ac:dyDescent="0.2">
      <c r="A75" s="221">
        <v>8</v>
      </c>
      <c r="B75" s="908"/>
      <c r="C75" s="909"/>
      <c r="D75" s="909"/>
      <c r="E75" s="909"/>
      <c r="F75" s="909"/>
      <c r="G75" s="909"/>
      <c r="H75" s="909"/>
      <c r="I75" s="909"/>
      <c r="J75" s="909"/>
      <c r="K75" s="909"/>
      <c r="L75" s="909"/>
      <c r="M75" s="909"/>
      <c r="N75" s="909"/>
      <c r="O75" s="909"/>
      <c r="P75" s="910"/>
      <c r="Q75" s="912"/>
      <c r="R75" s="913"/>
      <c r="S75" s="913"/>
      <c r="T75" s="913"/>
      <c r="U75" s="869"/>
      <c r="V75" s="914"/>
      <c r="W75" s="913"/>
      <c r="X75" s="913"/>
      <c r="Y75" s="913"/>
      <c r="Z75" s="869"/>
      <c r="AA75" s="914"/>
      <c r="AB75" s="913"/>
      <c r="AC75" s="913"/>
      <c r="AD75" s="913"/>
      <c r="AE75" s="869"/>
      <c r="AF75" s="914"/>
      <c r="AG75" s="913"/>
      <c r="AH75" s="913"/>
      <c r="AI75" s="913"/>
      <c r="AJ75" s="869"/>
      <c r="AK75" s="914"/>
      <c r="AL75" s="913"/>
      <c r="AM75" s="913"/>
      <c r="AN75" s="913"/>
      <c r="AO75" s="869"/>
      <c r="AP75" s="914"/>
      <c r="AQ75" s="913"/>
      <c r="AR75" s="913"/>
      <c r="AS75" s="913"/>
      <c r="AT75" s="869"/>
      <c r="AU75" s="914"/>
      <c r="AV75" s="913"/>
      <c r="AW75" s="913"/>
      <c r="AX75" s="913"/>
      <c r="AY75" s="869"/>
      <c r="AZ75" s="867"/>
      <c r="BA75" s="867"/>
      <c r="BB75" s="867"/>
      <c r="BC75" s="867"/>
      <c r="BD75" s="868"/>
      <c r="BE75" s="224"/>
      <c r="BF75" s="224"/>
      <c r="BG75" s="224"/>
      <c r="BH75" s="224"/>
      <c r="BI75" s="224"/>
      <c r="BJ75" s="224"/>
      <c r="BK75" s="224"/>
      <c r="BL75" s="224"/>
      <c r="BM75" s="224"/>
      <c r="BN75" s="224"/>
      <c r="BO75" s="224"/>
      <c r="BP75" s="224"/>
      <c r="BQ75" s="221">
        <v>69</v>
      </c>
      <c r="BR75" s="226"/>
      <c r="BS75" s="894"/>
      <c r="BT75" s="895"/>
      <c r="BU75" s="895"/>
      <c r="BV75" s="895"/>
      <c r="BW75" s="895"/>
      <c r="BX75" s="895"/>
      <c r="BY75" s="895"/>
      <c r="BZ75" s="895"/>
      <c r="CA75" s="895"/>
      <c r="CB75" s="895"/>
      <c r="CC75" s="895"/>
      <c r="CD75" s="895"/>
      <c r="CE75" s="895"/>
      <c r="CF75" s="895"/>
      <c r="CG75" s="900"/>
      <c r="CH75" s="897"/>
      <c r="CI75" s="898"/>
      <c r="CJ75" s="898"/>
      <c r="CK75" s="898"/>
      <c r="CL75" s="899"/>
      <c r="CM75" s="897"/>
      <c r="CN75" s="898"/>
      <c r="CO75" s="898"/>
      <c r="CP75" s="898"/>
      <c r="CQ75" s="899"/>
      <c r="CR75" s="897"/>
      <c r="CS75" s="898"/>
      <c r="CT75" s="898"/>
      <c r="CU75" s="898"/>
      <c r="CV75" s="899"/>
      <c r="CW75" s="897"/>
      <c r="CX75" s="898"/>
      <c r="CY75" s="898"/>
      <c r="CZ75" s="898"/>
      <c r="DA75" s="899"/>
      <c r="DB75" s="897"/>
      <c r="DC75" s="898"/>
      <c r="DD75" s="898"/>
      <c r="DE75" s="898"/>
      <c r="DF75" s="899"/>
      <c r="DG75" s="897"/>
      <c r="DH75" s="898"/>
      <c r="DI75" s="898"/>
      <c r="DJ75" s="898"/>
      <c r="DK75" s="899"/>
      <c r="DL75" s="897"/>
      <c r="DM75" s="898"/>
      <c r="DN75" s="898"/>
      <c r="DO75" s="898"/>
      <c r="DP75" s="899"/>
      <c r="DQ75" s="897"/>
      <c r="DR75" s="898"/>
      <c r="DS75" s="898"/>
      <c r="DT75" s="898"/>
      <c r="DU75" s="899"/>
      <c r="DV75" s="894"/>
      <c r="DW75" s="895"/>
      <c r="DX75" s="895"/>
      <c r="DY75" s="895"/>
      <c r="DZ75" s="896"/>
      <c r="EA75" s="212"/>
    </row>
    <row r="76" spans="1:131" ht="26.25" customHeight="1" x14ac:dyDescent="0.2">
      <c r="A76" s="221">
        <v>9</v>
      </c>
      <c r="B76" s="908"/>
      <c r="C76" s="909"/>
      <c r="D76" s="909"/>
      <c r="E76" s="909"/>
      <c r="F76" s="909"/>
      <c r="G76" s="909"/>
      <c r="H76" s="909"/>
      <c r="I76" s="909"/>
      <c r="J76" s="909"/>
      <c r="K76" s="909"/>
      <c r="L76" s="909"/>
      <c r="M76" s="909"/>
      <c r="N76" s="909"/>
      <c r="O76" s="909"/>
      <c r="P76" s="910"/>
      <c r="Q76" s="912"/>
      <c r="R76" s="913"/>
      <c r="S76" s="913"/>
      <c r="T76" s="913"/>
      <c r="U76" s="869"/>
      <c r="V76" s="914"/>
      <c r="W76" s="913"/>
      <c r="X76" s="913"/>
      <c r="Y76" s="913"/>
      <c r="Z76" s="869"/>
      <c r="AA76" s="914"/>
      <c r="AB76" s="913"/>
      <c r="AC76" s="913"/>
      <c r="AD76" s="913"/>
      <c r="AE76" s="869"/>
      <c r="AF76" s="914"/>
      <c r="AG76" s="913"/>
      <c r="AH76" s="913"/>
      <c r="AI76" s="913"/>
      <c r="AJ76" s="869"/>
      <c r="AK76" s="914"/>
      <c r="AL76" s="913"/>
      <c r="AM76" s="913"/>
      <c r="AN76" s="913"/>
      <c r="AO76" s="869"/>
      <c r="AP76" s="914"/>
      <c r="AQ76" s="913"/>
      <c r="AR76" s="913"/>
      <c r="AS76" s="913"/>
      <c r="AT76" s="869"/>
      <c r="AU76" s="914"/>
      <c r="AV76" s="913"/>
      <c r="AW76" s="913"/>
      <c r="AX76" s="913"/>
      <c r="AY76" s="869"/>
      <c r="AZ76" s="867"/>
      <c r="BA76" s="867"/>
      <c r="BB76" s="867"/>
      <c r="BC76" s="867"/>
      <c r="BD76" s="868"/>
      <c r="BE76" s="224"/>
      <c r="BF76" s="224"/>
      <c r="BG76" s="224"/>
      <c r="BH76" s="224"/>
      <c r="BI76" s="224"/>
      <c r="BJ76" s="224"/>
      <c r="BK76" s="224"/>
      <c r="BL76" s="224"/>
      <c r="BM76" s="224"/>
      <c r="BN76" s="224"/>
      <c r="BO76" s="224"/>
      <c r="BP76" s="224"/>
      <c r="BQ76" s="221">
        <v>70</v>
      </c>
      <c r="BR76" s="226"/>
      <c r="BS76" s="894"/>
      <c r="BT76" s="895"/>
      <c r="BU76" s="895"/>
      <c r="BV76" s="895"/>
      <c r="BW76" s="895"/>
      <c r="BX76" s="895"/>
      <c r="BY76" s="895"/>
      <c r="BZ76" s="895"/>
      <c r="CA76" s="895"/>
      <c r="CB76" s="895"/>
      <c r="CC76" s="895"/>
      <c r="CD76" s="895"/>
      <c r="CE76" s="895"/>
      <c r="CF76" s="895"/>
      <c r="CG76" s="900"/>
      <c r="CH76" s="897"/>
      <c r="CI76" s="898"/>
      <c r="CJ76" s="898"/>
      <c r="CK76" s="898"/>
      <c r="CL76" s="899"/>
      <c r="CM76" s="897"/>
      <c r="CN76" s="898"/>
      <c r="CO76" s="898"/>
      <c r="CP76" s="898"/>
      <c r="CQ76" s="899"/>
      <c r="CR76" s="897"/>
      <c r="CS76" s="898"/>
      <c r="CT76" s="898"/>
      <c r="CU76" s="898"/>
      <c r="CV76" s="899"/>
      <c r="CW76" s="897"/>
      <c r="CX76" s="898"/>
      <c r="CY76" s="898"/>
      <c r="CZ76" s="898"/>
      <c r="DA76" s="899"/>
      <c r="DB76" s="897"/>
      <c r="DC76" s="898"/>
      <c r="DD76" s="898"/>
      <c r="DE76" s="898"/>
      <c r="DF76" s="899"/>
      <c r="DG76" s="897"/>
      <c r="DH76" s="898"/>
      <c r="DI76" s="898"/>
      <c r="DJ76" s="898"/>
      <c r="DK76" s="899"/>
      <c r="DL76" s="897"/>
      <c r="DM76" s="898"/>
      <c r="DN76" s="898"/>
      <c r="DO76" s="898"/>
      <c r="DP76" s="899"/>
      <c r="DQ76" s="897"/>
      <c r="DR76" s="898"/>
      <c r="DS76" s="898"/>
      <c r="DT76" s="898"/>
      <c r="DU76" s="899"/>
      <c r="DV76" s="894"/>
      <c r="DW76" s="895"/>
      <c r="DX76" s="895"/>
      <c r="DY76" s="895"/>
      <c r="DZ76" s="896"/>
      <c r="EA76" s="212"/>
    </row>
    <row r="77" spans="1:131" ht="26.25" customHeight="1" x14ac:dyDescent="0.2">
      <c r="A77" s="221">
        <v>10</v>
      </c>
      <c r="B77" s="908"/>
      <c r="C77" s="909"/>
      <c r="D77" s="909"/>
      <c r="E77" s="909"/>
      <c r="F77" s="909"/>
      <c r="G77" s="909"/>
      <c r="H77" s="909"/>
      <c r="I77" s="909"/>
      <c r="J77" s="909"/>
      <c r="K77" s="909"/>
      <c r="L77" s="909"/>
      <c r="M77" s="909"/>
      <c r="N77" s="909"/>
      <c r="O77" s="909"/>
      <c r="P77" s="910"/>
      <c r="Q77" s="912"/>
      <c r="R77" s="913"/>
      <c r="S77" s="913"/>
      <c r="T77" s="913"/>
      <c r="U77" s="869"/>
      <c r="V77" s="914"/>
      <c r="W77" s="913"/>
      <c r="X77" s="913"/>
      <c r="Y77" s="913"/>
      <c r="Z77" s="869"/>
      <c r="AA77" s="914"/>
      <c r="AB77" s="913"/>
      <c r="AC77" s="913"/>
      <c r="AD77" s="913"/>
      <c r="AE77" s="869"/>
      <c r="AF77" s="914"/>
      <c r="AG77" s="913"/>
      <c r="AH77" s="913"/>
      <c r="AI77" s="913"/>
      <c r="AJ77" s="869"/>
      <c r="AK77" s="914"/>
      <c r="AL77" s="913"/>
      <c r="AM77" s="913"/>
      <c r="AN77" s="913"/>
      <c r="AO77" s="869"/>
      <c r="AP77" s="914"/>
      <c r="AQ77" s="913"/>
      <c r="AR77" s="913"/>
      <c r="AS77" s="913"/>
      <c r="AT77" s="869"/>
      <c r="AU77" s="914"/>
      <c r="AV77" s="913"/>
      <c r="AW77" s="913"/>
      <c r="AX77" s="913"/>
      <c r="AY77" s="869"/>
      <c r="AZ77" s="867"/>
      <c r="BA77" s="867"/>
      <c r="BB77" s="867"/>
      <c r="BC77" s="867"/>
      <c r="BD77" s="868"/>
      <c r="BE77" s="224"/>
      <c r="BF77" s="224"/>
      <c r="BG77" s="224"/>
      <c r="BH77" s="224"/>
      <c r="BI77" s="224"/>
      <c r="BJ77" s="224"/>
      <c r="BK77" s="224"/>
      <c r="BL77" s="224"/>
      <c r="BM77" s="224"/>
      <c r="BN77" s="224"/>
      <c r="BO77" s="224"/>
      <c r="BP77" s="224"/>
      <c r="BQ77" s="221">
        <v>71</v>
      </c>
      <c r="BR77" s="226"/>
      <c r="BS77" s="894"/>
      <c r="BT77" s="895"/>
      <c r="BU77" s="895"/>
      <c r="BV77" s="895"/>
      <c r="BW77" s="895"/>
      <c r="BX77" s="895"/>
      <c r="BY77" s="895"/>
      <c r="BZ77" s="895"/>
      <c r="CA77" s="895"/>
      <c r="CB77" s="895"/>
      <c r="CC77" s="895"/>
      <c r="CD77" s="895"/>
      <c r="CE77" s="895"/>
      <c r="CF77" s="895"/>
      <c r="CG77" s="900"/>
      <c r="CH77" s="897"/>
      <c r="CI77" s="898"/>
      <c r="CJ77" s="898"/>
      <c r="CK77" s="898"/>
      <c r="CL77" s="899"/>
      <c r="CM77" s="897"/>
      <c r="CN77" s="898"/>
      <c r="CO77" s="898"/>
      <c r="CP77" s="898"/>
      <c r="CQ77" s="899"/>
      <c r="CR77" s="897"/>
      <c r="CS77" s="898"/>
      <c r="CT77" s="898"/>
      <c r="CU77" s="898"/>
      <c r="CV77" s="899"/>
      <c r="CW77" s="897"/>
      <c r="CX77" s="898"/>
      <c r="CY77" s="898"/>
      <c r="CZ77" s="898"/>
      <c r="DA77" s="899"/>
      <c r="DB77" s="897"/>
      <c r="DC77" s="898"/>
      <c r="DD77" s="898"/>
      <c r="DE77" s="898"/>
      <c r="DF77" s="899"/>
      <c r="DG77" s="897"/>
      <c r="DH77" s="898"/>
      <c r="DI77" s="898"/>
      <c r="DJ77" s="898"/>
      <c r="DK77" s="899"/>
      <c r="DL77" s="897"/>
      <c r="DM77" s="898"/>
      <c r="DN77" s="898"/>
      <c r="DO77" s="898"/>
      <c r="DP77" s="899"/>
      <c r="DQ77" s="897"/>
      <c r="DR77" s="898"/>
      <c r="DS77" s="898"/>
      <c r="DT77" s="898"/>
      <c r="DU77" s="899"/>
      <c r="DV77" s="894"/>
      <c r="DW77" s="895"/>
      <c r="DX77" s="895"/>
      <c r="DY77" s="895"/>
      <c r="DZ77" s="896"/>
      <c r="EA77" s="212"/>
    </row>
    <row r="78" spans="1:131" ht="26.25" customHeight="1" x14ac:dyDescent="0.2">
      <c r="A78" s="221">
        <v>11</v>
      </c>
      <c r="B78" s="908"/>
      <c r="C78" s="909"/>
      <c r="D78" s="909"/>
      <c r="E78" s="909"/>
      <c r="F78" s="909"/>
      <c r="G78" s="909"/>
      <c r="H78" s="909"/>
      <c r="I78" s="909"/>
      <c r="J78" s="909"/>
      <c r="K78" s="909"/>
      <c r="L78" s="909"/>
      <c r="M78" s="909"/>
      <c r="N78" s="909"/>
      <c r="O78" s="909"/>
      <c r="P78" s="910"/>
      <c r="Q78" s="911"/>
      <c r="R78" s="865"/>
      <c r="S78" s="865"/>
      <c r="T78" s="865"/>
      <c r="U78" s="865"/>
      <c r="V78" s="865"/>
      <c r="W78" s="865"/>
      <c r="X78" s="865"/>
      <c r="Y78" s="865"/>
      <c r="Z78" s="865"/>
      <c r="AA78" s="865"/>
      <c r="AB78" s="865"/>
      <c r="AC78" s="865"/>
      <c r="AD78" s="865"/>
      <c r="AE78" s="865"/>
      <c r="AF78" s="865"/>
      <c r="AG78" s="865"/>
      <c r="AH78" s="865"/>
      <c r="AI78" s="865"/>
      <c r="AJ78" s="865"/>
      <c r="AK78" s="865"/>
      <c r="AL78" s="865"/>
      <c r="AM78" s="865"/>
      <c r="AN78" s="865"/>
      <c r="AO78" s="865"/>
      <c r="AP78" s="865"/>
      <c r="AQ78" s="865"/>
      <c r="AR78" s="865"/>
      <c r="AS78" s="865"/>
      <c r="AT78" s="865"/>
      <c r="AU78" s="865"/>
      <c r="AV78" s="865"/>
      <c r="AW78" s="865"/>
      <c r="AX78" s="865"/>
      <c r="AY78" s="865"/>
      <c r="AZ78" s="867"/>
      <c r="BA78" s="867"/>
      <c r="BB78" s="867"/>
      <c r="BC78" s="867"/>
      <c r="BD78" s="868"/>
      <c r="BE78" s="224"/>
      <c r="BF78" s="224"/>
      <c r="BG78" s="224"/>
      <c r="BH78" s="224"/>
      <c r="BI78" s="224"/>
      <c r="BJ78" s="212"/>
      <c r="BK78" s="212"/>
      <c r="BL78" s="212"/>
      <c r="BM78" s="212"/>
      <c r="BN78" s="212"/>
      <c r="BO78" s="224"/>
      <c r="BP78" s="224"/>
      <c r="BQ78" s="221">
        <v>72</v>
      </c>
      <c r="BR78" s="226"/>
      <c r="BS78" s="894"/>
      <c r="BT78" s="895"/>
      <c r="BU78" s="895"/>
      <c r="BV78" s="895"/>
      <c r="BW78" s="895"/>
      <c r="BX78" s="895"/>
      <c r="BY78" s="895"/>
      <c r="BZ78" s="895"/>
      <c r="CA78" s="895"/>
      <c r="CB78" s="895"/>
      <c r="CC78" s="895"/>
      <c r="CD78" s="895"/>
      <c r="CE78" s="895"/>
      <c r="CF78" s="895"/>
      <c r="CG78" s="900"/>
      <c r="CH78" s="897"/>
      <c r="CI78" s="898"/>
      <c r="CJ78" s="898"/>
      <c r="CK78" s="898"/>
      <c r="CL78" s="899"/>
      <c r="CM78" s="897"/>
      <c r="CN78" s="898"/>
      <c r="CO78" s="898"/>
      <c r="CP78" s="898"/>
      <c r="CQ78" s="899"/>
      <c r="CR78" s="897"/>
      <c r="CS78" s="898"/>
      <c r="CT78" s="898"/>
      <c r="CU78" s="898"/>
      <c r="CV78" s="899"/>
      <c r="CW78" s="897"/>
      <c r="CX78" s="898"/>
      <c r="CY78" s="898"/>
      <c r="CZ78" s="898"/>
      <c r="DA78" s="899"/>
      <c r="DB78" s="897"/>
      <c r="DC78" s="898"/>
      <c r="DD78" s="898"/>
      <c r="DE78" s="898"/>
      <c r="DF78" s="899"/>
      <c r="DG78" s="897"/>
      <c r="DH78" s="898"/>
      <c r="DI78" s="898"/>
      <c r="DJ78" s="898"/>
      <c r="DK78" s="899"/>
      <c r="DL78" s="897"/>
      <c r="DM78" s="898"/>
      <c r="DN78" s="898"/>
      <c r="DO78" s="898"/>
      <c r="DP78" s="899"/>
      <c r="DQ78" s="897"/>
      <c r="DR78" s="898"/>
      <c r="DS78" s="898"/>
      <c r="DT78" s="898"/>
      <c r="DU78" s="899"/>
      <c r="DV78" s="894"/>
      <c r="DW78" s="895"/>
      <c r="DX78" s="895"/>
      <c r="DY78" s="895"/>
      <c r="DZ78" s="896"/>
      <c r="EA78" s="212"/>
    </row>
    <row r="79" spans="1:131" ht="26.25" customHeight="1" x14ac:dyDescent="0.2">
      <c r="A79" s="221">
        <v>12</v>
      </c>
      <c r="B79" s="908"/>
      <c r="C79" s="909"/>
      <c r="D79" s="909"/>
      <c r="E79" s="909"/>
      <c r="F79" s="909"/>
      <c r="G79" s="909"/>
      <c r="H79" s="909"/>
      <c r="I79" s="909"/>
      <c r="J79" s="909"/>
      <c r="K79" s="909"/>
      <c r="L79" s="909"/>
      <c r="M79" s="909"/>
      <c r="N79" s="909"/>
      <c r="O79" s="909"/>
      <c r="P79" s="910"/>
      <c r="Q79" s="911"/>
      <c r="R79" s="865"/>
      <c r="S79" s="865"/>
      <c r="T79" s="865"/>
      <c r="U79" s="865"/>
      <c r="V79" s="865"/>
      <c r="W79" s="865"/>
      <c r="X79" s="865"/>
      <c r="Y79" s="865"/>
      <c r="Z79" s="865"/>
      <c r="AA79" s="865"/>
      <c r="AB79" s="865"/>
      <c r="AC79" s="865"/>
      <c r="AD79" s="865"/>
      <c r="AE79" s="865"/>
      <c r="AF79" s="865"/>
      <c r="AG79" s="865"/>
      <c r="AH79" s="865"/>
      <c r="AI79" s="865"/>
      <c r="AJ79" s="865"/>
      <c r="AK79" s="865"/>
      <c r="AL79" s="865"/>
      <c r="AM79" s="865"/>
      <c r="AN79" s="865"/>
      <c r="AO79" s="865"/>
      <c r="AP79" s="865"/>
      <c r="AQ79" s="865"/>
      <c r="AR79" s="865"/>
      <c r="AS79" s="865"/>
      <c r="AT79" s="865"/>
      <c r="AU79" s="865"/>
      <c r="AV79" s="865"/>
      <c r="AW79" s="865"/>
      <c r="AX79" s="865"/>
      <c r="AY79" s="865"/>
      <c r="AZ79" s="867"/>
      <c r="BA79" s="867"/>
      <c r="BB79" s="867"/>
      <c r="BC79" s="867"/>
      <c r="BD79" s="868"/>
      <c r="BE79" s="224"/>
      <c r="BF79" s="224"/>
      <c r="BG79" s="224"/>
      <c r="BH79" s="224"/>
      <c r="BI79" s="224"/>
      <c r="BJ79" s="212"/>
      <c r="BK79" s="212"/>
      <c r="BL79" s="212"/>
      <c r="BM79" s="212"/>
      <c r="BN79" s="212"/>
      <c r="BO79" s="224"/>
      <c r="BP79" s="224"/>
      <c r="BQ79" s="221">
        <v>73</v>
      </c>
      <c r="BR79" s="226"/>
      <c r="BS79" s="894"/>
      <c r="BT79" s="895"/>
      <c r="BU79" s="895"/>
      <c r="BV79" s="895"/>
      <c r="BW79" s="895"/>
      <c r="BX79" s="895"/>
      <c r="BY79" s="895"/>
      <c r="BZ79" s="895"/>
      <c r="CA79" s="895"/>
      <c r="CB79" s="895"/>
      <c r="CC79" s="895"/>
      <c r="CD79" s="895"/>
      <c r="CE79" s="895"/>
      <c r="CF79" s="895"/>
      <c r="CG79" s="900"/>
      <c r="CH79" s="897"/>
      <c r="CI79" s="898"/>
      <c r="CJ79" s="898"/>
      <c r="CK79" s="898"/>
      <c r="CL79" s="899"/>
      <c r="CM79" s="897"/>
      <c r="CN79" s="898"/>
      <c r="CO79" s="898"/>
      <c r="CP79" s="898"/>
      <c r="CQ79" s="899"/>
      <c r="CR79" s="897"/>
      <c r="CS79" s="898"/>
      <c r="CT79" s="898"/>
      <c r="CU79" s="898"/>
      <c r="CV79" s="899"/>
      <c r="CW79" s="897"/>
      <c r="CX79" s="898"/>
      <c r="CY79" s="898"/>
      <c r="CZ79" s="898"/>
      <c r="DA79" s="899"/>
      <c r="DB79" s="897"/>
      <c r="DC79" s="898"/>
      <c r="DD79" s="898"/>
      <c r="DE79" s="898"/>
      <c r="DF79" s="899"/>
      <c r="DG79" s="897"/>
      <c r="DH79" s="898"/>
      <c r="DI79" s="898"/>
      <c r="DJ79" s="898"/>
      <c r="DK79" s="899"/>
      <c r="DL79" s="897"/>
      <c r="DM79" s="898"/>
      <c r="DN79" s="898"/>
      <c r="DO79" s="898"/>
      <c r="DP79" s="899"/>
      <c r="DQ79" s="897"/>
      <c r="DR79" s="898"/>
      <c r="DS79" s="898"/>
      <c r="DT79" s="898"/>
      <c r="DU79" s="899"/>
      <c r="DV79" s="894"/>
      <c r="DW79" s="895"/>
      <c r="DX79" s="895"/>
      <c r="DY79" s="895"/>
      <c r="DZ79" s="896"/>
      <c r="EA79" s="212"/>
    </row>
    <row r="80" spans="1:131" ht="26.25" customHeight="1" x14ac:dyDescent="0.2">
      <c r="A80" s="221">
        <v>13</v>
      </c>
      <c r="B80" s="908"/>
      <c r="C80" s="909"/>
      <c r="D80" s="909"/>
      <c r="E80" s="909"/>
      <c r="F80" s="909"/>
      <c r="G80" s="909"/>
      <c r="H80" s="909"/>
      <c r="I80" s="909"/>
      <c r="J80" s="909"/>
      <c r="K80" s="909"/>
      <c r="L80" s="909"/>
      <c r="M80" s="909"/>
      <c r="N80" s="909"/>
      <c r="O80" s="909"/>
      <c r="P80" s="910"/>
      <c r="Q80" s="911"/>
      <c r="R80" s="865"/>
      <c r="S80" s="865"/>
      <c r="T80" s="865"/>
      <c r="U80" s="865"/>
      <c r="V80" s="865"/>
      <c r="W80" s="865"/>
      <c r="X80" s="865"/>
      <c r="Y80" s="865"/>
      <c r="Z80" s="865"/>
      <c r="AA80" s="865"/>
      <c r="AB80" s="865"/>
      <c r="AC80" s="865"/>
      <c r="AD80" s="865"/>
      <c r="AE80" s="865"/>
      <c r="AF80" s="865"/>
      <c r="AG80" s="865"/>
      <c r="AH80" s="865"/>
      <c r="AI80" s="865"/>
      <c r="AJ80" s="865"/>
      <c r="AK80" s="865"/>
      <c r="AL80" s="865"/>
      <c r="AM80" s="865"/>
      <c r="AN80" s="865"/>
      <c r="AO80" s="865"/>
      <c r="AP80" s="865"/>
      <c r="AQ80" s="865"/>
      <c r="AR80" s="865"/>
      <c r="AS80" s="865"/>
      <c r="AT80" s="865"/>
      <c r="AU80" s="865"/>
      <c r="AV80" s="865"/>
      <c r="AW80" s="865"/>
      <c r="AX80" s="865"/>
      <c r="AY80" s="865"/>
      <c r="AZ80" s="867"/>
      <c r="BA80" s="867"/>
      <c r="BB80" s="867"/>
      <c r="BC80" s="867"/>
      <c r="BD80" s="868"/>
      <c r="BE80" s="224"/>
      <c r="BF80" s="224"/>
      <c r="BG80" s="224"/>
      <c r="BH80" s="224"/>
      <c r="BI80" s="224"/>
      <c r="BJ80" s="224"/>
      <c r="BK80" s="224"/>
      <c r="BL80" s="224"/>
      <c r="BM80" s="224"/>
      <c r="BN80" s="224"/>
      <c r="BO80" s="224"/>
      <c r="BP80" s="224"/>
      <c r="BQ80" s="221">
        <v>74</v>
      </c>
      <c r="BR80" s="226"/>
      <c r="BS80" s="894"/>
      <c r="BT80" s="895"/>
      <c r="BU80" s="895"/>
      <c r="BV80" s="895"/>
      <c r="BW80" s="895"/>
      <c r="BX80" s="895"/>
      <c r="BY80" s="895"/>
      <c r="BZ80" s="895"/>
      <c r="CA80" s="895"/>
      <c r="CB80" s="895"/>
      <c r="CC80" s="895"/>
      <c r="CD80" s="895"/>
      <c r="CE80" s="895"/>
      <c r="CF80" s="895"/>
      <c r="CG80" s="900"/>
      <c r="CH80" s="897"/>
      <c r="CI80" s="898"/>
      <c r="CJ80" s="898"/>
      <c r="CK80" s="898"/>
      <c r="CL80" s="899"/>
      <c r="CM80" s="897"/>
      <c r="CN80" s="898"/>
      <c r="CO80" s="898"/>
      <c r="CP80" s="898"/>
      <c r="CQ80" s="899"/>
      <c r="CR80" s="897"/>
      <c r="CS80" s="898"/>
      <c r="CT80" s="898"/>
      <c r="CU80" s="898"/>
      <c r="CV80" s="899"/>
      <c r="CW80" s="897"/>
      <c r="CX80" s="898"/>
      <c r="CY80" s="898"/>
      <c r="CZ80" s="898"/>
      <c r="DA80" s="899"/>
      <c r="DB80" s="897"/>
      <c r="DC80" s="898"/>
      <c r="DD80" s="898"/>
      <c r="DE80" s="898"/>
      <c r="DF80" s="899"/>
      <c r="DG80" s="897"/>
      <c r="DH80" s="898"/>
      <c r="DI80" s="898"/>
      <c r="DJ80" s="898"/>
      <c r="DK80" s="899"/>
      <c r="DL80" s="897"/>
      <c r="DM80" s="898"/>
      <c r="DN80" s="898"/>
      <c r="DO80" s="898"/>
      <c r="DP80" s="899"/>
      <c r="DQ80" s="897"/>
      <c r="DR80" s="898"/>
      <c r="DS80" s="898"/>
      <c r="DT80" s="898"/>
      <c r="DU80" s="899"/>
      <c r="DV80" s="894"/>
      <c r="DW80" s="895"/>
      <c r="DX80" s="895"/>
      <c r="DY80" s="895"/>
      <c r="DZ80" s="896"/>
      <c r="EA80" s="212"/>
    </row>
    <row r="81" spans="1:131" ht="26.25" customHeight="1" x14ac:dyDescent="0.2">
      <c r="A81" s="221">
        <v>14</v>
      </c>
      <c r="B81" s="908"/>
      <c r="C81" s="909"/>
      <c r="D81" s="909"/>
      <c r="E81" s="909"/>
      <c r="F81" s="909"/>
      <c r="G81" s="909"/>
      <c r="H81" s="909"/>
      <c r="I81" s="909"/>
      <c r="J81" s="909"/>
      <c r="K81" s="909"/>
      <c r="L81" s="909"/>
      <c r="M81" s="909"/>
      <c r="N81" s="909"/>
      <c r="O81" s="909"/>
      <c r="P81" s="910"/>
      <c r="Q81" s="911"/>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7"/>
      <c r="BA81" s="867"/>
      <c r="BB81" s="867"/>
      <c r="BC81" s="867"/>
      <c r="BD81" s="868"/>
      <c r="BE81" s="224"/>
      <c r="BF81" s="224"/>
      <c r="BG81" s="224"/>
      <c r="BH81" s="224"/>
      <c r="BI81" s="224"/>
      <c r="BJ81" s="224"/>
      <c r="BK81" s="224"/>
      <c r="BL81" s="224"/>
      <c r="BM81" s="224"/>
      <c r="BN81" s="224"/>
      <c r="BO81" s="224"/>
      <c r="BP81" s="224"/>
      <c r="BQ81" s="221">
        <v>75</v>
      </c>
      <c r="BR81" s="226"/>
      <c r="BS81" s="894"/>
      <c r="BT81" s="895"/>
      <c r="BU81" s="895"/>
      <c r="BV81" s="895"/>
      <c r="BW81" s="895"/>
      <c r="BX81" s="895"/>
      <c r="BY81" s="895"/>
      <c r="BZ81" s="895"/>
      <c r="CA81" s="895"/>
      <c r="CB81" s="895"/>
      <c r="CC81" s="895"/>
      <c r="CD81" s="895"/>
      <c r="CE81" s="895"/>
      <c r="CF81" s="895"/>
      <c r="CG81" s="900"/>
      <c r="CH81" s="897"/>
      <c r="CI81" s="898"/>
      <c r="CJ81" s="898"/>
      <c r="CK81" s="898"/>
      <c r="CL81" s="899"/>
      <c r="CM81" s="897"/>
      <c r="CN81" s="898"/>
      <c r="CO81" s="898"/>
      <c r="CP81" s="898"/>
      <c r="CQ81" s="899"/>
      <c r="CR81" s="897"/>
      <c r="CS81" s="898"/>
      <c r="CT81" s="898"/>
      <c r="CU81" s="898"/>
      <c r="CV81" s="899"/>
      <c r="CW81" s="897"/>
      <c r="CX81" s="898"/>
      <c r="CY81" s="898"/>
      <c r="CZ81" s="898"/>
      <c r="DA81" s="899"/>
      <c r="DB81" s="897"/>
      <c r="DC81" s="898"/>
      <c r="DD81" s="898"/>
      <c r="DE81" s="898"/>
      <c r="DF81" s="899"/>
      <c r="DG81" s="897"/>
      <c r="DH81" s="898"/>
      <c r="DI81" s="898"/>
      <c r="DJ81" s="898"/>
      <c r="DK81" s="899"/>
      <c r="DL81" s="897"/>
      <c r="DM81" s="898"/>
      <c r="DN81" s="898"/>
      <c r="DO81" s="898"/>
      <c r="DP81" s="899"/>
      <c r="DQ81" s="897"/>
      <c r="DR81" s="898"/>
      <c r="DS81" s="898"/>
      <c r="DT81" s="898"/>
      <c r="DU81" s="899"/>
      <c r="DV81" s="894"/>
      <c r="DW81" s="895"/>
      <c r="DX81" s="895"/>
      <c r="DY81" s="895"/>
      <c r="DZ81" s="896"/>
      <c r="EA81" s="212"/>
    </row>
    <row r="82" spans="1:131" ht="26.25" customHeight="1" x14ac:dyDescent="0.2">
      <c r="A82" s="221">
        <v>15</v>
      </c>
      <c r="B82" s="908"/>
      <c r="C82" s="909"/>
      <c r="D82" s="909"/>
      <c r="E82" s="909"/>
      <c r="F82" s="909"/>
      <c r="G82" s="909"/>
      <c r="H82" s="909"/>
      <c r="I82" s="909"/>
      <c r="J82" s="909"/>
      <c r="K82" s="909"/>
      <c r="L82" s="909"/>
      <c r="M82" s="909"/>
      <c r="N82" s="909"/>
      <c r="O82" s="909"/>
      <c r="P82" s="910"/>
      <c r="Q82" s="911"/>
      <c r="R82" s="865"/>
      <c r="S82" s="865"/>
      <c r="T82" s="865"/>
      <c r="U82" s="865"/>
      <c r="V82" s="865"/>
      <c r="W82" s="865"/>
      <c r="X82" s="865"/>
      <c r="Y82" s="865"/>
      <c r="Z82" s="865"/>
      <c r="AA82" s="865"/>
      <c r="AB82" s="865"/>
      <c r="AC82" s="865"/>
      <c r="AD82" s="865"/>
      <c r="AE82" s="865"/>
      <c r="AF82" s="865"/>
      <c r="AG82" s="865"/>
      <c r="AH82" s="865"/>
      <c r="AI82" s="865"/>
      <c r="AJ82" s="865"/>
      <c r="AK82" s="865"/>
      <c r="AL82" s="865"/>
      <c r="AM82" s="865"/>
      <c r="AN82" s="865"/>
      <c r="AO82" s="865"/>
      <c r="AP82" s="865"/>
      <c r="AQ82" s="865"/>
      <c r="AR82" s="865"/>
      <c r="AS82" s="865"/>
      <c r="AT82" s="865"/>
      <c r="AU82" s="865"/>
      <c r="AV82" s="865"/>
      <c r="AW82" s="865"/>
      <c r="AX82" s="865"/>
      <c r="AY82" s="865"/>
      <c r="AZ82" s="867"/>
      <c r="BA82" s="867"/>
      <c r="BB82" s="867"/>
      <c r="BC82" s="867"/>
      <c r="BD82" s="868"/>
      <c r="BE82" s="224"/>
      <c r="BF82" s="224"/>
      <c r="BG82" s="224"/>
      <c r="BH82" s="224"/>
      <c r="BI82" s="224"/>
      <c r="BJ82" s="224"/>
      <c r="BK82" s="224"/>
      <c r="BL82" s="224"/>
      <c r="BM82" s="224"/>
      <c r="BN82" s="224"/>
      <c r="BO82" s="224"/>
      <c r="BP82" s="224"/>
      <c r="BQ82" s="221">
        <v>76</v>
      </c>
      <c r="BR82" s="226"/>
      <c r="BS82" s="894"/>
      <c r="BT82" s="895"/>
      <c r="BU82" s="895"/>
      <c r="BV82" s="895"/>
      <c r="BW82" s="895"/>
      <c r="BX82" s="895"/>
      <c r="BY82" s="895"/>
      <c r="BZ82" s="895"/>
      <c r="CA82" s="895"/>
      <c r="CB82" s="895"/>
      <c r="CC82" s="895"/>
      <c r="CD82" s="895"/>
      <c r="CE82" s="895"/>
      <c r="CF82" s="895"/>
      <c r="CG82" s="900"/>
      <c r="CH82" s="897"/>
      <c r="CI82" s="898"/>
      <c r="CJ82" s="898"/>
      <c r="CK82" s="898"/>
      <c r="CL82" s="899"/>
      <c r="CM82" s="897"/>
      <c r="CN82" s="898"/>
      <c r="CO82" s="898"/>
      <c r="CP82" s="898"/>
      <c r="CQ82" s="899"/>
      <c r="CR82" s="897"/>
      <c r="CS82" s="898"/>
      <c r="CT82" s="898"/>
      <c r="CU82" s="898"/>
      <c r="CV82" s="899"/>
      <c r="CW82" s="897"/>
      <c r="CX82" s="898"/>
      <c r="CY82" s="898"/>
      <c r="CZ82" s="898"/>
      <c r="DA82" s="899"/>
      <c r="DB82" s="897"/>
      <c r="DC82" s="898"/>
      <c r="DD82" s="898"/>
      <c r="DE82" s="898"/>
      <c r="DF82" s="899"/>
      <c r="DG82" s="897"/>
      <c r="DH82" s="898"/>
      <c r="DI82" s="898"/>
      <c r="DJ82" s="898"/>
      <c r="DK82" s="899"/>
      <c r="DL82" s="897"/>
      <c r="DM82" s="898"/>
      <c r="DN82" s="898"/>
      <c r="DO82" s="898"/>
      <c r="DP82" s="899"/>
      <c r="DQ82" s="897"/>
      <c r="DR82" s="898"/>
      <c r="DS82" s="898"/>
      <c r="DT82" s="898"/>
      <c r="DU82" s="899"/>
      <c r="DV82" s="894"/>
      <c r="DW82" s="895"/>
      <c r="DX82" s="895"/>
      <c r="DY82" s="895"/>
      <c r="DZ82" s="896"/>
      <c r="EA82" s="212"/>
    </row>
    <row r="83" spans="1:131" ht="26.25" customHeight="1" x14ac:dyDescent="0.2">
      <c r="A83" s="221">
        <v>16</v>
      </c>
      <c r="B83" s="908"/>
      <c r="C83" s="909"/>
      <c r="D83" s="909"/>
      <c r="E83" s="909"/>
      <c r="F83" s="909"/>
      <c r="G83" s="909"/>
      <c r="H83" s="909"/>
      <c r="I83" s="909"/>
      <c r="J83" s="909"/>
      <c r="K83" s="909"/>
      <c r="L83" s="909"/>
      <c r="M83" s="909"/>
      <c r="N83" s="909"/>
      <c r="O83" s="909"/>
      <c r="P83" s="910"/>
      <c r="Q83" s="911"/>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7"/>
      <c r="BA83" s="867"/>
      <c r="BB83" s="867"/>
      <c r="BC83" s="867"/>
      <c r="BD83" s="868"/>
      <c r="BE83" s="224"/>
      <c r="BF83" s="224"/>
      <c r="BG83" s="224"/>
      <c r="BH83" s="224"/>
      <c r="BI83" s="224"/>
      <c r="BJ83" s="224"/>
      <c r="BK83" s="224"/>
      <c r="BL83" s="224"/>
      <c r="BM83" s="224"/>
      <c r="BN83" s="224"/>
      <c r="BO83" s="224"/>
      <c r="BP83" s="224"/>
      <c r="BQ83" s="221">
        <v>77</v>
      </c>
      <c r="BR83" s="226"/>
      <c r="BS83" s="894"/>
      <c r="BT83" s="895"/>
      <c r="BU83" s="895"/>
      <c r="BV83" s="895"/>
      <c r="BW83" s="895"/>
      <c r="BX83" s="895"/>
      <c r="BY83" s="895"/>
      <c r="BZ83" s="895"/>
      <c r="CA83" s="895"/>
      <c r="CB83" s="895"/>
      <c r="CC83" s="895"/>
      <c r="CD83" s="895"/>
      <c r="CE83" s="895"/>
      <c r="CF83" s="895"/>
      <c r="CG83" s="900"/>
      <c r="CH83" s="897"/>
      <c r="CI83" s="898"/>
      <c r="CJ83" s="898"/>
      <c r="CK83" s="898"/>
      <c r="CL83" s="899"/>
      <c r="CM83" s="897"/>
      <c r="CN83" s="898"/>
      <c r="CO83" s="898"/>
      <c r="CP83" s="898"/>
      <c r="CQ83" s="899"/>
      <c r="CR83" s="897"/>
      <c r="CS83" s="898"/>
      <c r="CT83" s="898"/>
      <c r="CU83" s="898"/>
      <c r="CV83" s="899"/>
      <c r="CW83" s="897"/>
      <c r="CX83" s="898"/>
      <c r="CY83" s="898"/>
      <c r="CZ83" s="898"/>
      <c r="DA83" s="899"/>
      <c r="DB83" s="897"/>
      <c r="DC83" s="898"/>
      <c r="DD83" s="898"/>
      <c r="DE83" s="898"/>
      <c r="DF83" s="899"/>
      <c r="DG83" s="897"/>
      <c r="DH83" s="898"/>
      <c r="DI83" s="898"/>
      <c r="DJ83" s="898"/>
      <c r="DK83" s="899"/>
      <c r="DL83" s="897"/>
      <c r="DM83" s="898"/>
      <c r="DN83" s="898"/>
      <c r="DO83" s="898"/>
      <c r="DP83" s="899"/>
      <c r="DQ83" s="897"/>
      <c r="DR83" s="898"/>
      <c r="DS83" s="898"/>
      <c r="DT83" s="898"/>
      <c r="DU83" s="899"/>
      <c r="DV83" s="894"/>
      <c r="DW83" s="895"/>
      <c r="DX83" s="895"/>
      <c r="DY83" s="895"/>
      <c r="DZ83" s="896"/>
      <c r="EA83" s="212"/>
    </row>
    <row r="84" spans="1:131" ht="26.25" customHeight="1" x14ac:dyDescent="0.2">
      <c r="A84" s="221">
        <v>17</v>
      </c>
      <c r="B84" s="908"/>
      <c r="C84" s="909"/>
      <c r="D84" s="909"/>
      <c r="E84" s="909"/>
      <c r="F84" s="909"/>
      <c r="G84" s="909"/>
      <c r="H84" s="909"/>
      <c r="I84" s="909"/>
      <c r="J84" s="909"/>
      <c r="K84" s="909"/>
      <c r="L84" s="909"/>
      <c r="M84" s="909"/>
      <c r="N84" s="909"/>
      <c r="O84" s="909"/>
      <c r="P84" s="910"/>
      <c r="Q84" s="911"/>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7"/>
      <c r="BA84" s="867"/>
      <c r="BB84" s="867"/>
      <c r="BC84" s="867"/>
      <c r="BD84" s="868"/>
      <c r="BE84" s="224"/>
      <c r="BF84" s="224"/>
      <c r="BG84" s="224"/>
      <c r="BH84" s="224"/>
      <c r="BI84" s="224"/>
      <c r="BJ84" s="224"/>
      <c r="BK84" s="224"/>
      <c r="BL84" s="224"/>
      <c r="BM84" s="224"/>
      <c r="BN84" s="224"/>
      <c r="BO84" s="224"/>
      <c r="BP84" s="224"/>
      <c r="BQ84" s="221">
        <v>78</v>
      </c>
      <c r="BR84" s="226"/>
      <c r="BS84" s="894"/>
      <c r="BT84" s="895"/>
      <c r="BU84" s="895"/>
      <c r="BV84" s="895"/>
      <c r="BW84" s="895"/>
      <c r="BX84" s="895"/>
      <c r="BY84" s="895"/>
      <c r="BZ84" s="895"/>
      <c r="CA84" s="895"/>
      <c r="CB84" s="895"/>
      <c r="CC84" s="895"/>
      <c r="CD84" s="895"/>
      <c r="CE84" s="895"/>
      <c r="CF84" s="895"/>
      <c r="CG84" s="900"/>
      <c r="CH84" s="897"/>
      <c r="CI84" s="898"/>
      <c r="CJ84" s="898"/>
      <c r="CK84" s="898"/>
      <c r="CL84" s="899"/>
      <c r="CM84" s="897"/>
      <c r="CN84" s="898"/>
      <c r="CO84" s="898"/>
      <c r="CP84" s="898"/>
      <c r="CQ84" s="899"/>
      <c r="CR84" s="897"/>
      <c r="CS84" s="898"/>
      <c r="CT84" s="898"/>
      <c r="CU84" s="898"/>
      <c r="CV84" s="899"/>
      <c r="CW84" s="897"/>
      <c r="CX84" s="898"/>
      <c r="CY84" s="898"/>
      <c r="CZ84" s="898"/>
      <c r="DA84" s="899"/>
      <c r="DB84" s="897"/>
      <c r="DC84" s="898"/>
      <c r="DD84" s="898"/>
      <c r="DE84" s="898"/>
      <c r="DF84" s="899"/>
      <c r="DG84" s="897"/>
      <c r="DH84" s="898"/>
      <c r="DI84" s="898"/>
      <c r="DJ84" s="898"/>
      <c r="DK84" s="899"/>
      <c r="DL84" s="897"/>
      <c r="DM84" s="898"/>
      <c r="DN84" s="898"/>
      <c r="DO84" s="898"/>
      <c r="DP84" s="899"/>
      <c r="DQ84" s="897"/>
      <c r="DR84" s="898"/>
      <c r="DS84" s="898"/>
      <c r="DT84" s="898"/>
      <c r="DU84" s="899"/>
      <c r="DV84" s="894"/>
      <c r="DW84" s="895"/>
      <c r="DX84" s="895"/>
      <c r="DY84" s="895"/>
      <c r="DZ84" s="896"/>
      <c r="EA84" s="212"/>
    </row>
    <row r="85" spans="1:131" ht="26.25" customHeight="1" x14ac:dyDescent="0.2">
      <c r="A85" s="221">
        <v>18</v>
      </c>
      <c r="B85" s="908"/>
      <c r="C85" s="909"/>
      <c r="D85" s="909"/>
      <c r="E85" s="909"/>
      <c r="F85" s="909"/>
      <c r="G85" s="909"/>
      <c r="H85" s="909"/>
      <c r="I85" s="909"/>
      <c r="J85" s="909"/>
      <c r="K85" s="909"/>
      <c r="L85" s="909"/>
      <c r="M85" s="909"/>
      <c r="N85" s="909"/>
      <c r="O85" s="909"/>
      <c r="P85" s="910"/>
      <c r="Q85" s="911"/>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7"/>
      <c r="BA85" s="867"/>
      <c r="BB85" s="867"/>
      <c r="BC85" s="867"/>
      <c r="BD85" s="868"/>
      <c r="BE85" s="224"/>
      <c r="BF85" s="224"/>
      <c r="BG85" s="224"/>
      <c r="BH85" s="224"/>
      <c r="BI85" s="224"/>
      <c r="BJ85" s="224"/>
      <c r="BK85" s="224"/>
      <c r="BL85" s="224"/>
      <c r="BM85" s="224"/>
      <c r="BN85" s="224"/>
      <c r="BO85" s="224"/>
      <c r="BP85" s="224"/>
      <c r="BQ85" s="221">
        <v>79</v>
      </c>
      <c r="BR85" s="226"/>
      <c r="BS85" s="894"/>
      <c r="BT85" s="895"/>
      <c r="BU85" s="895"/>
      <c r="BV85" s="895"/>
      <c r="BW85" s="895"/>
      <c r="BX85" s="895"/>
      <c r="BY85" s="895"/>
      <c r="BZ85" s="895"/>
      <c r="CA85" s="895"/>
      <c r="CB85" s="895"/>
      <c r="CC85" s="895"/>
      <c r="CD85" s="895"/>
      <c r="CE85" s="895"/>
      <c r="CF85" s="895"/>
      <c r="CG85" s="900"/>
      <c r="CH85" s="897"/>
      <c r="CI85" s="898"/>
      <c r="CJ85" s="898"/>
      <c r="CK85" s="898"/>
      <c r="CL85" s="899"/>
      <c r="CM85" s="897"/>
      <c r="CN85" s="898"/>
      <c r="CO85" s="898"/>
      <c r="CP85" s="898"/>
      <c r="CQ85" s="899"/>
      <c r="CR85" s="897"/>
      <c r="CS85" s="898"/>
      <c r="CT85" s="898"/>
      <c r="CU85" s="898"/>
      <c r="CV85" s="899"/>
      <c r="CW85" s="897"/>
      <c r="CX85" s="898"/>
      <c r="CY85" s="898"/>
      <c r="CZ85" s="898"/>
      <c r="DA85" s="899"/>
      <c r="DB85" s="897"/>
      <c r="DC85" s="898"/>
      <c r="DD85" s="898"/>
      <c r="DE85" s="898"/>
      <c r="DF85" s="899"/>
      <c r="DG85" s="897"/>
      <c r="DH85" s="898"/>
      <c r="DI85" s="898"/>
      <c r="DJ85" s="898"/>
      <c r="DK85" s="899"/>
      <c r="DL85" s="897"/>
      <c r="DM85" s="898"/>
      <c r="DN85" s="898"/>
      <c r="DO85" s="898"/>
      <c r="DP85" s="899"/>
      <c r="DQ85" s="897"/>
      <c r="DR85" s="898"/>
      <c r="DS85" s="898"/>
      <c r="DT85" s="898"/>
      <c r="DU85" s="899"/>
      <c r="DV85" s="894"/>
      <c r="DW85" s="895"/>
      <c r="DX85" s="895"/>
      <c r="DY85" s="895"/>
      <c r="DZ85" s="896"/>
      <c r="EA85" s="212"/>
    </row>
    <row r="86" spans="1:131" ht="26.25" customHeight="1" x14ac:dyDescent="0.2">
      <c r="A86" s="221">
        <v>19</v>
      </c>
      <c r="B86" s="908"/>
      <c r="C86" s="909"/>
      <c r="D86" s="909"/>
      <c r="E86" s="909"/>
      <c r="F86" s="909"/>
      <c r="G86" s="909"/>
      <c r="H86" s="909"/>
      <c r="I86" s="909"/>
      <c r="J86" s="909"/>
      <c r="K86" s="909"/>
      <c r="L86" s="909"/>
      <c r="M86" s="909"/>
      <c r="N86" s="909"/>
      <c r="O86" s="909"/>
      <c r="P86" s="910"/>
      <c r="Q86" s="911"/>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7"/>
      <c r="BA86" s="867"/>
      <c r="BB86" s="867"/>
      <c r="BC86" s="867"/>
      <c r="BD86" s="868"/>
      <c r="BE86" s="224"/>
      <c r="BF86" s="224"/>
      <c r="BG86" s="224"/>
      <c r="BH86" s="224"/>
      <c r="BI86" s="224"/>
      <c r="BJ86" s="224"/>
      <c r="BK86" s="224"/>
      <c r="BL86" s="224"/>
      <c r="BM86" s="224"/>
      <c r="BN86" s="224"/>
      <c r="BO86" s="224"/>
      <c r="BP86" s="224"/>
      <c r="BQ86" s="221">
        <v>80</v>
      </c>
      <c r="BR86" s="226"/>
      <c r="BS86" s="894"/>
      <c r="BT86" s="895"/>
      <c r="BU86" s="895"/>
      <c r="BV86" s="895"/>
      <c r="BW86" s="895"/>
      <c r="BX86" s="895"/>
      <c r="BY86" s="895"/>
      <c r="BZ86" s="895"/>
      <c r="CA86" s="895"/>
      <c r="CB86" s="895"/>
      <c r="CC86" s="895"/>
      <c r="CD86" s="895"/>
      <c r="CE86" s="895"/>
      <c r="CF86" s="895"/>
      <c r="CG86" s="900"/>
      <c r="CH86" s="897"/>
      <c r="CI86" s="898"/>
      <c r="CJ86" s="898"/>
      <c r="CK86" s="898"/>
      <c r="CL86" s="899"/>
      <c r="CM86" s="897"/>
      <c r="CN86" s="898"/>
      <c r="CO86" s="898"/>
      <c r="CP86" s="898"/>
      <c r="CQ86" s="899"/>
      <c r="CR86" s="897"/>
      <c r="CS86" s="898"/>
      <c r="CT86" s="898"/>
      <c r="CU86" s="898"/>
      <c r="CV86" s="899"/>
      <c r="CW86" s="897"/>
      <c r="CX86" s="898"/>
      <c r="CY86" s="898"/>
      <c r="CZ86" s="898"/>
      <c r="DA86" s="899"/>
      <c r="DB86" s="897"/>
      <c r="DC86" s="898"/>
      <c r="DD86" s="898"/>
      <c r="DE86" s="898"/>
      <c r="DF86" s="899"/>
      <c r="DG86" s="897"/>
      <c r="DH86" s="898"/>
      <c r="DI86" s="898"/>
      <c r="DJ86" s="898"/>
      <c r="DK86" s="899"/>
      <c r="DL86" s="897"/>
      <c r="DM86" s="898"/>
      <c r="DN86" s="898"/>
      <c r="DO86" s="898"/>
      <c r="DP86" s="899"/>
      <c r="DQ86" s="897"/>
      <c r="DR86" s="898"/>
      <c r="DS86" s="898"/>
      <c r="DT86" s="898"/>
      <c r="DU86" s="899"/>
      <c r="DV86" s="894"/>
      <c r="DW86" s="895"/>
      <c r="DX86" s="895"/>
      <c r="DY86" s="895"/>
      <c r="DZ86" s="896"/>
      <c r="EA86" s="212"/>
    </row>
    <row r="87" spans="1:131" ht="26.25" customHeight="1" x14ac:dyDescent="0.2">
      <c r="A87" s="227">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24"/>
      <c r="BF87" s="224"/>
      <c r="BG87" s="224"/>
      <c r="BH87" s="224"/>
      <c r="BI87" s="224"/>
      <c r="BJ87" s="224"/>
      <c r="BK87" s="224"/>
      <c r="BL87" s="224"/>
      <c r="BM87" s="224"/>
      <c r="BN87" s="224"/>
      <c r="BO87" s="224"/>
      <c r="BP87" s="224"/>
      <c r="BQ87" s="221">
        <v>81</v>
      </c>
      <c r="BR87" s="226"/>
      <c r="BS87" s="894"/>
      <c r="BT87" s="895"/>
      <c r="BU87" s="895"/>
      <c r="BV87" s="895"/>
      <c r="BW87" s="895"/>
      <c r="BX87" s="895"/>
      <c r="BY87" s="895"/>
      <c r="BZ87" s="895"/>
      <c r="CA87" s="895"/>
      <c r="CB87" s="895"/>
      <c r="CC87" s="895"/>
      <c r="CD87" s="895"/>
      <c r="CE87" s="895"/>
      <c r="CF87" s="895"/>
      <c r="CG87" s="900"/>
      <c r="CH87" s="897"/>
      <c r="CI87" s="898"/>
      <c r="CJ87" s="898"/>
      <c r="CK87" s="898"/>
      <c r="CL87" s="899"/>
      <c r="CM87" s="897"/>
      <c r="CN87" s="898"/>
      <c r="CO87" s="898"/>
      <c r="CP87" s="898"/>
      <c r="CQ87" s="899"/>
      <c r="CR87" s="897"/>
      <c r="CS87" s="898"/>
      <c r="CT87" s="898"/>
      <c r="CU87" s="898"/>
      <c r="CV87" s="899"/>
      <c r="CW87" s="897"/>
      <c r="CX87" s="898"/>
      <c r="CY87" s="898"/>
      <c r="CZ87" s="898"/>
      <c r="DA87" s="899"/>
      <c r="DB87" s="897"/>
      <c r="DC87" s="898"/>
      <c r="DD87" s="898"/>
      <c r="DE87" s="898"/>
      <c r="DF87" s="899"/>
      <c r="DG87" s="897"/>
      <c r="DH87" s="898"/>
      <c r="DI87" s="898"/>
      <c r="DJ87" s="898"/>
      <c r="DK87" s="899"/>
      <c r="DL87" s="897"/>
      <c r="DM87" s="898"/>
      <c r="DN87" s="898"/>
      <c r="DO87" s="898"/>
      <c r="DP87" s="899"/>
      <c r="DQ87" s="897"/>
      <c r="DR87" s="898"/>
      <c r="DS87" s="898"/>
      <c r="DT87" s="898"/>
      <c r="DU87" s="899"/>
      <c r="DV87" s="894"/>
      <c r="DW87" s="895"/>
      <c r="DX87" s="895"/>
      <c r="DY87" s="895"/>
      <c r="DZ87" s="896"/>
      <c r="EA87" s="212"/>
    </row>
    <row r="88" spans="1:131" ht="26.25" customHeight="1" thickBot="1" x14ac:dyDescent="0.25">
      <c r="A88" s="223" t="s">
        <v>380</v>
      </c>
      <c r="B88" s="824" t="s">
        <v>403</v>
      </c>
      <c r="C88" s="825"/>
      <c r="D88" s="825"/>
      <c r="E88" s="825"/>
      <c r="F88" s="825"/>
      <c r="G88" s="825"/>
      <c r="H88" s="825"/>
      <c r="I88" s="825"/>
      <c r="J88" s="825"/>
      <c r="K88" s="825"/>
      <c r="L88" s="825"/>
      <c r="M88" s="825"/>
      <c r="N88" s="825"/>
      <c r="O88" s="825"/>
      <c r="P88" s="826"/>
      <c r="Q88" s="875"/>
      <c r="R88" s="876"/>
      <c r="S88" s="876"/>
      <c r="T88" s="876"/>
      <c r="U88" s="876"/>
      <c r="V88" s="876"/>
      <c r="W88" s="876"/>
      <c r="X88" s="876"/>
      <c r="Y88" s="876"/>
      <c r="Z88" s="876"/>
      <c r="AA88" s="876"/>
      <c r="AB88" s="876"/>
      <c r="AC88" s="876"/>
      <c r="AD88" s="876"/>
      <c r="AE88" s="876"/>
      <c r="AF88" s="879">
        <f>SUM(AF68:AJ72)</f>
        <v>5205</v>
      </c>
      <c r="AG88" s="879"/>
      <c r="AH88" s="879"/>
      <c r="AI88" s="879"/>
      <c r="AJ88" s="879"/>
      <c r="AK88" s="876"/>
      <c r="AL88" s="876"/>
      <c r="AM88" s="876"/>
      <c r="AN88" s="876"/>
      <c r="AO88" s="876"/>
      <c r="AP88" s="879">
        <f t="shared" ref="AP88" si="1">SUM(AP68:AT72)</f>
        <v>5078</v>
      </c>
      <c r="AQ88" s="879"/>
      <c r="AR88" s="879"/>
      <c r="AS88" s="879"/>
      <c r="AT88" s="879"/>
      <c r="AU88" s="879">
        <f t="shared" ref="AU88" si="2">SUM(AU68:AY72)</f>
        <v>2651</v>
      </c>
      <c r="AV88" s="879"/>
      <c r="AW88" s="879"/>
      <c r="AX88" s="879"/>
      <c r="AY88" s="879"/>
      <c r="AZ88" s="884"/>
      <c r="BA88" s="884"/>
      <c r="BB88" s="884"/>
      <c r="BC88" s="884"/>
      <c r="BD88" s="885"/>
      <c r="BE88" s="224"/>
      <c r="BF88" s="224"/>
      <c r="BG88" s="224"/>
      <c r="BH88" s="224"/>
      <c r="BI88" s="224"/>
      <c r="BJ88" s="224"/>
      <c r="BK88" s="224"/>
      <c r="BL88" s="224"/>
      <c r="BM88" s="224"/>
      <c r="BN88" s="224"/>
      <c r="BO88" s="224"/>
      <c r="BP88" s="224"/>
      <c r="BQ88" s="221">
        <v>82</v>
      </c>
      <c r="BR88" s="226"/>
      <c r="BS88" s="894"/>
      <c r="BT88" s="895"/>
      <c r="BU88" s="895"/>
      <c r="BV88" s="895"/>
      <c r="BW88" s="895"/>
      <c r="BX88" s="895"/>
      <c r="BY88" s="895"/>
      <c r="BZ88" s="895"/>
      <c r="CA88" s="895"/>
      <c r="CB88" s="895"/>
      <c r="CC88" s="895"/>
      <c r="CD88" s="895"/>
      <c r="CE88" s="895"/>
      <c r="CF88" s="895"/>
      <c r="CG88" s="900"/>
      <c r="CH88" s="897"/>
      <c r="CI88" s="898"/>
      <c r="CJ88" s="898"/>
      <c r="CK88" s="898"/>
      <c r="CL88" s="899"/>
      <c r="CM88" s="897"/>
      <c r="CN88" s="898"/>
      <c r="CO88" s="898"/>
      <c r="CP88" s="898"/>
      <c r="CQ88" s="899"/>
      <c r="CR88" s="897"/>
      <c r="CS88" s="898"/>
      <c r="CT88" s="898"/>
      <c r="CU88" s="898"/>
      <c r="CV88" s="899"/>
      <c r="CW88" s="897"/>
      <c r="CX88" s="898"/>
      <c r="CY88" s="898"/>
      <c r="CZ88" s="898"/>
      <c r="DA88" s="899"/>
      <c r="DB88" s="897"/>
      <c r="DC88" s="898"/>
      <c r="DD88" s="898"/>
      <c r="DE88" s="898"/>
      <c r="DF88" s="899"/>
      <c r="DG88" s="897"/>
      <c r="DH88" s="898"/>
      <c r="DI88" s="898"/>
      <c r="DJ88" s="898"/>
      <c r="DK88" s="899"/>
      <c r="DL88" s="897"/>
      <c r="DM88" s="898"/>
      <c r="DN88" s="898"/>
      <c r="DO88" s="898"/>
      <c r="DP88" s="899"/>
      <c r="DQ88" s="897"/>
      <c r="DR88" s="898"/>
      <c r="DS88" s="898"/>
      <c r="DT88" s="898"/>
      <c r="DU88" s="899"/>
      <c r="DV88" s="894"/>
      <c r="DW88" s="895"/>
      <c r="DX88" s="895"/>
      <c r="DY88" s="895"/>
      <c r="DZ88" s="896"/>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94"/>
      <c r="BT89" s="895"/>
      <c r="BU89" s="895"/>
      <c r="BV89" s="895"/>
      <c r="BW89" s="895"/>
      <c r="BX89" s="895"/>
      <c r="BY89" s="895"/>
      <c r="BZ89" s="895"/>
      <c r="CA89" s="895"/>
      <c r="CB89" s="895"/>
      <c r="CC89" s="895"/>
      <c r="CD89" s="895"/>
      <c r="CE89" s="895"/>
      <c r="CF89" s="895"/>
      <c r="CG89" s="900"/>
      <c r="CH89" s="897"/>
      <c r="CI89" s="898"/>
      <c r="CJ89" s="898"/>
      <c r="CK89" s="898"/>
      <c r="CL89" s="899"/>
      <c r="CM89" s="897"/>
      <c r="CN89" s="898"/>
      <c r="CO89" s="898"/>
      <c r="CP89" s="898"/>
      <c r="CQ89" s="899"/>
      <c r="CR89" s="897"/>
      <c r="CS89" s="898"/>
      <c r="CT89" s="898"/>
      <c r="CU89" s="898"/>
      <c r="CV89" s="899"/>
      <c r="CW89" s="897"/>
      <c r="CX89" s="898"/>
      <c r="CY89" s="898"/>
      <c r="CZ89" s="898"/>
      <c r="DA89" s="899"/>
      <c r="DB89" s="897"/>
      <c r="DC89" s="898"/>
      <c r="DD89" s="898"/>
      <c r="DE89" s="898"/>
      <c r="DF89" s="899"/>
      <c r="DG89" s="897"/>
      <c r="DH89" s="898"/>
      <c r="DI89" s="898"/>
      <c r="DJ89" s="898"/>
      <c r="DK89" s="899"/>
      <c r="DL89" s="897"/>
      <c r="DM89" s="898"/>
      <c r="DN89" s="898"/>
      <c r="DO89" s="898"/>
      <c r="DP89" s="899"/>
      <c r="DQ89" s="897"/>
      <c r="DR89" s="898"/>
      <c r="DS89" s="898"/>
      <c r="DT89" s="898"/>
      <c r="DU89" s="899"/>
      <c r="DV89" s="894"/>
      <c r="DW89" s="895"/>
      <c r="DX89" s="895"/>
      <c r="DY89" s="895"/>
      <c r="DZ89" s="896"/>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94"/>
      <c r="BT90" s="895"/>
      <c r="BU90" s="895"/>
      <c r="BV90" s="895"/>
      <c r="BW90" s="895"/>
      <c r="BX90" s="895"/>
      <c r="BY90" s="895"/>
      <c r="BZ90" s="895"/>
      <c r="CA90" s="895"/>
      <c r="CB90" s="895"/>
      <c r="CC90" s="895"/>
      <c r="CD90" s="895"/>
      <c r="CE90" s="895"/>
      <c r="CF90" s="895"/>
      <c r="CG90" s="900"/>
      <c r="CH90" s="897"/>
      <c r="CI90" s="898"/>
      <c r="CJ90" s="898"/>
      <c r="CK90" s="898"/>
      <c r="CL90" s="899"/>
      <c r="CM90" s="897"/>
      <c r="CN90" s="898"/>
      <c r="CO90" s="898"/>
      <c r="CP90" s="898"/>
      <c r="CQ90" s="899"/>
      <c r="CR90" s="897"/>
      <c r="CS90" s="898"/>
      <c r="CT90" s="898"/>
      <c r="CU90" s="898"/>
      <c r="CV90" s="899"/>
      <c r="CW90" s="897"/>
      <c r="CX90" s="898"/>
      <c r="CY90" s="898"/>
      <c r="CZ90" s="898"/>
      <c r="DA90" s="899"/>
      <c r="DB90" s="897"/>
      <c r="DC90" s="898"/>
      <c r="DD90" s="898"/>
      <c r="DE90" s="898"/>
      <c r="DF90" s="899"/>
      <c r="DG90" s="897"/>
      <c r="DH90" s="898"/>
      <c r="DI90" s="898"/>
      <c r="DJ90" s="898"/>
      <c r="DK90" s="899"/>
      <c r="DL90" s="897"/>
      <c r="DM90" s="898"/>
      <c r="DN90" s="898"/>
      <c r="DO90" s="898"/>
      <c r="DP90" s="899"/>
      <c r="DQ90" s="897"/>
      <c r="DR90" s="898"/>
      <c r="DS90" s="898"/>
      <c r="DT90" s="898"/>
      <c r="DU90" s="899"/>
      <c r="DV90" s="894"/>
      <c r="DW90" s="895"/>
      <c r="DX90" s="895"/>
      <c r="DY90" s="895"/>
      <c r="DZ90" s="896"/>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94"/>
      <c r="BT91" s="895"/>
      <c r="BU91" s="895"/>
      <c r="BV91" s="895"/>
      <c r="BW91" s="895"/>
      <c r="BX91" s="895"/>
      <c r="BY91" s="895"/>
      <c r="BZ91" s="895"/>
      <c r="CA91" s="895"/>
      <c r="CB91" s="895"/>
      <c r="CC91" s="895"/>
      <c r="CD91" s="895"/>
      <c r="CE91" s="895"/>
      <c r="CF91" s="895"/>
      <c r="CG91" s="900"/>
      <c r="CH91" s="897"/>
      <c r="CI91" s="898"/>
      <c r="CJ91" s="898"/>
      <c r="CK91" s="898"/>
      <c r="CL91" s="899"/>
      <c r="CM91" s="897"/>
      <c r="CN91" s="898"/>
      <c r="CO91" s="898"/>
      <c r="CP91" s="898"/>
      <c r="CQ91" s="899"/>
      <c r="CR91" s="897"/>
      <c r="CS91" s="898"/>
      <c r="CT91" s="898"/>
      <c r="CU91" s="898"/>
      <c r="CV91" s="899"/>
      <c r="CW91" s="897"/>
      <c r="CX91" s="898"/>
      <c r="CY91" s="898"/>
      <c r="CZ91" s="898"/>
      <c r="DA91" s="899"/>
      <c r="DB91" s="897"/>
      <c r="DC91" s="898"/>
      <c r="DD91" s="898"/>
      <c r="DE91" s="898"/>
      <c r="DF91" s="899"/>
      <c r="DG91" s="897"/>
      <c r="DH91" s="898"/>
      <c r="DI91" s="898"/>
      <c r="DJ91" s="898"/>
      <c r="DK91" s="899"/>
      <c r="DL91" s="897"/>
      <c r="DM91" s="898"/>
      <c r="DN91" s="898"/>
      <c r="DO91" s="898"/>
      <c r="DP91" s="899"/>
      <c r="DQ91" s="897"/>
      <c r="DR91" s="898"/>
      <c r="DS91" s="898"/>
      <c r="DT91" s="898"/>
      <c r="DU91" s="899"/>
      <c r="DV91" s="894"/>
      <c r="DW91" s="895"/>
      <c r="DX91" s="895"/>
      <c r="DY91" s="895"/>
      <c r="DZ91" s="896"/>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94"/>
      <c r="BT92" s="895"/>
      <c r="BU92" s="895"/>
      <c r="BV92" s="895"/>
      <c r="BW92" s="895"/>
      <c r="BX92" s="895"/>
      <c r="BY92" s="895"/>
      <c r="BZ92" s="895"/>
      <c r="CA92" s="895"/>
      <c r="CB92" s="895"/>
      <c r="CC92" s="895"/>
      <c r="CD92" s="895"/>
      <c r="CE92" s="895"/>
      <c r="CF92" s="895"/>
      <c r="CG92" s="900"/>
      <c r="CH92" s="897"/>
      <c r="CI92" s="898"/>
      <c r="CJ92" s="898"/>
      <c r="CK92" s="898"/>
      <c r="CL92" s="899"/>
      <c r="CM92" s="897"/>
      <c r="CN92" s="898"/>
      <c r="CO92" s="898"/>
      <c r="CP92" s="898"/>
      <c r="CQ92" s="899"/>
      <c r="CR92" s="897"/>
      <c r="CS92" s="898"/>
      <c r="CT92" s="898"/>
      <c r="CU92" s="898"/>
      <c r="CV92" s="899"/>
      <c r="CW92" s="897"/>
      <c r="CX92" s="898"/>
      <c r="CY92" s="898"/>
      <c r="CZ92" s="898"/>
      <c r="DA92" s="899"/>
      <c r="DB92" s="897"/>
      <c r="DC92" s="898"/>
      <c r="DD92" s="898"/>
      <c r="DE92" s="898"/>
      <c r="DF92" s="899"/>
      <c r="DG92" s="897"/>
      <c r="DH92" s="898"/>
      <c r="DI92" s="898"/>
      <c r="DJ92" s="898"/>
      <c r="DK92" s="899"/>
      <c r="DL92" s="897"/>
      <c r="DM92" s="898"/>
      <c r="DN92" s="898"/>
      <c r="DO92" s="898"/>
      <c r="DP92" s="899"/>
      <c r="DQ92" s="897"/>
      <c r="DR92" s="898"/>
      <c r="DS92" s="898"/>
      <c r="DT92" s="898"/>
      <c r="DU92" s="899"/>
      <c r="DV92" s="894"/>
      <c r="DW92" s="895"/>
      <c r="DX92" s="895"/>
      <c r="DY92" s="895"/>
      <c r="DZ92" s="896"/>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94"/>
      <c r="BT93" s="895"/>
      <c r="BU93" s="895"/>
      <c r="BV93" s="895"/>
      <c r="BW93" s="895"/>
      <c r="BX93" s="895"/>
      <c r="BY93" s="895"/>
      <c r="BZ93" s="895"/>
      <c r="CA93" s="895"/>
      <c r="CB93" s="895"/>
      <c r="CC93" s="895"/>
      <c r="CD93" s="895"/>
      <c r="CE93" s="895"/>
      <c r="CF93" s="895"/>
      <c r="CG93" s="900"/>
      <c r="CH93" s="897"/>
      <c r="CI93" s="898"/>
      <c r="CJ93" s="898"/>
      <c r="CK93" s="898"/>
      <c r="CL93" s="899"/>
      <c r="CM93" s="897"/>
      <c r="CN93" s="898"/>
      <c r="CO93" s="898"/>
      <c r="CP93" s="898"/>
      <c r="CQ93" s="899"/>
      <c r="CR93" s="897"/>
      <c r="CS93" s="898"/>
      <c r="CT93" s="898"/>
      <c r="CU93" s="898"/>
      <c r="CV93" s="899"/>
      <c r="CW93" s="897"/>
      <c r="CX93" s="898"/>
      <c r="CY93" s="898"/>
      <c r="CZ93" s="898"/>
      <c r="DA93" s="899"/>
      <c r="DB93" s="897"/>
      <c r="DC93" s="898"/>
      <c r="DD93" s="898"/>
      <c r="DE93" s="898"/>
      <c r="DF93" s="899"/>
      <c r="DG93" s="897"/>
      <c r="DH93" s="898"/>
      <c r="DI93" s="898"/>
      <c r="DJ93" s="898"/>
      <c r="DK93" s="899"/>
      <c r="DL93" s="897"/>
      <c r="DM93" s="898"/>
      <c r="DN93" s="898"/>
      <c r="DO93" s="898"/>
      <c r="DP93" s="899"/>
      <c r="DQ93" s="897"/>
      <c r="DR93" s="898"/>
      <c r="DS93" s="898"/>
      <c r="DT93" s="898"/>
      <c r="DU93" s="899"/>
      <c r="DV93" s="894"/>
      <c r="DW93" s="895"/>
      <c r="DX93" s="895"/>
      <c r="DY93" s="895"/>
      <c r="DZ93" s="896"/>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94"/>
      <c r="BT94" s="895"/>
      <c r="BU94" s="895"/>
      <c r="BV94" s="895"/>
      <c r="BW94" s="895"/>
      <c r="BX94" s="895"/>
      <c r="BY94" s="895"/>
      <c r="BZ94" s="895"/>
      <c r="CA94" s="895"/>
      <c r="CB94" s="895"/>
      <c r="CC94" s="895"/>
      <c r="CD94" s="895"/>
      <c r="CE94" s="895"/>
      <c r="CF94" s="895"/>
      <c r="CG94" s="900"/>
      <c r="CH94" s="897"/>
      <c r="CI94" s="898"/>
      <c r="CJ94" s="898"/>
      <c r="CK94" s="898"/>
      <c r="CL94" s="899"/>
      <c r="CM94" s="897"/>
      <c r="CN94" s="898"/>
      <c r="CO94" s="898"/>
      <c r="CP94" s="898"/>
      <c r="CQ94" s="899"/>
      <c r="CR94" s="897"/>
      <c r="CS94" s="898"/>
      <c r="CT94" s="898"/>
      <c r="CU94" s="898"/>
      <c r="CV94" s="899"/>
      <c r="CW94" s="897"/>
      <c r="CX94" s="898"/>
      <c r="CY94" s="898"/>
      <c r="CZ94" s="898"/>
      <c r="DA94" s="899"/>
      <c r="DB94" s="897"/>
      <c r="DC94" s="898"/>
      <c r="DD94" s="898"/>
      <c r="DE94" s="898"/>
      <c r="DF94" s="899"/>
      <c r="DG94" s="897"/>
      <c r="DH94" s="898"/>
      <c r="DI94" s="898"/>
      <c r="DJ94" s="898"/>
      <c r="DK94" s="899"/>
      <c r="DL94" s="897"/>
      <c r="DM94" s="898"/>
      <c r="DN94" s="898"/>
      <c r="DO94" s="898"/>
      <c r="DP94" s="899"/>
      <c r="DQ94" s="897"/>
      <c r="DR94" s="898"/>
      <c r="DS94" s="898"/>
      <c r="DT94" s="898"/>
      <c r="DU94" s="899"/>
      <c r="DV94" s="894"/>
      <c r="DW94" s="895"/>
      <c r="DX94" s="895"/>
      <c r="DY94" s="895"/>
      <c r="DZ94" s="896"/>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94"/>
      <c r="BT95" s="895"/>
      <c r="BU95" s="895"/>
      <c r="BV95" s="895"/>
      <c r="BW95" s="895"/>
      <c r="BX95" s="895"/>
      <c r="BY95" s="895"/>
      <c r="BZ95" s="895"/>
      <c r="CA95" s="895"/>
      <c r="CB95" s="895"/>
      <c r="CC95" s="895"/>
      <c r="CD95" s="895"/>
      <c r="CE95" s="895"/>
      <c r="CF95" s="895"/>
      <c r="CG95" s="900"/>
      <c r="CH95" s="897"/>
      <c r="CI95" s="898"/>
      <c r="CJ95" s="898"/>
      <c r="CK95" s="898"/>
      <c r="CL95" s="899"/>
      <c r="CM95" s="897"/>
      <c r="CN95" s="898"/>
      <c r="CO95" s="898"/>
      <c r="CP95" s="898"/>
      <c r="CQ95" s="899"/>
      <c r="CR95" s="897"/>
      <c r="CS95" s="898"/>
      <c r="CT95" s="898"/>
      <c r="CU95" s="898"/>
      <c r="CV95" s="899"/>
      <c r="CW95" s="897"/>
      <c r="CX95" s="898"/>
      <c r="CY95" s="898"/>
      <c r="CZ95" s="898"/>
      <c r="DA95" s="899"/>
      <c r="DB95" s="897"/>
      <c r="DC95" s="898"/>
      <c r="DD95" s="898"/>
      <c r="DE95" s="898"/>
      <c r="DF95" s="899"/>
      <c r="DG95" s="897"/>
      <c r="DH95" s="898"/>
      <c r="DI95" s="898"/>
      <c r="DJ95" s="898"/>
      <c r="DK95" s="899"/>
      <c r="DL95" s="897"/>
      <c r="DM95" s="898"/>
      <c r="DN95" s="898"/>
      <c r="DO95" s="898"/>
      <c r="DP95" s="899"/>
      <c r="DQ95" s="897"/>
      <c r="DR95" s="898"/>
      <c r="DS95" s="898"/>
      <c r="DT95" s="898"/>
      <c r="DU95" s="899"/>
      <c r="DV95" s="894"/>
      <c r="DW95" s="895"/>
      <c r="DX95" s="895"/>
      <c r="DY95" s="895"/>
      <c r="DZ95" s="896"/>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94"/>
      <c r="BT96" s="895"/>
      <c r="BU96" s="895"/>
      <c r="BV96" s="895"/>
      <c r="BW96" s="895"/>
      <c r="BX96" s="895"/>
      <c r="BY96" s="895"/>
      <c r="BZ96" s="895"/>
      <c r="CA96" s="895"/>
      <c r="CB96" s="895"/>
      <c r="CC96" s="895"/>
      <c r="CD96" s="895"/>
      <c r="CE96" s="895"/>
      <c r="CF96" s="895"/>
      <c r="CG96" s="900"/>
      <c r="CH96" s="897"/>
      <c r="CI96" s="898"/>
      <c r="CJ96" s="898"/>
      <c r="CK96" s="898"/>
      <c r="CL96" s="899"/>
      <c r="CM96" s="897"/>
      <c r="CN96" s="898"/>
      <c r="CO96" s="898"/>
      <c r="CP96" s="898"/>
      <c r="CQ96" s="899"/>
      <c r="CR96" s="897"/>
      <c r="CS96" s="898"/>
      <c r="CT96" s="898"/>
      <c r="CU96" s="898"/>
      <c r="CV96" s="899"/>
      <c r="CW96" s="897"/>
      <c r="CX96" s="898"/>
      <c r="CY96" s="898"/>
      <c r="CZ96" s="898"/>
      <c r="DA96" s="899"/>
      <c r="DB96" s="897"/>
      <c r="DC96" s="898"/>
      <c r="DD96" s="898"/>
      <c r="DE96" s="898"/>
      <c r="DF96" s="899"/>
      <c r="DG96" s="897"/>
      <c r="DH96" s="898"/>
      <c r="DI96" s="898"/>
      <c r="DJ96" s="898"/>
      <c r="DK96" s="899"/>
      <c r="DL96" s="897"/>
      <c r="DM96" s="898"/>
      <c r="DN96" s="898"/>
      <c r="DO96" s="898"/>
      <c r="DP96" s="899"/>
      <c r="DQ96" s="897"/>
      <c r="DR96" s="898"/>
      <c r="DS96" s="898"/>
      <c r="DT96" s="898"/>
      <c r="DU96" s="899"/>
      <c r="DV96" s="894"/>
      <c r="DW96" s="895"/>
      <c r="DX96" s="895"/>
      <c r="DY96" s="895"/>
      <c r="DZ96" s="896"/>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94"/>
      <c r="BT97" s="895"/>
      <c r="BU97" s="895"/>
      <c r="BV97" s="895"/>
      <c r="BW97" s="895"/>
      <c r="BX97" s="895"/>
      <c r="BY97" s="895"/>
      <c r="BZ97" s="895"/>
      <c r="CA97" s="895"/>
      <c r="CB97" s="895"/>
      <c r="CC97" s="895"/>
      <c r="CD97" s="895"/>
      <c r="CE97" s="895"/>
      <c r="CF97" s="895"/>
      <c r="CG97" s="900"/>
      <c r="CH97" s="897"/>
      <c r="CI97" s="898"/>
      <c r="CJ97" s="898"/>
      <c r="CK97" s="898"/>
      <c r="CL97" s="899"/>
      <c r="CM97" s="897"/>
      <c r="CN97" s="898"/>
      <c r="CO97" s="898"/>
      <c r="CP97" s="898"/>
      <c r="CQ97" s="899"/>
      <c r="CR97" s="897"/>
      <c r="CS97" s="898"/>
      <c r="CT97" s="898"/>
      <c r="CU97" s="898"/>
      <c r="CV97" s="899"/>
      <c r="CW97" s="897"/>
      <c r="CX97" s="898"/>
      <c r="CY97" s="898"/>
      <c r="CZ97" s="898"/>
      <c r="DA97" s="899"/>
      <c r="DB97" s="897"/>
      <c r="DC97" s="898"/>
      <c r="DD97" s="898"/>
      <c r="DE97" s="898"/>
      <c r="DF97" s="899"/>
      <c r="DG97" s="897"/>
      <c r="DH97" s="898"/>
      <c r="DI97" s="898"/>
      <c r="DJ97" s="898"/>
      <c r="DK97" s="899"/>
      <c r="DL97" s="897"/>
      <c r="DM97" s="898"/>
      <c r="DN97" s="898"/>
      <c r="DO97" s="898"/>
      <c r="DP97" s="899"/>
      <c r="DQ97" s="897"/>
      <c r="DR97" s="898"/>
      <c r="DS97" s="898"/>
      <c r="DT97" s="898"/>
      <c r="DU97" s="899"/>
      <c r="DV97" s="894"/>
      <c r="DW97" s="895"/>
      <c r="DX97" s="895"/>
      <c r="DY97" s="895"/>
      <c r="DZ97" s="896"/>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94"/>
      <c r="BT98" s="895"/>
      <c r="BU98" s="895"/>
      <c r="BV98" s="895"/>
      <c r="BW98" s="895"/>
      <c r="BX98" s="895"/>
      <c r="BY98" s="895"/>
      <c r="BZ98" s="895"/>
      <c r="CA98" s="895"/>
      <c r="CB98" s="895"/>
      <c r="CC98" s="895"/>
      <c r="CD98" s="895"/>
      <c r="CE98" s="895"/>
      <c r="CF98" s="895"/>
      <c r="CG98" s="900"/>
      <c r="CH98" s="897"/>
      <c r="CI98" s="898"/>
      <c r="CJ98" s="898"/>
      <c r="CK98" s="898"/>
      <c r="CL98" s="899"/>
      <c r="CM98" s="897"/>
      <c r="CN98" s="898"/>
      <c r="CO98" s="898"/>
      <c r="CP98" s="898"/>
      <c r="CQ98" s="899"/>
      <c r="CR98" s="897"/>
      <c r="CS98" s="898"/>
      <c r="CT98" s="898"/>
      <c r="CU98" s="898"/>
      <c r="CV98" s="899"/>
      <c r="CW98" s="897"/>
      <c r="CX98" s="898"/>
      <c r="CY98" s="898"/>
      <c r="CZ98" s="898"/>
      <c r="DA98" s="899"/>
      <c r="DB98" s="897"/>
      <c r="DC98" s="898"/>
      <c r="DD98" s="898"/>
      <c r="DE98" s="898"/>
      <c r="DF98" s="899"/>
      <c r="DG98" s="897"/>
      <c r="DH98" s="898"/>
      <c r="DI98" s="898"/>
      <c r="DJ98" s="898"/>
      <c r="DK98" s="899"/>
      <c r="DL98" s="897"/>
      <c r="DM98" s="898"/>
      <c r="DN98" s="898"/>
      <c r="DO98" s="898"/>
      <c r="DP98" s="899"/>
      <c r="DQ98" s="897"/>
      <c r="DR98" s="898"/>
      <c r="DS98" s="898"/>
      <c r="DT98" s="898"/>
      <c r="DU98" s="899"/>
      <c r="DV98" s="894"/>
      <c r="DW98" s="895"/>
      <c r="DX98" s="895"/>
      <c r="DY98" s="895"/>
      <c r="DZ98" s="896"/>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94"/>
      <c r="BT99" s="895"/>
      <c r="BU99" s="895"/>
      <c r="BV99" s="895"/>
      <c r="BW99" s="895"/>
      <c r="BX99" s="895"/>
      <c r="BY99" s="895"/>
      <c r="BZ99" s="895"/>
      <c r="CA99" s="895"/>
      <c r="CB99" s="895"/>
      <c r="CC99" s="895"/>
      <c r="CD99" s="895"/>
      <c r="CE99" s="895"/>
      <c r="CF99" s="895"/>
      <c r="CG99" s="900"/>
      <c r="CH99" s="897"/>
      <c r="CI99" s="898"/>
      <c r="CJ99" s="898"/>
      <c r="CK99" s="898"/>
      <c r="CL99" s="899"/>
      <c r="CM99" s="897"/>
      <c r="CN99" s="898"/>
      <c r="CO99" s="898"/>
      <c r="CP99" s="898"/>
      <c r="CQ99" s="899"/>
      <c r="CR99" s="897"/>
      <c r="CS99" s="898"/>
      <c r="CT99" s="898"/>
      <c r="CU99" s="898"/>
      <c r="CV99" s="899"/>
      <c r="CW99" s="897"/>
      <c r="CX99" s="898"/>
      <c r="CY99" s="898"/>
      <c r="CZ99" s="898"/>
      <c r="DA99" s="899"/>
      <c r="DB99" s="897"/>
      <c r="DC99" s="898"/>
      <c r="DD99" s="898"/>
      <c r="DE99" s="898"/>
      <c r="DF99" s="899"/>
      <c r="DG99" s="897"/>
      <c r="DH99" s="898"/>
      <c r="DI99" s="898"/>
      <c r="DJ99" s="898"/>
      <c r="DK99" s="899"/>
      <c r="DL99" s="897"/>
      <c r="DM99" s="898"/>
      <c r="DN99" s="898"/>
      <c r="DO99" s="898"/>
      <c r="DP99" s="899"/>
      <c r="DQ99" s="897"/>
      <c r="DR99" s="898"/>
      <c r="DS99" s="898"/>
      <c r="DT99" s="898"/>
      <c r="DU99" s="899"/>
      <c r="DV99" s="894"/>
      <c r="DW99" s="895"/>
      <c r="DX99" s="895"/>
      <c r="DY99" s="895"/>
      <c r="DZ99" s="896"/>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94"/>
      <c r="BT100" s="895"/>
      <c r="BU100" s="895"/>
      <c r="BV100" s="895"/>
      <c r="BW100" s="895"/>
      <c r="BX100" s="895"/>
      <c r="BY100" s="895"/>
      <c r="BZ100" s="895"/>
      <c r="CA100" s="895"/>
      <c r="CB100" s="895"/>
      <c r="CC100" s="895"/>
      <c r="CD100" s="895"/>
      <c r="CE100" s="895"/>
      <c r="CF100" s="895"/>
      <c r="CG100" s="900"/>
      <c r="CH100" s="897"/>
      <c r="CI100" s="898"/>
      <c r="CJ100" s="898"/>
      <c r="CK100" s="898"/>
      <c r="CL100" s="899"/>
      <c r="CM100" s="897"/>
      <c r="CN100" s="898"/>
      <c r="CO100" s="898"/>
      <c r="CP100" s="898"/>
      <c r="CQ100" s="899"/>
      <c r="CR100" s="897"/>
      <c r="CS100" s="898"/>
      <c r="CT100" s="898"/>
      <c r="CU100" s="898"/>
      <c r="CV100" s="899"/>
      <c r="CW100" s="897"/>
      <c r="CX100" s="898"/>
      <c r="CY100" s="898"/>
      <c r="CZ100" s="898"/>
      <c r="DA100" s="899"/>
      <c r="DB100" s="897"/>
      <c r="DC100" s="898"/>
      <c r="DD100" s="898"/>
      <c r="DE100" s="898"/>
      <c r="DF100" s="899"/>
      <c r="DG100" s="897"/>
      <c r="DH100" s="898"/>
      <c r="DI100" s="898"/>
      <c r="DJ100" s="898"/>
      <c r="DK100" s="899"/>
      <c r="DL100" s="897"/>
      <c r="DM100" s="898"/>
      <c r="DN100" s="898"/>
      <c r="DO100" s="898"/>
      <c r="DP100" s="899"/>
      <c r="DQ100" s="897"/>
      <c r="DR100" s="898"/>
      <c r="DS100" s="898"/>
      <c r="DT100" s="898"/>
      <c r="DU100" s="899"/>
      <c r="DV100" s="894"/>
      <c r="DW100" s="895"/>
      <c r="DX100" s="895"/>
      <c r="DY100" s="895"/>
      <c r="DZ100" s="896"/>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94"/>
      <c r="BT101" s="895"/>
      <c r="BU101" s="895"/>
      <c r="BV101" s="895"/>
      <c r="BW101" s="895"/>
      <c r="BX101" s="895"/>
      <c r="BY101" s="895"/>
      <c r="BZ101" s="895"/>
      <c r="CA101" s="895"/>
      <c r="CB101" s="895"/>
      <c r="CC101" s="895"/>
      <c r="CD101" s="895"/>
      <c r="CE101" s="895"/>
      <c r="CF101" s="895"/>
      <c r="CG101" s="900"/>
      <c r="CH101" s="897"/>
      <c r="CI101" s="898"/>
      <c r="CJ101" s="898"/>
      <c r="CK101" s="898"/>
      <c r="CL101" s="899"/>
      <c r="CM101" s="897"/>
      <c r="CN101" s="898"/>
      <c r="CO101" s="898"/>
      <c r="CP101" s="898"/>
      <c r="CQ101" s="899"/>
      <c r="CR101" s="897"/>
      <c r="CS101" s="898"/>
      <c r="CT101" s="898"/>
      <c r="CU101" s="898"/>
      <c r="CV101" s="899"/>
      <c r="CW101" s="897"/>
      <c r="CX101" s="898"/>
      <c r="CY101" s="898"/>
      <c r="CZ101" s="898"/>
      <c r="DA101" s="899"/>
      <c r="DB101" s="897"/>
      <c r="DC101" s="898"/>
      <c r="DD101" s="898"/>
      <c r="DE101" s="898"/>
      <c r="DF101" s="899"/>
      <c r="DG101" s="897"/>
      <c r="DH101" s="898"/>
      <c r="DI101" s="898"/>
      <c r="DJ101" s="898"/>
      <c r="DK101" s="899"/>
      <c r="DL101" s="897"/>
      <c r="DM101" s="898"/>
      <c r="DN101" s="898"/>
      <c r="DO101" s="898"/>
      <c r="DP101" s="899"/>
      <c r="DQ101" s="897"/>
      <c r="DR101" s="898"/>
      <c r="DS101" s="898"/>
      <c r="DT101" s="898"/>
      <c r="DU101" s="899"/>
      <c r="DV101" s="894"/>
      <c r="DW101" s="895"/>
      <c r="DX101" s="895"/>
      <c r="DY101" s="895"/>
      <c r="DZ101" s="896"/>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380</v>
      </c>
      <c r="BR102" s="824" t="s">
        <v>404</v>
      </c>
      <c r="BS102" s="825"/>
      <c r="BT102" s="825"/>
      <c r="BU102" s="825"/>
      <c r="BV102" s="825"/>
      <c r="BW102" s="825"/>
      <c r="BX102" s="825"/>
      <c r="BY102" s="825"/>
      <c r="BZ102" s="825"/>
      <c r="CA102" s="825"/>
      <c r="CB102" s="825"/>
      <c r="CC102" s="825"/>
      <c r="CD102" s="825"/>
      <c r="CE102" s="825"/>
      <c r="CF102" s="825"/>
      <c r="CG102" s="826"/>
      <c r="CH102" s="922"/>
      <c r="CI102" s="923"/>
      <c r="CJ102" s="923"/>
      <c r="CK102" s="923"/>
      <c r="CL102" s="924"/>
      <c r="CM102" s="922"/>
      <c r="CN102" s="923"/>
      <c r="CO102" s="923"/>
      <c r="CP102" s="923"/>
      <c r="CQ102" s="924"/>
      <c r="CR102" s="925">
        <f>SUM(CR7:CV15)</f>
        <v>1960</v>
      </c>
      <c r="CS102" s="887"/>
      <c r="CT102" s="887"/>
      <c r="CU102" s="887"/>
      <c r="CV102" s="926"/>
      <c r="CW102" s="925">
        <f t="shared" ref="CW102" si="3">SUM(CW7:DA15)</f>
        <v>658</v>
      </c>
      <c r="CX102" s="887"/>
      <c r="CY102" s="887"/>
      <c r="CZ102" s="887"/>
      <c r="DA102" s="926"/>
      <c r="DB102" s="925">
        <f t="shared" ref="DB102" si="4">SUM(DB7:DF15)</f>
        <v>4096</v>
      </c>
      <c r="DC102" s="887"/>
      <c r="DD102" s="887"/>
      <c r="DE102" s="887"/>
      <c r="DF102" s="926"/>
      <c r="DG102" s="925">
        <f t="shared" ref="DG102" si="5">SUM(DG7:DK15)</f>
        <v>1390</v>
      </c>
      <c r="DH102" s="887"/>
      <c r="DI102" s="887"/>
      <c r="DJ102" s="887"/>
      <c r="DK102" s="926"/>
      <c r="DL102" s="925">
        <f t="shared" ref="DL102" si="6">SUM(DL7:DP15)</f>
        <v>79</v>
      </c>
      <c r="DM102" s="887"/>
      <c r="DN102" s="887"/>
      <c r="DO102" s="887"/>
      <c r="DP102" s="926"/>
      <c r="DQ102" s="925">
        <f t="shared" ref="DQ102" si="7">SUM(DQ7:DU15)</f>
        <v>998</v>
      </c>
      <c r="DR102" s="887"/>
      <c r="DS102" s="887"/>
      <c r="DT102" s="887"/>
      <c r="DU102" s="926"/>
      <c r="DV102" s="824"/>
      <c r="DW102" s="825"/>
      <c r="DX102" s="825"/>
      <c r="DY102" s="825"/>
      <c r="DZ102" s="949"/>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0" t="s">
        <v>405</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1" t="s">
        <v>406</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2" t="s">
        <v>409</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410</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2" customFormat="1" ht="26.25" customHeight="1" x14ac:dyDescent="0.2">
      <c r="A109" s="947" t="s">
        <v>411</v>
      </c>
      <c r="B109" s="928"/>
      <c r="C109" s="928"/>
      <c r="D109" s="928"/>
      <c r="E109" s="928"/>
      <c r="F109" s="928"/>
      <c r="G109" s="928"/>
      <c r="H109" s="928"/>
      <c r="I109" s="928"/>
      <c r="J109" s="928"/>
      <c r="K109" s="928"/>
      <c r="L109" s="928"/>
      <c r="M109" s="928"/>
      <c r="N109" s="928"/>
      <c r="O109" s="928"/>
      <c r="P109" s="928"/>
      <c r="Q109" s="928"/>
      <c r="R109" s="928"/>
      <c r="S109" s="928"/>
      <c r="T109" s="928"/>
      <c r="U109" s="928"/>
      <c r="V109" s="928"/>
      <c r="W109" s="928"/>
      <c r="X109" s="928"/>
      <c r="Y109" s="928"/>
      <c r="Z109" s="929"/>
      <c r="AA109" s="927" t="s">
        <v>412</v>
      </c>
      <c r="AB109" s="928"/>
      <c r="AC109" s="928"/>
      <c r="AD109" s="928"/>
      <c r="AE109" s="929"/>
      <c r="AF109" s="927" t="s">
        <v>413</v>
      </c>
      <c r="AG109" s="928"/>
      <c r="AH109" s="928"/>
      <c r="AI109" s="928"/>
      <c r="AJ109" s="929"/>
      <c r="AK109" s="927" t="s">
        <v>293</v>
      </c>
      <c r="AL109" s="928"/>
      <c r="AM109" s="928"/>
      <c r="AN109" s="928"/>
      <c r="AO109" s="929"/>
      <c r="AP109" s="927" t="s">
        <v>414</v>
      </c>
      <c r="AQ109" s="928"/>
      <c r="AR109" s="928"/>
      <c r="AS109" s="928"/>
      <c r="AT109" s="930"/>
      <c r="AU109" s="947" t="s">
        <v>411</v>
      </c>
      <c r="AV109" s="928"/>
      <c r="AW109" s="928"/>
      <c r="AX109" s="928"/>
      <c r="AY109" s="928"/>
      <c r="AZ109" s="928"/>
      <c r="BA109" s="928"/>
      <c r="BB109" s="928"/>
      <c r="BC109" s="928"/>
      <c r="BD109" s="928"/>
      <c r="BE109" s="928"/>
      <c r="BF109" s="928"/>
      <c r="BG109" s="928"/>
      <c r="BH109" s="928"/>
      <c r="BI109" s="928"/>
      <c r="BJ109" s="928"/>
      <c r="BK109" s="928"/>
      <c r="BL109" s="928"/>
      <c r="BM109" s="928"/>
      <c r="BN109" s="928"/>
      <c r="BO109" s="928"/>
      <c r="BP109" s="929"/>
      <c r="BQ109" s="927" t="s">
        <v>412</v>
      </c>
      <c r="BR109" s="928"/>
      <c r="BS109" s="928"/>
      <c r="BT109" s="928"/>
      <c r="BU109" s="929"/>
      <c r="BV109" s="927" t="s">
        <v>413</v>
      </c>
      <c r="BW109" s="928"/>
      <c r="BX109" s="928"/>
      <c r="BY109" s="928"/>
      <c r="BZ109" s="929"/>
      <c r="CA109" s="927" t="s">
        <v>293</v>
      </c>
      <c r="CB109" s="928"/>
      <c r="CC109" s="928"/>
      <c r="CD109" s="928"/>
      <c r="CE109" s="929"/>
      <c r="CF109" s="948" t="s">
        <v>414</v>
      </c>
      <c r="CG109" s="948"/>
      <c r="CH109" s="948"/>
      <c r="CI109" s="948"/>
      <c r="CJ109" s="948"/>
      <c r="CK109" s="927" t="s">
        <v>415</v>
      </c>
      <c r="CL109" s="928"/>
      <c r="CM109" s="928"/>
      <c r="CN109" s="928"/>
      <c r="CO109" s="928"/>
      <c r="CP109" s="928"/>
      <c r="CQ109" s="928"/>
      <c r="CR109" s="928"/>
      <c r="CS109" s="928"/>
      <c r="CT109" s="928"/>
      <c r="CU109" s="928"/>
      <c r="CV109" s="928"/>
      <c r="CW109" s="928"/>
      <c r="CX109" s="928"/>
      <c r="CY109" s="928"/>
      <c r="CZ109" s="928"/>
      <c r="DA109" s="928"/>
      <c r="DB109" s="928"/>
      <c r="DC109" s="928"/>
      <c r="DD109" s="928"/>
      <c r="DE109" s="928"/>
      <c r="DF109" s="929"/>
      <c r="DG109" s="927" t="s">
        <v>412</v>
      </c>
      <c r="DH109" s="928"/>
      <c r="DI109" s="928"/>
      <c r="DJ109" s="928"/>
      <c r="DK109" s="929"/>
      <c r="DL109" s="927" t="s">
        <v>413</v>
      </c>
      <c r="DM109" s="928"/>
      <c r="DN109" s="928"/>
      <c r="DO109" s="928"/>
      <c r="DP109" s="929"/>
      <c r="DQ109" s="927" t="s">
        <v>293</v>
      </c>
      <c r="DR109" s="928"/>
      <c r="DS109" s="928"/>
      <c r="DT109" s="928"/>
      <c r="DU109" s="929"/>
      <c r="DV109" s="927" t="s">
        <v>414</v>
      </c>
      <c r="DW109" s="928"/>
      <c r="DX109" s="928"/>
      <c r="DY109" s="928"/>
      <c r="DZ109" s="930"/>
    </row>
    <row r="110" spans="1:131" s="212" customFormat="1" ht="26.25" customHeight="1" x14ac:dyDescent="0.2">
      <c r="A110" s="931" t="s">
        <v>416</v>
      </c>
      <c r="B110" s="932"/>
      <c r="C110" s="932"/>
      <c r="D110" s="932"/>
      <c r="E110" s="932"/>
      <c r="F110" s="932"/>
      <c r="G110" s="932"/>
      <c r="H110" s="932"/>
      <c r="I110" s="932"/>
      <c r="J110" s="932"/>
      <c r="K110" s="932"/>
      <c r="L110" s="932"/>
      <c r="M110" s="932"/>
      <c r="N110" s="932"/>
      <c r="O110" s="932"/>
      <c r="P110" s="932"/>
      <c r="Q110" s="932"/>
      <c r="R110" s="932"/>
      <c r="S110" s="932"/>
      <c r="T110" s="932"/>
      <c r="U110" s="932"/>
      <c r="V110" s="932"/>
      <c r="W110" s="932"/>
      <c r="X110" s="932"/>
      <c r="Y110" s="932"/>
      <c r="Z110" s="933"/>
      <c r="AA110" s="934">
        <v>4885812</v>
      </c>
      <c r="AB110" s="935"/>
      <c r="AC110" s="935"/>
      <c r="AD110" s="935"/>
      <c r="AE110" s="936"/>
      <c r="AF110" s="937">
        <v>4885162</v>
      </c>
      <c r="AG110" s="935"/>
      <c r="AH110" s="935"/>
      <c r="AI110" s="935"/>
      <c r="AJ110" s="936"/>
      <c r="AK110" s="937">
        <v>5292359</v>
      </c>
      <c r="AL110" s="935"/>
      <c r="AM110" s="935"/>
      <c r="AN110" s="935"/>
      <c r="AO110" s="936"/>
      <c r="AP110" s="938">
        <v>16.5</v>
      </c>
      <c r="AQ110" s="939"/>
      <c r="AR110" s="939"/>
      <c r="AS110" s="939"/>
      <c r="AT110" s="940"/>
      <c r="AU110" s="941" t="s">
        <v>69</v>
      </c>
      <c r="AV110" s="942"/>
      <c r="AW110" s="942"/>
      <c r="AX110" s="942"/>
      <c r="AY110" s="942"/>
      <c r="AZ110" s="964" t="s">
        <v>417</v>
      </c>
      <c r="BA110" s="932"/>
      <c r="BB110" s="932"/>
      <c r="BC110" s="932"/>
      <c r="BD110" s="932"/>
      <c r="BE110" s="932"/>
      <c r="BF110" s="932"/>
      <c r="BG110" s="932"/>
      <c r="BH110" s="932"/>
      <c r="BI110" s="932"/>
      <c r="BJ110" s="932"/>
      <c r="BK110" s="932"/>
      <c r="BL110" s="932"/>
      <c r="BM110" s="932"/>
      <c r="BN110" s="932"/>
      <c r="BO110" s="932"/>
      <c r="BP110" s="933"/>
      <c r="BQ110" s="965">
        <v>61471736</v>
      </c>
      <c r="BR110" s="966"/>
      <c r="BS110" s="966"/>
      <c r="BT110" s="966"/>
      <c r="BU110" s="966"/>
      <c r="BV110" s="966">
        <v>61912221</v>
      </c>
      <c r="BW110" s="966"/>
      <c r="BX110" s="966"/>
      <c r="BY110" s="966"/>
      <c r="BZ110" s="966"/>
      <c r="CA110" s="966">
        <v>60964054</v>
      </c>
      <c r="CB110" s="966"/>
      <c r="CC110" s="966"/>
      <c r="CD110" s="966"/>
      <c r="CE110" s="966"/>
      <c r="CF110" s="979">
        <v>190</v>
      </c>
      <c r="CG110" s="980"/>
      <c r="CH110" s="980"/>
      <c r="CI110" s="980"/>
      <c r="CJ110" s="980"/>
      <c r="CK110" s="981" t="s">
        <v>418</v>
      </c>
      <c r="CL110" s="982"/>
      <c r="CM110" s="964" t="s">
        <v>419</v>
      </c>
      <c r="CN110" s="932"/>
      <c r="CO110" s="932"/>
      <c r="CP110" s="932"/>
      <c r="CQ110" s="932"/>
      <c r="CR110" s="932"/>
      <c r="CS110" s="932"/>
      <c r="CT110" s="932"/>
      <c r="CU110" s="932"/>
      <c r="CV110" s="932"/>
      <c r="CW110" s="932"/>
      <c r="CX110" s="932"/>
      <c r="CY110" s="932"/>
      <c r="CZ110" s="932"/>
      <c r="DA110" s="932"/>
      <c r="DB110" s="932"/>
      <c r="DC110" s="932"/>
      <c r="DD110" s="932"/>
      <c r="DE110" s="932"/>
      <c r="DF110" s="933"/>
      <c r="DG110" s="965">
        <v>1650543</v>
      </c>
      <c r="DH110" s="966"/>
      <c r="DI110" s="966"/>
      <c r="DJ110" s="966"/>
      <c r="DK110" s="966"/>
      <c r="DL110" s="966">
        <v>1541033</v>
      </c>
      <c r="DM110" s="966"/>
      <c r="DN110" s="966"/>
      <c r="DO110" s="966"/>
      <c r="DP110" s="966"/>
      <c r="DQ110" s="966">
        <v>1430289</v>
      </c>
      <c r="DR110" s="966"/>
      <c r="DS110" s="966"/>
      <c r="DT110" s="966"/>
      <c r="DU110" s="966"/>
      <c r="DV110" s="967">
        <v>4.5</v>
      </c>
      <c r="DW110" s="967"/>
      <c r="DX110" s="967"/>
      <c r="DY110" s="967"/>
      <c r="DZ110" s="968"/>
    </row>
    <row r="111" spans="1:131" s="212" customFormat="1" ht="26.25" customHeight="1" x14ac:dyDescent="0.2">
      <c r="A111" s="969" t="s">
        <v>420</v>
      </c>
      <c r="B111" s="970"/>
      <c r="C111" s="970"/>
      <c r="D111" s="970"/>
      <c r="E111" s="970"/>
      <c r="F111" s="970"/>
      <c r="G111" s="970"/>
      <c r="H111" s="970"/>
      <c r="I111" s="970"/>
      <c r="J111" s="970"/>
      <c r="K111" s="970"/>
      <c r="L111" s="970"/>
      <c r="M111" s="970"/>
      <c r="N111" s="970"/>
      <c r="O111" s="970"/>
      <c r="P111" s="970"/>
      <c r="Q111" s="970"/>
      <c r="R111" s="970"/>
      <c r="S111" s="970"/>
      <c r="T111" s="970"/>
      <c r="U111" s="970"/>
      <c r="V111" s="970"/>
      <c r="W111" s="970"/>
      <c r="X111" s="970"/>
      <c r="Y111" s="970"/>
      <c r="Z111" s="971"/>
      <c r="AA111" s="972" t="s">
        <v>122</v>
      </c>
      <c r="AB111" s="973"/>
      <c r="AC111" s="973"/>
      <c r="AD111" s="973"/>
      <c r="AE111" s="974"/>
      <c r="AF111" s="975" t="s">
        <v>122</v>
      </c>
      <c r="AG111" s="973"/>
      <c r="AH111" s="973"/>
      <c r="AI111" s="973"/>
      <c r="AJ111" s="974"/>
      <c r="AK111" s="975" t="s">
        <v>122</v>
      </c>
      <c r="AL111" s="973"/>
      <c r="AM111" s="973"/>
      <c r="AN111" s="973"/>
      <c r="AO111" s="974"/>
      <c r="AP111" s="976" t="s">
        <v>122</v>
      </c>
      <c r="AQ111" s="977"/>
      <c r="AR111" s="977"/>
      <c r="AS111" s="977"/>
      <c r="AT111" s="978"/>
      <c r="AU111" s="943"/>
      <c r="AV111" s="944"/>
      <c r="AW111" s="944"/>
      <c r="AX111" s="944"/>
      <c r="AY111" s="944"/>
      <c r="AZ111" s="957" t="s">
        <v>421</v>
      </c>
      <c r="BA111" s="958"/>
      <c r="BB111" s="958"/>
      <c r="BC111" s="958"/>
      <c r="BD111" s="958"/>
      <c r="BE111" s="958"/>
      <c r="BF111" s="958"/>
      <c r="BG111" s="958"/>
      <c r="BH111" s="958"/>
      <c r="BI111" s="958"/>
      <c r="BJ111" s="958"/>
      <c r="BK111" s="958"/>
      <c r="BL111" s="958"/>
      <c r="BM111" s="958"/>
      <c r="BN111" s="958"/>
      <c r="BO111" s="958"/>
      <c r="BP111" s="959"/>
      <c r="BQ111" s="960">
        <v>2358289</v>
      </c>
      <c r="BR111" s="961"/>
      <c r="BS111" s="961"/>
      <c r="BT111" s="961"/>
      <c r="BU111" s="961"/>
      <c r="BV111" s="961">
        <v>2251605</v>
      </c>
      <c r="BW111" s="961"/>
      <c r="BX111" s="961"/>
      <c r="BY111" s="961"/>
      <c r="BZ111" s="961"/>
      <c r="CA111" s="961">
        <v>2144074</v>
      </c>
      <c r="CB111" s="961"/>
      <c r="CC111" s="961"/>
      <c r="CD111" s="961"/>
      <c r="CE111" s="961"/>
      <c r="CF111" s="955">
        <v>6.7</v>
      </c>
      <c r="CG111" s="956"/>
      <c r="CH111" s="956"/>
      <c r="CI111" s="956"/>
      <c r="CJ111" s="956"/>
      <c r="CK111" s="983"/>
      <c r="CL111" s="984"/>
      <c r="CM111" s="957" t="s">
        <v>422</v>
      </c>
      <c r="CN111" s="958"/>
      <c r="CO111" s="958"/>
      <c r="CP111" s="958"/>
      <c r="CQ111" s="958"/>
      <c r="CR111" s="958"/>
      <c r="CS111" s="958"/>
      <c r="CT111" s="958"/>
      <c r="CU111" s="958"/>
      <c r="CV111" s="958"/>
      <c r="CW111" s="958"/>
      <c r="CX111" s="958"/>
      <c r="CY111" s="958"/>
      <c r="CZ111" s="958"/>
      <c r="DA111" s="958"/>
      <c r="DB111" s="958"/>
      <c r="DC111" s="958"/>
      <c r="DD111" s="958"/>
      <c r="DE111" s="958"/>
      <c r="DF111" s="959"/>
      <c r="DG111" s="960" t="s">
        <v>122</v>
      </c>
      <c r="DH111" s="961"/>
      <c r="DI111" s="961"/>
      <c r="DJ111" s="961"/>
      <c r="DK111" s="961"/>
      <c r="DL111" s="961" t="s">
        <v>122</v>
      </c>
      <c r="DM111" s="961"/>
      <c r="DN111" s="961"/>
      <c r="DO111" s="961"/>
      <c r="DP111" s="961"/>
      <c r="DQ111" s="961" t="s">
        <v>122</v>
      </c>
      <c r="DR111" s="961"/>
      <c r="DS111" s="961"/>
      <c r="DT111" s="961"/>
      <c r="DU111" s="961"/>
      <c r="DV111" s="962" t="s">
        <v>122</v>
      </c>
      <c r="DW111" s="962"/>
      <c r="DX111" s="962"/>
      <c r="DY111" s="962"/>
      <c r="DZ111" s="963"/>
    </row>
    <row r="112" spans="1:131" s="212" customFormat="1" ht="26.25" customHeight="1" x14ac:dyDescent="0.2">
      <c r="A112" s="987" t="s">
        <v>423</v>
      </c>
      <c r="B112" s="988"/>
      <c r="C112" s="958" t="s">
        <v>424</v>
      </c>
      <c r="D112" s="958"/>
      <c r="E112" s="958"/>
      <c r="F112" s="958"/>
      <c r="G112" s="958"/>
      <c r="H112" s="958"/>
      <c r="I112" s="958"/>
      <c r="J112" s="958"/>
      <c r="K112" s="958"/>
      <c r="L112" s="958"/>
      <c r="M112" s="958"/>
      <c r="N112" s="958"/>
      <c r="O112" s="958"/>
      <c r="P112" s="958"/>
      <c r="Q112" s="958"/>
      <c r="R112" s="958"/>
      <c r="S112" s="958"/>
      <c r="T112" s="958"/>
      <c r="U112" s="958"/>
      <c r="V112" s="958"/>
      <c r="W112" s="958"/>
      <c r="X112" s="958"/>
      <c r="Y112" s="958"/>
      <c r="Z112" s="959"/>
      <c r="AA112" s="993" t="s">
        <v>122</v>
      </c>
      <c r="AB112" s="994"/>
      <c r="AC112" s="994"/>
      <c r="AD112" s="994"/>
      <c r="AE112" s="995"/>
      <c r="AF112" s="996" t="s">
        <v>122</v>
      </c>
      <c r="AG112" s="994"/>
      <c r="AH112" s="994"/>
      <c r="AI112" s="994"/>
      <c r="AJ112" s="995"/>
      <c r="AK112" s="996" t="s">
        <v>122</v>
      </c>
      <c r="AL112" s="994"/>
      <c r="AM112" s="994"/>
      <c r="AN112" s="994"/>
      <c r="AO112" s="995"/>
      <c r="AP112" s="997" t="s">
        <v>122</v>
      </c>
      <c r="AQ112" s="998"/>
      <c r="AR112" s="998"/>
      <c r="AS112" s="998"/>
      <c r="AT112" s="999"/>
      <c r="AU112" s="943"/>
      <c r="AV112" s="944"/>
      <c r="AW112" s="944"/>
      <c r="AX112" s="944"/>
      <c r="AY112" s="944"/>
      <c r="AZ112" s="957" t="s">
        <v>425</v>
      </c>
      <c r="BA112" s="958"/>
      <c r="BB112" s="958"/>
      <c r="BC112" s="958"/>
      <c r="BD112" s="958"/>
      <c r="BE112" s="958"/>
      <c r="BF112" s="958"/>
      <c r="BG112" s="958"/>
      <c r="BH112" s="958"/>
      <c r="BI112" s="958"/>
      <c r="BJ112" s="958"/>
      <c r="BK112" s="958"/>
      <c r="BL112" s="958"/>
      <c r="BM112" s="958"/>
      <c r="BN112" s="958"/>
      <c r="BO112" s="958"/>
      <c r="BP112" s="959"/>
      <c r="BQ112" s="960">
        <v>20295286</v>
      </c>
      <c r="BR112" s="961"/>
      <c r="BS112" s="961"/>
      <c r="BT112" s="961"/>
      <c r="BU112" s="961"/>
      <c r="BV112" s="961">
        <v>19862644</v>
      </c>
      <c r="BW112" s="961"/>
      <c r="BX112" s="961"/>
      <c r="BY112" s="961"/>
      <c r="BZ112" s="961"/>
      <c r="CA112" s="961">
        <v>19184854</v>
      </c>
      <c r="CB112" s="961"/>
      <c r="CC112" s="961"/>
      <c r="CD112" s="961"/>
      <c r="CE112" s="961"/>
      <c r="CF112" s="955">
        <v>59.8</v>
      </c>
      <c r="CG112" s="956"/>
      <c r="CH112" s="956"/>
      <c r="CI112" s="956"/>
      <c r="CJ112" s="956"/>
      <c r="CK112" s="983"/>
      <c r="CL112" s="984"/>
      <c r="CM112" s="957" t="s">
        <v>426</v>
      </c>
      <c r="CN112" s="958"/>
      <c r="CO112" s="958"/>
      <c r="CP112" s="958"/>
      <c r="CQ112" s="958"/>
      <c r="CR112" s="958"/>
      <c r="CS112" s="958"/>
      <c r="CT112" s="958"/>
      <c r="CU112" s="958"/>
      <c r="CV112" s="958"/>
      <c r="CW112" s="958"/>
      <c r="CX112" s="958"/>
      <c r="CY112" s="958"/>
      <c r="CZ112" s="958"/>
      <c r="DA112" s="958"/>
      <c r="DB112" s="958"/>
      <c r="DC112" s="958"/>
      <c r="DD112" s="958"/>
      <c r="DE112" s="958"/>
      <c r="DF112" s="959"/>
      <c r="DG112" s="960" t="s">
        <v>122</v>
      </c>
      <c r="DH112" s="961"/>
      <c r="DI112" s="961"/>
      <c r="DJ112" s="961"/>
      <c r="DK112" s="961"/>
      <c r="DL112" s="961" t="s">
        <v>122</v>
      </c>
      <c r="DM112" s="961"/>
      <c r="DN112" s="961"/>
      <c r="DO112" s="961"/>
      <c r="DP112" s="961"/>
      <c r="DQ112" s="961" t="s">
        <v>122</v>
      </c>
      <c r="DR112" s="961"/>
      <c r="DS112" s="961"/>
      <c r="DT112" s="961"/>
      <c r="DU112" s="961"/>
      <c r="DV112" s="962" t="s">
        <v>122</v>
      </c>
      <c r="DW112" s="962"/>
      <c r="DX112" s="962"/>
      <c r="DY112" s="962"/>
      <c r="DZ112" s="963"/>
    </row>
    <row r="113" spans="1:130" s="212" customFormat="1" ht="26.25" customHeight="1" x14ac:dyDescent="0.2">
      <c r="A113" s="989"/>
      <c r="B113" s="990"/>
      <c r="C113" s="958" t="s">
        <v>427</v>
      </c>
      <c r="D113" s="958"/>
      <c r="E113" s="958"/>
      <c r="F113" s="958"/>
      <c r="G113" s="958"/>
      <c r="H113" s="958"/>
      <c r="I113" s="958"/>
      <c r="J113" s="958"/>
      <c r="K113" s="958"/>
      <c r="L113" s="958"/>
      <c r="M113" s="958"/>
      <c r="N113" s="958"/>
      <c r="O113" s="958"/>
      <c r="P113" s="958"/>
      <c r="Q113" s="958"/>
      <c r="R113" s="958"/>
      <c r="S113" s="958"/>
      <c r="T113" s="958"/>
      <c r="U113" s="958"/>
      <c r="V113" s="958"/>
      <c r="W113" s="958"/>
      <c r="X113" s="958"/>
      <c r="Y113" s="958"/>
      <c r="Z113" s="959"/>
      <c r="AA113" s="972">
        <v>1539904</v>
      </c>
      <c r="AB113" s="973"/>
      <c r="AC113" s="973"/>
      <c r="AD113" s="973"/>
      <c r="AE113" s="974"/>
      <c r="AF113" s="975">
        <v>1513446</v>
      </c>
      <c r="AG113" s="973"/>
      <c r="AH113" s="973"/>
      <c r="AI113" s="973"/>
      <c r="AJ113" s="974"/>
      <c r="AK113" s="975">
        <v>1523894</v>
      </c>
      <c r="AL113" s="973"/>
      <c r="AM113" s="973"/>
      <c r="AN113" s="973"/>
      <c r="AO113" s="974"/>
      <c r="AP113" s="976">
        <v>4.7</v>
      </c>
      <c r="AQ113" s="977"/>
      <c r="AR113" s="977"/>
      <c r="AS113" s="977"/>
      <c r="AT113" s="978"/>
      <c r="AU113" s="943"/>
      <c r="AV113" s="944"/>
      <c r="AW113" s="944"/>
      <c r="AX113" s="944"/>
      <c r="AY113" s="944"/>
      <c r="AZ113" s="957" t="s">
        <v>428</v>
      </c>
      <c r="BA113" s="958"/>
      <c r="BB113" s="958"/>
      <c r="BC113" s="958"/>
      <c r="BD113" s="958"/>
      <c r="BE113" s="958"/>
      <c r="BF113" s="958"/>
      <c r="BG113" s="958"/>
      <c r="BH113" s="958"/>
      <c r="BI113" s="958"/>
      <c r="BJ113" s="958"/>
      <c r="BK113" s="958"/>
      <c r="BL113" s="958"/>
      <c r="BM113" s="958"/>
      <c r="BN113" s="958"/>
      <c r="BO113" s="958"/>
      <c r="BP113" s="959"/>
      <c r="BQ113" s="960">
        <v>3148850</v>
      </c>
      <c r="BR113" s="961"/>
      <c r="BS113" s="961"/>
      <c r="BT113" s="961"/>
      <c r="BU113" s="961"/>
      <c r="BV113" s="961">
        <v>2759203</v>
      </c>
      <c r="BW113" s="961"/>
      <c r="BX113" s="961"/>
      <c r="BY113" s="961"/>
      <c r="BZ113" s="961"/>
      <c r="CA113" s="961">
        <v>2650601</v>
      </c>
      <c r="CB113" s="961"/>
      <c r="CC113" s="961"/>
      <c r="CD113" s="961"/>
      <c r="CE113" s="961"/>
      <c r="CF113" s="955">
        <v>8.3000000000000007</v>
      </c>
      <c r="CG113" s="956"/>
      <c r="CH113" s="956"/>
      <c r="CI113" s="956"/>
      <c r="CJ113" s="956"/>
      <c r="CK113" s="983"/>
      <c r="CL113" s="984"/>
      <c r="CM113" s="957" t="s">
        <v>429</v>
      </c>
      <c r="CN113" s="958"/>
      <c r="CO113" s="958"/>
      <c r="CP113" s="958"/>
      <c r="CQ113" s="958"/>
      <c r="CR113" s="958"/>
      <c r="CS113" s="958"/>
      <c r="CT113" s="958"/>
      <c r="CU113" s="958"/>
      <c r="CV113" s="958"/>
      <c r="CW113" s="958"/>
      <c r="CX113" s="958"/>
      <c r="CY113" s="958"/>
      <c r="CZ113" s="958"/>
      <c r="DA113" s="958"/>
      <c r="DB113" s="958"/>
      <c r="DC113" s="958"/>
      <c r="DD113" s="958"/>
      <c r="DE113" s="958"/>
      <c r="DF113" s="959"/>
      <c r="DG113" s="993" t="s">
        <v>122</v>
      </c>
      <c r="DH113" s="994"/>
      <c r="DI113" s="994"/>
      <c r="DJ113" s="994"/>
      <c r="DK113" s="995"/>
      <c r="DL113" s="996" t="s">
        <v>122</v>
      </c>
      <c r="DM113" s="994"/>
      <c r="DN113" s="994"/>
      <c r="DO113" s="994"/>
      <c r="DP113" s="995"/>
      <c r="DQ113" s="996" t="s">
        <v>122</v>
      </c>
      <c r="DR113" s="994"/>
      <c r="DS113" s="994"/>
      <c r="DT113" s="994"/>
      <c r="DU113" s="995"/>
      <c r="DV113" s="997" t="s">
        <v>122</v>
      </c>
      <c r="DW113" s="998"/>
      <c r="DX113" s="998"/>
      <c r="DY113" s="998"/>
      <c r="DZ113" s="999"/>
    </row>
    <row r="114" spans="1:130" s="212" customFormat="1" ht="26.25" customHeight="1" x14ac:dyDescent="0.2">
      <c r="A114" s="989"/>
      <c r="B114" s="990"/>
      <c r="C114" s="958" t="s">
        <v>430</v>
      </c>
      <c r="D114" s="958"/>
      <c r="E114" s="958"/>
      <c r="F114" s="958"/>
      <c r="G114" s="958"/>
      <c r="H114" s="958"/>
      <c r="I114" s="958"/>
      <c r="J114" s="958"/>
      <c r="K114" s="958"/>
      <c r="L114" s="958"/>
      <c r="M114" s="958"/>
      <c r="N114" s="958"/>
      <c r="O114" s="958"/>
      <c r="P114" s="958"/>
      <c r="Q114" s="958"/>
      <c r="R114" s="958"/>
      <c r="S114" s="958"/>
      <c r="T114" s="958"/>
      <c r="U114" s="958"/>
      <c r="V114" s="958"/>
      <c r="W114" s="958"/>
      <c r="X114" s="958"/>
      <c r="Y114" s="958"/>
      <c r="Z114" s="959"/>
      <c r="AA114" s="993">
        <v>355004</v>
      </c>
      <c r="AB114" s="994"/>
      <c r="AC114" s="994"/>
      <c r="AD114" s="994"/>
      <c r="AE114" s="995"/>
      <c r="AF114" s="996">
        <v>401836</v>
      </c>
      <c r="AG114" s="994"/>
      <c r="AH114" s="994"/>
      <c r="AI114" s="994"/>
      <c r="AJ114" s="995"/>
      <c r="AK114" s="996">
        <v>330487</v>
      </c>
      <c r="AL114" s="994"/>
      <c r="AM114" s="994"/>
      <c r="AN114" s="994"/>
      <c r="AO114" s="995"/>
      <c r="AP114" s="997">
        <v>1</v>
      </c>
      <c r="AQ114" s="998"/>
      <c r="AR114" s="998"/>
      <c r="AS114" s="998"/>
      <c r="AT114" s="999"/>
      <c r="AU114" s="943"/>
      <c r="AV114" s="944"/>
      <c r="AW114" s="944"/>
      <c r="AX114" s="944"/>
      <c r="AY114" s="944"/>
      <c r="AZ114" s="957" t="s">
        <v>431</v>
      </c>
      <c r="BA114" s="958"/>
      <c r="BB114" s="958"/>
      <c r="BC114" s="958"/>
      <c r="BD114" s="958"/>
      <c r="BE114" s="958"/>
      <c r="BF114" s="958"/>
      <c r="BG114" s="958"/>
      <c r="BH114" s="958"/>
      <c r="BI114" s="958"/>
      <c r="BJ114" s="958"/>
      <c r="BK114" s="958"/>
      <c r="BL114" s="958"/>
      <c r="BM114" s="958"/>
      <c r="BN114" s="958"/>
      <c r="BO114" s="958"/>
      <c r="BP114" s="959"/>
      <c r="BQ114" s="960">
        <v>4493185</v>
      </c>
      <c r="BR114" s="961"/>
      <c r="BS114" s="961"/>
      <c r="BT114" s="961"/>
      <c r="BU114" s="961"/>
      <c r="BV114" s="961">
        <v>4147421</v>
      </c>
      <c r="BW114" s="961"/>
      <c r="BX114" s="961"/>
      <c r="BY114" s="961"/>
      <c r="BZ114" s="961"/>
      <c r="CA114" s="961">
        <v>4076300</v>
      </c>
      <c r="CB114" s="961"/>
      <c r="CC114" s="961"/>
      <c r="CD114" s="961"/>
      <c r="CE114" s="961"/>
      <c r="CF114" s="955">
        <v>12.7</v>
      </c>
      <c r="CG114" s="956"/>
      <c r="CH114" s="956"/>
      <c r="CI114" s="956"/>
      <c r="CJ114" s="956"/>
      <c r="CK114" s="983"/>
      <c r="CL114" s="984"/>
      <c r="CM114" s="957" t="s">
        <v>432</v>
      </c>
      <c r="CN114" s="958"/>
      <c r="CO114" s="958"/>
      <c r="CP114" s="958"/>
      <c r="CQ114" s="958"/>
      <c r="CR114" s="958"/>
      <c r="CS114" s="958"/>
      <c r="CT114" s="958"/>
      <c r="CU114" s="958"/>
      <c r="CV114" s="958"/>
      <c r="CW114" s="958"/>
      <c r="CX114" s="958"/>
      <c r="CY114" s="958"/>
      <c r="CZ114" s="958"/>
      <c r="DA114" s="958"/>
      <c r="DB114" s="958"/>
      <c r="DC114" s="958"/>
      <c r="DD114" s="958"/>
      <c r="DE114" s="958"/>
      <c r="DF114" s="959"/>
      <c r="DG114" s="993" t="s">
        <v>122</v>
      </c>
      <c r="DH114" s="994"/>
      <c r="DI114" s="994"/>
      <c r="DJ114" s="994"/>
      <c r="DK114" s="995"/>
      <c r="DL114" s="996" t="s">
        <v>122</v>
      </c>
      <c r="DM114" s="994"/>
      <c r="DN114" s="994"/>
      <c r="DO114" s="994"/>
      <c r="DP114" s="995"/>
      <c r="DQ114" s="996" t="s">
        <v>122</v>
      </c>
      <c r="DR114" s="994"/>
      <c r="DS114" s="994"/>
      <c r="DT114" s="994"/>
      <c r="DU114" s="995"/>
      <c r="DV114" s="997" t="s">
        <v>122</v>
      </c>
      <c r="DW114" s="998"/>
      <c r="DX114" s="998"/>
      <c r="DY114" s="998"/>
      <c r="DZ114" s="999"/>
    </row>
    <row r="115" spans="1:130" s="212" customFormat="1" ht="26.25" customHeight="1" x14ac:dyDescent="0.2">
      <c r="A115" s="989"/>
      <c r="B115" s="990"/>
      <c r="C115" s="958" t="s">
        <v>433</v>
      </c>
      <c r="D115" s="958"/>
      <c r="E115" s="958"/>
      <c r="F115" s="958"/>
      <c r="G115" s="958"/>
      <c r="H115" s="958"/>
      <c r="I115" s="958"/>
      <c r="J115" s="958"/>
      <c r="K115" s="958"/>
      <c r="L115" s="958"/>
      <c r="M115" s="958"/>
      <c r="N115" s="958"/>
      <c r="O115" s="958"/>
      <c r="P115" s="958"/>
      <c r="Q115" s="958"/>
      <c r="R115" s="958"/>
      <c r="S115" s="958"/>
      <c r="T115" s="958"/>
      <c r="U115" s="958"/>
      <c r="V115" s="958"/>
      <c r="W115" s="958"/>
      <c r="X115" s="958"/>
      <c r="Y115" s="958"/>
      <c r="Z115" s="959"/>
      <c r="AA115" s="972" t="s">
        <v>122</v>
      </c>
      <c r="AB115" s="973"/>
      <c r="AC115" s="973"/>
      <c r="AD115" s="973"/>
      <c r="AE115" s="974"/>
      <c r="AF115" s="975" t="s">
        <v>122</v>
      </c>
      <c r="AG115" s="973"/>
      <c r="AH115" s="973"/>
      <c r="AI115" s="973"/>
      <c r="AJ115" s="974"/>
      <c r="AK115" s="975" t="s">
        <v>122</v>
      </c>
      <c r="AL115" s="973"/>
      <c r="AM115" s="973"/>
      <c r="AN115" s="973"/>
      <c r="AO115" s="974"/>
      <c r="AP115" s="976" t="s">
        <v>122</v>
      </c>
      <c r="AQ115" s="977"/>
      <c r="AR115" s="977"/>
      <c r="AS115" s="977"/>
      <c r="AT115" s="978"/>
      <c r="AU115" s="943"/>
      <c r="AV115" s="944"/>
      <c r="AW115" s="944"/>
      <c r="AX115" s="944"/>
      <c r="AY115" s="944"/>
      <c r="AZ115" s="957" t="s">
        <v>434</v>
      </c>
      <c r="BA115" s="958"/>
      <c r="BB115" s="958"/>
      <c r="BC115" s="958"/>
      <c r="BD115" s="958"/>
      <c r="BE115" s="958"/>
      <c r="BF115" s="958"/>
      <c r="BG115" s="958"/>
      <c r="BH115" s="958"/>
      <c r="BI115" s="958"/>
      <c r="BJ115" s="958"/>
      <c r="BK115" s="958"/>
      <c r="BL115" s="958"/>
      <c r="BM115" s="958"/>
      <c r="BN115" s="958"/>
      <c r="BO115" s="958"/>
      <c r="BP115" s="959"/>
      <c r="BQ115" s="960">
        <v>1008348</v>
      </c>
      <c r="BR115" s="961"/>
      <c r="BS115" s="961"/>
      <c r="BT115" s="961"/>
      <c r="BU115" s="961"/>
      <c r="BV115" s="961">
        <v>998171</v>
      </c>
      <c r="BW115" s="961"/>
      <c r="BX115" s="961"/>
      <c r="BY115" s="961"/>
      <c r="BZ115" s="961"/>
      <c r="CA115" s="961">
        <v>998389</v>
      </c>
      <c r="CB115" s="961"/>
      <c r="CC115" s="961"/>
      <c r="CD115" s="961"/>
      <c r="CE115" s="961"/>
      <c r="CF115" s="955">
        <v>3.1</v>
      </c>
      <c r="CG115" s="956"/>
      <c r="CH115" s="956"/>
      <c r="CI115" s="956"/>
      <c r="CJ115" s="956"/>
      <c r="CK115" s="983"/>
      <c r="CL115" s="984"/>
      <c r="CM115" s="957" t="s">
        <v>435</v>
      </c>
      <c r="CN115" s="958"/>
      <c r="CO115" s="958"/>
      <c r="CP115" s="958"/>
      <c r="CQ115" s="958"/>
      <c r="CR115" s="958"/>
      <c r="CS115" s="958"/>
      <c r="CT115" s="958"/>
      <c r="CU115" s="958"/>
      <c r="CV115" s="958"/>
      <c r="CW115" s="958"/>
      <c r="CX115" s="958"/>
      <c r="CY115" s="958"/>
      <c r="CZ115" s="958"/>
      <c r="DA115" s="958"/>
      <c r="DB115" s="958"/>
      <c r="DC115" s="958"/>
      <c r="DD115" s="958"/>
      <c r="DE115" s="958"/>
      <c r="DF115" s="959"/>
      <c r="DG115" s="993">
        <v>707746</v>
      </c>
      <c r="DH115" s="994"/>
      <c r="DI115" s="994"/>
      <c r="DJ115" s="994"/>
      <c r="DK115" s="995"/>
      <c r="DL115" s="996">
        <v>710572</v>
      </c>
      <c r="DM115" s="994"/>
      <c r="DN115" s="994"/>
      <c r="DO115" s="994"/>
      <c r="DP115" s="995"/>
      <c r="DQ115" s="996">
        <v>713785</v>
      </c>
      <c r="DR115" s="994"/>
      <c r="DS115" s="994"/>
      <c r="DT115" s="994"/>
      <c r="DU115" s="995"/>
      <c r="DV115" s="997">
        <v>2.2000000000000002</v>
      </c>
      <c r="DW115" s="998"/>
      <c r="DX115" s="998"/>
      <c r="DY115" s="998"/>
      <c r="DZ115" s="999"/>
    </row>
    <row r="116" spans="1:130" s="212" customFormat="1" ht="26.25" customHeight="1" x14ac:dyDescent="0.2">
      <c r="A116" s="991"/>
      <c r="B116" s="992"/>
      <c r="C116" s="1000" t="s">
        <v>436</v>
      </c>
      <c r="D116" s="1000"/>
      <c r="E116" s="1000"/>
      <c r="F116" s="1000"/>
      <c r="G116" s="1000"/>
      <c r="H116" s="1000"/>
      <c r="I116" s="1000"/>
      <c r="J116" s="1000"/>
      <c r="K116" s="1000"/>
      <c r="L116" s="1000"/>
      <c r="M116" s="1000"/>
      <c r="N116" s="1000"/>
      <c r="O116" s="1000"/>
      <c r="P116" s="1000"/>
      <c r="Q116" s="1000"/>
      <c r="R116" s="1000"/>
      <c r="S116" s="1000"/>
      <c r="T116" s="1000"/>
      <c r="U116" s="1000"/>
      <c r="V116" s="1000"/>
      <c r="W116" s="1000"/>
      <c r="X116" s="1000"/>
      <c r="Y116" s="1000"/>
      <c r="Z116" s="1001"/>
      <c r="AA116" s="993">
        <v>493</v>
      </c>
      <c r="AB116" s="994"/>
      <c r="AC116" s="994"/>
      <c r="AD116" s="994"/>
      <c r="AE116" s="995"/>
      <c r="AF116" s="996" t="s">
        <v>122</v>
      </c>
      <c r="AG116" s="994"/>
      <c r="AH116" s="994"/>
      <c r="AI116" s="994"/>
      <c r="AJ116" s="995"/>
      <c r="AK116" s="996" t="s">
        <v>122</v>
      </c>
      <c r="AL116" s="994"/>
      <c r="AM116" s="994"/>
      <c r="AN116" s="994"/>
      <c r="AO116" s="995"/>
      <c r="AP116" s="997" t="s">
        <v>122</v>
      </c>
      <c r="AQ116" s="998"/>
      <c r="AR116" s="998"/>
      <c r="AS116" s="998"/>
      <c r="AT116" s="999"/>
      <c r="AU116" s="943"/>
      <c r="AV116" s="944"/>
      <c r="AW116" s="944"/>
      <c r="AX116" s="944"/>
      <c r="AY116" s="944"/>
      <c r="AZ116" s="1002" t="s">
        <v>437</v>
      </c>
      <c r="BA116" s="1003"/>
      <c r="BB116" s="1003"/>
      <c r="BC116" s="1003"/>
      <c r="BD116" s="1003"/>
      <c r="BE116" s="1003"/>
      <c r="BF116" s="1003"/>
      <c r="BG116" s="1003"/>
      <c r="BH116" s="1003"/>
      <c r="BI116" s="1003"/>
      <c r="BJ116" s="1003"/>
      <c r="BK116" s="1003"/>
      <c r="BL116" s="1003"/>
      <c r="BM116" s="1003"/>
      <c r="BN116" s="1003"/>
      <c r="BO116" s="1003"/>
      <c r="BP116" s="1004"/>
      <c r="BQ116" s="960" t="s">
        <v>122</v>
      </c>
      <c r="BR116" s="961"/>
      <c r="BS116" s="961"/>
      <c r="BT116" s="961"/>
      <c r="BU116" s="961"/>
      <c r="BV116" s="961" t="s">
        <v>122</v>
      </c>
      <c r="BW116" s="961"/>
      <c r="BX116" s="961"/>
      <c r="BY116" s="961"/>
      <c r="BZ116" s="961"/>
      <c r="CA116" s="961" t="s">
        <v>122</v>
      </c>
      <c r="CB116" s="961"/>
      <c r="CC116" s="961"/>
      <c r="CD116" s="961"/>
      <c r="CE116" s="961"/>
      <c r="CF116" s="955" t="s">
        <v>122</v>
      </c>
      <c r="CG116" s="956"/>
      <c r="CH116" s="956"/>
      <c r="CI116" s="956"/>
      <c r="CJ116" s="956"/>
      <c r="CK116" s="983"/>
      <c r="CL116" s="984"/>
      <c r="CM116" s="957" t="s">
        <v>438</v>
      </c>
      <c r="CN116" s="958"/>
      <c r="CO116" s="958"/>
      <c r="CP116" s="958"/>
      <c r="CQ116" s="958"/>
      <c r="CR116" s="958"/>
      <c r="CS116" s="958"/>
      <c r="CT116" s="958"/>
      <c r="CU116" s="958"/>
      <c r="CV116" s="958"/>
      <c r="CW116" s="958"/>
      <c r="CX116" s="958"/>
      <c r="CY116" s="958"/>
      <c r="CZ116" s="958"/>
      <c r="DA116" s="958"/>
      <c r="DB116" s="958"/>
      <c r="DC116" s="958"/>
      <c r="DD116" s="958"/>
      <c r="DE116" s="958"/>
      <c r="DF116" s="959"/>
      <c r="DG116" s="993" t="s">
        <v>122</v>
      </c>
      <c r="DH116" s="994"/>
      <c r="DI116" s="994"/>
      <c r="DJ116" s="994"/>
      <c r="DK116" s="995"/>
      <c r="DL116" s="996" t="s">
        <v>122</v>
      </c>
      <c r="DM116" s="994"/>
      <c r="DN116" s="994"/>
      <c r="DO116" s="994"/>
      <c r="DP116" s="995"/>
      <c r="DQ116" s="996" t="s">
        <v>122</v>
      </c>
      <c r="DR116" s="994"/>
      <c r="DS116" s="994"/>
      <c r="DT116" s="994"/>
      <c r="DU116" s="995"/>
      <c r="DV116" s="997" t="s">
        <v>122</v>
      </c>
      <c r="DW116" s="998"/>
      <c r="DX116" s="998"/>
      <c r="DY116" s="998"/>
      <c r="DZ116" s="999"/>
    </row>
    <row r="117" spans="1:130" s="212" customFormat="1" ht="26.25" customHeight="1" x14ac:dyDescent="0.2">
      <c r="A117" s="947" t="s">
        <v>176</v>
      </c>
      <c r="B117" s="928"/>
      <c r="C117" s="928"/>
      <c r="D117" s="928"/>
      <c r="E117" s="928"/>
      <c r="F117" s="928"/>
      <c r="G117" s="928"/>
      <c r="H117" s="928"/>
      <c r="I117" s="928"/>
      <c r="J117" s="928"/>
      <c r="K117" s="928"/>
      <c r="L117" s="928"/>
      <c r="M117" s="928"/>
      <c r="N117" s="928"/>
      <c r="O117" s="928"/>
      <c r="P117" s="928"/>
      <c r="Q117" s="928"/>
      <c r="R117" s="928"/>
      <c r="S117" s="928"/>
      <c r="T117" s="928"/>
      <c r="U117" s="928"/>
      <c r="V117" s="928"/>
      <c r="W117" s="928"/>
      <c r="X117" s="928"/>
      <c r="Y117" s="1012" t="s">
        <v>439</v>
      </c>
      <c r="Z117" s="929"/>
      <c r="AA117" s="1013">
        <v>6781213</v>
      </c>
      <c r="AB117" s="1014"/>
      <c r="AC117" s="1014"/>
      <c r="AD117" s="1014"/>
      <c r="AE117" s="1015"/>
      <c r="AF117" s="1016">
        <v>6800444</v>
      </c>
      <c r="AG117" s="1014"/>
      <c r="AH117" s="1014"/>
      <c r="AI117" s="1014"/>
      <c r="AJ117" s="1015"/>
      <c r="AK117" s="1016">
        <v>7146740</v>
      </c>
      <c r="AL117" s="1014"/>
      <c r="AM117" s="1014"/>
      <c r="AN117" s="1014"/>
      <c r="AO117" s="1015"/>
      <c r="AP117" s="1017"/>
      <c r="AQ117" s="1018"/>
      <c r="AR117" s="1018"/>
      <c r="AS117" s="1018"/>
      <c r="AT117" s="1019"/>
      <c r="AU117" s="943"/>
      <c r="AV117" s="944"/>
      <c r="AW117" s="944"/>
      <c r="AX117" s="944"/>
      <c r="AY117" s="944"/>
      <c r="AZ117" s="1009" t="s">
        <v>440</v>
      </c>
      <c r="BA117" s="1010"/>
      <c r="BB117" s="1010"/>
      <c r="BC117" s="1010"/>
      <c r="BD117" s="1010"/>
      <c r="BE117" s="1010"/>
      <c r="BF117" s="1010"/>
      <c r="BG117" s="1010"/>
      <c r="BH117" s="1010"/>
      <c r="BI117" s="1010"/>
      <c r="BJ117" s="1010"/>
      <c r="BK117" s="1010"/>
      <c r="BL117" s="1010"/>
      <c r="BM117" s="1010"/>
      <c r="BN117" s="1010"/>
      <c r="BO117" s="1010"/>
      <c r="BP117" s="1011"/>
      <c r="BQ117" s="960" t="s">
        <v>122</v>
      </c>
      <c r="BR117" s="961"/>
      <c r="BS117" s="961"/>
      <c r="BT117" s="961"/>
      <c r="BU117" s="961"/>
      <c r="BV117" s="961" t="s">
        <v>122</v>
      </c>
      <c r="BW117" s="961"/>
      <c r="BX117" s="961"/>
      <c r="BY117" s="961"/>
      <c r="BZ117" s="961"/>
      <c r="CA117" s="961" t="s">
        <v>122</v>
      </c>
      <c r="CB117" s="961"/>
      <c r="CC117" s="961"/>
      <c r="CD117" s="961"/>
      <c r="CE117" s="961"/>
      <c r="CF117" s="955" t="s">
        <v>122</v>
      </c>
      <c r="CG117" s="956"/>
      <c r="CH117" s="956"/>
      <c r="CI117" s="956"/>
      <c r="CJ117" s="956"/>
      <c r="CK117" s="983"/>
      <c r="CL117" s="984"/>
      <c r="CM117" s="957" t="s">
        <v>441</v>
      </c>
      <c r="CN117" s="958"/>
      <c r="CO117" s="958"/>
      <c r="CP117" s="958"/>
      <c r="CQ117" s="958"/>
      <c r="CR117" s="958"/>
      <c r="CS117" s="958"/>
      <c r="CT117" s="958"/>
      <c r="CU117" s="958"/>
      <c r="CV117" s="958"/>
      <c r="CW117" s="958"/>
      <c r="CX117" s="958"/>
      <c r="CY117" s="958"/>
      <c r="CZ117" s="958"/>
      <c r="DA117" s="958"/>
      <c r="DB117" s="958"/>
      <c r="DC117" s="958"/>
      <c r="DD117" s="958"/>
      <c r="DE117" s="958"/>
      <c r="DF117" s="959"/>
      <c r="DG117" s="993" t="s">
        <v>122</v>
      </c>
      <c r="DH117" s="994"/>
      <c r="DI117" s="994"/>
      <c r="DJ117" s="994"/>
      <c r="DK117" s="995"/>
      <c r="DL117" s="996" t="s">
        <v>122</v>
      </c>
      <c r="DM117" s="994"/>
      <c r="DN117" s="994"/>
      <c r="DO117" s="994"/>
      <c r="DP117" s="995"/>
      <c r="DQ117" s="996" t="s">
        <v>122</v>
      </c>
      <c r="DR117" s="994"/>
      <c r="DS117" s="994"/>
      <c r="DT117" s="994"/>
      <c r="DU117" s="995"/>
      <c r="DV117" s="997" t="s">
        <v>122</v>
      </c>
      <c r="DW117" s="998"/>
      <c r="DX117" s="998"/>
      <c r="DY117" s="998"/>
      <c r="DZ117" s="999"/>
    </row>
    <row r="118" spans="1:130" s="212" customFormat="1" ht="26.25" customHeight="1" x14ac:dyDescent="0.2">
      <c r="A118" s="947" t="s">
        <v>415</v>
      </c>
      <c r="B118" s="928"/>
      <c r="C118" s="928"/>
      <c r="D118" s="928"/>
      <c r="E118" s="928"/>
      <c r="F118" s="928"/>
      <c r="G118" s="928"/>
      <c r="H118" s="928"/>
      <c r="I118" s="928"/>
      <c r="J118" s="928"/>
      <c r="K118" s="928"/>
      <c r="L118" s="928"/>
      <c r="M118" s="928"/>
      <c r="N118" s="928"/>
      <c r="O118" s="928"/>
      <c r="P118" s="928"/>
      <c r="Q118" s="928"/>
      <c r="R118" s="928"/>
      <c r="S118" s="928"/>
      <c r="T118" s="928"/>
      <c r="U118" s="928"/>
      <c r="V118" s="928"/>
      <c r="W118" s="928"/>
      <c r="X118" s="928"/>
      <c r="Y118" s="928"/>
      <c r="Z118" s="929"/>
      <c r="AA118" s="927" t="s">
        <v>412</v>
      </c>
      <c r="AB118" s="928"/>
      <c r="AC118" s="928"/>
      <c r="AD118" s="928"/>
      <c r="AE118" s="929"/>
      <c r="AF118" s="927" t="s">
        <v>413</v>
      </c>
      <c r="AG118" s="928"/>
      <c r="AH118" s="928"/>
      <c r="AI118" s="928"/>
      <c r="AJ118" s="929"/>
      <c r="AK118" s="927" t="s">
        <v>293</v>
      </c>
      <c r="AL118" s="928"/>
      <c r="AM118" s="928"/>
      <c r="AN118" s="928"/>
      <c r="AO118" s="929"/>
      <c r="AP118" s="1005" t="s">
        <v>414</v>
      </c>
      <c r="AQ118" s="1006"/>
      <c r="AR118" s="1006"/>
      <c r="AS118" s="1006"/>
      <c r="AT118" s="1007"/>
      <c r="AU118" s="943"/>
      <c r="AV118" s="944"/>
      <c r="AW118" s="944"/>
      <c r="AX118" s="944"/>
      <c r="AY118" s="944"/>
      <c r="AZ118" s="1008" t="s">
        <v>442</v>
      </c>
      <c r="BA118" s="1000"/>
      <c r="BB118" s="1000"/>
      <c r="BC118" s="1000"/>
      <c r="BD118" s="1000"/>
      <c r="BE118" s="1000"/>
      <c r="BF118" s="1000"/>
      <c r="BG118" s="1000"/>
      <c r="BH118" s="1000"/>
      <c r="BI118" s="1000"/>
      <c r="BJ118" s="1000"/>
      <c r="BK118" s="1000"/>
      <c r="BL118" s="1000"/>
      <c r="BM118" s="1000"/>
      <c r="BN118" s="1000"/>
      <c r="BO118" s="1000"/>
      <c r="BP118" s="1001"/>
      <c r="BQ118" s="1034" t="s">
        <v>122</v>
      </c>
      <c r="BR118" s="1035"/>
      <c r="BS118" s="1035"/>
      <c r="BT118" s="1035"/>
      <c r="BU118" s="1035"/>
      <c r="BV118" s="1035" t="s">
        <v>122</v>
      </c>
      <c r="BW118" s="1035"/>
      <c r="BX118" s="1035"/>
      <c r="BY118" s="1035"/>
      <c r="BZ118" s="1035"/>
      <c r="CA118" s="1035" t="s">
        <v>122</v>
      </c>
      <c r="CB118" s="1035"/>
      <c r="CC118" s="1035"/>
      <c r="CD118" s="1035"/>
      <c r="CE118" s="1035"/>
      <c r="CF118" s="955" t="s">
        <v>122</v>
      </c>
      <c r="CG118" s="956"/>
      <c r="CH118" s="956"/>
      <c r="CI118" s="956"/>
      <c r="CJ118" s="956"/>
      <c r="CK118" s="983"/>
      <c r="CL118" s="984"/>
      <c r="CM118" s="957" t="s">
        <v>443</v>
      </c>
      <c r="CN118" s="958"/>
      <c r="CO118" s="958"/>
      <c r="CP118" s="958"/>
      <c r="CQ118" s="958"/>
      <c r="CR118" s="958"/>
      <c r="CS118" s="958"/>
      <c r="CT118" s="958"/>
      <c r="CU118" s="958"/>
      <c r="CV118" s="958"/>
      <c r="CW118" s="958"/>
      <c r="CX118" s="958"/>
      <c r="CY118" s="958"/>
      <c r="CZ118" s="958"/>
      <c r="DA118" s="958"/>
      <c r="DB118" s="958"/>
      <c r="DC118" s="958"/>
      <c r="DD118" s="958"/>
      <c r="DE118" s="958"/>
      <c r="DF118" s="959"/>
      <c r="DG118" s="993" t="s">
        <v>122</v>
      </c>
      <c r="DH118" s="994"/>
      <c r="DI118" s="994"/>
      <c r="DJ118" s="994"/>
      <c r="DK118" s="995"/>
      <c r="DL118" s="996" t="s">
        <v>122</v>
      </c>
      <c r="DM118" s="994"/>
      <c r="DN118" s="994"/>
      <c r="DO118" s="994"/>
      <c r="DP118" s="995"/>
      <c r="DQ118" s="996" t="s">
        <v>122</v>
      </c>
      <c r="DR118" s="994"/>
      <c r="DS118" s="994"/>
      <c r="DT118" s="994"/>
      <c r="DU118" s="995"/>
      <c r="DV118" s="997" t="s">
        <v>122</v>
      </c>
      <c r="DW118" s="998"/>
      <c r="DX118" s="998"/>
      <c r="DY118" s="998"/>
      <c r="DZ118" s="999"/>
    </row>
    <row r="119" spans="1:130" s="212" customFormat="1" ht="26.25" customHeight="1" x14ac:dyDescent="0.2">
      <c r="A119" s="1091" t="s">
        <v>418</v>
      </c>
      <c r="B119" s="982"/>
      <c r="C119" s="964" t="s">
        <v>419</v>
      </c>
      <c r="D119" s="932"/>
      <c r="E119" s="932"/>
      <c r="F119" s="932"/>
      <c r="G119" s="932"/>
      <c r="H119" s="932"/>
      <c r="I119" s="932"/>
      <c r="J119" s="932"/>
      <c r="K119" s="932"/>
      <c r="L119" s="932"/>
      <c r="M119" s="932"/>
      <c r="N119" s="932"/>
      <c r="O119" s="932"/>
      <c r="P119" s="932"/>
      <c r="Q119" s="932"/>
      <c r="R119" s="932"/>
      <c r="S119" s="932"/>
      <c r="T119" s="932"/>
      <c r="U119" s="932"/>
      <c r="V119" s="932"/>
      <c r="W119" s="932"/>
      <c r="X119" s="932"/>
      <c r="Y119" s="932"/>
      <c r="Z119" s="933"/>
      <c r="AA119" s="934" t="s">
        <v>122</v>
      </c>
      <c r="AB119" s="935"/>
      <c r="AC119" s="935"/>
      <c r="AD119" s="935"/>
      <c r="AE119" s="936"/>
      <c r="AF119" s="937" t="s">
        <v>122</v>
      </c>
      <c r="AG119" s="935"/>
      <c r="AH119" s="935"/>
      <c r="AI119" s="935"/>
      <c r="AJ119" s="936"/>
      <c r="AK119" s="937" t="s">
        <v>122</v>
      </c>
      <c r="AL119" s="935"/>
      <c r="AM119" s="935"/>
      <c r="AN119" s="935"/>
      <c r="AO119" s="936"/>
      <c r="AP119" s="938" t="s">
        <v>122</v>
      </c>
      <c r="AQ119" s="939"/>
      <c r="AR119" s="939"/>
      <c r="AS119" s="939"/>
      <c r="AT119" s="940"/>
      <c r="AU119" s="945"/>
      <c r="AV119" s="946"/>
      <c r="AW119" s="946"/>
      <c r="AX119" s="946"/>
      <c r="AY119" s="946"/>
      <c r="AZ119" s="235" t="s">
        <v>176</v>
      </c>
      <c r="BA119" s="235"/>
      <c r="BB119" s="235"/>
      <c r="BC119" s="235"/>
      <c r="BD119" s="235"/>
      <c r="BE119" s="235"/>
      <c r="BF119" s="235"/>
      <c r="BG119" s="235"/>
      <c r="BH119" s="235"/>
      <c r="BI119" s="235"/>
      <c r="BJ119" s="235"/>
      <c r="BK119" s="235"/>
      <c r="BL119" s="235"/>
      <c r="BM119" s="235"/>
      <c r="BN119" s="235"/>
      <c r="BO119" s="1012" t="s">
        <v>444</v>
      </c>
      <c r="BP119" s="1040"/>
      <c r="BQ119" s="1034">
        <v>92775694</v>
      </c>
      <c r="BR119" s="1035"/>
      <c r="BS119" s="1035"/>
      <c r="BT119" s="1035"/>
      <c r="BU119" s="1035"/>
      <c r="BV119" s="1035">
        <v>91931265</v>
      </c>
      <c r="BW119" s="1035"/>
      <c r="BX119" s="1035"/>
      <c r="BY119" s="1035"/>
      <c r="BZ119" s="1035"/>
      <c r="CA119" s="1035">
        <v>90018272</v>
      </c>
      <c r="CB119" s="1035"/>
      <c r="CC119" s="1035"/>
      <c r="CD119" s="1035"/>
      <c r="CE119" s="1035"/>
      <c r="CF119" s="1036"/>
      <c r="CG119" s="1037"/>
      <c r="CH119" s="1037"/>
      <c r="CI119" s="1037"/>
      <c r="CJ119" s="1038"/>
      <c r="CK119" s="985"/>
      <c r="CL119" s="986"/>
      <c r="CM119" s="1008" t="s">
        <v>445</v>
      </c>
      <c r="CN119" s="1000"/>
      <c r="CO119" s="1000"/>
      <c r="CP119" s="1000"/>
      <c r="CQ119" s="1000"/>
      <c r="CR119" s="1000"/>
      <c r="CS119" s="1000"/>
      <c r="CT119" s="1000"/>
      <c r="CU119" s="1000"/>
      <c r="CV119" s="1000"/>
      <c r="CW119" s="1000"/>
      <c r="CX119" s="1000"/>
      <c r="CY119" s="1000"/>
      <c r="CZ119" s="1000"/>
      <c r="DA119" s="1000"/>
      <c r="DB119" s="1000"/>
      <c r="DC119" s="1000"/>
      <c r="DD119" s="1000"/>
      <c r="DE119" s="1000"/>
      <c r="DF119" s="1001"/>
      <c r="DG119" s="1039" t="s">
        <v>122</v>
      </c>
      <c r="DH119" s="1021"/>
      <c r="DI119" s="1021"/>
      <c r="DJ119" s="1021"/>
      <c r="DK119" s="1022"/>
      <c r="DL119" s="1020" t="s">
        <v>122</v>
      </c>
      <c r="DM119" s="1021"/>
      <c r="DN119" s="1021"/>
      <c r="DO119" s="1021"/>
      <c r="DP119" s="1022"/>
      <c r="DQ119" s="1020" t="s">
        <v>122</v>
      </c>
      <c r="DR119" s="1021"/>
      <c r="DS119" s="1021"/>
      <c r="DT119" s="1021"/>
      <c r="DU119" s="1022"/>
      <c r="DV119" s="1023" t="s">
        <v>122</v>
      </c>
      <c r="DW119" s="1024"/>
      <c r="DX119" s="1024"/>
      <c r="DY119" s="1024"/>
      <c r="DZ119" s="1025"/>
    </row>
    <row r="120" spans="1:130" s="212" customFormat="1" ht="26.25" customHeight="1" x14ac:dyDescent="0.2">
      <c r="A120" s="1092"/>
      <c r="B120" s="984"/>
      <c r="C120" s="957" t="s">
        <v>422</v>
      </c>
      <c r="D120" s="958"/>
      <c r="E120" s="958"/>
      <c r="F120" s="958"/>
      <c r="G120" s="958"/>
      <c r="H120" s="958"/>
      <c r="I120" s="958"/>
      <c r="J120" s="958"/>
      <c r="K120" s="958"/>
      <c r="L120" s="958"/>
      <c r="M120" s="958"/>
      <c r="N120" s="958"/>
      <c r="O120" s="958"/>
      <c r="P120" s="958"/>
      <c r="Q120" s="958"/>
      <c r="R120" s="958"/>
      <c r="S120" s="958"/>
      <c r="T120" s="958"/>
      <c r="U120" s="958"/>
      <c r="V120" s="958"/>
      <c r="W120" s="958"/>
      <c r="X120" s="958"/>
      <c r="Y120" s="958"/>
      <c r="Z120" s="959"/>
      <c r="AA120" s="993" t="s">
        <v>122</v>
      </c>
      <c r="AB120" s="994"/>
      <c r="AC120" s="994"/>
      <c r="AD120" s="994"/>
      <c r="AE120" s="995"/>
      <c r="AF120" s="996" t="s">
        <v>122</v>
      </c>
      <c r="AG120" s="994"/>
      <c r="AH120" s="994"/>
      <c r="AI120" s="994"/>
      <c r="AJ120" s="995"/>
      <c r="AK120" s="996" t="s">
        <v>122</v>
      </c>
      <c r="AL120" s="994"/>
      <c r="AM120" s="994"/>
      <c r="AN120" s="994"/>
      <c r="AO120" s="995"/>
      <c r="AP120" s="997" t="s">
        <v>122</v>
      </c>
      <c r="AQ120" s="998"/>
      <c r="AR120" s="998"/>
      <c r="AS120" s="998"/>
      <c r="AT120" s="999"/>
      <c r="AU120" s="1026" t="s">
        <v>446</v>
      </c>
      <c r="AV120" s="1027"/>
      <c r="AW120" s="1027"/>
      <c r="AX120" s="1027"/>
      <c r="AY120" s="1028"/>
      <c r="AZ120" s="964" t="s">
        <v>447</v>
      </c>
      <c r="BA120" s="932"/>
      <c r="BB120" s="932"/>
      <c r="BC120" s="932"/>
      <c r="BD120" s="932"/>
      <c r="BE120" s="932"/>
      <c r="BF120" s="932"/>
      <c r="BG120" s="932"/>
      <c r="BH120" s="932"/>
      <c r="BI120" s="932"/>
      <c r="BJ120" s="932"/>
      <c r="BK120" s="932"/>
      <c r="BL120" s="932"/>
      <c r="BM120" s="932"/>
      <c r="BN120" s="932"/>
      <c r="BO120" s="932"/>
      <c r="BP120" s="933"/>
      <c r="BQ120" s="965">
        <v>10080812</v>
      </c>
      <c r="BR120" s="966"/>
      <c r="BS120" s="966"/>
      <c r="BT120" s="966"/>
      <c r="BU120" s="966"/>
      <c r="BV120" s="966">
        <v>11705875</v>
      </c>
      <c r="BW120" s="966"/>
      <c r="BX120" s="966"/>
      <c r="BY120" s="966"/>
      <c r="BZ120" s="966"/>
      <c r="CA120" s="966">
        <v>13464882</v>
      </c>
      <c r="CB120" s="966"/>
      <c r="CC120" s="966"/>
      <c r="CD120" s="966"/>
      <c r="CE120" s="966"/>
      <c r="CF120" s="979">
        <v>42</v>
      </c>
      <c r="CG120" s="980"/>
      <c r="CH120" s="980"/>
      <c r="CI120" s="980"/>
      <c r="CJ120" s="980"/>
      <c r="CK120" s="1041" t="s">
        <v>448</v>
      </c>
      <c r="CL120" s="1042"/>
      <c r="CM120" s="1042"/>
      <c r="CN120" s="1042"/>
      <c r="CO120" s="1043"/>
      <c r="CP120" s="1049" t="s">
        <v>397</v>
      </c>
      <c r="CQ120" s="1050"/>
      <c r="CR120" s="1050"/>
      <c r="CS120" s="1050"/>
      <c r="CT120" s="1050"/>
      <c r="CU120" s="1050"/>
      <c r="CV120" s="1050"/>
      <c r="CW120" s="1050"/>
      <c r="CX120" s="1050"/>
      <c r="CY120" s="1050"/>
      <c r="CZ120" s="1050"/>
      <c r="DA120" s="1050"/>
      <c r="DB120" s="1050"/>
      <c r="DC120" s="1050"/>
      <c r="DD120" s="1050"/>
      <c r="DE120" s="1050"/>
      <c r="DF120" s="1051"/>
      <c r="DG120" s="965">
        <v>20131085</v>
      </c>
      <c r="DH120" s="966"/>
      <c r="DI120" s="966"/>
      <c r="DJ120" s="966"/>
      <c r="DK120" s="966"/>
      <c r="DL120" s="966">
        <v>19641889</v>
      </c>
      <c r="DM120" s="966"/>
      <c r="DN120" s="966"/>
      <c r="DO120" s="966"/>
      <c r="DP120" s="966"/>
      <c r="DQ120" s="966">
        <v>18951157</v>
      </c>
      <c r="DR120" s="966"/>
      <c r="DS120" s="966"/>
      <c r="DT120" s="966"/>
      <c r="DU120" s="966"/>
      <c r="DV120" s="967">
        <v>59.1</v>
      </c>
      <c r="DW120" s="967"/>
      <c r="DX120" s="967"/>
      <c r="DY120" s="967"/>
      <c r="DZ120" s="968"/>
    </row>
    <row r="121" spans="1:130" s="212" customFormat="1" ht="26.25" customHeight="1" x14ac:dyDescent="0.2">
      <c r="A121" s="1092"/>
      <c r="B121" s="984"/>
      <c r="C121" s="1009" t="s">
        <v>449</v>
      </c>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c r="Z121" s="1011"/>
      <c r="AA121" s="993" t="s">
        <v>122</v>
      </c>
      <c r="AB121" s="994"/>
      <c r="AC121" s="994"/>
      <c r="AD121" s="994"/>
      <c r="AE121" s="995"/>
      <c r="AF121" s="996" t="s">
        <v>122</v>
      </c>
      <c r="AG121" s="994"/>
      <c r="AH121" s="994"/>
      <c r="AI121" s="994"/>
      <c r="AJ121" s="995"/>
      <c r="AK121" s="996" t="s">
        <v>122</v>
      </c>
      <c r="AL121" s="994"/>
      <c r="AM121" s="994"/>
      <c r="AN121" s="994"/>
      <c r="AO121" s="995"/>
      <c r="AP121" s="997" t="s">
        <v>122</v>
      </c>
      <c r="AQ121" s="998"/>
      <c r="AR121" s="998"/>
      <c r="AS121" s="998"/>
      <c r="AT121" s="999"/>
      <c r="AU121" s="1029"/>
      <c r="AV121" s="1030"/>
      <c r="AW121" s="1030"/>
      <c r="AX121" s="1030"/>
      <c r="AY121" s="1031"/>
      <c r="AZ121" s="957" t="s">
        <v>450</v>
      </c>
      <c r="BA121" s="958"/>
      <c r="BB121" s="958"/>
      <c r="BC121" s="958"/>
      <c r="BD121" s="958"/>
      <c r="BE121" s="958"/>
      <c r="BF121" s="958"/>
      <c r="BG121" s="958"/>
      <c r="BH121" s="958"/>
      <c r="BI121" s="958"/>
      <c r="BJ121" s="958"/>
      <c r="BK121" s="958"/>
      <c r="BL121" s="958"/>
      <c r="BM121" s="958"/>
      <c r="BN121" s="958"/>
      <c r="BO121" s="958"/>
      <c r="BP121" s="959"/>
      <c r="BQ121" s="960">
        <v>16985096</v>
      </c>
      <c r="BR121" s="961"/>
      <c r="BS121" s="961"/>
      <c r="BT121" s="961"/>
      <c r="BU121" s="961"/>
      <c r="BV121" s="961">
        <v>17269404</v>
      </c>
      <c r="BW121" s="961"/>
      <c r="BX121" s="961"/>
      <c r="BY121" s="961"/>
      <c r="BZ121" s="961"/>
      <c r="CA121" s="961">
        <v>17439311</v>
      </c>
      <c r="CB121" s="961"/>
      <c r="CC121" s="961"/>
      <c r="CD121" s="961"/>
      <c r="CE121" s="961"/>
      <c r="CF121" s="955">
        <v>54.3</v>
      </c>
      <c r="CG121" s="956"/>
      <c r="CH121" s="956"/>
      <c r="CI121" s="956"/>
      <c r="CJ121" s="956"/>
      <c r="CK121" s="1044"/>
      <c r="CL121" s="1045"/>
      <c r="CM121" s="1045"/>
      <c r="CN121" s="1045"/>
      <c r="CO121" s="1046"/>
      <c r="CP121" s="1054" t="s">
        <v>395</v>
      </c>
      <c r="CQ121" s="1055"/>
      <c r="CR121" s="1055"/>
      <c r="CS121" s="1055"/>
      <c r="CT121" s="1055"/>
      <c r="CU121" s="1055"/>
      <c r="CV121" s="1055"/>
      <c r="CW121" s="1055"/>
      <c r="CX121" s="1055"/>
      <c r="CY121" s="1055"/>
      <c r="CZ121" s="1055"/>
      <c r="DA121" s="1055"/>
      <c r="DB121" s="1055"/>
      <c r="DC121" s="1055"/>
      <c r="DD121" s="1055"/>
      <c r="DE121" s="1055"/>
      <c r="DF121" s="1056"/>
      <c r="DG121" s="960">
        <v>164201</v>
      </c>
      <c r="DH121" s="961"/>
      <c r="DI121" s="961"/>
      <c r="DJ121" s="961"/>
      <c r="DK121" s="961"/>
      <c r="DL121" s="961">
        <v>220755</v>
      </c>
      <c r="DM121" s="961"/>
      <c r="DN121" s="961"/>
      <c r="DO121" s="961"/>
      <c r="DP121" s="961"/>
      <c r="DQ121" s="961">
        <v>233697</v>
      </c>
      <c r="DR121" s="961"/>
      <c r="DS121" s="961"/>
      <c r="DT121" s="961"/>
      <c r="DU121" s="961"/>
      <c r="DV121" s="962">
        <v>0.7</v>
      </c>
      <c r="DW121" s="962"/>
      <c r="DX121" s="962"/>
      <c r="DY121" s="962"/>
      <c r="DZ121" s="963"/>
    </row>
    <row r="122" spans="1:130" s="212" customFormat="1" ht="26.25" customHeight="1" x14ac:dyDescent="0.2">
      <c r="A122" s="1092"/>
      <c r="B122" s="984"/>
      <c r="C122" s="957" t="s">
        <v>432</v>
      </c>
      <c r="D122" s="958"/>
      <c r="E122" s="958"/>
      <c r="F122" s="958"/>
      <c r="G122" s="958"/>
      <c r="H122" s="958"/>
      <c r="I122" s="958"/>
      <c r="J122" s="958"/>
      <c r="K122" s="958"/>
      <c r="L122" s="958"/>
      <c r="M122" s="958"/>
      <c r="N122" s="958"/>
      <c r="O122" s="958"/>
      <c r="P122" s="958"/>
      <c r="Q122" s="958"/>
      <c r="R122" s="958"/>
      <c r="S122" s="958"/>
      <c r="T122" s="958"/>
      <c r="U122" s="958"/>
      <c r="V122" s="958"/>
      <c r="W122" s="958"/>
      <c r="X122" s="958"/>
      <c r="Y122" s="958"/>
      <c r="Z122" s="959"/>
      <c r="AA122" s="993" t="s">
        <v>122</v>
      </c>
      <c r="AB122" s="994"/>
      <c r="AC122" s="994"/>
      <c r="AD122" s="994"/>
      <c r="AE122" s="995"/>
      <c r="AF122" s="996" t="s">
        <v>122</v>
      </c>
      <c r="AG122" s="994"/>
      <c r="AH122" s="994"/>
      <c r="AI122" s="994"/>
      <c r="AJ122" s="995"/>
      <c r="AK122" s="996" t="s">
        <v>122</v>
      </c>
      <c r="AL122" s="994"/>
      <c r="AM122" s="994"/>
      <c r="AN122" s="994"/>
      <c r="AO122" s="995"/>
      <c r="AP122" s="997" t="s">
        <v>122</v>
      </c>
      <c r="AQ122" s="998"/>
      <c r="AR122" s="998"/>
      <c r="AS122" s="998"/>
      <c r="AT122" s="999"/>
      <c r="AU122" s="1029"/>
      <c r="AV122" s="1030"/>
      <c r="AW122" s="1030"/>
      <c r="AX122" s="1030"/>
      <c r="AY122" s="1031"/>
      <c r="AZ122" s="1008" t="s">
        <v>451</v>
      </c>
      <c r="BA122" s="1000"/>
      <c r="BB122" s="1000"/>
      <c r="BC122" s="1000"/>
      <c r="BD122" s="1000"/>
      <c r="BE122" s="1000"/>
      <c r="BF122" s="1000"/>
      <c r="BG122" s="1000"/>
      <c r="BH122" s="1000"/>
      <c r="BI122" s="1000"/>
      <c r="BJ122" s="1000"/>
      <c r="BK122" s="1000"/>
      <c r="BL122" s="1000"/>
      <c r="BM122" s="1000"/>
      <c r="BN122" s="1000"/>
      <c r="BO122" s="1000"/>
      <c r="BP122" s="1001"/>
      <c r="BQ122" s="1034">
        <v>41791870</v>
      </c>
      <c r="BR122" s="1035"/>
      <c r="BS122" s="1035"/>
      <c r="BT122" s="1035"/>
      <c r="BU122" s="1035"/>
      <c r="BV122" s="1035">
        <v>40146941</v>
      </c>
      <c r="BW122" s="1035"/>
      <c r="BX122" s="1035"/>
      <c r="BY122" s="1035"/>
      <c r="BZ122" s="1035"/>
      <c r="CA122" s="1035">
        <v>38790500</v>
      </c>
      <c r="CB122" s="1035"/>
      <c r="CC122" s="1035"/>
      <c r="CD122" s="1035"/>
      <c r="CE122" s="1035"/>
      <c r="CF122" s="1052">
        <v>120.9</v>
      </c>
      <c r="CG122" s="1053"/>
      <c r="CH122" s="1053"/>
      <c r="CI122" s="1053"/>
      <c r="CJ122" s="1053"/>
      <c r="CK122" s="1044"/>
      <c r="CL122" s="1045"/>
      <c r="CM122" s="1045"/>
      <c r="CN122" s="1045"/>
      <c r="CO122" s="1046"/>
      <c r="CP122" s="1054" t="s">
        <v>393</v>
      </c>
      <c r="CQ122" s="1055"/>
      <c r="CR122" s="1055"/>
      <c r="CS122" s="1055"/>
      <c r="CT122" s="1055"/>
      <c r="CU122" s="1055"/>
      <c r="CV122" s="1055"/>
      <c r="CW122" s="1055"/>
      <c r="CX122" s="1055"/>
      <c r="CY122" s="1055"/>
      <c r="CZ122" s="1055"/>
      <c r="DA122" s="1055"/>
      <c r="DB122" s="1055"/>
      <c r="DC122" s="1055"/>
      <c r="DD122" s="1055"/>
      <c r="DE122" s="1055"/>
      <c r="DF122" s="1056"/>
      <c r="DG122" s="960" t="s">
        <v>122</v>
      </c>
      <c r="DH122" s="961"/>
      <c r="DI122" s="961"/>
      <c r="DJ122" s="961"/>
      <c r="DK122" s="961"/>
      <c r="DL122" s="961" t="s">
        <v>122</v>
      </c>
      <c r="DM122" s="961"/>
      <c r="DN122" s="961"/>
      <c r="DO122" s="961"/>
      <c r="DP122" s="961"/>
      <c r="DQ122" s="961" t="s">
        <v>122</v>
      </c>
      <c r="DR122" s="961"/>
      <c r="DS122" s="961"/>
      <c r="DT122" s="961"/>
      <c r="DU122" s="961"/>
      <c r="DV122" s="962" t="s">
        <v>122</v>
      </c>
      <c r="DW122" s="962"/>
      <c r="DX122" s="962"/>
      <c r="DY122" s="962"/>
      <c r="DZ122" s="963"/>
    </row>
    <row r="123" spans="1:130" s="212" customFormat="1" ht="26.25" customHeight="1" x14ac:dyDescent="0.2">
      <c r="A123" s="1092"/>
      <c r="B123" s="984"/>
      <c r="C123" s="957" t="s">
        <v>438</v>
      </c>
      <c r="D123" s="958"/>
      <c r="E123" s="958"/>
      <c r="F123" s="958"/>
      <c r="G123" s="958"/>
      <c r="H123" s="958"/>
      <c r="I123" s="958"/>
      <c r="J123" s="958"/>
      <c r="K123" s="958"/>
      <c r="L123" s="958"/>
      <c r="M123" s="958"/>
      <c r="N123" s="958"/>
      <c r="O123" s="958"/>
      <c r="P123" s="958"/>
      <c r="Q123" s="958"/>
      <c r="R123" s="958"/>
      <c r="S123" s="958"/>
      <c r="T123" s="958"/>
      <c r="U123" s="958"/>
      <c r="V123" s="958"/>
      <c r="W123" s="958"/>
      <c r="X123" s="958"/>
      <c r="Y123" s="958"/>
      <c r="Z123" s="959"/>
      <c r="AA123" s="993" t="s">
        <v>122</v>
      </c>
      <c r="AB123" s="994"/>
      <c r="AC123" s="994"/>
      <c r="AD123" s="994"/>
      <c r="AE123" s="995"/>
      <c r="AF123" s="996" t="s">
        <v>122</v>
      </c>
      <c r="AG123" s="994"/>
      <c r="AH123" s="994"/>
      <c r="AI123" s="994"/>
      <c r="AJ123" s="995"/>
      <c r="AK123" s="996" t="s">
        <v>122</v>
      </c>
      <c r="AL123" s="994"/>
      <c r="AM123" s="994"/>
      <c r="AN123" s="994"/>
      <c r="AO123" s="995"/>
      <c r="AP123" s="997" t="s">
        <v>122</v>
      </c>
      <c r="AQ123" s="998"/>
      <c r="AR123" s="998"/>
      <c r="AS123" s="998"/>
      <c r="AT123" s="999"/>
      <c r="AU123" s="1032"/>
      <c r="AV123" s="1033"/>
      <c r="AW123" s="1033"/>
      <c r="AX123" s="1033"/>
      <c r="AY123" s="1033"/>
      <c r="AZ123" s="235" t="s">
        <v>176</v>
      </c>
      <c r="BA123" s="235"/>
      <c r="BB123" s="235"/>
      <c r="BC123" s="235"/>
      <c r="BD123" s="235"/>
      <c r="BE123" s="235"/>
      <c r="BF123" s="235"/>
      <c r="BG123" s="235"/>
      <c r="BH123" s="235"/>
      <c r="BI123" s="235"/>
      <c r="BJ123" s="235"/>
      <c r="BK123" s="235"/>
      <c r="BL123" s="235"/>
      <c r="BM123" s="235"/>
      <c r="BN123" s="235"/>
      <c r="BO123" s="1012" t="s">
        <v>452</v>
      </c>
      <c r="BP123" s="1040"/>
      <c r="BQ123" s="1098">
        <v>68857778</v>
      </c>
      <c r="BR123" s="1099"/>
      <c r="BS123" s="1099"/>
      <c r="BT123" s="1099"/>
      <c r="BU123" s="1099"/>
      <c r="BV123" s="1099">
        <v>69122220</v>
      </c>
      <c r="BW123" s="1099"/>
      <c r="BX123" s="1099"/>
      <c r="BY123" s="1099"/>
      <c r="BZ123" s="1099"/>
      <c r="CA123" s="1099">
        <v>69694693</v>
      </c>
      <c r="CB123" s="1099"/>
      <c r="CC123" s="1099"/>
      <c r="CD123" s="1099"/>
      <c r="CE123" s="1099"/>
      <c r="CF123" s="1036"/>
      <c r="CG123" s="1037"/>
      <c r="CH123" s="1037"/>
      <c r="CI123" s="1037"/>
      <c r="CJ123" s="1038"/>
      <c r="CK123" s="1044"/>
      <c r="CL123" s="1045"/>
      <c r="CM123" s="1045"/>
      <c r="CN123" s="1045"/>
      <c r="CO123" s="1046"/>
      <c r="CP123" s="1054" t="s">
        <v>394</v>
      </c>
      <c r="CQ123" s="1055"/>
      <c r="CR123" s="1055"/>
      <c r="CS123" s="1055"/>
      <c r="CT123" s="1055"/>
      <c r="CU123" s="1055"/>
      <c r="CV123" s="1055"/>
      <c r="CW123" s="1055"/>
      <c r="CX123" s="1055"/>
      <c r="CY123" s="1055"/>
      <c r="CZ123" s="1055"/>
      <c r="DA123" s="1055"/>
      <c r="DB123" s="1055"/>
      <c r="DC123" s="1055"/>
      <c r="DD123" s="1055"/>
      <c r="DE123" s="1055"/>
      <c r="DF123" s="1056"/>
      <c r="DG123" s="993" t="s">
        <v>122</v>
      </c>
      <c r="DH123" s="994"/>
      <c r="DI123" s="994"/>
      <c r="DJ123" s="994"/>
      <c r="DK123" s="995"/>
      <c r="DL123" s="996" t="s">
        <v>122</v>
      </c>
      <c r="DM123" s="994"/>
      <c r="DN123" s="994"/>
      <c r="DO123" s="994"/>
      <c r="DP123" s="995"/>
      <c r="DQ123" s="996" t="s">
        <v>122</v>
      </c>
      <c r="DR123" s="994"/>
      <c r="DS123" s="994"/>
      <c r="DT123" s="994"/>
      <c r="DU123" s="995"/>
      <c r="DV123" s="997" t="s">
        <v>122</v>
      </c>
      <c r="DW123" s="998"/>
      <c r="DX123" s="998"/>
      <c r="DY123" s="998"/>
      <c r="DZ123" s="999"/>
    </row>
    <row r="124" spans="1:130" s="212" customFormat="1" ht="26.25" customHeight="1" thickBot="1" x14ac:dyDescent="0.25">
      <c r="A124" s="1092"/>
      <c r="B124" s="984"/>
      <c r="C124" s="957" t="s">
        <v>441</v>
      </c>
      <c r="D124" s="958"/>
      <c r="E124" s="958"/>
      <c r="F124" s="958"/>
      <c r="G124" s="958"/>
      <c r="H124" s="958"/>
      <c r="I124" s="958"/>
      <c r="J124" s="958"/>
      <c r="K124" s="958"/>
      <c r="L124" s="958"/>
      <c r="M124" s="958"/>
      <c r="N124" s="958"/>
      <c r="O124" s="958"/>
      <c r="P124" s="958"/>
      <c r="Q124" s="958"/>
      <c r="R124" s="958"/>
      <c r="S124" s="958"/>
      <c r="T124" s="958"/>
      <c r="U124" s="958"/>
      <c r="V124" s="958"/>
      <c r="W124" s="958"/>
      <c r="X124" s="958"/>
      <c r="Y124" s="958"/>
      <c r="Z124" s="959"/>
      <c r="AA124" s="993" t="s">
        <v>122</v>
      </c>
      <c r="AB124" s="994"/>
      <c r="AC124" s="994"/>
      <c r="AD124" s="994"/>
      <c r="AE124" s="995"/>
      <c r="AF124" s="996" t="s">
        <v>122</v>
      </c>
      <c r="AG124" s="994"/>
      <c r="AH124" s="994"/>
      <c r="AI124" s="994"/>
      <c r="AJ124" s="995"/>
      <c r="AK124" s="996" t="s">
        <v>122</v>
      </c>
      <c r="AL124" s="994"/>
      <c r="AM124" s="994"/>
      <c r="AN124" s="994"/>
      <c r="AO124" s="995"/>
      <c r="AP124" s="997" t="s">
        <v>122</v>
      </c>
      <c r="AQ124" s="998"/>
      <c r="AR124" s="998"/>
      <c r="AS124" s="998"/>
      <c r="AT124" s="999"/>
      <c r="AU124" s="1094" t="s">
        <v>453</v>
      </c>
      <c r="AV124" s="1095"/>
      <c r="AW124" s="1095"/>
      <c r="AX124" s="1095"/>
      <c r="AY124" s="1095"/>
      <c r="AZ124" s="1095"/>
      <c r="BA124" s="1095"/>
      <c r="BB124" s="1095"/>
      <c r="BC124" s="1095"/>
      <c r="BD124" s="1095"/>
      <c r="BE124" s="1095"/>
      <c r="BF124" s="1095"/>
      <c r="BG124" s="1095"/>
      <c r="BH124" s="1095"/>
      <c r="BI124" s="1095"/>
      <c r="BJ124" s="1095"/>
      <c r="BK124" s="1095"/>
      <c r="BL124" s="1095"/>
      <c r="BM124" s="1095"/>
      <c r="BN124" s="1095"/>
      <c r="BO124" s="1095"/>
      <c r="BP124" s="1096"/>
      <c r="BQ124" s="1097">
        <v>78.7</v>
      </c>
      <c r="BR124" s="1062"/>
      <c r="BS124" s="1062"/>
      <c r="BT124" s="1062"/>
      <c r="BU124" s="1062"/>
      <c r="BV124" s="1062">
        <v>73</v>
      </c>
      <c r="BW124" s="1062"/>
      <c r="BX124" s="1062"/>
      <c r="BY124" s="1062"/>
      <c r="BZ124" s="1062"/>
      <c r="CA124" s="1062">
        <v>63.3</v>
      </c>
      <c r="CB124" s="1062"/>
      <c r="CC124" s="1062"/>
      <c r="CD124" s="1062"/>
      <c r="CE124" s="1062"/>
      <c r="CF124" s="1063"/>
      <c r="CG124" s="1064"/>
      <c r="CH124" s="1064"/>
      <c r="CI124" s="1064"/>
      <c r="CJ124" s="1065"/>
      <c r="CK124" s="1047"/>
      <c r="CL124" s="1047"/>
      <c r="CM124" s="1047"/>
      <c r="CN124" s="1047"/>
      <c r="CO124" s="1048"/>
      <c r="CP124" s="1054" t="s">
        <v>454</v>
      </c>
      <c r="CQ124" s="1055"/>
      <c r="CR124" s="1055"/>
      <c r="CS124" s="1055"/>
      <c r="CT124" s="1055"/>
      <c r="CU124" s="1055"/>
      <c r="CV124" s="1055"/>
      <c r="CW124" s="1055"/>
      <c r="CX124" s="1055"/>
      <c r="CY124" s="1055"/>
      <c r="CZ124" s="1055"/>
      <c r="DA124" s="1055"/>
      <c r="DB124" s="1055"/>
      <c r="DC124" s="1055"/>
      <c r="DD124" s="1055"/>
      <c r="DE124" s="1055"/>
      <c r="DF124" s="1056"/>
      <c r="DG124" s="1039" t="s">
        <v>122</v>
      </c>
      <c r="DH124" s="1021"/>
      <c r="DI124" s="1021"/>
      <c r="DJ124" s="1021"/>
      <c r="DK124" s="1022"/>
      <c r="DL124" s="1020" t="s">
        <v>122</v>
      </c>
      <c r="DM124" s="1021"/>
      <c r="DN124" s="1021"/>
      <c r="DO124" s="1021"/>
      <c r="DP124" s="1022"/>
      <c r="DQ124" s="1020" t="s">
        <v>122</v>
      </c>
      <c r="DR124" s="1021"/>
      <c r="DS124" s="1021"/>
      <c r="DT124" s="1021"/>
      <c r="DU124" s="1022"/>
      <c r="DV124" s="1023" t="s">
        <v>122</v>
      </c>
      <c r="DW124" s="1024"/>
      <c r="DX124" s="1024"/>
      <c r="DY124" s="1024"/>
      <c r="DZ124" s="1025"/>
    </row>
    <row r="125" spans="1:130" s="212" customFormat="1" ht="26.25" customHeight="1" x14ac:dyDescent="0.2">
      <c r="A125" s="1092"/>
      <c r="B125" s="984"/>
      <c r="C125" s="957" t="s">
        <v>443</v>
      </c>
      <c r="D125" s="958"/>
      <c r="E125" s="958"/>
      <c r="F125" s="958"/>
      <c r="G125" s="958"/>
      <c r="H125" s="958"/>
      <c r="I125" s="958"/>
      <c r="J125" s="958"/>
      <c r="K125" s="958"/>
      <c r="L125" s="958"/>
      <c r="M125" s="958"/>
      <c r="N125" s="958"/>
      <c r="O125" s="958"/>
      <c r="P125" s="958"/>
      <c r="Q125" s="958"/>
      <c r="R125" s="958"/>
      <c r="S125" s="958"/>
      <c r="T125" s="958"/>
      <c r="U125" s="958"/>
      <c r="V125" s="958"/>
      <c r="W125" s="958"/>
      <c r="X125" s="958"/>
      <c r="Y125" s="958"/>
      <c r="Z125" s="959"/>
      <c r="AA125" s="993" t="s">
        <v>122</v>
      </c>
      <c r="AB125" s="994"/>
      <c r="AC125" s="994"/>
      <c r="AD125" s="994"/>
      <c r="AE125" s="995"/>
      <c r="AF125" s="996" t="s">
        <v>122</v>
      </c>
      <c r="AG125" s="994"/>
      <c r="AH125" s="994"/>
      <c r="AI125" s="994"/>
      <c r="AJ125" s="995"/>
      <c r="AK125" s="996" t="s">
        <v>122</v>
      </c>
      <c r="AL125" s="994"/>
      <c r="AM125" s="994"/>
      <c r="AN125" s="994"/>
      <c r="AO125" s="995"/>
      <c r="AP125" s="997" t="s">
        <v>122</v>
      </c>
      <c r="AQ125" s="998"/>
      <c r="AR125" s="998"/>
      <c r="AS125" s="998"/>
      <c r="AT125" s="99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7" t="s">
        <v>455</v>
      </c>
      <c r="CL125" s="1042"/>
      <c r="CM125" s="1042"/>
      <c r="CN125" s="1042"/>
      <c r="CO125" s="1043"/>
      <c r="CP125" s="964" t="s">
        <v>456</v>
      </c>
      <c r="CQ125" s="932"/>
      <c r="CR125" s="932"/>
      <c r="CS125" s="932"/>
      <c r="CT125" s="932"/>
      <c r="CU125" s="932"/>
      <c r="CV125" s="932"/>
      <c r="CW125" s="932"/>
      <c r="CX125" s="932"/>
      <c r="CY125" s="932"/>
      <c r="CZ125" s="932"/>
      <c r="DA125" s="932"/>
      <c r="DB125" s="932"/>
      <c r="DC125" s="932"/>
      <c r="DD125" s="932"/>
      <c r="DE125" s="932"/>
      <c r="DF125" s="933"/>
      <c r="DG125" s="965" t="s">
        <v>122</v>
      </c>
      <c r="DH125" s="966"/>
      <c r="DI125" s="966"/>
      <c r="DJ125" s="966"/>
      <c r="DK125" s="966"/>
      <c r="DL125" s="966" t="s">
        <v>122</v>
      </c>
      <c r="DM125" s="966"/>
      <c r="DN125" s="966"/>
      <c r="DO125" s="966"/>
      <c r="DP125" s="966"/>
      <c r="DQ125" s="966" t="s">
        <v>122</v>
      </c>
      <c r="DR125" s="966"/>
      <c r="DS125" s="966"/>
      <c r="DT125" s="966"/>
      <c r="DU125" s="966"/>
      <c r="DV125" s="967" t="s">
        <v>122</v>
      </c>
      <c r="DW125" s="967"/>
      <c r="DX125" s="967"/>
      <c r="DY125" s="967"/>
      <c r="DZ125" s="968"/>
    </row>
    <row r="126" spans="1:130" s="212" customFormat="1" ht="26.25" customHeight="1" thickBot="1" x14ac:dyDescent="0.25">
      <c r="A126" s="1092"/>
      <c r="B126" s="984"/>
      <c r="C126" s="957" t="s">
        <v>445</v>
      </c>
      <c r="D126" s="958"/>
      <c r="E126" s="958"/>
      <c r="F126" s="958"/>
      <c r="G126" s="958"/>
      <c r="H126" s="958"/>
      <c r="I126" s="958"/>
      <c r="J126" s="958"/>
      <c r="K126" s="958"/>
      <c r="L126" s="958"/>
      <c r="M126" s="958"/>
      <c r="N126" s="958"/>
      <c r="O126" s="958"/>
      <c r="P126" s="958"/>
      <c r="Q126" s="958"/>
      <c r="R126" s="958"/>
      <c r="S126" s="958"/>
      <c r="T126" s="958"/>
      <c r="U126" s="958"/>
      <c r="V126" s="958"/>
      <c r="W126" s="958"/>
      <c r="X126" s="958"/>
      <c r="Y126" s="958"/>
      <c r="Z126" s="959"/>
      <c r="AA126" s="993" t="s">
        <v>122</v>
      </c>
      <c r="AB126" s="994"/>
      <c r="AC126" s="994"/>
      <c r="AD126" s="994"/>
      <c r="AE126" s="995"/>
      <c r="AF126" s="996" t="s">
        <v>122</v>
      </c>
      <c r="AG126" s="994"/>
      <c r="AH126" s="994"/>
      <c r="AI126" s="994"/>
      <c r="AJ126" s="995"/>
      <c r="AK126" s="996" t="s">
        <v>122</v>
      </c>
      <c r="AL126" s="994"/>
      <c r="AM126" s="994"/>
      <c r="AN126" s="994"/>
      <c r="AO126" s="995"/>
      <c r="AP126" s="997" t="s">
        <v>122</v>
      </c>
      <c r="AQ126" s="998"/>
      <c r="AR126" s="998"/>
      <c r="AS126" s="998"/>
      <c r="AT126" s="99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8"/>
      <c r="CL126" s="1045"/>
      <c r="CM126" s="1045"/>
      <c r="CN126" s="1045"/>
      <c r="CO126" s="1046"/>
      <c r="CP126" s="957" t="s">
        <v>457</v>
      </c>
      <c r="CQ126" s="958"/>
      <c r="CR126" s="958"/>
      <c r="CS126" s="958"/>
      <c r="CT126" s="958"/>
      <c r="CU126" s="958"/>
      <c r="CV126" s="958"/>
      <c r="CW126" s="958"/>
      <c r="CX126" s="958"/>
      <c r="CY126" s="958"/>
      <c r="CZ126" s="958"/>
      <c r="DA126" s="958"/>
      <c r="DB126" s="958"/>
      <c r="DC126" s="958"/>
      <c r="DD126" s="958"/>
      <c r="DE126" s="958"/>
      <c r="DF126" s="959"/>
      <c r="DG126" s="960" t="s">
        <v>122</v>
      </c>
      <c r="DH126" s="961"/>
      <c r="DI126" s="961"/>
      <c r="DJ126" s="961"/>
      <c r="DK126" s="961"/>
      <c r="DL126" s="961" t="s">
        <v>122</v>
      </c>
      <c r="DM126" s="961"/>
      <c r="DN126" s="961"/>
      <c r="DO126" s="961"/>
      <c r="DP126" s="961"/>
      <c r="DQ126" s="961" t="s">
        <v>122</v>
      </c>
      <c r="DR126" s="961"/>
      <c r="DS126" s="961"/>
      <c r="DT126" s="961"/>
      <c r="DU126" s="961"/>
      <c r="DV126" s="962" t="s">
        <v>122</v>
      </c>
      <c r="DW126" s="962"/>
      <c r="DX126" s="962"/>
      <c r="DY126" s="962"/>
      <c r="DZ126" s="963"/>
    </row>
    <row r="127" spans="1:130" s="212" customFormat="1" ht="26.25" customHeight="1" x14ac:dyDescent="0.2">
      <c r="A127" s="1093"/>
      <c r="B127" s="986"/>
      <c r="C127" s="1008" t="s">
        <v>458</v>
      </c>
      <c r="D127" s="1000"/>
      <c r="E127" s="1000"/>
      <c r="F127" s="1000"/>
      <c r="G127" s="1000"/>
      <c r="H127" s="1000"/>
      <c r="I127" s="1000"/>
      <c r="J127" s="1000"/>
      <c r="K127" s="1000"/>
      <c r="L127" s="1000"/>
      <c r="M127" s="1000"/>
      <c r="N127" s="1000"/>
      <c r="O127" s="1000"/>
      <c r="P127" s="1000"/>
      <c r="Q127" s="1000"/>
      <c r="R127" s="1000"/>
      <c r="S127" s="1000"/>
      <c r="T127" s="1000"/>
      <c r="U127" s="1000"/>
      <c r="V127" s="1000"/>
      <c r="W127" s="1000"/>
      <c r="X127" s="1000"/>
      <c r="Y127" s="1000"/>
      <c r="Z127" s="1001"/>
      <c r="AA127" s="993" t="s">
        <v>122</v>
      </c>
      <c r="AB127" s="994"/>
      <c r="AC127" s="994"/>
      <c r="AD127" s="994"/>
      <c r="AE127" s="995"/>
      <c r="AF127" s="996" t="s">
        <v>122</v>
      </c>
      <c r="AG127" s="994"/>
      <c r="AH127" s="994"/>
      <c r="AI127" s="994"/>
      <c r="AJ127" s="995"/>
      <c r="AK127" s="996" t="s">
        <v>122</v>
      </c>
      <c r="AL127" s="994"/>
      <c r="AM127" s="994"/>
      <c r="AN127" s="994"/>
      <c r="AO127" s="995"/>
      <c r="AP127" s="997" t="s">
        <v>122</v>
      </c>
      <c r="AQ127" s="998"/>
      <c r="AR127" s="998"/>
      <c r="AS127" s="998"/>
      <c r="AT127" s="999"/>
      <c r="AU127" s="214"/>
      <c r="AV127" s="214"/>
      <c r="AW127" s="214"/>
      <c r="AX127" s="1066" t="s">
        <v>459</v>
      </c>
      <c r="AY127" s="1067"/>
      <c r="AZ127" s="1067"/>
      <c r="BA127" s="1067"/>
      <c r="BB127" s="1067"/>
      <c r="BC127" s="1067"/>
      <c r="BD127" s="1067"/>
      <c r="BE127" s="1068"/>
      <c r="BF127" s="1069" t="s">
        <v>460</v>
      </c>
      <c r="BG127" s="1067"/>
      <c r="BH127" s="1067"/>
      <c r="BI127" s="1067"/>
      <c r="BJ127" s="1067"/>
      <c r="BK127" s="1067"/>
      <c r="BL127" s="1068"/>
      <c r="BM127" s="1069" t="s">
        <v>461</v>
      </c>
      <c r="BN127" s="1067"/>
      <c r="BO127" s="1067"/>
      <c r="BP127" s="1067"/>
      <c r="BQ127" s="1067"/>
      <c r="BR127" s="1067"/>
      <c r="BS127" s="1068"/>
      <c r="BT127" s="1069" t="s">
        <v>462</v>
      </c>
      <c r="BU127" s="1067"/>
      <c r="BV127" s="1067"/>
      <c r="BW127" s="1067"/>
      <c r="BX127" s="1067"/>
      <c r="BY127" s="1067"/>
      <c r="BZ127" s="1090"/>
      <c r="CA127" s="214"/>
      <c r="CB127" s="214"/>
      <c r="CC127" s="214"/>
      <c r="CD127" s="237"/>
      <c r="CE127" s="237"/>
      <c r="CF127" s="237"/>
      <c r="CG127" s="214"/>
      <c r="CH127" s="214"/>
      <c r="CI127" s="214"/>
      <c r="CJ127" s="236"/>
      <c r="CK127" s="1058"/>
      <c r="CL127" s="1045"/>
      <c r="CM127" s="1045"/>
      <c r="CN127" s="1045"/>
      <c r="CO127" s="1046"/>
      <c r="CP127" s="957" t="s">
        <v>463</v>
      </c>
      <c r="CQ127" s="958"/>
      <c r="CR127" s="958"/>
      <c r="CS127" s="958"/>
      <c r="CT127" s="958"/>
      <c r="CU127" s="958"/>
      <c r="CV127" s="958"/>
      <c r="CW127" s="958"/>
      <c r="CX127" s="958"/>
      <c r="CY127" s="958"/>
      <c r="CZ127" s="958"/>
      <c r="DA127" s="958"/>
      <c r="DB127" s="958"/>
      <c r="DC127" s="958"/>
      <c r="DD127" s="958"/>
      <c r="DE127" s="958"/>
      <c r="DF127" s="959"/>
      <c r="DG127" s="960" t="s">
        <v>122</v>
      </c>
      <c r="DH127" s="961"/>
      <c r="DI127" s="961"/>
      <c r="DJ127" s="961"/>
      <c r="DK127" s="961"/>
      <c r="DL127" s="961" t="s">
        <v>122</v>
      </c>
      <c r="DM127" s="961"/>
      <c r="DN127" s="961"/>
      <c r="DO127" s="961"/>
      <c r="DP127" s="961"/>
      <c r="DQ127" s="961" t="s">
        <v>122</v>
      </c>
      <c r="DR127" s="961"/>
      <c r="DS127" s="961"/>
      <c r="DT127" s="961"/>
      <c r="DU127" s="961"/>
      <c r="DV127" s="962" t="s">
        <v>122</v>
      </c>
      <c r="DW127" s="962"/>
      <c r="DX127" s="962"/>
      <c r="DY127" s="962"/>
      <c r="DZ127" s="963"/>
    </row>
    <row r="128" spans="1:130" s="212" customFormat="1" ht="26.25" customHeight="1" thickBot="1" x14ac:dyDescent="0.25">
      <c r="A128" s="1076" t="s">
        <v>464</v>
      </c>
      <c r="B128" s="1077"/>
      <c r="C128" s="1077"/>
      <c r="D128" s="1077"/>
      <c r="E128" s="1077"/>
      <c r="F128" s="1077"/>
      <c r="G128" s="1077"/>
      <c r="H128" s="1077"/>
      <c r="I128" s="1077"/>
      <c r="J128" s="1077"/>
      <c r="K128" s="1077"/>
      <c r="L128" s="1077"/>
      <c r="M128" s="1077"/>
      <c r="N128" s="1077"/>
      <c r="O128" s="1077"/>
      <c r="P128" s="1077"/>
      <c r="Q128" s="1077"/>
      <c r="R128" s="1077"/>
      <c r="S128" s="1077"/>
      <c r="T128" s="1077"/>
      <c r="U128" s="1077"/>
      <c r="V128" s="1077"/>
      <c r="W128" s="1078" t="s">
        <v>465</v>
      </c>
      <c r="X128" s="1078"/>
      <c r="Y128" s="1078"/>
      <c r="Z128" s="1079"/>
      <c r="AA128" s="1080">
        <v>1354958</v>
      </c>
      <c r="AB128" s="1081"/>
      <c r="AC128" s="1081"/>
      <c r="AD128" s="1081"/>
      <c r="AE128" s="1082"/>
      <c r="AF128" s="1083">
        <v>1497354</v>
      </c>
      <c r="AG128" s="1081"/>
      <c r="AH128" s="1081"/>
      <c r="AI128" s="1081"/>
      <c r="AJ128" s="1082"/>
      <c r="AK128" s="1083">
        <v>1749101</v>
      </c>
      <c r="AL128" s="1081"/>
      <c r="AM128" s="1081"/>
      <c r="AN128" s="1081"/>
      <c r="AO128" s="1082"/>
      <c r="AP128" s="1084"/>
      <c r="AQ128" s="1085"/>
      <c r="AR128" s="1085"/>
      <c r="AS128" s="1085"/>
      <c r="AT128" s="1086"/>
      <c r="AU128" s="214"/>
      <c r="AV128" s="214"/>
      <c r="AW128" s="214"/>
      <c r="AX128" s="931" t="s">
        <v>466</v>
      </c>
      <c r="AY128" s="932"/>
      <c r="AZ128" s="932"/>
      <c r="BA128" s="932"/>
      <c r="BB128" s="932"/>
      <c r="BC128" s="932"/>
      <c r="BD128" s="932"/>
      <c r="BE128" s="933"/>
      <c r="BF128" s="1087" t="s">
        <v>122</v>
      </c>
      <c r="BG128" s="1088"/>
      <c r="BH128" s="1088"/>
      <c r="BI128" s="1088"/>
      <c r="BJ128" s="1088"/>
      <c r="BK128" s="1088"/>
      <c r="BL128" s="1089"/>
      <c r="BM128" s="1087">
        <v>11.59</v>
      </c>
      <c r="BN128" s="1088"/>
      <c r="BO128" s="1088"/>
      <c r="BP128" s="1088"/>
      <c r="BQ128" s="1088"/>
      <c r="BR128" s="1088"/>
      <c r="BS128" s="1089"/>
      <c r="BT128" s="1087">
        <v>20</v>
      </c>
      <c r="BU128" s="1088"/>
      <c r="BV128" s="1088"/>
      <c r="BW128" s="1088"/>
      <c r="BX128" s="1088"/>
      <c r="BY128" s="1088"/>
      <c r="BZ128" s="1111"/>
      <c r="CA128" s="237"/>
      <c r="CB128" s="237"/>
      <c r="CC128" s="237"/>
      <c r="CD128" s="237"/>
      <c r="CE128" s="237"/>
      <c r="CF128" s="237"/>
      <c r="CG128" s="214"/>
      <c r="CH128" s="214"/>
      <c r="CI128" s="214"/>
      <c r="CJ128" s="236"/>
      <c r="CK128" s="1059"/>
      <c r="CL128" s="1060"/>
      <c r="CM128" s="1060"/>
      <c r="CN128" s="1060"/>
      <c r="CO128" s="1061"/>
      <c r="CP128" s="1070" t="s">
        <v>467</v>
      </c>
      <c r="CQ128" s="761"/>
      <c r="CR128" s="761"/>
      <c r="CS128" s="761"/>
      <c r="CT128" s="761"/>
      <c r="CU128" s="761"/>
      <c r="CV128" s="761"/>
      <c r="CW128" s="761"/>
      <c r="CX128" s="761"/>
      <c r="CY128" s="761"/>
      <c r="CZ128" s="761"/>
      <c r="DA128" s="761"/>
      <c r="DB128" s="761"/>
      <c r="DC128" s="761"/>
      <c r="DD128" s="761"/>
      <c r="DE128" s="761"/>
      <c r="DF128" s="1071"/>
      <c r="DG128" s="1072">
        <v>1008348</v>
      </c>
      <c r="DH128" s="1073"/>
      <c r="DI128" s="1073"/>
      <c r="DJ128" s="1073"/>
      <c r="DK128" s="1073"/>
      <c r="DL128" s="1073">
        <v>998171</v>
      </c>
      <c r="DM128" s="1073"/>
      <c r="DN128" s="1073"/>
      <c r="DO128" s="1073"/>
      <c r="DP128" s="1073"/>
      <c r="DQ128" s="1073">
        <v>998389</v>
      </c>
      <c r="DR128" s="1073"/>
      <c r="DS128" s="1073"/>
      <c r="DT128" s="1073"/>
      <c r="DU128" s="1073"/>
      <c r="DV128" s="1074">
        <v>3.1</v>
      </c>
      <c r="DW128" s="1074"/>
      <c r="DX128" s="1074"/>
      <c r="DY128" s="1074"/>
      <c r="DZ128" s="1075"/>
    </row>
    <row r="129" spans="1:131" s="212" customFormat="1" ht="26.25" customHeight="1" x14ac:dyDescent="0.2">
      <c r="A129" s="969" t="s">
        <v>103</v>
      </c>
      <c r="B129" s="970"/>
      <c r="C129" s="970"/>
      <c r="D129" s="970"/>
      <c r="E129" s="970"/>
      <c r="F129" s="970"/>
      <c r="G129" s="970"/>
      <c r="H129" s="970"/>
      <c r="I129" s="970"/>
      <c r="J129" s="970"/>
      <c r="K129" s="970"/>
      <c r="L129" s="970"/>
      <c r="M129" s="970"/>
      <c r="N129" s="970"/>
      <c r="O129" s="970"/>
      <c r="P129" s="970"/>
      <c r="Q129" s="970"/>
      <c r="R129" s="970"/>
      <c r="S129" s="970"/>
      <c r="T129" s="970"/>
      <c r="U129" s="970"/>
      <c r="V129" s="970"/>
      <c r="W129" s="1105" t="s">
        <v>468</v>
      </c>
      <c r="X129" s="1106"/>
      <c r="Y129" s="1106"/>
      <c r="Z129" s="1107"/>
      <c r="AA129" s="993">
        <v>33758468</v>
      </c>
      <c r="AB129" s="994"/>
      <c r="AC129" s="994"/>
      <c r="AD129" s="994"/>
      <c r="AE129" s="995"/>
      <c r="AF129" s="996">
        <v>34637773</v>
      </c>
      <c r="AG129" s="994"/>
      <c r="AH129" s="994"/>
      <c r="AI129" s="994"/>
      <c r="AJ129" s="995"/>
      <c r="AK129" s="996">
        <v>35546306</v>
      </c>
      <c r="AL129" s="994"/>
      <c r="AM129" s="994"/>
      <c r="AN129" s="994"/>
      <c r="AO129" s="995"/>
      <c r="AP129" s="1108"/>
      <c r="AQ129" s="1109"/>
      <c r="AR129" s="1109"/>
      <c r="AS129" s="1109"/>
      <c r="AT129" s="1110"/>
      <c r="AU129" s="215"/>
      <c r="AV129" s="215"/>
      <c r="AW129" s="215"/>
      <c r="AX129" s="1100" t="s">
        <v>469</v>
      </c>
      <c r="AY129" s="958"/>
      <c r="AZ129" s="958"/>
      <c r="BA129" s="958"/>
      <c r="BB129" s="958"/>
      <c r="BC129" s="958"/>
      <c r="BD129" s="958"/>
      <c r="BE129" s="959"/>
      <c r="BF129" s="1101" t="s">
        <v>122</v>
      </c>
      <c r="BG129" s="1102"/>
      <c r="BH129" s="1102"/>
      <c r="BI129" s="1102"/>
      <c r="BJ129" s="1102"/>
      <c r="BK129" s="1102"/>
      <c r="BL129" s="1103"/>
      <c r="BM129" s="1101">
        <v>16.59</v>
      </c>
      <c r="BN129" s="1102"/>
      <c r="BO129" s="1102"/>
      <c r="BP129" s="1102"/>
      <c r="BQ129" s="1102"/>
      <c r="BR129" s="1102"/>
      <c r="BS129" s="1103"/>
      <c r="BT129" s="1101">
        <v>30</v>
      </c>
      <c r="BU129" s="1102"/>
      <c r="BV129" s="1102"/>
      <c r="BW129" s="1102"/>
      <c r="BX129" s="1102"/>
      <c r="BY129" s="1102"/>
      <c r="BZ129" s="110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69" t="s">
        <v>470</v>
      </c>
      <c r="B130" s="970"/>
      <c r="C130" s="970"/>
      <c r="D130" s="970"/>
      <c r="E130" s="970"/>
      <c r="F130" s="970"/>
      <c r="G130" s="970"/>
      <c r="H130" s="970"/>
      <c r="I130" s="970"/>
      <c r="J130" s="970"/>
      <c r="K130" s="970"/>
      <c r="L130" s="970"/>
      <c r="M130" s="970"/>
      <c r="N130" s="970"/>
      <c r="O130" s="970"/>
      <c r="P130" s="970"/>
      <c r="Q130" s="970"/>
      <c r="R130" s="970"/>
      <c r="S130" s="970"/>
      <c r="T130" s="970"/>
      <c r="U130" s="970"/>
      <c r="V130" s="970"/>
      <c r="W130" s="1105" t="s">
        <v>471</v>
      </c>
      <c r="X130" s="1106"/>
      <c r="Y130" s="1106"/>
      <c r="Z130" s="1107"/>
      <c r="AA130" s="993">
        <v>3400888</v>
      </c>
      <c r="AB130" s="994"/>
      <c r="AC130" s="994"/>
      <c r="AD130" s="994"/>
      <c r="AE130" s="995"/>
      <c r="AF130" s="996">
        <v>3423002</v>
      </c>
      <c r="AG130" s="994"/>
      <c r="AH130" s="994"/>
      <c r="AI130" s="994"/>
      <c r="AJ130" s="995"/>
      <c r="AK130" s="996">
        <v>3458687</v>
      </c>
      <c r="AL130" s="994"/>
      <c r="AM130" s="994"/>
      <c r="AN130" s="994"/>
      <c r="AO130" s="995"/>
      <c r="AP130" s="1108"/>
      <c r="AQ130" s="1109"/>
      <c r="AR130" s="1109"/>
      <c r="AS130" s="1109"/>
      <c r="AT130" s="1110"/>
      <c r="AU130" s="215"/>
      <c r="AV130" s="215"/>
      <c r="AW130" s="215"/>
      <c r="AX130" s="1100" t="s">
        <v>472</v>
      </c>
      <c r="AY130" s="958"/>
      <c r="AZ130" s="958"/>
      <c r="BA130" s="958"/>
      <c r="BB130" s="958"/>
      <c r="BC130" s="958"/>
      <c r="BD130" s="958"/>
      <c r="BE130" s="959"/>
      <c r="BF130" s="1136">
        <v>6.2</v>
      </c>
      <c r="BG130" s="1137"/>
      <c r="BH130" s="1137"/>
      <c r="BI130" s="1137"/>
      <c r="BJ130" s="1137"/>
      <c r="BK130" s="1137"/>
      <c r="BL130" s="1138"/>
      <c r="BM130" s="1136">
        <v>25</v>
      </c>
      <c r="BN130" s="1137"/>
      <c r="BO130" s="1137"/>
      <c r="BP130" s="1137"/>
      <c r="BQ130" s="1137"/>
      <c r="BR130" s="1137"/>
      <c r="BS130" s="1138"/>
      <c r="BT130" s="1136">
        <v>35</v>
      </c>
      <c r="BU130" s="1137"/>
      <c r="BV130" s="1137"/>
      <c r="BW130" s="1137"/>
      <c r="BX130" s="1137"/>
      <c r="BY130" s="1137"/>
      <c r="BZ130" s="1139"/>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40"/>
      <c r="B131" s="1141"/>
      <c r="C131" s="1141"/>
      <c r="D131" s="1141"/>
      <c r="E131" s="1141"/>
      <c r="F131" s="1141"/>
      <c r="G131" s="1141"/>
      <c r="H131" s="1141"/>
      <c r="I131" s="1141"/>
      <c r="J131" s="1141"/>
      <c r="K131" s="1141"/>
      <c r="L131" s="1141"/>
      <c r="M131" s="1141"/>
      <c r="N131" s="1141"/>
      <c r="O131" s="1141"/>
      <c r="P131" s="1141"/>
      <c r="Q131" s="1141"/>
      <c r="R131" s="1141"/>
      <c r="S131" s="1141"/>
      <c r="T131" s="1141"/>
      <c r="U131" s="1141"/>
      <c r="V131" s="1141"/>
      <c r="W131" s="1142" t="s">
        <v>473</v>
      </c>
      <c r="X131" s="1143"/>
      <c r="Y131" s="1143"/>
      <c r="Z131" s="1144"/>
      <c r="AA131" s="1039">
        <v>30357580</v>
      </c>
      <c r="AB131" s="1021"/>
      <c r="AC131" s="1021"/>
      <c r="AD131" s="1021"/>
      <c r="AE131" s="1022"/>
      <c r="AF131" s="1020">
        <v>31214771</v>
      </c>
      <c r="AG131" s="1021"/>
      <c r="AH131" s="1021"/>
      <c r="AI131" s="1021"/>
      <c r="AJ131" s="1022"/>
      <c r="AK131" s="1020">
        <v>32087619</v>
      </c>
      <c r="AL131" s="1021"/>
      <c r="AM131" s="1021"/>
      <c r="AN131" s="1021"/>
      <c r="AO131" s="1022"/>
      <c r="AP131" s="1145"/>
      <c r="AQ131" s="1146"/>
      <c r="AR131" s="1146"/>
      <c r="AS131" s="1146"/>
      <c r="AT131" s="1147"/>
      <c r="AU131" s="215"/>
      <c r="AV131" s="215"/>
      <c r="AW131" s="215"/>
      <c r="AX131" s="1118" t="s">
        <v>474</v>
      </c>
      <c r="AY131" s="761"/>
      <c r="AZ131" s="761"/>
      <c r="BA131" s="761"/>
      <c r="BB131" s="761"/>
      <c r="BC131" s="761"/>
      <c r="BD131" s="761"/>
      <c r="BE131" s="1071"/>
      <c r="BF131" s="1119">
        <v>63.3</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25" t="s">
        <v>475</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476</v>
      </c>
      <c r="W132" s="1129"/>
      <c r="X132" s="1129"/>
      <c r="Y132" s="1129"/>
      <c r="Z132" s="1130"/>
      <c r="AA132" s="1131">
        <v>6.6717007700000002</v>
      </c>
      <c r="AB132" s="1132"/>
      <c r="AC132" s="1132"/>
      <c r="AD132" s="1132"/>
      <c r="AE132" s="1133"/>
      <c r="AF132" s="1134">
        <v>6.0230730299999999</v>
      </c>
      <c r="AG132" s="1132"/>
      <c r="AH132" s="1132"/>
      <c r="AI132" s="1132"/>
      <c r="AJ132" s="1133"/>
      <c r="AK132" s="1134">
        <v>6.0426793999999999</v>
      </c>
      <c r="AL132" s="1132"/>
      <c r="AM132" s="1132"/>
      <c r="AN132" s="1132"/>
      <c r="AO132" s="1133"/>
      <c r="AP132" s="1036"/>
      <c r="AQ132" s="1037"/>
      <c r="AR132" s="1037"/>
      <c r="AS132" s="1037"/>
      <c r="AT132" s="113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477</v>
      </c>
      <c r="W133" s="1112"/>
      <c r="X133" s="1112"/>
      <c r="Y133" s="1112"/>
      <c r="Z133" s="1113"/>
      <c r="AA133" s="1114">
        <v>6.2</v>
      </c>
      <c r="AB133" s="1115"/>
      <c r="AC133" s="1115"/>
      <c r="AD133" s="1115"/>
      <c r="AE133" s="1116"/>
      <c r="AF133" s="1114">
        <v>6.1</v>
      </c>
      <c r="AG133" s="1115"/>
      <c r="AH133" s="1115"/>
      <c r="AI133" s="1115"/>
      <c r="AJ133" s="1116"/>
      <c r="AK133" s="1114">
        <v>6.2</v>
      </c>
      <c r="AL133" s="1115"/>
      <c r="AM133" s="1115"/>
      <c r="AN133" s="1115"/>
      <c r="AO133" s="1116"/>
      <c r="AP133" s="1063"/>
      <c r="AQ133" s="1064"/>
      <c r="AR133" s="1064"/>
      <c r="AS133" s="1064"/>
      <c r="AT133" s="111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WRfYUMy4k6993QXDV1Z2Jo9CbtaHaEiHnl6ooXyIUIjRd3tFM/Z5DcY4iP4YH+93YOFECyAPe1TgXmgkHRCiSg==" saltValue="LRN9095nOOkKpSZUh5GH4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478</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yt4qVRH3hebgvKuswXlfFuSqeMgNQNM+yKHV/sRKd7wnY+DeEWKCSgpAC26xo/4QdHw9xKbPa1PaxroMn383pw==" saltValue="8zPlglsif0cf4Z2N/jYE/g=="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32"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1v/qE/xXX4SW+N6ZJZuPycuWI7DgWwxZINHyPLumwqxVA9wJbr8t3IQ5l3X4leANo344piayITynu3lOu5B2FA==" saltValue="wRBPCq3Y2l57lZiP9/ov4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480</v>
      </c>
      <c r="AL6" s="248"/>
      <c r="AM6" s="248"/>
      <c r="AN6" s="248"/>
    </row>
    <row r="7" spans="1:46" ht="13.5" customHeight="1" x14ac:dyDescent="0.2">
      <c r="A7" s="247"/>
      <c r="AK7" s="250"/>
      <c r="AL7" s="251"/>
      <c r="AM7" s="251"/>
      <c r="AN7" s="252"/>
      <c r="AO7" s="1149" t="s">
        <v>481</v>
      </c>
      <c r="AP7" s="253"/>
      <c r="AQ7" s="254" t="s">
        <v>482</v>
      </c>
      <c r="AR7" s="255"/>
    </row>
    <row r="8" spans="1:46" ht="13" x14ac:dyDescent="0.2">
      <c r="A8" s="247"/>
      <c r="AK8" s="256"/>
      <c r="AL8" s="257"/>
      <c r="AM8" s="257"/>
      <c r="AN8" s="258"/>
      <c r="AO8" s="1150"/>
      <c r="AP8" s="259" t="s">
        <v>483</v>
      </c>
      <c r="AQ8" s="260" t="s">
        <v>484</v>
      </c>
      <c r="AR8" s="261" t="s">
        <v>485</v>
      </c>
    </row>
    <row r="9" spans="1:46" ht="13" x14ac:dyDescent="0.2">
      <c r="A9" s="247"/>
      <c r="AK9" s="1151" t="s">
        <v>486</v>
      </c>
      <c r="AL9" s="1152"/>
      <c r="AM9" s="1152"/>
      <c r="AN9" s="1153"/>
      <c r="AO9" s="262">
        <v>10438722</v>
      </c>
      <c r="AP9" s="262">
        <v>62555</v>
      </c>
      <c r="AQ9" s="263">
        <v>77644</v>
      </c>
      <c r="AR9" s="264">
        <v>-19.399999999999999</v>
      </c>
    </row>
    <row r="10" spans="1:46" ht="13.5" customHeight="1" x14ac:dyDescent="0.2">
      <c r="A10" s="247"/>
      <c r="AK10" s="1151" t="s">
        <v>487</v>
      </c>
      <c r="AL10" s="1152"/>
      <c r="AM10" s="1152"/>
      <c r="AN10" s="1153"/>
      <c r="AO10" s="265">
        <v>120650</v>
      </c>
      <c r="AP10" s="265">
        <v>723</v>
      </c>
      <c r="AQ10" s="266">
        <v>3127</v>
      </c>
      <c r="AR10" s="267">
        <v>-76.900000000000006</v>
      </c>
    </row>
    <row r="11" spans="1:46" ht="13.5" customHeight="1" x14ac:dyDescent="0.2">
      <c r="A11" s="247"/>
      <c r="AK11" s="1151" t="s">
        <v>488</v>
      </c>
      <c r="AL11" s="1152"/>
      <c r="AM11" s="1152"/>
      <c r="AN11" s="1153"/>
      <c r="AO11" s="265">
        <v>76400</v>
      </c>
      <c r="AP11" s="265">
        <v>458</v>
      </c>
      <c r="AQ11" s="266">
        <v>461</v>
      </c>
      <c r="AR11" s="267">
        <v>-0.7</v>
      </c>
    </row>
    <row r="12" spans="1:46" ht="13.5" customHeight="1" x14ac:dyDescent="0.2">
      <c r="A12" s="247"/>
      <c r="AK12" s="1151" t="s">
        <v>489</v>
      </c>
      <c r="AL12" s="1152"/>
      <c r="AM12" s="1152"/>
      <c r="AN12" s="1153"/>
      <c r="AO12" s="265" t="s">
        <v>490</v>
      </c>
      <c r="AP12" s="265" t="s">
        <v>490</v>
      </c>
      <c r="AQ12" s="266">
        <v>21</v>
      </c>
      <c r="AR12" s="267" t="s">
        <v>490</v>
      </c>
    </row>
    <row r="13" spans="1:46" ht="13.5" customHeight="1" x14ac:dyDescent="0.2">
      <c r="A13" s="247"/>
      <c r="AK13" s="1151" t="s">
        <v>491</v>
      </c>
      <c r="AL13" s="1152"/>
      <c r="AM13" s="1152"/>
      <c r="AN13" s="1153"/>
      <c r="AO13" s="265">
        <v>456272</v>
      </c>
      <c r="AP13" s="265">
        <v>2734</v>
      </c>
      <c r="AQ13" s="266">
        <v>2269</v>
      </c>
      <c r="AR13" s="267">
        <v>20.5</v>
      </c>
    </row>
    <row r="14" spans="1:46" ht="13.5" customHeight="1" x14ac:dyDescent="0.2">
      <c r="A14" s="247"/>
      <c r="AK14" s="1151" t="s">
        <v>492</v>
      </c>
      <c r="AL14" s="1152"/>
      <c r="AM14" s="1152"/>
      <c r="AN14" s="1153"/>
      <c r="AO14" s="265">
        <v>619036</v>
      </c>
      <c r="AP14" s="265">
        <v>3710</v>
      </c>
      <c r="AQ14" s="266">
        <v>1565</v>
      </c>
      <c r="AR14" s="267">
        <v>137.1</v>
      </c>
    </row>
    <row r="15" spans="1:46" ht="13.5" customHeight="1" x14ac:dyDescent="0.2">
      <c r="A15" s="247"/>
      <c r="AK15" s="1154" t="s">
        <v>493</v>
      </c>
      <c r="AL15" s="1155"/>
      <c r="AM15" s="1155"/>
      <c r="AN15" s="1156"/>
      <c r="AO15" s="265">
        <v>-706276</v>
      </c>
      <c r="AP15" s="265">
        <v>-4232</v>
      </c>
      <c r="AQ15" s="266">
        <v>-4222</v>
      </c>
      <c r="AR15" s="267">
        <v>0.2</v>
      </c>
    </row>
    <row r="16" spans="1:46" ht="13" x14ac:dyDescent="0.2">
      <c r="A16" s="247"/>
      <c r="AK16" s="1154" t="s">
        <v>176</v>
      </c>
      <c r="AL16" s="1155"/>
      <c r="AM16" s="1155"/>
      <c r="AN16" s="1156"/>
      <c r="AO16" s="265">
        <v>11004804</v>
      </c>
      <c r="AP16" s="265">
        <v>65947</v>
      </c>
      <c r="AQ16" s="266">
        <v>80866</v>
      </c>
      <c r="AR16" s="267">
        <v>-18.399999999999999</v>
      </c>
    </row>
    <row r="17" spans="1:46" ht="13" x14ac:dyDescent="0.2">
      <c r="A17" s="247"/>
    </row>
    <row r="18" spans="1:46" ht="13" x14ac:dyDescent="0.2">
      <c r="A18" s="247"/>
      <c r="AQ18" s="268"/>
      <c r="AR18" s="268"/>
    </row>
    <row r="19" spans="1:46" ht="13" x14ac:dyDescent="0.2">
      <c r="A19" s="247"/>
      <c r="AK19" s="243" t="s">
        <v>494</v>
      </c>
    </row>
    <row r="20" spans="1:46" ht="13" x14ac:dyDescent="0.2">
      <c r="A20" s="247"/>
      <c r="AK20" s="269"/>
      <c r="AL20" s="270"/>
      <c r="AM20" s="270"/>
      <c r="AN20" s="271"/>
      <c r="AO20" s="272" t="s">
        <v>495</v>
      </c>
      <c r="AP20" s="273" t="s">
        <v>496</v>
      </c>
      <c r="AQ20" s="274" t="s">
        <v>497</v>
      </c>
      <c r="AR20" s="275"/>
    </row>
    <row r="21" spans="1:46" s="248" customFormat="1" ht="13" x14ac:dyDescent="0.2">
      <c r="A21" s="276"/>
      <c r="AK21" s="1157" t="s">
        <v>498</v>
      </c>
      <c r="AL21" s="1158"/>
      <c r="AM21" s="1158"/>
      <c r="AN21" s="1159"/>
      <c r="AO21" s="277">
        <v>6.75</v>
      </c>
      <c r="AP21" s="278">
        <v>7.29</v>
      </c>
      <c r="AQ21" s="279">
        <v>-0.54</v>
      </c>
      <c r="AS21" s="280"/>
      <c r="AT21" s="276"/>
    </row>
    <row r="22" spans="1:46" s="248" customFormat="1" ht="13" x14ac:dyDescent="0.2">
      <c r="A22" s="276"/>
      <c r="AK22" s="1157" t="s">
        <v>499</v>
      </c>
      <c r="AL22" s="1158"/>
      <c r="AM22" s="1158"/>
      <c r="AN22" s="1159"/>
      <c r="AO22" s="281">
        <v>97.5</v>
      </c>
      <c r="AP22" s="282">
        <v>98.9</v>
      </c>
      <c r="AQ22" s="283">
        <v>-1.4</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8" t="s">
        <v>500</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row>
    <row r="27" spans="1:46" ht="13" x14ac:dyDescent="0.2">
      <c r="A27" s="288"/>
      <c r="AS27" s="243"/>
      <c r="AT27" s="243"/>
    </row>
    <row r="28" spans="1:46" ht="16.5"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502</v>
      </c>
      <c r="AL29" s="248"/>
      <c r="AM29" s="248"/>
      <c r="AN29" s="248"/>
      <c r="AS29" s="290"/>
    </row>
    <row r="30" spans="1:46" ht="13.5" customHeight="1" x14ac:dyDescent="0.2">
      <c r="A30" s="247"/>
      <c r="AK30" s="250"/>
      <c r="AL30" s="251"/>
      <c r="AM30" s="251"/>
      <c r="AN30" s="252"/>
      <c r="AO30" s="1149" t="s">
        <v>481</v>
      </c>
      <c r="AP30" s="253"/>
      <c r="AQ30" s="254" t="s">
        <v>482</v>
      </c>
      <c r="AR30" s="255"/>
    </row>
    <row r="31" spans="1:46" ht="13" x14ac:dyDescent="0.2">
      <c r="A31" s="247"/>
      <c r="AK31" s="256"/>
      <c r="AL31" s="257"/>
      <c r="AM31" s="257"/>
      <c r="AN31" s="258"/>
      <c r="AO31" s="1150"/>
      <c r="AP31" s="259" t="s">
        <v>483</v>
      </c>
      <c r="AQ31" s="260" t="s">
        <v>484</v>
      </c>
      <c r="AR31" s="261" t="s">
        <v>485</v>
      </c>
    </row>
    <row r="32" spans="1:46" ht="27" customHeight="1" x14ac:dyDescent="0.2">
      <c r="A32" s="247"/>
      <c r="AK32" s="1165" t="s">
        <v>503</v>
      </c>
      <c r="AL32" s="1166"/>
      <c r="AM32" s="1166"/>
      <c r="AN32" s="1167"/>
      <c r="AO32" s="291">
        <v>5292359</v>
      </c>
      <c r="AP32" s="291">
        <v>31715</v>
      </c>
      <c r="AQ32" s="292">
        <v>35121</v>
      </c>
      <c r="AR32" s="293">
        <v>-9.6999999999999993</v>
      </c>
    </row>
    <row r="33" spans="1:46" ht="13.5" customHeight="1" x14ac:dyDescent="0.2">
      <c r="A33" s="247"/>
      <c r="AK33" s="1165" t="s">
        <v>504</v>
      </c>
      <c r="AL33" s="1166"/>
      <c r="AM33" s="1166"/>
      <c r="AN33" s="1167"/>
      <c r="AO33" s="291" t="s">
        <v>490</v>
      </c>
      <c r="AP33" s="291" t="s">
        <v>490</v>
      </c>
      <c r="AQ33" s="292" t="s">
        <v>490</v>
      </c>
      <c r="AR33" s="293" t="s">
        <v>490</v>
      </c>
    </row>
    <row r="34" spans="1:46" ht="27" customHeight="1" x14ac:dyDescent="0.2">
      <c r="A34" s="247"/>
      <c r="AK34" s="1165" t="s">
        <v>505</v>
      </c>
      <c r="AL34" s="1166"/>
      <c r="AM34" s="1166"/>
      <c r="AN34" s="1167"/>
      <c r="AO34" s="291" t="s">
        <v>490</v>
      </c>
      <c r="AP34" s="291" t="s">
        <v>490</v>
      </c>
      <c r="AQ34" s="292" t="s">
        <v>490</v>
      </c>
      <c r="AR34" s="293" t="s">
        <v>490</v>
      </c>
    </row>
    <row r="35" spans="1:46" ht="27" customHeight="1" x14ac:dyDescent="0.2">
      <c r="A35" s="247"/>
      <c r="AK35" s="1165" t="s">
        <v>506</v>
      </c>
      <c r="AL35" s="1166"/>
      <c r="AM35" s="1166"/>
      <c r="AN35" s="1167"/>
      <c r="AO35" s="291">
        <v>1523894</v>
      </c>
      <c r="AP35" s="291">
        <v>9132</v>
      </c>
      <c r="AQ35" s="292">
        <v>9493</v>
      </c>
      <c r="AR35" s="293">
        <v>-3.8</v>
      </c>
    </row>
    <row r="36" spans="1:46" ht="27" customHeight="1" x14ac:dyDescent="0.2">
      <c r="A36" s="247"/>
      <c r="AK36" s="1165" t="s">
        <v>507</v>
      </c>
      <c r="AL36" s="1166"/>
      <c r="AM36" s="1166"/>
      <c r="AN36" s="1167"/>
      <c r="AO36" s="291">
        <v>330487</v>
      </c>
      <c r="AP36" s="291">
        <v>1980</v>
      </c>
      <c r="AQ36" s="292">
        <v>807</v>
      </c>
      <c r="AR36" s="293">
        <v>145.4</v>
      </c>
    </row>
    <row r="37" spans="1:46" ht="13.5" customHeight="1" x14ac:dyDescent="0.2">
      <c r="A37" s="247"/>
      <c r="AK37" s="1165" t="s">
        <v>508</v>
      </c>
      <c r="AL37" s="1166"/>
      <c r="AM37" s="1166"/>
      <c r="AN37" s="1167"/>
      <c r="AO37" s="291" t="s">
        <v>490</v>
      </c>
      <c r="AP37" s="291" t="s">
        <v>490</v>
      </c>
      <c r="AQ37" s="292">
        <v>509</v>
      </c>
      <c r="AR37" s="293" t="s">
        <v>490</v>
      </c>
    </row>
    <row r="38" spans="1:46" ht="27" customHeight="1" x14ac:dyDescent="0.2">
      <c r="A38" s="247"/>
      <c r="AK38" s="1168" t="s">
        <v>509</v>
      </c>
      <c r="AL38" s="1169"/>
      <c r="AM38" s="1169"/>
      <c r="AN38" s="1170"/>
      <c r="AO38" s="294" t="s">
        <v>490</v>
      </c>
      <c r="AP38" s="294" t="s">
        <v>490</v>
      </c>
      <c r="AQ38" s="295" t="s">
        <v>490</v>
      </c>
      <c r="AR38" s="283" t="s">
        <v>490</v>
      </c>
      <c r="AS38" s="290"/>
    </row>
    <row r="39" spans="1:46" ht="13" x14ac:dyDescent="0.2">
      <c r="A39" s="247"/>
      <c r="AK39" s="1168" t="s">
        <v>510</v>
      </c>
      <c r="AL39" s="1169"/>
      <c r="AM39" s="1169"/>
      <c r="AN39" s="1170"/>
      <c r="AO39" s="291">
        <v>-1749101</v>
      </c>
      <c r="AP39" s="291">
        <v>-10482</v>
      </c>
      <c r="AQ39" s="292">
        <v>-5799</v>
      </c>
      <c r="AR39" s="293">
        <v>80.8</v>
      </c>
      <c r="AS39" s="290"/>
    </row>
    <row r="40" spans="1:46" ht="27" customHeight="1" x14ac:dyDescent="0.2">
      <c r="A40" s="247"/>
      <c r="AK40" s="1165" t="s">
        <v>511</v>
      </c>
      <c r="AL40" s="1166"/>
      <c r="AM40" s="1166"/>
      <c r="AN40" s="1167"/>
      <c r="AO40" s="291">
        <v>-3458687</v>
      </c>
      <c r="AP40" s="291">
        <v>-20726</v>
      </c>
      <c r="AQ40" s="292">
        <v>-30948</v>
      </c>
      <c r="AR40" s="293">
        <v>-33</v>
      </c>
      <c r="AS40" s="290"/>
    </row>
    <row r="41" spans="1:46" ht="13" x14ac:dyDescent="0.2">
      <c r="A41" s="247"/>
      <c r="AK41" s="1171" t="s">
        <v>286</v>
      </c>
      <c r="AL41" s="1172"/>
      <c r="AM41" s="1172"/>
      <c r="AN41" s="1173"/>
      <c r="AO41" s="291">
        <v>1938952</v>
      </c>
      <c r="AP41" s="291">
        <v>11619</v>
      </c>
      <c r="AQ41" s="292">
        <v>9183</v>
      </c>
      <c r="AR41" s="293">
        <v>26.5</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 x14ac:dyDescent="0.2">
      <c r="A48" s="247"/>
      <c r="AK48" s="301" t="s">
        <v>513</v>
      </c>
      <c r="AL48" s="301"/>
      <c r="AM48" s="301"/>
      <c r="AN48" s="301"/>
      <c r="AO48" s="301"/>
      <c r="AP48" s="301"/>
      <c r="AQ48" s="302"/>
      <c r="AR48" s="301"/>
    </row>
    <row r="49" spans="1:44" ht="13.5" customHeight="1" x14ac:dyDescent="0.2">
      <c r="A49" s="247"/>
      <c r="AK49" s="303"/>
      <c r="AL49" s="304"/>
      <c r="AM49" s="1160" t="s">
        <v>481</v>
      </c>
      <c r="AN49" s="1162" t="s">
        <v>514</v>
      </c>
      <c r="AO49" s="1163"/>
      <c r="AP49" s="1163"/>
      <c r="AQ49" s="1163"/>
      <c r="AR49" s="1164"/>
    </row>
    <row r="50" spans="1:44" ht="13" x14ac:dyDescent="0.2">
      <c r="A50" s="247"/>
      <c r="AK50" s="305"/>
      <c r="AL50" s="306"/>
      <c r="AM50" s="1161"/>
      <c r="AN50" s="307" t="s">
        <v>515</v>
      </c>
      <c r="AO50" s="308" t="s">
        <v>516</v>
      </c>
      <c r="AP50" s="309" t="s">
        <v>517</v>
      </c>
      <c r="AQ50" s="310" t="s">
        <v>518</v>
      </c>
      <c r="AR50" s="311" t="s">
        <v>519</v>
      </c>
    </row>
    <row r="51" spans="1:44" ht="13" x14ac:dyDescent="0.2">
      <c r="A51" s="247"/>
      <c r="AK51" s="303" t="s">
        <v>520</v>
      </c>
      <c r="AL51" s="304"/>
      <c r="AM51" s="312">
        <v>15710244</v>
      </c>
      <c r="AN51" s="313">
        <v>93576</v>
      </c>
      <c r="AO51" s="314">
        <v>142.1</v>
      </c>
      <c r="AP51" s="315">
        <v>60285</v>
      </c>
      <c r="AQ51" s="316">
        <v>6.4</v>
      </c>
      <c r="AR51" s="317">
        <v>135.69999999999999</v>
      </c>
    </row>
    <row r="52" spans="1:44" ht="13" x14ac:dyDescent="0.2">
      <c r="A52" s="247"/>
      <c r="AK52" s="318"/>
      <c r="AL52" s="319" t="s">
        <v>521</v>
      </c>
      <c r="AM52" s="320">
        <v>11828024</v>
      </c>
      <c r="AN52" s="321">
        <v>70452</v>
      </c>
      <c r="AO52" s="322">
        <v>182.2</v>
      </c>
      <c r="AP52" s="323">
        <v>36445</v>
      </c>
      <c r="AQ52" s="324">
        <v>5</v>
      </c>
      <c r="AR52" s="325">
        <v>177.2</v>
      </c>
    </row>
    <row r="53" spans="1:44" ht="13" x14ac:dyDescent="0.2">
      <c r="A53" s="247"/>
      <c r="AK53" s="303" t="s">
        <v>522</v>
      </c>
      <c r="AL53" s="304"/>
      <c r="AM53" s="312">
        <v>10306321</v>
      </c>
      <c r="AN53" s="313">
        <v>61474</v>
      </c>
      <c r="AO53" s="314">
        <v>-34.299999999999997</v>
      </c>
      <c r="AP53" s="315">
        <v>52714</v>
      </c>
      <c r="AQ53" s="316">
        <v>-12.6</v>
      </c>
      <c r="AR53" s="317">
        <v>-21.7</v>
      </c>
    </row>
    <row r="54" spans="1:44" ht="13" x14ac:dyDescent="0.2">
      <c r="A54" s="247"/>
      <c r="AK54" s="318"/>
      <c r="AL54" s="319" t="s">
        <v>521</v>
      </c>
      <c r="AM54" s="320">
        <v>3926908</v>
      </c>
      <c r="AN54" s="321">
        <v>23423</v>
      </c>
      <c r="AO54" s="322">
        <v>-66.8</v>
      </c>
      <c r="AP54" s="323">
        <v>29032</v>
      </c>
      <c r="AQ54" s="324">
        <v>-20.3</v>
      </c>
      <c r="AR54" s="325">
        <v>-46.5</v>
      </c>
    </row>
    <row r="55" spans="1:44" ht="13" x14ac:dyDescent="0.2">
      <c r="A55" s="247"/>
      <c r="AK55" s="303" t="s">
        <v>523</v>
      </c>
      <c r="AL55" s="304"/>
      <c r="AM55" s="312">
        <v>7280249</v>
      </c>
      <c r="AN55" s="313">
        <v>43522</v>
      </c>
      <c r="AO55" s="314">
        <v>-29.2</v>
      </c>
      <c r="AP55" s="315">
        <v>46001</v>
      </c>
      <c r="AQ55" s="316">
        <v>-12.7</v>
      </c>
      <c r="AR55" s="317">
        <v>-16.5</v>
      </c>
    </row>
    <row r="56" spans="1:44" ht="13" x14ac:dyDescent="0.2">
      <c r="A56" s="247"/>
      <c r="AK56" s="318"/>
      <c r="AL56" s="319" t="s">
        <v>521</v>
      </c>
      <c r="AM56" s="320">
        <v>3952982</v>
      </c>
      <c r="AN56" s="321">
        <v>23631</v>
      </c>
      <c r="AO56" s="322">
        <v>0.9</v>
      </c>
      <c r="AP56" s="323">
        <v>27974</v>
      </c>
      <c r="AQ56" s="324">
        <v>-3.6</v>
      </c>
      <c r="AR56" s="325">
        <v>4.5</v>
      </c>
    </row>
    <row r="57" spans="1:44" ht="13" x14ac:dyDescent="0.2">
      <c r="A57" s="247"/>
      <c r="AK57" s="303" t="s">
        <v>524</v>
      </c>
      <c r="AL57" s="304"/>
      <c r="AM57" s="312">
        <v>9067477</v>
      </c>
      <c r="AN57" s="313">
        <v>54304</v>
      </c>
      <c r="AO57" s="314">
        <v>24.8</v>
      </c>
      <c r="AP57" s="315">
        <v>52878</v>
      </c>
      <c r="AQ57" s="316">
        <v>14.9</v>
      </c>
      <c r="AR57" s="317">
        <v>9.9</v>
      </c>
    </row>
    <row r="58" spans="1:44" ht="13" x14ac:dyDescent="0.2">
      <c r="A58" s="247"/>
      <c r="AK58" s="318"/>
      <c r="AL58" s="319" t="s">
        <v>521</v>
      </c>
      <c r="AM58" s="320">
        <v>4639079</v>
      </c>
      <c r="AN58" s="321">
        <v>27783</v>
      </c>
      <c r="AO58" s="322">
        <v>17.600000000000001</v>
      </c>
      <c r="AP58" s="323">
        <v>32136</v>
      </c>
      <c r="AQ58" s="324">
        <v>14.9</v>
      </c>
      <c r="AR58" s="325">
        <v>2.7</v>
      </c>
    </row>
    <row r="59" spans="1:44" ht="13" x14ac:dyDescent="0.2">
      <c r="A59" s="247"/>
      <c r="AK59" s="303" t="s">
        <v>525</v>
      </c>
      <c r="AL59" s="304"/>
      <c r="AM59" s="312">
        <v>7176112</v>
      </c>
      <c r="AN59" s="313">
        <v>43003</v>
      </c>
      <c r="AO59" s="314">
        <v>-20.8</v>
      </c>
      <c r="AP59" s="315">
        <v>57911</v>
      </c>
      <c r="AQ59" s="316">
        <v>9.5</v>
      </c>
      <c r="AR59" s="317">
        <v>-30.3</v>
      </c>
    </row>
    <row r="60" spans="1:44" ht="13" x14ac:dyDescent="0.2">
      <c r="A60" s="247"/>
      <c r="AK60" s="318"/>
      <c r="AL60" s="319" t="s">
        <v>521</v>
      </c>
      <c r="AM60" s="320">
        <v>4580043</v>
      </c>
      <c r="AN60" s="321">
        <v>27446</v>
      </c>
      <c r="AO60" s="322">
        <v>-1.2</v>
      </c>
      <c r="AP60" s="323">
        <v>35132</v>
      </c>
      <c r="AQ60" s="324">
        <v>9.3000000000000007</v>
      </c>
      <c r="AR60" s="325">
        <v>-10.5</v>
      </c>
    </row>
    <row r="61" spans="1:44" ht="13" x14ac:dyDescent="0.2">
      <c r="A61" s="247"/>
      <c r="AK61" s="303" t="s">
        <v>526</v>
      </c>
      <c r="AL61" s="326"/>
      <c r="AM61" s="312">
        <v>9908081</v>
      </c>
      <c r="AN61" s="313">
        <v>59176</v>
      </c>
      <c r="AO61" s="314">
        <v>16.5</v>
      </c>
      <c r="AP61" s="315">
        <v>53958</v>
      </c>
      <c r="AQ61" s="327">
        <v>1.1000000000000001</v>
      </c>
      <c r="AR61" s="317">
        <v>15.4</v>
      </c>
    </row>
    <row r="62" spans="1:44" ht="13" x14ac:dyDescent="0.2">
      <c r="A62" s="247"/>
      <c r="AK62" s="318"/>
      <c r="AL62" s="319" t="s">
        <v>521</v>
      </c>
      <c r="AM62" s="320">
        <v>5785407</v>
      </c>
      <c r="AN62" s="321">
        <v>34547</v>
      </c>
      <c r="AO62" s="322">
        <v>26.5</v>
      </c>
      <c r="AP62" s="323">
        <v>32144</v>
      </c>
      <c r="AQ62" s="324">
        <v>1.1000000000000001</v>
      </c>
      <c r="AR62" s="325">
        <v>25.4</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fdc9QeBolrxunFlS4JUwat9oVMyCkKjiFSPxQqzfNAgnoLovboFvjxAX5ulxRqFQ5q3BAT7rJMyFz20OBt/t7Q==" saltValue="XuSrUpVRs4o4BQn4kCIYM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zCPuL0irZ8bVqsB0FzTSMzS1FAyyBZs3cQYz60Jdd5UwfSdIEY2WJUD6RNkKSyG+ykGF27zqz8YGq/gWZzM9rQ==" saltValue="A5PaPBOS00GDKxHQ/3Ygd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O9KtQMUOlVorIccjZWcukzoSt58Iw5/7cMNuVZkLUuzcUKqUes3iSQb0RiOMlh8T3sIUgybKL9hhCwAgu8QHyw==" saltValue="v2BpprdACEA2b65eFwaIa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528</v>
      </c>
      <c r="G46" s="8" t="s">
        <v>529</v>
      </c>
      <c r="H46" s="8" t="s">
        <v>530</v>
      </c>
      <c r="I46" s="8" t="s">
        <v>531</v>
      </c>
      <c r="J46" s="9" t="s">
        <v>532</v>
      </c>
    </row>
    <row r="47" spans="2:10" ht="57.75" customHeight="1" x14ac:dyDescent="0.2">
      <c r="B47" s="10"/>
      <c r="C47" s="1174" t="s">
        <v>3</v>
      </c>
      <c r="D47" s="1174"/>
      <c r="E47" s="1175"/>
      <c r="F47" s="11">
        <v>3.68</v>
      </c>
      <c r="G47" s="12">
        <v>7.24</v>
      </c>
      <c r="H47" s="12">
        <v>9.0500000000000007</v>
      </c>
      <c r="I47" s="12">
        <v>11.74</v>
      </c>
      <c r="J47" s="13">
        <v>12.67</v>
      </c>
    </row>
    <row r="48" spans="2:10" ht="57.75" customHeight="1" x14ac:dyDescent="0.2">
      <c r="B48" s="14"/>
      <c r="C48" s="1176" t="s">
        <v>4</v>
      </c>
      <c r="D48" s="1176"/>
      <c r="E48" s="1177"/>
      <c r="F48" s="15">
        <v>6.17</v>
      </c>
      <c r="G48" s="16">
        <v>9.15</v>
      </c>
      <c r="H48" s="16">
        <v>8.1199999999999992</v>
      </c>
      <c r="I48" s="16">
        <v>8.48</v>
      </c>
      <c r="J48" s="17">
        <v>5.16</v>
      </c>
    </row>
    <row r="49" spans="2:10" ht="57.75" customHeight="1" thickBot="1" x14ac:dyDescent="0.25">
      <c r="B49" s="18"/>
      <c r="C49" s="1178" t="s">
        <v>5</v>
      </c>
      <c r="D49" s="1178"/>
      <c r="E49" s="1179"/>
      <c r="F49" s="19">
        <v>3.64</v>
      </c>
      <c r="G49" s="20">
        <v>7.03</v>
      </c>
      <c r="H49" s="20">
        <v>0.47</v>
      </c>
      <c r="I49" s="20">
        <v>3.48</v>
      </c>
      <c r="J49" s="21" t="s">
        <v>533</v>
      </c>
    </row>
    <row r="50" spans="2:10" ht="13" x14ac:dyDescent="0.2"/>
  </sheetData>
  <sheetProtection algorithmName="SHA-512" hashValue="17yo+jgVyg0jNj8OyJTo0wB6Ncm+1KNKFSD9XcIaIGOJXSg+bth8lTUXxiTNOLA9rihIztQZZ6MlhHD+JY4yUg==" saltValue="HHbvzsC8ksgKEOxuB6Vje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84" t="s">
        <v>534</v>
      </c>
      <c r="D34" s="1184"/>
      <c r="E34" s="1185"/>
      <c r="F34" s="32">
        <v>22.27</v>
      </c>
      <c r="G34" s="33">
        <v>22.29</v>
      </c>
      <c r="H34" s="33">
        <v>23.54</v>
      </c>
      <c r="I34" s="33">
        <v>22.21</v>
      </c>
      <c r="J34" s="34">
        <v>18.75</v>
      </c>
      <c r="K34" s="22"/>
      <c r="L34" s="22"/>
      <c r="M34" s="22"/>
      <c r="N34" s="22"/>
      <c r="O34" s="22"/>
      <c r="P34" s="22"/>
    </row>
    <row r="35" spans="1:16" ht="39" customHeight="1" x14ac:dyDescent="0.2">
      <c r="A35" s="22"/>
      <c r="B35" s="35"/>
      <c r="C35" s="1180" t="s">
        <v>535</v>
      </c>
      <c r="D35" s="1180"/>
      <c r="E35" s="1181"/>
      <c r="F35" s="36">
        <v>5.95</v>
      </c>
      <c r="G35" s="37">
        <v>8.99</v>
      </c>
      <c r="H35" s="37">
        <v>8.0299999999999994</v>
      </c>
      <c r="I35" s="37">
        <v>8.4</v>
      </c>
      <c r="J35" s="38">
        <v>5.07</v>
      </c>
      <c r="K35" s="22"/>
      <c r="L35" s="22"/>
      <c r="M35" s="22"/>
      <c r="N35" s="22"/>
      <c r="O35" s="22"/>
      <c r="P35" s="22"/>
    </row>
    <row r="36" spans="1:16" ht="39" customHeight="1" x14ac:dyDescent="0.2">
      <c r="A36" s="22"/>
      <c r="B36" s="35"/>
      <c r="C36" s="1180" t="s">
        <v>536</v>
      </c>
      <c r="D36" s="1180"/>
      <c r="E36" s="1181"/>
      <c r="F36" s="36">
        <v>0.31</v>
      </c>
      <c r="G36" s="37">
        <v>0.59</v>
      </c>
      <c r="H36" s="37">
        <v>1.39</v>
      </c>
      <c r="I36" s="37">
        <v>1.65</v>
      </c>
      <c r="J36" s="38">
        <v>1.94</v>
      </c>
      <c r="K36" s="22"/>
      <c r="L36" s="22"/>
      <c r="M36" s="22"/>
      <c r="N36" s="22"/>
      <c r="O36" s="22"/>
      <c r="P36" s="22"/>
    </row>
    <row r="37" spans="1:16" ht="39" customHeight="1" x14ac:dyDescent="0.2">
      <c r="A37" s="22"/>
      <c r="B37" s="35"/>
      <c r="C37" s="1180" t="s">
        <v>537</v>
      </c>
      <c r="D37" s="1180"/>
      <c r="E37" s="1181"/>
      <c r="F37" s="36">
        <v>0.96</v>
      </c>
      <c r="G37" s="37">
        <v>0.87</v>
      </c>
      <c r="H37" s="37">
        <v>1.44</v>
      </c>
      <c r="I37" s="37">
        <v>2.42</v>
      </c>
      <c r="J37" s="38">
        <v>1.63</v>
      </c>
      <c r="K37" s="22"/>
      <c r="L37" s="22"/>
      <c r="M37" s="22"/>
      <c r="N37" s="22"/>
      <c r="O37" s="22"/>
      <c r="P37" s="22"/>
    </row>
    <row r="38" spans="1:16" ht="39" customHeight="1" x14ac:dyDescent="0.2">
      <c r="A38" s="22"/>
      <c r="B38" s="35"/>
      <c r="C38" s="1180" t="s">
        <v>538</v>
      </c>
      <c r="D38" s="1180"/>
      <c r="E38" s="1181"/>
      <c r="F38" s="36">
        <v>1.83</v>
      </c>
      <c r="G38" s="37">
        <v>1.64</v>
      </c>
      <c r="H38" s="37">
        <v>1.79</v>
      </c>
      <c r="I38" s="37">
        <v>1.23</v>
      </c>
      <c r="J38" s="38">
        <v>0.66</v>
      </c>
      <c r="K38" s="22"/>
      <c r="L38" s="22"/>
      <c r="M38" s="22"/>
      <c r="N38" s="22"/>
      <c r="O38" s="22"/>
      <c r="P38" s="22"/>
    </row>
    <row r="39" spans="1:16" ht="39" customHeight="1" x14ac:dyDescent="0.2">
      <c r="A39" s="22"/>
      <c r="B39" s="35"/>
      <c r="C39" s="1180" t="s">
        <v>539</v>
      </c>
      <c r="D39" s="1180"/>
      <c r="E39" s="1181"/>
      <c r="F39" s="36">
        <v>0.19</v>
      </c>
      <c r="G39" s="37">
        <v>0.12</v>
      </c>
      <c r="H39" s="37">
        <v>7.0000000000000007E-2</v>
      </c>
      <c r="I39" s="37">
        <v>7.0000000000000007E-2</v>
      </c>
      <c r="J39" s="38">
        <v>0.08</v>
      </c>
      <c r="K39" s="22"/>
      <c r="L39" s="22"/>
      <c r="M39" s="22"/>
      <c r="N39" s="22"/>
      <c r="O39" s="22"/>
      <c r="P39" s="22"/>
    </row>
    <row r="40" spans="1:16" ht="39" customHeight="1" x14ac:dyDescent="0.2">
      <c r="A40" s="22"/>
      <c r="B40" s="35"/>
      <c r="C40" s="1180" t="s">
        <v>540</v>
      </c>
      <c r="D40" s="1180"/>
      <c r="E40" s="1181"/>
      <c r="F40" s="36">
        <v>0</v>
      </c>
      <c r="G40" s="37">
        <v>0</v>
      </c>
      <c r="H40" s="37">
        <v>0</v>
      </c>
      <c r="I40" s="37">
        <v>0</v>
      </c>
      <c r="J40" s="38">
        <v>0</v>
      </c>
      <c r="K40" s="22"/>
      <c r="L40" s="22"/>
      <c r="M40" s="22"/>
      <c r="N40" s="22"/>
      <c r="O40" s="22"/>
      <c r="P40" s="22"/>
    </row>
    <row r="41" spans="1:16" ht="39" customHeight="1" x14ac:dyDescent="0.2">
      <c r="A41" s="22"/>
      <c r="B41" s="35"/>
      <c r="C41" s="1180" t="s">
        <v>541</v>
      </c>
      <c r="D41" s="1180"/>
      <c r="E41" s="1181"/>
      <c r="F41" s="36">
        <v>0</v>
      </c>
      <c r="G41" s="37">
        <v>0</v>
      </c>
      <c r="H41" s="37">
        <v>0</v>
      </c>
      <c r="I41" s="37">
        <v>0</v>
      </c>
      <c r="J41" s="38">
        <v>0</v>
      </c>
      <c r="K41" s="22"/>
      <c r="L41" s="22"/>
      <c r="M41" s="22"/>
      <c r="N41" s="22"/>
      <c r="O41" s="22"/>
      <c r="P41" s="22"/>
    </row>
    <row r="42" spans="1:16" ht="39" customHeight="1" x14ac:dyDescent="0.2">
      <c r="A42" s="22"/>
      <c r="B42" s="39"/>
      <c r="C42" s="1180" t="s">
        <v>542</v>
      </c>
      <c r="D42" s="1180"/>
      <c r="E42" s="1181"/>
      <c r="F42" s="36" t="s">
        <v>490</v>
      </c>
      <c r="G42" s="37" t="s">
        <v>490</v>
      </c>
      <c r="H42" s="37" t="s">
        <v>490</v>
      </c>
      <c r="I42" s="37" t="s">
        <v>490</v>
      </c>
      <c r="J42" s="38" t="s">
        <v>490</v>
      </c>
      <c r="K42" s="22"/>
      <c r="L42" s="22"/>
      <c r="M42" s="22"/>
      <c r="N42" s="22"/>
      <c r="O42" s="22"/>
      <c r="P42" s="22"/>
    </row>
    <row r="43" spans="1:16" ht="39" customHeight="1" thickBot="1" x14ac:dyDescent="0.25">
      <c r="A43" s="22"/>
      <c r="B43" s="40"/>
      <c r="C43" s="1182" t="s">
        <v>543</v>
      </c>
      <c r="D43" s="1182"/>
      <c r="E43" s="1183"/>
      <c r="F43" s="41">
        <v>0.17</v>
      </c>
      <c r="G43" s="42">
        <v>0.73</v>
      </c>
      <c r="H43" s="42">
        <v>0</v>
      </c>
      <c r="I43" s="42">
        <v>1.53</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kuxHaLfYtD6Zz9opfBy75zCteDAVvxvl/1bvC3Ax7QQP/GgR/nIzD98sGdGCe8jLJixlhgqKPBtkzKaXjDGmsg==" saltValue="TyBG2ktUpMenxKvtwF/gu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6"/>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86" t="s">
        <v>9</v>
      </c>
      <c r="C45" s="1187"/>
      <c r="D45" s="56"/>
      <c r="E45" s="1192" t="s">
        <v>10</v>
      </c>
      <c r="F45" s="1192"/>
      <c r="G45" s="1192"/>
      <c r="H45" s="1192"/>
      <c r="I45" s="1192"/>
      <c r="J45" s="1193"/>
      <c r="K45" s="57">
        <v>5137</v>
      </c>
      <c r="L45" s="58">
        <v>5187</v>
      </c>
      <c r="M45" s="58">
        <v>4886</v>
      </c>
      <c r="N45" s="58">
        <v>4885</v>
      </c>
      <c r="O45" s="59">
        <v>5292</v>
      </c>
      <c r="P45" s="46"/>
      <c r="Q45" s="46"/>
      <c r="R45" s="46"/>
      <c r="S45" s="46"/>
      <c r="T45" s="46"/>
      <c r="U45" s="46"/>
    </row>
    <row r="46" spans="1:21" ht="30.75" customHeight="1" x14ac:dyDescent="0.2">
      <c r="A46" s="46"/>
      <c r="B46" s="1188"/>
      <c r="C46" s="1189"/>
      <c r="D46" s="60"/>
      <c r="E46" s="1194" t="s">
        <v>11</v>
      </c>
      <c r="F46" s="1194"/>
      <c r="G46" s="1194"/>
      <c r="H46" s="1194"/>
      <c r="I46" s="1194"/>
      <c r="J46" s="1195"/>
      <c r="K46" s="61" t="s">
        <v>490</v>
      </c>
      <c r="L46" s="62" t="s">
        <v>490</v>
      </c>
      <c r="M46" s="62" t="s">
        <v>490</v>
      </c>
      <c r="N46" s="62" t="s">
        <v>490</v>
      </c>
      <c r="O46" s="63" t="s">
        <v>490</v>
      </c>
      <c r="P46" s="46"/>
      <c r="Q46" s="46"/>
      <c r="R46" s="46"/>
      <c r="S46" s="46"/>
      <c r="T46" s="46"/>
      <c r="U46" s="46"/>
    </row>
    <row r="47" spans="1:21" ht="30.75" customHeight="1" x14ac:dyDescent="0.2">
      <c r="A47" s="46"/>
      <c r="B47" s="1188"/>
      <c r="C47" s="1189"/>
      <c r="D47" s="60"/>
      <c r="E47" s="1194" t="s">
        <v>12</v>
      </c>
      <c r="F47" s="1194"/>
      <c r="G47" s="1194"/>
      <c r="H47" s="1194"/>
      <c r="I47" s="1194"/>
      <c r="J47" s="1195"/>
      <c r="K47" s="61" t="s">
        <v>490</v>
      </c>
      <c r="L47" s="62" t="s">
        <v>490</v>
      </c>
      <c r="M47" s="62" t="s">
        <v>490</v>
      </c>
      <c r="N47" s="62" t="s">
        <v>490</v>
      </c>
      <c r="O47" s="63" t="s">
        <v>490</v>
      </c>
      <c r="P47" s="46"/>
      <c r="Q47" s="46"/>
      <c r="R47" s="46"/>
      <c r="S47" s="46"/>
      <c r="T47" s="46"/>
      <c r="U47" s="46"/>
    </row>
    <row r="48" spans="1:21" ht="30.75" customHeight="1" x14ac:dyDescent="0.2">
      <c r="A48" s="46"/>
      <c r="B48" s="1188"/>
      <c r="C48" s="1189"/>
      <c r="D48" s="60"/>
      <c r="E48" s="1194" t="s">
        <v>13</v>
      </c>
      <c r="F48" s="1194"/>
      <c r="G48" s="1194"/>
      <c r="H48" s="1194"/>
      <c r="I48" s="1194"/>
      <c r="J48" s="1195"/>
      <c r="K48" s="61">
        <v>1461</v>
      </c>
      <c r="L48" s="62">
        <v>1511</v>
      </c>
      <c r="M48" s="62">
        <v>1540</v>
      </c>
      <c r="N48" s="62">
        <v>1513</v>
      </c>
      <c r="O48" s="63">
        <v>1524</v>
      </c>
      <c r="P48" s="46"/>
      <c r="Q48" s="46"/>
      <c r="R48" s="46"/>
      <c r="S48" s="46"/>
      <c r="T48" s="46"/>
      <c r="U48" s="46"/>
    </row>
    <row r="49" spans="1:21" ht="30.75" customHeight="1" x14ac:dyDescent="0.2">
      <c r="A49" s="46"/>
      <c r="B49" s="1188"/>
      <c r="C49" s="1189"/>
      <c r="D49" s="60"/>
      <c r="E49" s="1194" t="s">
        <v>14</v>
      </c>
      <c r="F49" s="1194"/>
      <c r="G49" s="1194"/>
      <c r="H49" s="1194"/>
      <c r="I49" s="1194"/>
      <c r="J49" s="1195"/>
      <c r="K49" s="61">
        <v>215</v>
      </c>
      <c r="L49" s="62">
        <v>197</v>
      </c>
      <c r="M49" s="62">
        <v>355</v>
      </c>
      <c r="N49" s="62">
        <v>402</v>
      </c>
      <c r="O49" s="63">
        <v>330</v>
      </c>
      <c r="P49" s="46"/>
      <c r="Q49" s="46"/>
      <c r="R49" s="46"/>
      <c r="S49" s="46"/>
      <c r="T49" s="46"/>
      <c r="U49" s="46"/>
    </row>
    <row r="50" spans="1:21" ht="30.75" customHeight="1" x14ac:dyDescent="0.2">
      <c r="A50" s="46"/>
      <c r="B50" s="1188"/>
      <c r="C50" s="1189"/>
      <c r="D50" s="60"/>
      <c r="E50" s="1194" t="s">
        <v>15</v>
      </c>
      <c r="F50" s="1194"/>
      <c r="G50" s="1194"/>
      <c r="H50" s="1194"/>
      <c r="I50" s="1194"/>
      <c r="J50" s="1195"/>
      <c r="K50" s="61" t="s">
        <v>490</v>
      </c>
      <c r="L50" s="62" t="s">
        <v>490</v>
      </c>
      <c r="M50" s="62" t="s">
        <v>490</v>
      </c>
      <c r="N50" s="62" t="s">
        <v>490</v>
      </c>
      <c r="O50" s="63" t="s">
        <v>490</v>
      </c>
      <c r="P50" s="46"/>
      <c r="Q50" s="46"/>
      <c r="R50" s="46"/>
      <c r="S50" s="46"/>
      <c r="T50" s="46"/>
      <c r="U50" s="46"/>
    </row>
    <row r="51" spans="1:21" ht="30.75" customHeight="1" x14ac:dyDescent="0.2">
      <c r="A51" s="46"/>
      <c r="B51" s="1190"/>
      <c r="C51" s="1191"/>
      <c r="D51" s="64"/>
      <c r="E51" s="1194" t="s">
        <v>16</v>
      </c>
      <c r="F51" s="1194"/>
      <c r="G51" s="1194"/>
      <c r="H51" s="1194"/>
      <c r="I51" s="1194"/>
      <c r="J51" s="1195"/>
      <c r="K51" s="61">
        <v>2</v>
      </c>
      <c r="L51" s="62">
        <v>0</v>
      </c>
      <c r="M51" s="62">
        <v>0</v>
      </c>
      <c r="N51" s="62" t="s">
        <v>490</v>
      </c>
      <c r="O51" s="63" t="s">
        <v>490</v>
      </c>
      <c r="P51" s="46"/>
      <c r="Q51" s="46"/>
      <c r="R51" s="46"/>
      <c r="S51" s="46"/>
      <c r="T51" s="46"/>
      <c r="U51" s="46"/>
    </row>
    <row r="52" spans="1:21" ht="30.75" customHeight="1" x14ac:dyDescent="0.2">
      <c r="A52" s="46"/>
      <c r="B52" s="1196" t="s">
        <v>17</v>
      </c>
      <c r="C52" s="1197"/>
      <c r="D52" s="64"/>
      <c r="E52" s="1194" t="s">
        <v>18</v>
      </c>
      <c r="F52" s="1194"/>
      <c r="G52" s="1194"/>
      <c r="H52" s="1194"/>
      <c r="I52" s="1194"/>
      <c r="J52" s="1195"/>
      <c r="K52" s="61">
        <v>4894</v>
      </c>
      <c r="L52" s="62">
        <v>5129</v>
      </c>
      <c r="M52" s="62">
        <v>4756</v>
      </c>
      <c r="N52" s="62">
        <v>4920</v>
      </c>
      <c r="O52" s="63">
        <v>5207</v>
      </c>
      <c r="P52" s="46"/>
      <c r="Q52" s="46"/>
      <c r="R52" s="46"/>
      <c r="S52" s="46"/>
      <c r="T52" s="46"/>
      <c r="U52" s="46"/>
    </row>
    <row r="53" spans="1:21" ht="30.75" customHeight="1" thickBot="1" x14ac:dyDescent="0.25">
      <c r="A53" s="46"/>
      <c r="B53" s="1198" t="s">
        <v>19</v>
      </c>
      <c r="C53" s="1199"/>
      <c r="D53" s="65"/>
      <c r="E53" s="1200" t="s">
        <v>20</v>
      </c>
      <c r="F53" s="1200"/>
      <c r="G53" s="1200"/>
      <c r="H53" s="1200"/>
      <c r="I53" s="1200"/>
      <c r="J53" s="1201"/>
      <c r="K53" s="66">
        <v>1921</v>
      </c>
      <c r="L53" s="67">
        <v>1766</v>
      </c>
      <c r="M53" s="67">
        <v>2025</v>
      </c>
      <c r="N53" s="67">
        <v>1880</v>
      </c>
      <c r="O53" s="68">
        <v>1939</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202" t="s">
        <v>24</v>
      </c>
      <c r="C58" s="1203"/>
      <c r="D58" s="1208" t="s">
        <v>25</v>
      </c>
      <c r="E58" s="1209"/>
      <c r="F58" s="1209"/>
      <c r="G58" s="1209"/>
      <c r="H58" s="1209"/>
      <c r="I58" s="1209"/>
      <c r="J58" s="1210"/>
      <c r="K58" s="81"/>
      <c r="L58" s="82"/>
      <c r="M58" s="82"/>
      <c r="N58" s="82"/>
      <c r="O58" s="83"/>
    </row>
    <row r="59" spans="1:21" ht="31.5" customHeight="1" x14ac:dyDescent="0.2">
      <c r="B59" s="1204"/>
      <c r="C59" s="1205"/>
      <c r="D59" s="1211" t="s">
        <v>26</v>
      </c>
      <c r="E59" s="1212"/>
      <c r="F59" s="1212"/>
      <c r="G59" s="1212"/>
      <c r="H59" s="1212"/>
      <c r="I59" s="1212"/>
      <c r="J59" s="1213"/>
      <c r="K59" s="84"/>
      <c r="L59" s="85"/>
      <c r="M59" s="85"/>
      <c r="N59" s="85"/>
      <c r="O59" s="86"/>
    </row>
    <row r="60" spans="1:21" ht="31.5" customHeight="1" thickBot="1" x14ac:dyDescent="0.25">
      <c r="B60" s="1206"/>
      <c r="C60" s="1207"/>
      <c r="D60" s="1214" t="s">
        <v>27</v>
      </c>
      <c r="E60" s="1215"/>
      <c r="F60" s="1215"/>
      <c r="G60" s="1215"/>
      <c r="H60" s="1215"/>
      <c r="I60" s="1215"/>
      <c r="J60" s="121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row r="65" s="47" customFormat="1" ht="12.65" hidden="1" customHeight="1" x14ac:dyDescent="0.2"/>
    <row r="66" s="47" customFormat="1" ht="12.65" hidden="1" customHeight="1" x14ac:dyDescent="0.2"/>
  </sheetData>
  <sheetProtection algorithmName="SHA-512" hashValue="/fgk6bjDDYKEk1Woh4FqvhMLOf86evP9MoKJFWenqvapKq9DCr2s6quWYJOWcWv3llIs03gAqqAK8EAgvEAvFA==" saltValue="xlUcnlpZ5FQo3n68ohiWK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s="94" customFormat="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528</v>
      </c>
      <c r="J40" s="101" t="s">
        <v>529</v>
      </c>
      <c r="K40" s="101" t="s">
        <v>530</v>
      </c>
      <c r="L40" s="101" t="s">
        <v>531</v>
      </c>
      <c r="M40" s="102" t="s">
        <v>532</v>
      </c>
    </row>
    <row r="41" spans="2:13" ht="27.75" customHeight="1" x14ac:dyDescent="0.2">
      <c r="B41" s="1217" t="s">
        <v>30</v>
      </c>
      <c r="C41" s="1218"/>
      <c r="D41" s="103"/>
      <c r="E41" s="1223" t="s">
        <v>31</v>
      </c>
      <c r="F41" s="1223"/>
      <c r="G41" s="1223"/>
      <c r="H41" s="1224"/>
      <c r="I41" s="330">
        <v>60595</v>
      </c>
      <c r="J41" s="331">
        <v>62372</v>
      </c>
      <c r="K41" s="331">
        <v>61472</v>
      </c>
      <c r="L41" s="331">
        <v>61912</v>
      </c>
      <c r="M41" s="332">
        <v>60964</v>
      </c>
    </row>
    <row r="42" spans="2:13" ht="27.75" customHeight="1" x14ac:dyDescent="0.2">
      <c r="B42" s="1219"/>
      <c r="C42" s="1220"/>
      <c r="D42" s="104"/>
      <c r="E42" s="1225" t="s">
        <v>32</v>
      </c>
      <c r="F42" s="1225"/>
      <c r="G42" s="1225"/>
      <c r="H42" s="1226"/>
      <c r="I42" s="333">
        <v>703</v>
      </c>
      <c r="J42" s="334">
        <v>2465</v>
      </c>
      <c r="K42" s="334">
        <v>2358</v>
      </c>
      <c r="L42" s="334">
        <v>2252</v>
      </c>
      <c r="M42" s="335">
        <v>2144</v>
      </c>
    </row>
    <row r="43" spans="2:13" ht="27.75" customHeight="1" x14ac:dyDescent="0.2">
      <c r="B43" s="1219"/>
      <c r="C43" s="1220"/>
      <c r="D43" s="104"/>
      <c r="E43" s="1225" t="s">
        <v>33</v>
      </c>
      <c r="F43" s="1225"/>
      <c r="G43" s="1225"/>
      <c r="H43" s="1226"/>
      <c r="I43" s="333">
        <v>20910</v>
      </c>
      <c r="J43" s="334">
        <v>20383</v>
      </c>
      <c r="K43" s="334">
        <v>20295</v>
      </c>
      <c r="L43" s="334">
        <v>19863</v>
      </c>
      <c r="M43" s="335">
        <v>19185</v>
      </c>
    </row>
    <row r="44" spans="2:13" ht="27.75" customHeight="1" x14ac:dyDescent="0.2">
      <c r="B44" s="1219"/>
      <c r="C44" s="1220"/>
      <c r="D44" s="104"/>
      <c r="E44" s="1225" t="s">
        <v>34</v>
      </c>
      <c r="F44" s="1225"/>
      <c r="G44" s="1225"/>
      <c r="H44" s="1226"/>
      <c r="I44" s="333">
        <v>2831</v>
      </c>
      <c r="J44" s="334">
        <v>3292</v>
      </c>
      <c r="K44" s="334">
        <v>3149</v>
      </c>
      <c r="L44" s="334">
        <v>2759</v>
      </c>
      <c r="M44" s="335">
        <v>2651</v>
      </c>
    </row>
    <row r="45" spans="2:13" ht="27.75" customHeight="1" x14ac:dyDescent="0.2">
      <c r="B45" s="1219"/>
      <c r="C45" s="1220"/>
      <c r="D45" s="104"/>
      <c r="E45" s="1225" t="s">
        <v>35</v>
      </c>
      <c r="F45" s="1225"/>
      <c r="G45" s="1225"/>
      <c r="H45" s="1226"/>
      <c r="I45" s="333">
        <v>5039</v>
      </c>
      <c r="J45" s="334">
        <v>4813</v>
      </c>
      <c r="K45" s="334">
        <v>4493</v>
      </c>
      <c r="L45" s="334">
        <v>4147</v>
      </c>
      <c r="M45" s="335">
        <v>4076</v>
      </c>
    </row>
    <row r="46" spans="2:13" ht="27.75" customHeight="1" x14ac:dyDescent="0.2">
      <c r="B46" s="1219"/>
      <c r="C46" s="1220"/>
      <c r="D46" s="105"/>
      <c r="E46" s="1225" t="s">
        <v>36</v>
      </c>
      <c r="F46" s="1225"/>
      <c r="G46" s="1225"/>
      <c r="H46" s="1226"/>
      <c r="I46" s="333">
        <v>1039</v>
      </c>
      <c r="J46" s="334">
        <v>1023</v>
      </c>
      <c r="K46" s="334">
        <v>1008</v>
      </c>
      <c r="L46" s="334">
        <v>998</v>
      </c>
      <c r="M46" s="335">
        <v>998</v>
      </c>
    </row>
    <row r="47" spans="2:13" ht="27.75" customHeight="1" x14ac:dyDescent="0.2">
      <c r="B47" s="1219"/>
      <c r="C47" s="1220"/>
      <c r="D47" s="106"/>
      <c r="E47" s="1227" t="s">
        <v>37</v>
      </c>
      <c r="F47" s="1228"/>
      <c r="G47" s="1228"/>
      <c r="H47" s="1229"/>
      <c r="I47" s="333" t="s">
        <v>490</v>
      </c>
      <c r="J47" s="334" t="s">
        <v>490</v>
      </c>
      <c r="K47" s="334" t="s">
        <v>490</v>
      </c>
      <c r="L47" s="334" t="s">
        <v>490</v>
      </c>
      <c r="M47" s="335" t="s">
        <v>490</v>
      </c>
    </row>
    <row r="48" spans="2:13" ht="27.75" customHeight="1" x14ac:dyDescent="0.2">
      <c r="B48" s="1219"/>
      <c r="C48" s="1220"/>
      <c r="D48" s="104"/>
      <c r="E48" s="1225" t="s">
        <v>38</v>
      </c>
      <c r="F48" s="1225"/>
      <c r="G48" s="1225"/>
      <c r="H48" s="1226"/>
      <c r="I48" s="333" t="s">
        <v>490</v>
      </c>
      <c r="J48" s="334" t="s">
        <v>490</v>
      </c>
      <c r="K48" s="334" t="s">
        <v>490</v>
      </c>
      <c r="L48" s="334" t="s">
        <v>490</v>
      </c>
      <c r="M48" s="335" t="s">
        <v>490</v>
      </c>
    </row>
    <row r="49" spans="2:13" ht="27.75" customHeight="1" x14ac:dyDescent="0.2">
      <c r="B49" s="1221"/>
      <c r="C49" s="1222"/>
      <c r="D49" s="104"/>
      <c r="E49" s="1225" t="s">
        <v>39</v>
      </c>
      <c r="F49" s="1225"/>
      <c r="G49" s="1225"/>
      <c r="H49" s="1226"/>
      <c r="I49" s="333" t="s">
        <v>490</v>
      </c>
      <c r="J49" s="334" t="s">
        <v>490</v>
      </c>
      <c r="K49" s="334" t="s">
        <v>490</v>
      </c>
      <c r="L49" s="334" t="s">
        <v>490</v>
      </c>
      <c r="M49" s="335" t="s">
        <v>490</v>
      </c>
    </row>
    <row r="50" spans="2:13" ht="27.75" customHeight="1" x14ac:dyDescent="0.2">
      <c r="B50" s="1230" t="s">
        <v>40</v>
      </c>
      <c r="C50" s="1231"/>
      <c r="D50" s="107"/>
      <c r="E50" s="1225" t="s">
        <v>41</v>
      </c>
      <c r="F50" s="1225"/>
      <c r="G50" s="1225"/>
      <c r="H50" s="1226"/>
      <c r="I50" s="333">
        <v>6844</v>
      </c>
      <c r="J50" s="334">
        <v>8292</v>
      </c>
      <c r="K50" s="334">
        <v>10081</v>
      </c>
      <c r="L50" s="334">
        <v>11706</v>
      </c>
      <c r="M50" s="335">
        <v>13465</v>
      </c>
    </row>
    <row r="51" spans="2:13" ht="27.75" customHeight="1" x14ac:dyDescent="0.2">
      <c r="B51" s="1219"/>
      <c r="C51" s="1220"/>
      <c r="D51" s="104"/>
      <c r="E51" s="1225" t="s">
        <v>42</v>
      </c>
      <c r="F51" s="1225"/>
      <c r="G51" s="1225"/>
      <c r="H51" s="1226"/>
      <c r="I51" s="333">
        <v>16984</v>
      </c>
      <c r="J51" s="334">
        <v>16469</v>
      </c>
      <c r="K51" s="334">
        <v>16985</v>
      </c>
      <c r="L51" s="334">
        <v>17269</v>
      </c>
      <c r="M51" s="335">
        <v>17439</v>
      </c>
    </row>
    <row r="52" spans="2:13" ht="27.75" customHeight="1" x14ac:dyDescent="0.2">
      <c r="B52" s="1221"/>
      <c r="C52" s="1222"/>
      <c r="D52" s="104"/>
      <c r="E52" s="1225" t="s">
        <v>43</v>
      </c>
      <c r="F52" s="1225"/>
      <c r="G52" s="1225"/>
      <c r="H52" s="1226"/>
      <c r="I52" s="333">
        <v>43380</v>
      </c>
      <c r="J52" s="334">
        <v>43176</v>
      </c>
      <c r="K52" s="334">
        <v>41792</v>
      </c>
      <c r="L52" s="334">
        <v>40147</v>
      </c>
      <c r="M52" s="335">
        <v>38791</v>
      </c>
    </row>
    <row r="53" spans="2:13" ht="27.75" customHeight="1" thickBot="1" x14ac:dyDescent="0.25">
      <c r="B53" s="1232" t="s">
        <v>19</v>
      </c>
      <c r="C53" s="1233"/>
      <c r="D53" s="108"/>
      <c r="E53" s="1234" t="s">
        <v>44</v>
      </c>
      <c r="F53" s="1234"/>
      <c r="G53" s="1234"/>
      <c r="H53" s="1235"/>
      <c r="I53" s="336">
        <v>23909</v>
      </c>
      <c r="J53" s="337">
        <v>26410</v>
      </c>
      <c r="K53" s="337">
        <v>23918</v>
      </c>
      <c r="L53" s="337">
        <v>22809</v>
      </c>
      <c r="M53" s="338">
        <v>20324</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e8Vtrfze+tgYdAqGDnRWxcMGJHesYok/VM6eF3WCk+haIk1e6Bon9d8RpgJkIjq3psEhoWN7zSPD2NegfopooQ==" saltValue="6BU6pgUhl5jXsMFHRKr2p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0"/>
  <sheetViews>
    <sheetView showGridLines="0" zoomScaleNormal="10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530</v>
      </c>
      <c r="G54" s="117" t="s">
        <v>531</v>
      </c>
      <c r="H54" s="118" t="s">
        <v>532</v>
      </c>
    </row>
    <row r="55" spans="2:8" ht="52.5" customHeight="1" x14ac:dyDescent="0.2">
      <c r="B55" s="119"/>
      <c r="C55" s="1244" t="s">
        <v>46</v>
      </c>
      <c r="D55" s="1244"/>
      <c r="E55" s="1245"/>
      <c r="F55" s="339">
        <v>3054</v>
      </c>
      <c r="G55" s="339">
        <v>4065</v>
      </c>
      <c r="H55" s="340">
        <v>4504</v>
      </c>
    </row>
    <row r="56" spans="2:8" ht="52.5" customHeight="1" x14ac:dyDescent="0.2">
      <c r="B56" s="120"/>
      <c r="C56" s="1246" t="s">
        <v>47</v>
      </c>
      <c r="D56" s="1246"/>
      <c r="E56" s="1247"/>
      <c r="F56" s="341">
        <v>364</v>
      </c>
      <c r="G56" s="341">
        <v>364</v>
      </c>
      <c r="H56" s="342">
        <v>364</v>
      </c>
    </row>
    <row r="57" spans="2:8" ht="53.25" customHeight="1" x14ac:dyDescent="0.2">
      <c r="B57" s="120"/>
      <c r="C57" s="1248" t="s">
        <v>48</v>
      </c>
      <c r="D57" s="1248"/>
      <c r="E57" s="1249"/>
      <c r="F57" s="343">
        <v>2464</v>
      </c>
      <c r="G57" s="343">
        <v>2601</v>
      </c>
      <c r="H57" s="344">
        <v>3963</v>
      </c>
    </row>
    <row r="58" spans="2:8" ht="45.75" customHeight="1" x14ac:dyDescent="0.2">
      <c r="B58" s="121"/>
      <c r="C58" s="1236" t="s">
        <v>549</v>
      </c>
      <c r="D58" s="1237"/>
      <c r="E58" s="1238"/>
      <c r="F58" s="345">
        <v>1400</v>
      </c>
      <c r="G58" s="345">
        <v>1500</v>
      </c>
      <c r="H58" s="346">
        <v>3075</v>
      </c>
    </row>
    <row r="59" spans="2:8" ht="45.75" customHeight="1" x14ac:dyDescent="0.2">
      <c r="B59" s="121"/>
      <c r="C59" s="1236" t="s">
        <v>550</v>
      </c>
      <c r="D59" s="1237"/>
      <c r="E59" s="1238"/>
      <c r="F59" s="345">
        <v>730</v>
      </c>
      <c r="G59" s="345">
        <v>599</v>
      </c>
      <c r="H59" s="346">
        <v>468</v>
      </c>
    </row>
    <row r="60" spans="2:8" ht="45.75" customHeight="1" x14ac:dyDescent="0.2">
      <c r="B60" s="121"/>
      <c r="C60" s="1236" t="s">
        <v>551</v>
      </c>
      <c r="D60" s="1237"/>
      <c r="E60" s="1238"/>
      <c r="F60" s="345" t="s">
        <v>552</v>
      </c>
      <c r="G60" s="345">
        <v>204</v>
      </c>
      <c r="H60" s="346">
        <v>145</v>
      </c>
    </row>
    <row r="61" spans="2:8" ht="45.75" customHeight="1" x14ac:dyDescent="0.2">
      <c r="B61" s="121"/>
      <c r="C61" s="1236" t="s">
        <v>553</v>
      </c>
      <c r="D61" s="1237"/>
      <c r="E61" s="1238"/>
      <c r="F61" s="345">
        <v>90</v>
      </c>
      <c r="G61" s="345">
        <v>89</v>
      </c>
      <c r="H61" s="346">
        <v>88</v>
      </c>
    </row>
    <row r="62" spans="2:8" ht="45.75" customHeight="1" thickBot="1" x14ac:dyDescent="0.25">
      <c r="B62" s="122"/>
      <c r="C62" s="1239" t="s">
        <v>554</v>
      </c>
      <c r="D62" s="1240"/>
      <c r="E62" s="1241"/>
      <c r="F62" s="347">
        <v>63</v>
      </c>
      <c r="G62" s="347">
        <v>62</v>
      </c>
      <c r="H62" s="348">
        <v>61</v>
      </c>
    </row>
    <row r="63" spans="2:8" ht="52.5" customHeight="1" thickBot="1" x14ac:dyDescent="0.25">
      <c r="B63" s="123"/>
      <c r="C63" s="1242" t="s">
        <v>49</v>
      </c>
      <c r="D63" s="1242"/>
      <c r="E63" s="1243"/>
      <c r="F63" s="349">
        <v>5883</v>
      </c>
      <c r="G63" s="349">
        <v>7030</v>
      </c>
      <c r="H63" s="350">
        <v>8832</v>
      </c>
    </row>
    <row r="64" spans="2:8" ht="13"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sheetData>
  <sheetProtection algorithmName="SHA-512" hashValue="rJ8nlCnkCCWrdTBAs5B9YMTeTuueQ54XlAa+qnL/VP0opX+JOunmvVr0QG+fUdUSOq0XynNi2GYwfHeyJA38gw==" saltValue="JaR2Ex7CMPtGIujckMJpf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7E319-368D-431C-B925-4945A315F597}">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89" t="s">
        <v>570</v>
      </c>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c r="DA43" s="390"/>
      <c r="DB43" s="390"/>
      <c r="DC43" s="391"/>
    </row>
    <row r="44" spans="2:109" ht="13" x14ac:dyDescent="0.2">
      <c r="B44" s="247"/>
      <c r="AN44" s="392"/>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4"/>
    </row>
    <row r="45" spans="2:109" ht="13" x14ac:dyDescent="0.2">
      <c r="B45" s="247"/>
      <c r="AN45" s="392"/>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4"/>
    </row>
    <row r="46" spans="2:109" ht="13" x14ac:dyDescent="0.2">
      <c r="B46" s="247"/>
      <c r="AN46" s="392"/>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4"/>
    </row>
    <row r="47" spans="2:109" ht="13" x14ac:dyDescent="0.2">
      <c r="B47" s="247"/>
      <c r="AN47" s="395"/>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7"/>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571</v>
      </c>
    </row>
    <row r="50" spans="1:109" ht="13" x14ac:dyDescent="0.2">
      <c r="B50" s="247"/>
      <c r="G50" s="383"/>
      <c r="H50" s="383"/>
      <c r="I50" s="383"/>
      <c r="J50" s="383"/>
      <c r="K50" s="360"/>
      <c r="L50" s="360"/>
      <c r="M50" s="361"/>
      <c r="N50" s="361"/>
      <c r="AN50" s="386"/>
      <c r="AO50" s="387"/>
      <c r="AP50" s="387"/>
      <c r="AQ50" s="387"/>
      <c r="AR50" s="387"/>
      <c r="AS50" s="387"/>
      <c r="AT50" s="387"/>
      <c r="AU50" s="387"/>
      <c r="AV50" s="387"/>
      <c r="AW50" s="387"/>
      <c r="AX50" s="387"/>
      <c r="AY50" s="387"/>
      <c r="AZ50" s="387"/>
      <c r="BA50" s="387"/>
      <c r="BB50" s="387"/>
      <c r="BC50" s="387"/>
      <c r="BD50" s="387"/>
      <c r="BE50" s="387"/>
      <c r="BF50" s="387"/>
      <c r="BG50" s="387"/>
      <c r="BH50" s="387"/>
      <c r="BI50" s="387"/>
      <c r="BJ50" s="387"/>
      <c r="BK50" s="387"/>
      <c r="BL50" s="387"/>
      <c r="BM50" s="387"/>
      <c r="BN50" s="387"/>
      <c r="BO50" s="388"/>
      <c r="BP50" s="382" t="s">
        <v>528</v>
      </c>
      <c r="BQ50" s="382"/>
      <c r="BR50" s="382"/>
      <c r="BS50" s="382"/>
      <c r="BT50" s="382"/>
      <c r="BU50" s="382"/>
      <c r="BV50" s="382"/>
      <c r="BW50" s="382"/>
      <c r="BX50" s="382" t="s">
        <v>529</v>
      </c>
      <c r="BY50" s="382"/>
      <c r="BZ50" s="382"/>
      <c r="CA50" s="382"/>
      <c r="CB50" s="382"/>
      <c r="CC50" s="382"/>
      <c r="CD50" s="382"/>
      <c r="CE50" s="382"/>
      <c r="CF50" s="382" t="s">
        <v>530</v>
      </c>
      <c r="CG50" s="382"/>
      <c r="CH50" s="382"/>
      <c r="CI50" s="382"/>
      <c r="CJ50" s="382"/>
      <c r="CK50" s="382"/>
      <c r="CL50" s="382"/>
      <c r="CM50" s="382"/>
      <c r="CN50" s="382" t="s">
        <v>531</v>
      </c>
      <c r="CO50" s="382"/>
      <c r="CP50" s="382"/>
      <c r="CQ50" s="382"/>
      <c r="CR50" s="382"/>
      <c r="CS50" s="382"/>
      <c r="CT50" s="382"/>
      <c r="CU50" s="382"/>
      <c r="CV50" s="382" t="s">
        <v>532</v>
      </c>
      <c r="CW50" s="382"/>
      <c r="CX50" s="382"/>
      <c r="CY50" s="382"/>
      <c r="CZ50" s="382"/>
      <c r="DA50" s="382"/>
      <c r="DB50" s="382"/>
      <c r="DC50" s="382"/>
    </row>
    <row r="51" spans="1:109" ht="13.5" customHeight="1" x14ac:dyDescent="0.2">
      <c r="B51" s="247"/>
      <c r="G51" s="385"/>
      <c r="H51" s="385"/>
      <c r="I51" s="398"/>
      <c r="J51" s="398"/>
      <c r="K51" s="384"/>
      <c r="L51" s="384"/>
      <c r="M51" s="384"/>
      <c r="N51" s="384"/>
      <c r="AM51" s="359"/>
      <c r="AN51" s="380" t="s">
        <v>572</v>
      </c>
      <c r="AO51" s="380"/>
      <c r="AP51" s="380"/>
      <c r="AQ51" s="380"/>
      <c r="AR51" s="380"/>
      <c r="AS51" s="380"/>
      <c r="AT51" s="380"/>
      <c r="AU51" s="380"/>
      <c r="AV51" s="380"/>
      <c r="AW51" s="380"/>
      <c r="AX51" s="380"/>
      <c r="AY51" s="380"/>
      <c r="AZ51" s="380"/>
      <c r="BA51" s="380"/>
      <c r="BB51" s="380" t="s">
        <v>573</v>
      </c>
      <c r="BC51" s="380"/>
      <c r="BD51" s="380"/>
      <c r="BE51" s="380"/>
      <c r="BF51" s="380"/>
      <c r="BG51" s="380"/>
      <c r="BH51" s="380"/>
      <c r="BI51" s="380"/>
      <c r="BJ51" s="380"/>
      <c r="BK51" s="380"/>
      <c r="BL51" s="380"/>
      <c r="BM51" s="380"/>
      <c r="BN51" s="380"/>
      <c r="BO51" s="380"/>
      <c r="BP51" s="377">
        <v>81.2</v>
      </c>
      <c r="BQ51" s="377"/>
      <c r="BR51" s="377"/>
      <c r="BS51" s="377"/>
      <c r="BT51" s="377"/>
      <c r="BU51" s="377"/>
      <c r="BV51" s="377"/>
      <c r="BW51" s="377"/>
      <c r="BX51" s="377">
        <v>85.3</v>
      </c>
      <c r="BY51" s="377"/>
      <c r="BZ51" s="377"/>
      <c r="CA51" s="377"/>
      <c r="CB51" s="377"/>
      <c r="CC51" s="377"/>
      <c r="CD51" s="377"/>
      <c r="CE51" s="377"/>
      <c r="CF51" s="377">
        <v>78.7</v>
      </c>
      <c r="CG51" s="377"/>
      <c r="CH51" s="377"/>
      <c r="CI51" s="377"/>
      <c r="CJ51" s="377"/>
      <c r="CK51" s="377"/>
      <c r="CL51" s="377"/>
      <c r="CM51" s="377"/>
      <c r="CN51" s="377">
        <v>73</v>
      </c>
      <c r="CO51" s="377"/>
      <c r="CP51" s="377"/>
      <c r="CQ51" s="377"/>
      <c r="CR51" s="377"/>
      <c r="CS51" s="377"/>
      <c r="CT51" s="377"/>
      <c r="CU51" s="377"/>
      <c r="CV51" s="377">
        <v>63.3</v>
      </c>
      <c r="CW51" s="377"/>
      <c r="CX51" s="377"/>
      <c r="CY51" s="377"/>
      <c r="CZ51" s="377"/>
      <c r="DA51" s="377"/>
      <c r="DB51" s="377"/>
      <c r="DC51" s="377"/>
    </row>
    <row r="52" spans="1:109" ht="13" x14ac:dyDescent="0.2">
      <c r="B52" s="247"/>
      <c r="G52" s="385"/>
      <c r="H52" s="385"/>
      <c r="I52" s="398"/>
      <c r="J52" s="398"/>
      <c r="K52" s="384"/>
      <c r="L52" s="384"/>
      <c r="M52" s="384"/>
      <c r="N52" s="384"/>
      <c r="AM52" s="359"/>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3" x14ac:dyDescent="0.2">
      <c r="A53" s="358"/>
      <c r="B53" s="247"/>
      <c r="G53" s="385"/>
      <c r="H53" s="385"/>
      <c r="I53" s="383"/>
      <c r="J53" s="383"/>
      <c r="K53" s="384"/>
      <c r="L53" s="384"/>
      <c r="M53" s="384"/>
      <c r="N53" s="384"/>
      <c r="AM53" s="359"/>
      <c r="AN53" s="380"/>
      <c r="AO53" s="380"/>
      <c r="AP53" s="380"/>
      <c r="AQ53" s="380"/>
      <c r="AR53" s="380"/>
      <c r="AS53" s="380"/>
      <c r="AT53" s="380"/>
      <c r="AU53" s="380"/>
      <c r="AV53" s="380"/>
      <c r="AW53" s="380"/>
      <c r="AX53" s="380"/>
      <c r="AY53" s="380"/>
      <c r="AZ53" s="380"/>
      <c r="BA53" s="380"/>
      <c r="BB53" s="380" t="s">
        <v>574</v>
      </c>
      <c r="BC53" s="380"/>
      <c r="BD53" s="380"/>
      <c r="BE53" s="380"/>
      <c r="BF53" s="380"/>
      <c r="BG53" s="380"/>
      <c r="BH53" s="380"/>
      <c r="BI53" s="380"/>
      <c r="BJ53" s="380"/>
      <c r="BK53" s="380"/>
      <c r="BL53" s="380"/>
      <c r="BM53" s="380"/>
      <c r="BN53" s="380"/>
      <c r="BO53" s="380"/>
      <c r="BP53" s="377">
        <v>60.9</v>
      </c>
      <c r="BQ53" s="377"/>
      <c r="BR53" s="377"/>
      <c r="BS53" s="377"/>
      <c r="BT53" s="377"/>
      <c r="BU53" s="377"/>
      <c r="BV53" s="377"/>
      <c r="BW53" s="377"/>
      <c r="BX53" s="377">
        <v>60.9</v>
      </c>
      <c r="BY53" s="377"/>
      <c r="BZ53" s="377"/>
      <c r="CA53" s="377"/>
      <c r="CB53" s="377"/>
      <c r="CC53" s="377"/>
      <c r="CD53" s="377"/>
      <c r="CE53" s="377"/>
      <c r="CF53" s="377">
        <v>62.6</v>
      </c>
      <c r="CG53" s="377"/>
      <c r="CH53" s="377"/>
      <c r="CI53" s="377"/>
      <c r="CJ53" s="377"/>
      <c r="CK53" s="377"/>
      <c r="CL53" s="377"/>
      <c r="CM53" s="377"/>
      <c r="CN53" s="377">
        <v>63.1</v>
      </c>
      <c r="CO53" s="377"/>
      <c r="CP53" s="377"/>
      <c r="CQ53" s="377"/>
      <c r="CR53" s="377"/>
      <c r="CS53" s="377"/>
      <c r="CT53" s="377"/>
      <c r="CU53" s="377"/>
      <c r="CV53" s="377">
        <v>63.9</v>
      </c>
      <c r="CW53" s="377"/>
      <c r="CX53" s="377"/>
      <c r="CY53" s="377"/>
      <c r="CZ53" s="377"/>
      <c r="DA53" s="377"/>
      <c r="DB53" s="377"/>
      <c r="DC53" s="377"/>
    </row>
    <row r="54" spans="1:109" ht="13" x14ac:dyDescent="0.2">
      <c r="A54" s="358"/>
      <c r="B54" s="247"/>
      <c r="G54" s="385"/>
      <c r="H54" s="385"/>
      <c r="I54" s="383"/>
      <c r="J54" s="383"/>
      <c r="K54" s="384"/>
      <c r="L54" s="384"/>
      <c r="M54" s="384"/>
      <c r="N54" s="384"/>
      <c r="AM54" s="359"/>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3" x14ac:dyDescent="0.2">
      <c r="A55" s="358"/>
      <c r="B55" s="247"/>
      <c r="G55" s="383"/>
      <c r="H55" s="383"/>
      <c r="I55" s="383"/>
      <c r="J55" s="383"/>
      <c r="K55" s="384"/>
      <c r="L55" s="384"/>
      <c r="M55" s="384"/>
      <c r="N55" s="384"/>
      <c r="AN55" s="382" t="s">
        <v>575</v>
      </c>
      <c r="AO55" s="382"/>
      <c r="AP55" s="382"/>
      <c r="AQ55" s="382"/>
      <c r="AR55" s="382"/>
      <c r="AS55" s="382"/>
      <c r="AT55" s="382"/>
      <c r="AU55" s="382"/>
      <c r="AV55" s="382"/>
      <c r="AW55" s="382"/>
      <c r="AX55" s="382"/>
      <c r="AY55" s="382"/>
      <c r="AZ55" s="382"/>
      <c r="BA55" s="382"/>
      <c r="BB55" s="380" t="s">
        <v>573</v>
      </c>
      <c r="BC55" s="380"/>
      <c r="BD55" s="380"/>
      <c r="BE55" s="380"/>
      <c r="BF55" s="380"/>
      <c r="BG55" s="380"/>
      <c r="BH55" s="380"/>
      <c r="BI55" s="380"/>
      <c r="BJ55" s="380"/>
      <c r="BK55" s="380"/>
      <c r="BL55" s="380"/>
      <c r="BM55" s="380"/>
      <c r="BN55" s="380"/>
      <c r="BO55" s="380"/>
      <c r="BP55" s="377">
        <v>13.5</v>
      </c>
      <c r="BQ55" s="377"/>
      <c r="BR55" s="377"/>
      <c r="BS55" s="377"/>
      <c r="BT55" s="377"/>
      <c r="BU55" s="377"/>
      <c r="BV55" s="377"/>
      <c r="BW55" s="377"/>
      <c r="BX55" s="377">
        <v>1.5</v>
      </c>
      <c r="BY55" s="377"/>
      <c r="BZ55" s="377"/>
      <c r="CA55" s="377"/>
      <c r="CB55" s="377"/>
      <c r="CC55" s="377"/>
      <c r="CD55" s="377"/>
      <c r="CE55" s="377"/>
      <c r="CF55" s="377">
        <v>0</v>
      </c>
      <c r="CG55" s="377"/>
      <c r="CH55" s="377"/>
      <c r="CI55" s="377"/>
      <c r="CJ55" s="377"/>
      <c r="CK55" s="377"/>
      <c r="CL55" s="377"/>
      <c r="CM55" s="377"/>
      <c r="CN55" s="377">
        <v>0</v>
      </c>
      <c r="CO55" s="377"/>
      <c r="CP55" s="377"/>
      <c r="CQ55" s="377"/>
      <c r="CR55" s="377"/>
      <c r="CS55" s="377"/>
      <c r="CT55" s="377"/>
      <c r="CU55" s="377"/>
      <c r="CV55" s="377">
        <v>0</v>
      </c>
      <c r="CW55" s="377"/>
      <c r="CX55" s="377"/>
      <c r="CY55" s="377"/>
      <c r="CZ55" s="377"/>
      <c r="DA55" s="377"/>
      <c r="DB55" s="377"/>
      <c r="DC55" s="377"/>
    </row>
    <row r="56" spans="1:109" ht="13" x14ac:dyDescent="0.2">
      <c r="A56" s="358"/>
      <c r="B56" s="247"/>
      <c r="G56" s="383"/>
      <c r="H56" s="383"/>
      <c r="I56" s="383"/>
      <c r="J56" s="383"/>
      <c r="K56" s="384"/>
      <c r="L56" s="384"/>
      <c r="M56" s="384"/>
      <c r="N56" s="384"/>
      <c r="AN56" s="382"/>
      <c r="AO56" s="382"/>
      <c r="AP56" s="382"/>
      <c r="AQ56" s="382"/>
      <c r="AR56" s="382"/>
      <c r="AS56" s="382"/>
      <c r="AT56" s="382"/>
      <c r="AU56" s="382"/>
      <c r="AV56" s="382"/>
      <c r="AW56" s="382"/>
      <c r="AX56" s="382"/>
      <c r="AY56" s="382"/>
      <c r="AZ56" s="382"/>
      <c r="BA56" s="382"/>
      <c r="BB56" s="380"/>
      <c r="BC56" s="380"/>
      <c r="BD56" s="380"/>
      <c r="BE56" s="380"/>
      <c r="BF56" s="380"/>
      <c r="BG56" s="380"/>
      <c r="BH56" s="380"/>
      <c r="BI56" s="380"/>
      <c r="BJ56" s="380"/>
      <c r="BK56" s="380"/>
      <c r="BL56" s="380"/>
      <c r="BM56" s="380"/>
      <c r="BN56" s="380"/>
      <c r="BO56" s="380"/>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ht="13" x14ac:dyDescent="0.2">
      <c r="B57" s="362"/>
      <c r="G57" s="383"/>
      <c r="H57" s="383"/>
      <c r="I57" s="378"/>
      <c r="J57" s="378"/>
      <c r="K57" s="384"/>
      <c r="L57" s="384"/>
      <c r="M57" s="384"/>
      <c r="N57" s="384"/>
      <c r="AM57" s="243"/>
      <c r="AN57" s="382"/>
      <c r="AO57" s="382"/>
      <c r="AP57" s="382"/>
      <c r="AQ57" s="382"/>
      <c r="AR57" s="382"/>
      <c r="AS57" s="382"/>
      <c r="AT57" s="382"/>
      <c r="AU57" s="382"/>
      <c r="AV57" s="382"/>
      <c r="AW57" s="382"/>
      <c r="AX57" s="382"/>
      <c r="AY57" s="382"/>
      <c r="AZ57" s="382"/>
      <c r="BA57" s="382"/>
      <c r="BB57" s="380" t="s">
        <v>574</v>
      </c>
      <c r="BC57" s="380"/>
      <c r="BD57" s="380"/>
      <c r="BE57" s="380"/>
      <c r="BF57" s="380"/>
      <c r="BG57" s="380"/>
      <c r="BH57" s="380"/>
      <c r="BI57" s="380"/>
      <c r="BJ57" s="380"/>
      <c r="BK57" s="380"/>
      <c r="BL57" s="380"/>
      <c r="BM57" s="380"/>
      <c r="BN57" s="380"/>
      <c r="BO57" s="380"/>
      <c r="BP57" s="377">
        <v>60.2</v>
      </c>
      <c r="BQ57" s="377"/>
      <c r="BR57" s="377"/>
      <c r="BS57" s="377"/>
      <c r="BT57" s="377"/>
      <c r="BU57" s="377"/>
      <c r="BV57" s="377"/>
      <c r="BW57" s="377"/>
      <c r="BX57" s="377">
        <v>60.1</v>
      </c>
      <c r="BY57" s="377"/>
      <c r="BZ57" s="377"/>
      <c r="CA57" s="377"/>
      <c r="CB57" s="377"/>
      <c r="CC57" s="377"/>
      <c r="CD57" s="377"/>
      <c r="CE57" s="377"/>
      <c r="CF57" s="377">
        <v>61.6</v>
      </c>
      <c r="CG57" s="377"/>
      <c r="CH57" s="377"/>
      <c r="CI57" s="377"/>
      <c r="CJ57" s="377"/>
      <c r="CK57" s="377"/>
      <c r="CL57" s="377"/>
      <c r="CM57" s="377"/>
      <c r="CN57" s="377">
        <v>62.6</v>
      </c>
      <c r="CO57" s="377"/>
      <c r="CP57" s="377"/>
      <c r="CQ57" s="377"/>
      <c r="CR57" s="377"/>
      <c r="CS57" s="377"/>
      <c r="CT57" s="377"/>
      <c r="CU57" s="377"/>
      <c r="CV57" s="377">
        <v>63.7</v>
      </c>
      <c r="CW57" s="377"/>
      <c r="CX57" s="377"/>
      <c r="CY57" s="377"/>
      <c r="CZ57" s="377"/>
      <c r="DA57" s="377"/>
      <c r="DB57" s="377"/>
      <c r="DC57" s="377"/>
      <c r="DD57" s="363"/>
      <c r="DE57" s="362"/>
    </row>
    <row r="58" spans="1:109" s="358" customFormat="1" ht="13" x14ac:dyDescent="0.2">
      <c r="A58" s="243"/>
      <c r="B58" s="362"/>
      <c r="G58" s="383"/>
      <c r="H58" s="383"/>
      <c r="I58" s="378"/>
      <c r="J58" s="378"/>
      <c r="K58" s="384"/>
      <c r="L58" s="384"/>
      <c r="M58" s="384"/>
      <c r="N58" s="384"/>
      <c r="AM58" s="243"/>
      <c r="AN58" s="382"/>
      <c r="AO58" s="382"/>
      <c r="AP58" s="382"/>
      <c r="AQ58" s="382"/>
      <c r="AR58" s="382"/>
      <c r="AS58" s="382"/>
      <c r="AT58" s="382"/>
      <c r="AU58" s="382"/>
      <c r="AV58" s="382"/>
      <c r="AW58" s="382"/>
      <c r="AX58" s="382"/>
      <c r="AY58" s="382"/>
      <c r="AZ58" s="382"/>
      <c r="BA58" s="382"/>
      <c r="BB58" s="380"/>
      <c r="BC58" s="380"/>
      <c r="BD58" s="380"/>
      <c r="BE58" s="380"/>
      <c r="BF58" s="380"/>
      <c r="BG58" s="380"/>
      <c r="BH58" s="380"/>
      <c r="BI58" s="380"/>
      <c r="BJ58" s="380"/>
      <c r="BK58" s="380"/>
      <c r="BL58" s="380"/>
      <c r="BM58" s="380"/>
      <c r="BN58" s="380"/>
      <c r="BO58" s="380"/>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576</v>
      </c>
    </row>
    <row r="64" spans="1:109" ht="13" x14ac:dyDescent="0.2">
      <c r="B64" s="247"/>
      <c r="G64" s="357"/>
      <c r="I64" s="369"/>
      <c r="J64" s="369"/>
      <c r="K64" s="369"/>
      <c r="L64" s="369"/>
      <c r="M64" s="369"/>
      <c r="N64" s="370"/>
      <c r="AM64" s="357"/>
      <c r="AN64" s="357" t="s">
        <v>569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389" t="s">
        <v>577</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ht="13" x14ac:dyDescent="0.2">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ht="13" x14ac:dyDescent="0.2">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ht="13" x14ac:dyDescent="0.2">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ht="13" x14ac:dyDescent="0.2">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571</v>
      </c>
    </row>
    <row r="72" spans="2:107" ht="13" x14ac:dyDescent="0.2">
      <c r="B72" s="247"/>
      <c r="G72" s="383"/>
      <c r="H72" s="383"/>
      <c r="I72" s="383"/>
      <c r="J72" s="383"/>
      <c r="K72" s="360"/>
      <c r="L72" s="360"/>
      <c r="M72" s="361"/>
      <c r="N72" s="361"/>
      <c r="AN72" s="386"/>
      <c r="AO72" s="387"/>
      <c r="AP72" s="387"/>
      <c r="AQ72" s="387"/>
      <c r="AR72" s="387"/>
      <c r="AS72" s="387"/>
      <c r="AT72" s="387"/>
      <c r="AU72" s="387"/>
      <c r="AV72" s="387"/>
      <c r="AW72" s="387"/>
      <c r="AX72" s="387"/>
      <c r="AY72" s="387"/>
      <c r="AZ72" s="387"/>
      <c r="BA72" s="387"/>
      <c r="BB72" s="387"/>
      <c r="BC72" s="387"/>
      <c r="BD72" s="387"/>
      <c r="BE72" s="387"/>
      <c r="BF72" s="387"/>
      <c r="BG72" s="387"/>
      <c r="BH72" s="387"/>
      <c r="BI72" s="387"/>
      <c r="BJ72" s="387"/>
      <c r="BK72" s="387"/>
      <c r="BL72" s="387"/>
      <c r="BM72" s="387"/>
      <c r="BN72" s="387"/>
      <c r="BO72" s="388"/>
      <c r="BP72" s="382" t="s">
        <v>528</v>
      </c>
      <c r="BQ72" s="382"/>
      <c r="BR72" s="382"/>
      <c r="BS72" s="382"/>
      <c r="BT72" s="382"/>
      <c r="BU72" s="382"/>
      <c r="BV72" s="382"/>
      <c r="BW72" s="382"/>
      <c r="BX72" s="382" t="s">
        <v>529</v>
      </c>
      <c r="BY72" s="382"/>
      <c r="BZ72" s="382"/>
      <c r="CA72" s="382"/>
      <c r="CB72" s="382"/>
      <c r="CC72" s="382"/>
      <c r="CD72" s="382"/>
      <c r="CE72" s="382"/>
      <c r="CF72" s="382" t="s">
        <v>530</v>
      </c>
      <c r="CG72" s="382"/>
      <c r="CH72" s="382"/>
      <c r="CI72" s="382"/>
      <c r="CJ72" s="382"/>
      <c r="CK72" s="382"/>
      <c r="CL72" s="382"/>
      <c r="CM72" s="382"/>
      <c r="CN72" s="382" t="s">
        <v>531</v>
      </c>
      <c r="CO72" s="382"/>
      <c r="CP72" s="382"/>
      <c r="CQ72" s="382"/>
      <c r="CR72" s="382"/>
      <c r="CS72" s="382"/>
      <c r="CT72" s="382"/>
      <c r="CU72" s="382"/>
      <c r="CV72" s="382" t="s">
        <v>532</v>
      </c>
      <c r="CW72" s="382"/>
      <c r="CX72" s="382"/>
      <c r="CY72" s="382"/>
      <c r="CZ72" s="382"/>
      <c r="DA72" s="382"/>
      <c r="DB72" s="382"/>
      <c r="DC72" s="382"/>
    </row>
    <row r="73" spans="2:107" ht="13" x14ac:dyDescent="0.2">
      <c r="B73" s="247"/>
      <c r="G73" s="385"/>
      <c r="H73" s="385"/>
      <c r="I73" s="385"/>
      <c r="J73" s="385"/>
      <c r="K73" s="381"/>
      <c r="L73" s="381"/>
      <c r="M73" s="381"/>
      <c r="N73" s="381"/>
      <c r="AM73" s="359"/>
      <c r="AN73" s="380" t="s">
        <v>572</v>
      </c>
      <c r="AO73" s="380"/>
      <c r="AP73" s="380"/>
      <c r="AQ73" s="380"/>
      <c r="AR73" s="380"/>
      <c r="AS73" s="380"/>
      <c r="AT73" s="380"/>
      <c r="AU73" s="380"/>
      <c r="AV73" s="380"/>
      <c r="AW73" s="380"/>
      <c r="AX73" s="380"/>
      <c r="AY73" s="380"/>
      <c r="AZ73" s="380"/>
      <c r="BA73" s="380"/>
      <c r="BB73" s="380" t="s">
        <v>573</v>
      </c>
      <c r="BC73" s="380"/>
      <c r="BD73" s="380"/>
      <c r="BE73" s="380"/>
      <c r="BF73" s="380"/>
      <c r="BG73" s="380"/>
      <c r="BH73" s="380"/>
      <c r="BI73" s="380"/>
      <c r="BJ73" s="380"/>
      <c r="BK73" s="380"/>
      <c r="BL73" s="380"/>
      <c r="BM73" s="380"/>
      <c r="BN73" s="380"/>
      <c r="BO73" s="380"/>
      <c r="BP73" s="377">
        <v>81.2</v>
      </c>
      <c r="BQ73" s="377"/>
      <c r="BR73" s="377"/>
      <c r="BS73" s="377"/>
      <c r="BT73" s="377"/>
      <c r="BU73" s="377"/>
      <c r="BV73" s="377"/>
      <c r="BW73" s="377"/>
      <c r="BX73" s="377">
        <v>85.3</v>
      </c>
      <c r="BY73" s="377"/>
      <c r="BZ73" s="377"/>
      <c r="CA73" s="377"/>
      <c r="CB73" s="377"/>
      <c r="CC73" s="377"/>
      <c r="CD73" s="377"/>
      <c r="CE73" s="377"/>
      <c r="CF73" s="377">
        <v>78.7</v>
      </c>
      <c r="CG73" s="377"/>
      <c r="CH73" s="377"/>
      <c r="CI73" s="377"/>
      <c r="CJ73" s="377"/>
      <c r="CK73" s="377"/>
      <c r="CL73" s="377"/>
      <c r="CM73" s="377"/>
      <c r="CN73" s="377">
        <v>73</v>
      </c>
      <c r="CO73" s="377"/>
      <c r="CP73" s="377"/>
      <c r="CQ73" s="377"/>
      <c r="CR73" s="377"/>
      <c r="CS73" s="377"/>
      <c r="CT73" s="377"/>
      <c r="CU73" s="377"/>
      <c r="CV73" s="377">
        <v>63.3</v>
      </c>
      <c r="CW73" s="377"/>
      <c r="CX73" s="377"/>
      <c r="CY73" s="377"/>
      <c r="CZ73" s="377"/>
      <c r="DA73" s="377"/>
      <c r="DB73" s="377"/>
      <c r="DC73" s="377"/>
    </row>
    <row r="74" spans="2:107" ht="13" x14ac:dyDescent="0.2">
      <c r="B74" s="247"/>
      <c r="G74" s="385"/>
      <c r="H74" s="385"/>
      <c r="I74" s="385"/>
      <c r="J74" s="385"/>
      <c r="K74" s="381"/>
      <c r="L74" s="381"/>
      <c r="M74" s="381"/>
      <c r="N74" s="381"/>
      <c r="AM74" s="359"/>
      <c r="AN74" s="380"/>
      <c r="AO74" s="380"/>
      <c r="AP74" s="380"/>
      <c r="AQ74" s="380"/>
      <c r="AR74" s="380"/>
      <c r="AS74" s="380"/>
      <c r="AT74" s="380"/>
      <c r="AU74" s="380"/>
      <c r="AV74" s="380"/>
      <c r="AW74" s="380"/>
      <c r="AX74" s="380"/>
      <c r="AY74" s="380"/>
      <c r="AZ74" s="380"/>
      <c r="BA74" s="380"/>
      <c r="BB74" s="380"/>
      <c r="BC74" s="380"/>
      <c r="BD74" s="380"/>
      <c r="BE74" s="380"/>
      <c r="BF74" s="380"/>
      <c r="BG74" s="380"/>
      <c r="BH74" s="380"/>
      <c r="BI74" s="380"/>
      <c r="BJ74" s="380"/>
      <c r="BK74" s="380"/>
      <c r="BL74" s="380"/>
      <c r="BM74" s="380"/>
      <c r="BN74" s="380"/>
      <c r="BO74" s="380"/>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3" x14ac:dyDescent="0.2">
      <c r="B75" s="247"/>
      <c r="G75" s="385"/>
      <c r="H75" s="385"/>
      <c r="I75" s="383"/>
      <c r="J75" s="383"/>
      <c r="K75" s="384"/>
      <c r="L75" s="384"/>
      <c r="M75" s="384"/>
      <c r="N75" s="384"/>
      <c r="AM75" s="359"/>
      <c r="AN75" s="380"/>
      <c r="AO75" s="380"/>
      <c r="AP75" s="380"/>
      <c r="AQ75" s="380"/>
      <c r="AR75" s="380"/>
      <c r="AS75" s="380"/>
      <c r="AT75" s="380"/>
      <c r="AU75" s="380"/>
      <c r="AV75" s="380"/>
      <c r="AW75" s="380"/>
      <c r="AX75" s="380"/>
      <c r="AY75" s="380"/>
      <c r="AZ75" s="380"/>
      <c r="BA75" s="380"/>
      <c r="BB75" s="380" t="s">
        <v>578</v>
      </c>
      <c r="BC75" s="380"/>
      <c r="BD75" s="380"/>
      <c r="BE75" s="380"/>
      <c r="BF75" s="380"/>
      <c r="BG75" s="380"/>
      <c r="BH75" s="380"/>
      <c r="BI75" s="380"/>
      <c r="BJ75" s="380"/>
      <c r="BK75" s="380"/>
      <c r="BL75" s="380"/>
      <c r="BM75" s="380"/>
      <c r="BN75" s="380"/>
      <c r="BO75" s="380"/>
      <c r="BP75" s="377">
        <v>5.7</v>
      </c>
      <c r="BQ75" s="377"/>
      <c r="BR75" s="377"/>
      <c r="BS75" s="377"/>
      <c r="BT75" s="377"/>
      <c r="BU75" s="377"/>
      <c r="BV75" s="377"/>
      <c r="BW75" s="377"/>
      <c r="BX75" s="377">
        <v>6</v>
      </c>
      <c r="BY75" s="377"/>
      <c r="BZ75" s="377"/>
      <c r="CA75" s="377"/>
      <c r="CB75" s="377"/>
      <c r="CC75" s="377"/>
      <c r="CD75" s="377"/>
      <c r="CE75" s="377"/>
      <c r="CF75" s="377">
        <v>6.2</v>
      </c>
      <c r="CG75" s="377"/>
      <c r="CH75" s="377"/>
      <c r="CI75" s="377"/>
      <c r="CJ75" s="377"/>
      <c r="CK75" s="377"/>
      <c r="CL75" s="377"/>
      <c r="CM75" s="377"/>
      <c r="CN75" s="377">
        <v>6.1</v>
      </c>
      <c r="CO75" s="377"/>
      <c r="CP75" s="377"/>
      <c r="CQ75" s="377"/>
      <c r="CR75" s="377"/>
      <c r="CS75" s="377"/>
      <c r="CT75" s="377"/>
      <c r="CU75" s="377"/>
      <c r="CV75" s="377">
        <v>6.2</v>
      </c>
      <c r="CW75" s="377"/>
      <c r="CX75" s="377"/>
      <c r="CY75" s="377"/>
      <c r="CZ75" s="377"/>
      <c r="DA75" s="377"/>
      <c r="DB75" s="377"/>
      <c r="DC75" s="377"/>
    </row>
    <row r="76" spans="2:107" ht="13" x14ac:dyDescent="0.2">
      <c r="B76" s="247"/>
      <c r="G76" s="385"/>
      <c r="H76" s="385"/>
      <c r="I76" s="383"/>
      <c r="J76" s="383"/>
      <c r="K76" s="384"/>
      <c r="L76" s="384"/>
      <c r="M76" s="384"/>
      <c r="N76" s="384"/>
      <c r="AM76" s="359"/>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3" x14ac:dyDescent="0.2">
      <c r="B77" s="247"/>
      <c r="G77" s="383"/>
      <c r="H77" s="383"/>
      <c r="I77" s="383"/>
      <c r="J77" s="383"/>
      <c r="K77" s="381"/>
      <c r="L77" s="381"/>
      <c r="M77" s="381"/>
      <c r="N77" s="381"/>
      <c r="AN77" s="382" t="s">
        <v>575</v>
      </c>
      <c r="AO77" s="382"/>
      <c r="AP77" s="382"/>
      <c r="AQ77" s="382"/>
      <c r="AR77" s="382"/>
      <c r="AS77" s="382"/>
      <c r="AT77" s="382"/>
      <c r="AU77" s="382"/>
      <c r="AV77" s="382"/>
      <c r="AW77" s="382"/>
      <c r="AX77" s="382"/>
      <c r="AY77" s="382"/>
      <c r="AZ77" s="382"/>
      <c r="BA77" s="382"/>
      <c r="BB77" s="380" t="s">
        <v>573</v>
      </c>
      <c r="BC77" s="380"/>
      <c r="BD77" s="380"/>
      <c r="BE77" s="380"/>
      <c r="BF77" s="380"/>
      <c r="BG77" s="380"/>
      <c r="BH77" s="380"/>
      <c r="BI77" s="380"/>
      <c r="BJ77" s="380"/>
      <c r="BK77" s="380"/>
      <c r="BL77" s="380"/>
      <c r="BM77" s="380"/>
      <c r="BN77" s="380"/>
      <c r="BO77" s="380"/>
      <c r="BP77" s="377">
        <v>13.5</v>
      </c>
      <c r="BQ77" s="377"/>
      <c r="BR77" s="377"/>
      <c r="BS77" s="377"/>
      <c r="BT77" s="377"/>
      <c r="BU77" s="377"/>
      <c r="BV77" s="377"/>
      <c r="BW77" s="377"/>
      <c r="BX77" s="377">
        <v>1.5</v>
      </c>
      <c r="BY77" s="377"/>
      <c r="BZ77" s="377"/>
      <c r="CA77" s="377"/>
      <c r="CB77" s="377"/>
      <c r="CC77" s="377"/>
      <c r="CD77" s="377"/>
      <c r="CE77" s="377"/>
      <c r="CF77" s="377">
        <v>0</v>
      </c>
      <c r="CG77" s="377"/>
      <c r="CH77" s="377"/>
      <c r="CI77" s="377"/>
      <c r="CJ77" s="377"/>
      <c r="CK77" s="377"/>
      <c r="CL77" s="377"/>
      <c r="CM77" s="377"/>
      <c r="CN77" s="377">
        <v>0</v>
      </c>
      <c r="CO77" s="377"/>
      <c r="CP77" s="377"/>
      <c r="CQ77" s="377"/>
      <c r="CR77" s="377"/>
      <c r="CS77" s="377"/>
      <c r="CT77" s="377"/>
      <c r="CU77" s="377"/>
      <c r="CV77" s="377">
        <v>0</v>
      </c>
      <c r="CW77" s="377"/>
      <c r="CX77" s="377"/>
      <c r="CY77" s="377"/>
      <c r="CZ77" s="377"/>
      <c r="DA77" s="377"/>
      <c r="DB77" s="377"/>
      <c r="DC77" s="377"/>
    </row>
    <row r="78" spans="2:107" ht="13" x14ac:dyDescent="0.2">
      <c r="B78" s="247"/>
      <c r="G78" s="383"/>
      <c r="H78" s="383"/>
      <c r="I78" s="383"/>
      <c r="J78" s="383"/>
      <c r="K78" s="381"/>
      <c r="L78" s="381"/>
      <c r="M78" s="381"/>
      <c r="N78" s="381"/>
      <c r="AN78" s="382"/>
      <c r="AO78" s="382"/>
      <c r="AP78" s="382"/>
      <c r="AQ78" s="382"/>
      <c r="AR78" s="382"/>
      <c r="AS78" s="382"/>
      <c r="AT78" s="382"/>
      <c r="AU78" s="382"/>
      <c r="AV78" s="382"/>
      <c r="AW78" s="382"/>
      <c r="AX78" s="382"/>
      <c r="AY78" s="382"/>
      <c r="AZ78" s="382"/>
      <c r="BA78" s="382"/>
      <c r="BB78" s="380"/>
      <c r="BC78" s="380"/>
      <c r="BD78" s="380"/>
      <c r="BE78" s="380"/>
      <c r="BF78" s="380"/>
      <c r="BG78" s="380"/>
      <c r="BH78" s="380"/>
      <c r="BI78" s="380"/>
      <c r="BJ78" s="380"/>
      <c r="BK78" s="380"/>
      <c r="BL78" s="380"/>
      <c r="BM78" s="380"/>
      <c r="BN78" s="380"/>
      <c r="BO78" s="380"/>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3" x14ac:dyDescent="0.2">
      <c r="B79" s="247"/>
      <c r="G79" s="383"/>
      <c r="H79" s="383"/>
      <c r="I79" s="378"/>
      <c r="J79" s="378"/>
      <c r="K79" s="379"/>
      <c r="L79" s="379"/>
      <c r="M79" s="379"/>
      <c r="N79" s="379"/>
      <c r="AN79" s="382"/>
      <c r="AO79" s="382"/>
      <c r="AP79" s="382"/>
      <c r="AQ79" s="382"/>
      <c r="AR79" s="382"/>
      <c r="AS79" s="382"/>
      <c r="AT79" s="382"/>
      <c r="AU79" s="382"/>
      <c r="AV79" s="382"/>
      <c r="AW79" s="382"/>
      <c r="AX79" s="382"/>
      <c r="AY79" s="382"/>
      <c r="AZ79" s="382"/>
      <c r="BA79" s="382"/>
      <c r="BB79" s="380" t="s">
        <v>578</v>
      </c>
      <c r="BC79" s="380"/>
      <c r="BD79" s="380"/>
      <c r="BE79" s="380"/>
      <c r="BF79" s="380"/>
      <c r="BG79" s="380"/>
      <c r="BH79" s="380"/>
      <c r="BI79" s="380"/>
      <c r="BJ79" s="380"/>
      <c r="BK79" s="380"/>
      <c r="BL79" s="380"/>
      <c r="BM79" s="380"/>
      <c r="BN79" s="380"/>
      <c r="BO79" s="380"/>
      <c r="BP79" s="377">
        <v>4.3</v>
      </c>
      <c r="BQ79" s="377"/>
      <c r="BR79" s="377"/>
      <c r="BS79" s="377"/>
      <c r="BT79" s="377"/>
      <c r="BU79" s="377"/>
      <c r="BV79" s="377"/>
      <c r="BW79" s="377"/>
      <c r="BX79" s="377">
        <v>3.9</v>
      </c>
      <c r="BY79" s="377"/>
      <c r="BZ79" s="377"/>
      <c r="CA79" s="377"/>
      <c r="CB79" s="377"/>
      <c r="CC79" s="377"/>
      <c r="CD79" s="377"/>
      <c r="CE79" s="377"/>
      <c r="CF79" s="377">
        <v>3.8</v>
      </c>
      <c r="CG79" s="377"/>
      <c r="CH79" s="377"/>
      <c r="CI79" s="377"/>
      <c r="CJ79" s="377"/>
      <c r="CK79" s="377"/>
      <c r="CL79" s="377"/>
      <c r="CM79" s="377"/>
      <c r="CN79" s="377">
        <v>3.9</v>
      </c>
      <c r="CO79" s="377"/>
      <c r="CP79" s="377"/>
      <c r="CQ79" s="377"/>
      <c r="CR79" s="377"/>
      <c r="CS79" s="377"/>
      <c r="CT79" s="377"/>
      <c r="CU79" s="377"/>
      <c r="CV79" s="377">
        <v>4.2</v>
      </c>
      <c r="CW79" s="377"/>
      <c r="CX79" s="377"/>
      <c r="CY79" s="377"/>
      <c r="CZ79" s="377"/>
      <c r="DA79" s="377"/>
      <c r="DB79" s="377"/>
      <c r="DC79" s="377"/>
    </row>
    <row r="80" spans="2:107" ht="13" x14ac:dyDescent="0.2">
      <c r="B80" s="247"/>
      <c r="G80" s="383"/>
      <c r="H80" s="383"/>
      <c r="I80" s="378"/>
      <c r="J80" s="378"/>
      <c r="K80" s="379"/>
      <c r="L80" s="379"/>
      <c r="M80" s="379"/>
      <c r="N80" s="379"/>
      <c r="AN80" s="382"/>
      <c r="AO80" s="382"/>
      <c r="AP80" s="382"/>
      <c r="AQ80" s="382"/>
      <c r="AR80" s="382"/>
      <c r="AS80" s="382"/>
      <c r="AT80" s="382"/>
      <c r="AU80" s="382"/>
      <c r="AV80" s="382"/>
      <c r="AW80" s="382"/>
      <c r="AX80" s="382"/>
      <c r="AY80" s="382"/>
      <c r="AZ80" s="382"/>
      <c r="BA80" s="382"/>
      <c r="BB80" s="380"/>
      <c r="BC80" s="380"/>
      <c r="BD80" s="380"/>
      <c r="BE80" s="380"/>
      <c r="BF80" s="380"/>
      <c r="BG80" s="380"/>
      <c r="BH80" s="380"/>
      <c r="BI80" s="380"/>
      <c r="BJ80" s="380"/>
      <c r="BK80" s="380"/>
      <c r="BL80" s="380"/>
      <c r="BM80" s="380"/>
      <c r="BN80" s="380"/>
      <c r="BO80" s="380"/>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5nEE2AKU3k8hnKL+hnE7dK8UUUKQn3yu0wUj/xhnWTb3TBLWKHabmgKpa/yJgCln3BQQFYVptT7KoPlPGL72Eg==" saltValue="jOxWDt7lrAAiXbVdclns2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594BC-2E98-4F6D-A9B7-8246C11477FD}">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P9vt1bJUnFrSeRBjSgY57RWiGi9CBcQQcq+vTj6Vk3S2W+rgOgyt3chKNAOrfdAnUl1aEAMiV2fbSS5jlcnIhw==" saltValue="xgufJw/ZICQdz4gcf7APbw==" spinCount="100000" sheet="1" objects="1" scenarios="1"/>
  <dataConsolidate/>
  <phoneticPr fontId="2"/>
  <printOptions horizontalCentered="1" verticalCentered="1"/>
  <pageMargins left="0" right="0" top="0.19685039370078741" bottom="0.31496062992125984" header="0.39370078740157483" footer="0"/>
  <pageSetup paperSize="8" scale="49"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7529F-A8F7-49C4-9251-E12C2173CF92}">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15o6JBF4rpUMMHMHZsv6sTrlLXmZAyXJuoTvEA/i4GY0oB1j1rq6ftD1li97eCO74JXBuHHBBEWaCWNaO72d7A==" saltValue="E24oFoSk0ePDhfX/du5oag==" spinCount="100000" sheet="1" objects="1" scenarios="1"/>
  <dataConsolidate/>
  <phoneticPr fontId="2"/>
  <printOptions horizontalCentered="1" verticalCentered="1"/>
  <pageMargins left="0" right="0" top="0.19685039370078741" bottom="0.31496062992125984" header="0.39370078740157483" footer="0"/>
  <pageSetup paperSize="8" scale="49"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93576</v>
      </c>
      <c r="E3" s="142"/>
      <c r="F3" s="143">
        <v>60285</v>
      </c>
      <c r="G3" s="144"/>
      <c r="H3" s="145"/>
    </row>
    <row r="4" spans="1:8" x14ac:dyDescent="0.2">
      <c r="A4" s="146"/>
      <c r="B4" s="147"/>
      <c r="C4" s="148"/>
      <c r="D4" s="149">
        <v>70452</v>
      </c>
      <c r="E4" s="150"/>
      <c r="F4" s="151">
        <v>36445</v>
      </c>
      <c r="G4" s="152"/>
      <c r="H4" s="153"/>
    </row>
    <row r="5" spans="1:8" x14ac:dyDescent="0.2">
      <c r="A5" s="134" t="s">
        <v>522</v>
      </c>
      <c r="B5" s="139"/>
      <c r="C5" s="140"/>
      <c r="D5" s="141">
        <v>61474</v>
      </c>
      <c r="E5" s="142"/>
      <c r="F5" s="143">
        <v>52714</v>
      </c>
      <c r="G5" s="144"/>
      <c r="H5" s="145"/>
    </row>
    <row r="6" spans="1:8" x14ac:dyDescent="0.2">
      <c r="A6" s="146"/>
      <c r="B6" s="147"/>
      <c r="C6" s="148"/>
      <c r="D6" s="149">
        <v>23423</v>
      </c>
      <c r="E6" s="150"/>
      <c r="F6" s="151">
        <v>29032</v>
      </c>
      <c r="G6" s="152"/>
      <c r="H6" s="153"/>
    </row>
    <row r="7" spans="1:8" x14ac:dyDescent="0.2">
      <c r="A7" s="134" t="s">
        <v>523</v>
      </c>
      <c r="B7" s="139"/>
      <c r="C7" s="140"/>
      <c r="D7" s="141">
        <v>43522</v>
      </c>
      <c r="E7" s="142"/>
      <c r="F7" s="143">
        <v>46001</v>
      </c>
      <c r="G7" s="144"/>
      <c r="H7" s="145"/>
    </row>
    <row r="8" spans="1:8" x14ac:dyDescent="0.2">
      <c r="A8" s="146"/>
      <c r="B8" s="147"/>
      <c r="C8" s="148"/>
      <c r="D8" s="149">
        <v>23631</v>
      </c>
      <c r="E8" s="150"/>
      <c r="F8" s="151">
        <v>27974</v>
      </c>
      <c r="G8" s="152"/>
      <c r="H8" s="153"/>
    </row>
    <row r="9" spans="1:8" x14ac:dyDescent="0.2">
      <c r="A9" s="134" t="s">
        <v>524</v>
      </c>
      <c r="B9" s="139"/>
      <c r="C9" s="140"/>
      <c r="D9" s="141">
        <v>54304</v>
      </c>
      <c r="E9" s="142"/>
      <c r="F9" s="143">
        <v>52878</v>
      </c>
      <c r="G9" s="144"/>
      <c r="H9" s="145"/>
    </row>
    <row r="10" spans="1:8" x14ac:dyDescent="0.2">
      <c r="A10" s="146"/>
      <c r="B10" s="147"/>
      <c r="C10" s="148"/>
      <c r="D10" s="149">
        <v>27783</v>
      </c>
      <c r="E10" s="150"/>
      <c r="F10" s="151">
        <v>32136</v>
      </c>
      <c r="G10" s="152"/>
      <c r="H10" s="153"/>
    </row>
    <row r="11" spans="1:8" x14ac:dyDescent="0.2">
      <c r="A11" s="134" t="s">
        <v>525</v>
      </c>
      <c r="B11" s="139"/>
      <c r="C11" s="140"/>
      <c r="D11" s="141">
        <v>43003</v>
      </c>
      <c r="E11" s="142"/>
      <c r="F11" s="143">
        <v>57911</v>
      </c>
      <c r="G11" s="144"/>
      <c r="H11" s="145"/>
    </row>
    <row r="12" spans="1:8" x14ac:dyDescent="0.2">
      <c r="A12" s="146"/>
      <c r="B12" s="147"/>
      <c r="C12" s="154"/>
      <c r="D12" s="149">
        <v>27446</v>
      </c>
      <c r="E12" s="150"/>
      <c r="F12" s="151">
        <v>35132</v>
      </c>
      <c r="G12" s="152"/>
      <c r="H12" s="153"/>
    </row>
    <row r="13" spans="1:8" x14ac:dyDescent="0.2">
      <c r="A13" s="134"/>
      <c r="B13" s="139"/>
      <c r="C13" s="140"/>
      <c r="D13" s="141">
        <v>59176</v>
      </c>
      <c r="E13" s="142"/>
      <c r="F13" s="143">
        <v>53958</v>
      </c>
      <c r="G13" s="155"/>
      <c r="H13" s="145"/>
    </row>
    <row r="14" spans="1:8" x14ac:dyDescent="0.2">
      <c r="A14" s="146"/>
      <c r="B14" s="147"/>
      <c r="C14" s="148"/>
      <c r="D14" s="149">
        <v>34547</v>
      </c>
      <c r="E14" s="150"/>
      <c r="F14" s="151">
        <v>32144</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6.17</v>
      </c>
      <c r="C19" s="156">
        <f>ROUND(VALUE(SUBSTITUTE(実質収支比率等に係る経年分析!G$48,"▲","-")),2)</f>
        <v>9.15</v>
      </c>
      <c r="D19" s="156">
        <f>ROUND(VALUE(SUBSTITUTE(実質収支比率等に係る経年分析!H$48,"▲","-")),2)</f>
        <v>8.1199999999999992</v>
      </c>
      <c r="E19" s="156">
        <f>ROUND(VALUE(SUBSTITUTE(実質収支比率等に係る経年分析!I$48,"▲","-")),2)</f>
        <v>8.48</v>
      </c>
      <c r="F19" s="156">
        <f>ROUND(VALUE(SUBSTITUTE(実質収支比率等に係る経年分析!J$48,"▲","-")),2)</f>
        <v>5.16</v>
      </c>
    </row>
    <row r="20" spans="1:11" x14ac:dyDescent="0.2">
      <c r="A20" s="156" t="s">
        <v>53</v>
      </c>
      <c r="B20" s="156">
        <f>ROUND(VALUE(SUBSTITUTE(実質収支比率等に係る経年分析!F$47,"▲","-")),2)</f>
        <v>3.68</v>
      </c>
      <c r="C20" s="156">
        <f>ROUND(VALUE(SUBSTITUTE(実質収支比率等に係る経年分析!G$47,"▲","-")),2)</f>
        <v>7.24</v>
      </c>
      <c r="D20" s="156">
        <f>ROUND(VALUE(SUBSTITUTE(実質収支比率等に係る経年分析!H$47,"▲","-")),2)</f>
        <v>9.0500000000000007</v>
      </c>
      <c r="E20" s="156">
        <f>ROUND(VALUE(SUBSTITUTE(実質収支比率等に係る経年分析!I$47,"▲","-")),2)</f>
        <v>11.74</v>
      </c>
      <c r="F20" s="156">
        <f>ROUND(VALUE(SUBSTITUTE(実質収支比率等に係る経年分析!J$47,"▲","-")),2)</f>
        <v>12.67</v>
      </c>
    </row>
    <row r="21" spans="1:11" x14ac:dyDescent="0.2">
      <c r="A21" s="156" t="s">
        <v>54</v>
      </c>
      <c r="B21" s="156">
        <f>IF(ISNUMBER(VALUE(SUBSTITUTE(実質収支比率等に係る経年分析!F$49,"▲","-"))),ROUND(VALUE(SUBSTITUTE(実質収支比率等に係る経年分析!F$49,"▲","-")),2),NA())</f>
        <v>3.64</v>
      </c>
      <c r="C21" s="156">
        <f>IF(ISNUMBER(VALUE(SUBSTITUTE(実質収支比率等に係る経年分析!G$49,"▲","-"))),ROUND(VALUE(SUBSTITUTE(実質収支比率等に係る経年分析!G$49,"▲","-")),2),NA())</f>
        <v>7.03</v>
      </c>
      <c r="D21" s="156">
        <f>IF(ISNUMBER(VALUE(SUBSTITUTE(実質収支比率等に係る経年分析!H$49,"▲","-"))),ROUND(VALUE(SUBSTITUTE(実質収支比率等に係る経年分析!H$49,"▲","-")),2),NA())</f>
        <v>0.47</v>
      </c>
      <c r="E21" s="156">
        <f>IF(ISNUMBER(VALUE(SUBSTITUTE(実質収支比率等に係る経年分析!I$49,"▲","-"))),ROUND(VALUE(SUBSTITUTE(実質収支比率等に係る経年分析!I$49,"▲","-")),2),NA())</f>
        <v>3.48</v>
      </c>
      <c r="F21" s="156">
        <f>IF(ISNUMBER(VALUE(SUBSTITUTE(実質収支比率等に係る経年分析!J$49,"▲","-"))),ROUND(VALUE(SUBSTITUTE(実質収支比率等に係る経年分析!J$49,"▲","-")),2),NA())</f>
        <v>-5.87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0.17</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0.73</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1.53</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栃木県南地方卸売市場特別会計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墓園やすらぎの森事業特別会計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0.19</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7.0000000000000007E-2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7.0000000000000007E-2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0.08</v>
      </c>
    </row>
    <row r="32" spans="1:11" x14ac:dyDescent="0.2">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1.83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1.64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1.79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1.23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0.66</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0.96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0.87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1.44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2.42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1.63</v>
      </c>
    </row>
    <row r="34" spans="1:16" x14ac:dyDescent="0.2">
      <c r="A34" s="157" t="str">
        <f>IF(連結実質赤字比率に係る赤字・黒字の構成分析!C$36="",NA(),連結実質赤字比率に係る赤字・黒字の構成分析!C$36)</f>
        <v>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0.31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0.59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1.39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1.65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1.94</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5.95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8.99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8.0299999999999994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8.4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5.07</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22.27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22.29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23.54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22.21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18.75</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4894</v>
      </c>
      <c r="E42" s="158"/>
      <c r="F42" s="158"/>
      <c r="G42" s="158">
        <f>'実質公債費比率（分子）の構造'!L$52</f>
        <v>5129</v>
      </c>
      <c r="H42" s="158"/>
      <c r="I42" s="158"/>
      <c r="J42" s="158">
        <f>'実質公債費比率（分子）の構造'!M$52</f>
        <v>4756</v>
      </c>
      <c r="K42" s="158"/>
      <c r="L42" s="158"/>
      <c r="M42" s="158">
        <f>'実質公債費比率（分子）の構造'!N$52</f>
        <v>4920</v>
      </c>
      <c r="N42" s="158"/>
      <c r="O42" s="158"/>
      <c r="P42" s="158">
        <f>'実質公債費比率（分子）の構造'!O$52</f>
        <v>5207</v>
      </c>
    </row>
    <row r="43" spans="1:16" x14ac:dyDescent="0.2">
      <c r="A43" s="158" t="s">
        <v>16</v>
      </c>
      <c r="B43" s="158">
        <f>'実質公債費比率（分子）の構造'!K$51</f>
        <v>2</v>
      </c>
      <c r="C43" s="158"/>
      <c r="D43" s="158"/>
      <c r="E43" s="158">
        <f>'実質公債費比率（分子）の構造'!L$51</f>
        <v>0</v>
      </c>
      <c r="F43" s="158"/>
      <c r="G43" s="158"/>
      <c r="H43" s="158">
        <f>'実質公債費比率（分子）の構造'!M$51</f>
        <v>0</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215</v>
      </c>
      <c r="C45" s="158"/>
      <c r="D45" s="158"/>
      <c r="E45" s="158">
        <f>'実質公債費比率（分子）の構造'!L$49</f>
        <v>197</v>
      </c>
      <c r="F45" s="158"/>
      <c r="G45" s="158"/>
      <c r="H45" s="158">
        <f>'実質公債費比率（分子）の構造'!M$49</f>
        <v>355</v>
      </c>
      <c r="I45" s="158"/>
      <c r="J45" s="158"/>
      <c r="K45" s="158">
        <f>'実質公債費比率（分子）の構造'!N$49</f>
        <v>402</v>
      </c>
      <c r="L45" s="158"/>
      <c r="M45" s="158"/>
      <c r="N45" s="158">
        <f>'実質公債費比率（分子）の構造'!O$49</f>
        <v>330</v>
      </c>
      <c r="O45" s="158"/>
      <c r="P45" s="158"/>
    </row>
    <row r="46" spans="1:16" x14ac:dyDescent="0.2">
      <c r="A46" s="158" t="s">
        <v>64</v>
      </c>
      <c r="B46" s="158">
        <f>'実質公債費比率（分子）の構造'!K$48</f>
        <v>1461</v>
      </c>
      <c r="C46" s="158"/>
      <c r="D46" s="158"/>
      <c r="E46" s="158">
        <f>'実質公債費比率（分子）の構造'!L$48</f>
        <v>1511</v>
      </c>
      <c r="F46" s="158"/>
      <c r="G46" s="158"/>
      <c r="H46" s="158">
        <f>'実質公債費比率（分子）の構造'!M$48</f>
        <v>1540</v>
      </c>
      <c r="I46" s="158"/>
      <c r="J46" s="158"/>
      <c r="K46" s="158">
        <f>'実質公債費比率（分子）の構造'!N$48</f>
        <v>1513</v>
      </c>
      <c r="L46" s="158"/>
      <c r="M46" s="158"/>
      <c r="N46" s="158">
        <f>'実質公債費比率（分子）の構造'!O$48</f>
        <v>1524</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5137</v>
      </c>
      <c r="C49" s="158"/>
      <c r="D49" s="158"/>
      <c r="E49" s="158">
        <f>'実質公債費比率（分子）の構造'!L$45</f>
        <v>5187</v>
      </c>
      <c r="F49" s="158"/>
      <c r="G49" s="158"/>
      <c r="H49" s="158">
        <f>'実質公債費比率（分子）の構造'!M$45</f>
        <v>4886</v>
      </c>
      <c r="I49" s="158"/>
      <c r="J49" s="158"/>
      <c r="K49" s="158">
        <f>'実質公債費比率（分子）の構造'!N$45</f>
        <v>4885</v>
      </c>
      <c r="L49" s="158"/>
      <c r="M49" s="158"/>
      <c r="N49" s="158">
        <f>'実質公債費比率（分子）の構造'!O$45</f>
        <v>5292</v>
      </c>
      <c r="O49" s="158"/>
      <c r="P49" s="158"/>
    </row>
    <row r="50" spans="1:16" x14ac:dyDescent="0.2">
      <c r="A50" s="158" t="s">
        <v>67</v>
      </c>
      <c r="B50" s="158" t="e">
        <f>NA()</f>
        <v>#N/A</v>
      </c>
      <c r="C50" s="158">
        <f>IF(ISNUMBER('実質公債費比率（分子）の構造'!K$53),'実質公債費比率（分子）の構造'!K$53,NA())</f>
        <v>1921</v>
      </c>
      <c r="D50" s="158" t="e">
        <f>NA()</f>
        <v>#N/A</v>
      </c>
      <c r="E50" s="158" t="e">
        <f>NA()</f>
        <v>#N/A</v>
      </c>
      <c r="F50" s="158">
        <f>IF(ISNUMBER('実質公債費比率（分子）の構造'!L$53),'実質公債費比率（分子）の構造'!L$53,NA())</f>
        <v>1766</v>
      </c>
      <c r="G50" s="158" t="e">
        <f>NA()</f>
        <v>#N/A</v>
      </c>
      <c r="H50" s="158" t="e">
        <f>NA()</f>
        <v>#N/A</v>
      </c>
      <c r="I50" s="158">
        <f>IF(ISNUMBER('実質公債費比率（分子）の構造'!M$53),'実質公債費比率（分子）の構造'!M$53,NA())</f>
        <v>2025</v>
      </c>
      <c r="J50" s="158" t="e">
        <f>NA()</f>
        <v>#N/A</v>
      </c>
      <c r="K50" s="158" t="e">
        <f>NA()</f>
        <v>#N/A</v>
      </c>
      <c r="L50" s="158">
        <f>IF(ISNUMBER('実質公債費比率（分子）の構造'!N$53),'実質公債費比率（分子）の構造'!N$53,NA())</f>
        <v>1880</v>
      </c>
      <c r="M50" s="158" t="e">
        <f>NA()</f>
        <v>#N/A</v>
      </c>
      <c r="N50" s="158" t="e">
        <f>NA()</f>
        <v>#N/A</v>
      </c>
      <c r="O50" s="158">
        <f>IF(ISNUMBER('実質公債費比率（分子）の構造'!O$53),'実質公債費比率（分子）の構造'!O$53,NA())</f>
        <v>1939</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43380</v>
      </c>
      <c r="E56" s="157"/>
      <c r="F56" s="157"/>
      <c r="G56" s="157">
        <f>'将来負担比率（分子）の構造'!J$52</f>
        <v>43176</v>
      </c>
      <c r="H56" s="157"/>
      <c r="I56" s="157"/>
      <c r="J56" s="157">
        <f>'将来負担比率（分子）の構造'!K$52</f>
        <v>41792</v>
      </c>
      <c r="K56" s="157"/>
      <c r="L56" s="157"/>
      <c r="M56" s="157">
        <f>'将来負担比率（分子）の構造'!L$52</f>
        <v>40147</v>
      </c>
      <c r="N56" s="157"/>
      <c r="O56" s="157"/>
      <c r="P56" s="157">
        <f>'将来負担比率（分子）の構造'!M$52</f>
        <v>38791</v>
      </c>
    </row>
    <row r="57" spans="1:16" x14ac:dyDescent="0.2">
      <c r="A57" s="157" t="s">
        <v>42</v>
      </c>
      <c r="B57" s="157"/>
      <c r="C57" s="157"/>
      <c r="D57" s="157">
        <f>'将来負担比率（分子）の構造'!I$51</f>
        <v>16984</v>
      </c>
      <c r="E57" s="157"/>
      <c r="F57" s="157"/>
      <c r="G57" s="157">
        <f>'将来負担比率（分子）の構造'!J$51</f>
        <v>16469</v>
      </c>
      <c r="H57" s="157"/>
      <c r="I57" s="157"/>
      <c r="J57" s="157">
        <f>'将来負担比率（分子）の構造'!K$51</f>
        <v>16985</v>
      </c>
      <c r="K57" s="157"/>
      <c r="L57" s="157"/>
      <c r="M57" s="157">
        <f>'将来負担比率（分子）の構造'!L$51</f>
        <v>17269</v>
      </c>
      <c r="N57" s="157"/>
      <c r="O57" s="157"/>
      <c r="P57" s="157">
        <f>'将来負担比率（分子）の構造'!M$51</f>
        <v>17439</v>
      </c>
    </row>
    <row r="58" spans="1:16" x14ac:dyDescent="0.2">
      <c r="A58" s="157" t="s">
        <v>41</v>
      </c>
      <c r="B58" s="157"/>
      <c r="C58" s="157"/>
      <c r="D58" s="157">
        <f>'将来負担比率（分子）の構造'!I$50</f>
        <v>6844</v>
      </c>
      <c r="E58" s="157"/>
      <c r="F58" s="157"/>
      <c r="G58" s="157">
        <f>'将来負担比率（分子）の構造'!J$50</f>
        <v>8292</v>
      </c>
      <c r="H58" s="157"/>
      <c r="I58" s="157"/>
      <c r="J58" s="157">
        <f>'将来負担比率（分子）の構造'!K$50</f>
        <v>10081</v>
      </c>
      <c r="K58" s="157"/>
      <c r="L58" s="157"/>
      <c r="M58" s="157">
        <f>'将来負担比率（分子）の構造'!L$50</f>
        <v>11706</v>
      </c>
      <c r="N58" s="157"/>
      <c r="O58" s="157"/>
      <c r="P58" s="157">
        <f>'将来負担比率（分子）の構造'!M$50</f>
        <v>13465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1039</v>
      </c>
      <c r="C61" s="157"/>
      <c r="D61" s="157"/>
      <c r="E61" s="157">
        <f>'将来負担比率（分子）の構造'!J$46</f>
        <v>1023</v>
      </c>
      <c r="F61" s="157"/>
      <c r="G61" s="157"/>
      <c r="H61" s="157">
        <f>'将来負担比率（分子）の構造'!K$46</f>
        <v>1008</v>
      </c>
      <c r="I61" s="157"/>
      <c r="J61" s="157"/>
      <c r="K61" s="157">
        <f>'将来負担比率（分子）の構造'!L$46</f>
        <v>998</v>
      </c>
      <c r="L61" s="157"/>
      <c r="M61" s="157"/>
      <c r="N61" s="157">
        <f>'将来負担比率（分子）の構造'!M$46</f>
        <v>998</v>
      </c>
      <c r="O61" s="157"/>
      <c r="P61" s="157"/>
    </row>
    <row r="62" spans="1:16" x14ac:dyDescent="0.2">
      <c r="A62" s="157" t="s">
        <v>35</v>
      </c>
      <c r="B62" s="157">
        <f>'将来負担比率（分子）の構造'!I$45</f>
        <v>5039</v>
      </c>
      <c r="C62" s="157"/>
      <c r="D62" s="157"/>
      <c r="E62" s="157">
        <f>'将来負担比率（分子）の構造'!J$45</f>
        <v>4813</v>
      </c>
      <c r="F62" s="157"/>
      <c r="G62" s="157"/>
      <c r="H62" s="157">
        <f>'将来負担比率（分子）の構造'!K$45</f>
        <v>4493</v>
      </c>
      <c r="I62" s="157"/>
      <c r="J62" s="157"/>
      <c r="K62" s="157">
        <f>'将来負担比率（分子）の構造'!L$45</f>
        <v>4147</v>
      </c>
      <c r="L62" s="157"/>
      <c r="M62" s="157"/>
      <c r="N62" s="157">
        <f>'将来負担比率（分子）の構造'!M$45</f>
        <v>4076</v>
      </c>
      <c r="O62" s="157"/>
      <c r="P62" s="157"/>
    </row>
    <row r="63" spans="1:16" x14ac:dyDescent="0.2">
      <c r="A63" s="157" t="s">
        <v>34</v>
      </c>
      <c r="B63" s="157">
        <f>'将来負担比率（分子）の構造'!I$44</f>
        <v>2831</v>
      </c>
      <c r="C63" s="157"/>
      <c r="D63" s="157"/>
      <c r="E63" s="157">
        <f>'将来負担比率（分子）の構造'!J$44</f>
        <v>3292</v>
      </c>
      <c r="F63" s="157"/>
      <c r="G63" s="157"/>
      <c r="H63" s="157">
        <f>'将来負担比率（分子）の構造'!K$44</f>
        <v>3149</v>
      </c>
      <c r="I63" s="157"/>
      <c r="J63" s="157"/>
      <c r="K63" s="157">
        <f>'将来負担比率（分子）の構造'!L$44</f>
        <v>2759</v>
      </c>
      <c r="L63" s="157"/>
      <c r="M63" s="157"/>
      <c r="N63" s="157">
        <f>'将来負担比率（分子）の構造'!M$44</f>
        <v>2651</v>
      </c>
      <c r="O63" s="157"/>
      <c r="P63" s="157"/>
    </row>
    <row r="64" spans="1:16" x14ac:dyDescent="0.2">
      <c r="A64" s="157" t="s">
        <v>33</v>
      </c>
      <c r="B64" s="157">
        <f>'将来負担比率（分子）の構造'!I$43</f>
        <v>20910</v>
      </c>
      <c r="C64" s="157"/>
      <c r="D64" s="157"/>
      <c r="E64" s="157">
        <f>'将来負担比率（分子）の構造'!J$43</f>
        <v>20383</v>
      </c>
      <c r="F64" s="157"/>
      <c r="G64" s="157"/>
      <c r="H64" s="157">
        <f>'将来負担比率（分子）の構造'!K$43</f>
        <v>20295</v>
      </c>
      <c r="I64" s="157"/>
      <c r="J64" s="157"/>
      <c r="K64" s="157">
        <f>'将来負担比率（分子）の構造'!L$43</f>
        <v>19863</v>
      </c>
      <c r="L64" s="157"/>
      <c r="M64" s="157"/>
      <c r="N64" s="157">
        <f>'将来負担比率（分子）の構造'!M$43</f>
        <v>19185</v>
      </c>
      <c r="O64" s="157"/>
      <c r="P64" s="157"/>
    </row>
    <row r="65" spans="1:16" x14ac:dyDescent="0.2">
      <c r="A65" s="157" t="s">
        <v>32</v>
      </c>
      <c r="B65" s="157">
        <f>'将来負担比率（分子）の構造'!I$42</f>
        <v>703</v>
      </c>
      <c r="C65" s="157"/>
      <c r="D65" s="157"/>
      <c r="E65" s="157">
        <f>'将来負担比率（分子）の構造'!J$42</f>
        <v>2465</v>
      </c>
      <c r="F65" s="157"/>
      <c r="G65" s="157"/>
      <c r="H65" s="157">
        <f>'将来負担比率（分子）の構造'!K$42</f>
        <v>2358</v>
      </c>
      <c r="I65" s="157"/>
      <c r="J65" s="157"/>
      <c r="K65" s="157">
        <f>'将来負担比率（分子）の構造'!L$42</f>
        <v>2252</v>
      </c>
      <c r="L65" s="157"/>
      <c r="M65" s="157"/>
      <c r="N65" s="157">
        <f>'将来負担比率（分子）の構造'!M$42</f>
        <v>2144</v>
      </c>
      <c r="O65" s="157"/>
      <c r="P65" s="157"/>
    </row>
    <row r="66" spans="1:16" x14ac:dyDescent="0.2">
      <c r="A66" s="157" t="s">
        <v>31</v>
      </c>
      <c r="B66" s="157">
        <f>'将来負担比率（分子）の構造'!I$41</f>
        <v>60595</v>
      </c>
      <c r="C66" s="157"/>
      <c r="D66" s="157"/>
      <c r="E66" s="157">
        <f>'将来負担比率（分子）の構造'!J$41</f>
        <v>62372</v>
      </c>
      <c r="F66" s="157"/>
      <c r="G66" s="157"/>
      <c r="H66" s="157">
        <f>'将来負担比率（分子）の構造'!K$41</f>
        <v>61472</v>
      </c>
      <c r="I66" s="157"/>
      <c r="J66" s="157"/>
      <c r="K66" s="157">
        <f>'将来負担比率（分子）の構造'!L$41</f>
        <v>61912</v>
      </c>
      <c r="L66" s="157"/>
      <c r="M66" s="157"/>
      <c r="N66" s="157">
        <f>'将来負担比率（分子）の構造'!M$41</f>
        <v>60964</v>
      </c>
      <c r="O66" s="157"/>
      <c r="P66" s="157"/>
    </row>
    <row r="67" spans="1:16" x14ac:dyDescent="0.2">
      <c r="A67" s="157" t="s">
        <v>71</v>
      </c>
      <c r="B67" s="157" t="e">
        <f>NA()</f>
        <v>#N/A</v>
      </c>
      <c r="C67" s="157">
        <f>IF(ISNUMBER('将来負担比率（分子）の構造'!I$53), IF('将来負担比率（分子）の構造'!I$53 &lt; 0, 0, '将来負担比率（分子）の構造'!I$53), NA())</f>
        <v>23909</v>
      </c>
      <c r="D67" s="157" t="e">
        <f>NA()</f>
        <v>#N/A</v>
      </c>
      <c r="E67" s="157" t="e">
        <f>NA()</f>
        <v>#N/A</v>
      </c>
      <c r="F67" s="157">
        <f>IF(ISNUMBER('将来負担比率（分子）の構造'!J$53), IF('将来負担比率（分子）の構造'!J$53 &lt; 0, 0, '将来負担比率（分子）の構造'!J$53), NA())</f>
        <v>26410</v>
      </c>
      <c r="G67" s="157" t="e">
        <f>NA()</f>
        <v>#N/A</v>
      </c>
      <c r="H67" s="157" t="e">
        <f>NA()</f>
        <v>#N/A</v>
      </c>
      <c r="I67" s="157">
        <f>IF(ISNUMBER('将来負担比率（分子）の構造'!K$53), IF('将来負担比率（分子）の構造'!K$53 &lt; 0, 0, '将来負担比率（分子）の構造'!K$53), NA())</f>
        <v>23918</v>
      </c>
      <c r="J67" s="157" t="e">
        <f>NA()</f>
        <v>#N/A</v>
      </c>
      <c r="K67" s="157" t="e">
        <f>NA()</f>
        <v>#N/A</v>
      </c>
      <c r="L67" s="157">
        <f>IF(ISNUMBER('将来負担比率（分子）の構造'!L$53), IF('将来負担比率（分子）の構造'!L$53 &lt; 0, 0, '将来負担比率（分子）の構造'!L$53), NA())</f>
        <v>22809</v>
      </c>
      <c r="M67" s="157" t="e">
        <f>NA()</f>
        <v>#N/A</v>
      </c>
      <c r="N67" s="157" t="e">
        <f>NA()</f>
        <v>#N/A</v>
      </c>
      <c r="O67" s="157">
        <f>IF(ISNUMBER('将来負担比率（分子）の構造'!M$53), IF('将来負担比率（分子）の構造'!M$53 &lt; 0, 0, '将来負担比率（分子）の構造'!M$53), NA())</f>
        <v>20324</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3054</v>
      </c>
      <c r="C72" s="161">
        <f>基金残高に係る経年分析!G55</f>
        <v>4065</v>
      </c>
      <c r="D72" s="161">
        <f>基金残高に係る経年分析!H55</f>
        <v>4504</v>
      </c>
    </row>
    <row r="73" spans="1:16" x14ac:dyDescent="0.2">
      <c r="A73" s="160" t="s">
        <v>74</v>
      </c>
      <c r="B73" s="161">
        <f>基金残高に係る経年分析!F56</f>
        <v>364</v>
      </c>
      <c r="C73" s="161">
        <f>基金残高に係る経年分析!G56</f>
        <v>364</v>
      </c>
      <c r="D73" s="161">
        <f>基金残高に係る経年分析!H56</f>
        <v>364</v>
      </c>
    </row>
    <row r="74" spans="1:16" x14ac:dyDescent="0.2">
      <c r="A74" s="160" t="s">
        <v>75</v>
      </c>
      <c r="B74" s="161">
        <f>基金残高に係る経年分析!F57</f>
        <v>2464</v>
      </c>
      <c r="C74" s="161">
        <f>基金残高に係る経年分析!G57</f>
        <v>2601</v>
      </c>
      <c r="D74" s="161">
        <f>基金残高に係る経年分析!H57</f>
        <v>3963</v>
      </c>
    </row>
  </sheetData>
  <sheetProtection algorithmName="SHA-512" hashValue="WIJRbEJZC3KwrPL2TLliM91opDUp+WRZsniyUeTjeQBHJyxlYe1u/38lH7mZQTA4qrg8X9AkwZUZ6Ywn8necfQ==" saltValue="lU96zgcipppXLaVXksM5F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矢野　智之</cp:lastModifiedBy>
  <cp:lastPrinted>2026-03-17T23:57:13Z</cp:lastPrinted>
  <dcterms:created xsi:type="dcterms:W3CDTF">2026-02-23T05:12:52Z</dcterms:created>
  <dcterms:modified xsi:type="dcterms:W3CDTF">2026-09-29T01:43:34Z</dcterms:modified>
  <cp:category/>
</cp:coreProperties>
</file>