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8F0A540B-0478-4BD9-8E7F-DCC7DC7DFEDB}" xr6:coauthVersionLast="47" xr6:coauthVersionMax="47" xr10:uidLastSave="{00000000-0000-0000-0000-000000000000}"/>
  <bookViews>
    <workbookView xWindow="-110" yWindow="-110" windowWidth="19420" windowHeight="11500" tabRatio="59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W39" i="10"/>
  <c r="BE39" i="10"/>
  <c r="AM39" i="10"/>
  <c r="U39" i="10"/>
  <c r="C39" i="10"/>
  <c r="BE38" i="10"/>
  <c r="AM38" i="10"/>
  <c r="U38" i="10"/>
  <c r="C38" i="10"/>
  <c r="BE37" i="10"/>
  <c r="AM37" i="10"/>
  <c r="C37" i="10"/>
  <c r="BE36" i="10"/>
  <c r="AM36" i="10"/>
  <c r="C36" i="10"/>
  <c r="BE35" i="10"/>
  <c r="C35" i="10"/>
  <c r="BE34" i="10"/>
  <c r="U34" i="10"/>
  <c r="U35" i="10" s="1"/>
  <c r="U36" i="10" s="1"/>
  <c r="U37"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CO34" i="10" l="1"/>
  <c r="CO35" i="10" s="1"/>
  <c r="CO36" i="10" s="1"/>
  <c r="CO37" i="10" s="1"/>
  <c r="CO38" i="10" s="1"/>
  <c r="CO39" i="10" s="1"/>
</calcChain>
</file>

<file path=xl/sharedStrings.xml><?xml version="1.0" encoding="utf-8"?>
<sst xmlns="http://schemas.openxmlformats.org/spreadsheetml/2006/main" count="1108" uniqueCount="573">
  <si>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</si>
  <si>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</si>
  <si>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</si>
  <si>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</si>
  <si>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</si>
  <si>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</si>
  <si>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</si>
  <si>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</si>
  <si>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</si>
  <si>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</si>
  <si>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</si>
  <si>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</si>
  <si>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</si>
  <si>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</si>
  <si>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</si>
  <si>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</si>
  <si>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</si>
  <si>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</si>
  <si>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</si>
  <si>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</si>
  <si>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</si>
  <si>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</si>
  <si>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</si>
  <si>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</si>
  <si>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</si>
  <si>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</si>
  <si>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</si>
  <si>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</si>
  <si>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</si>
  <si>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</si>
  <si>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</si>
  <si>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</si>
  <si>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</si>
  <si>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</si>
  <si>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</si>
  <si>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</si>
  <si>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</si>
  <si>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</si>
  <si>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</si>
  <si>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</si>
  <si>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</si>
  <si>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</si>
  <si>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</si>
  <si>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</si>
  <si>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</si>
  <si>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</si>
  <si>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</si>
  <si>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</si>
  <si>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</si>
  <si>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</si>
  <si>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</si>
  <si>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</si>
  <si>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</si>
  <si>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</si>
  <si>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</si>
  <si>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</si>
  <si>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</si>
  <si>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</si>
  <si>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</si>
  <si>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</si>
  <si>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</si>
  <si>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</si>
  <si>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</si>
  <si>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</si>
  <si>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</si>
  <si>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</si>
  <si>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</si>
  <si>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</si>
  <si>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</si>
  <si>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</si>
  <si>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</si>
  <si>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</si>
  <si>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</si>
  <si>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</si>
  <si>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</si>
  <si>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</si>
  <si>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</si>
  <si>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</si>
  <si>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</si>
  <si>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</si>
  <si>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</si>
  <si>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</si>
  <si>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</si>
  <si>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</si>
  <si>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</si>
  <si>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</si>
  <si>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</si>
  <si>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</si>
  <si>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</si>
  <si>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</si>
  <si>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</si>
  <si>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</si>
  <si>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</si>
  <si>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</si>
  <si>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佐野市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</si>
  <si>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</si>
  <si>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</si>
  <si>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</si>
  <si>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</si>
  <si>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</si>
  <si>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</si>
  <si>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</si>
  <si>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</si>
  <si>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</si>
  <si>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</si>
  <si>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</si>
  <si>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</si>
  <si>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</si>
  <si>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</si>
  <si>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</si>
  <si>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</si>
  <si>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</si>
  <si>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</si>
  <si>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</si>
  <si>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</si>
  <si>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</si>
  <si>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</si>
  <si>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</si>
  <si>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</si>
  <si>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</si>
  <si>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</si>
  <si>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</si>
  <si>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</si>
  <si>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</si>
  <si>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</si>
  <si>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</si>
  <si>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</si>
  <si>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</si>
  <si>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</si>
  <si>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</si>
  <si>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</si>
  <si>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</si>
  <si>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</si>
  <si>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</si>
  <si>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</si>
  <si>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</si>
  <si>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</si>
  <si>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</si>
  <si>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</si>
  <si>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</si>
  <si>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</si>
  <si>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</si>
  <si>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</si>
  <si>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</si>
  <si>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</si>
  <si>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</si>
  <si>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</si>
  <si>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</si>
  <si>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</si>
  <si>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</si>
  <si>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</si>
  <si>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</si>
  <si>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</si>
  <si>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</si>
  <si>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</si>
  <si>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</si>
  <si>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</si>
  <si>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</si>
  <si>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</si>
  <si>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</si>
  <si>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</si>
  <si>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</si>
  <si>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</si>
  <si>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</si>
  <si>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</si>
  <si>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</si>
  <si>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</si>
  <si>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</si>
  <si>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</si>
  <si>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</si>
  <si>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</si>
  <si>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</si>
  <si>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</si>
  <si>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</si>
  <si>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</si>
  <si>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</si>
  <si>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</si>
  <si>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</si>
  <si>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</si>
  <si>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</si>
  <si>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</si>
  <si>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</si>
  <si>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</si>
  <si>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</si>
  <si>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</si>
  <si>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</si>
  <si>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</si>
  <si>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</si>
  <si>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</si>
  <si>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</si>
  <si>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</si>
  <si>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</si>
  <si>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</si>
  <si>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</si>
  <si>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</si>
  <si>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</si>
  <si>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</si>
  <si>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</si>
  <si>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</si>
  <si>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</si>
  <si>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</si>
  <si>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</si>
  <si>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</si>
  <si>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栃木県佐野市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</si>
  <si>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</si>
  <si>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</si>
  <si>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</si>
  <si>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</si>
  <si>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</si>
  <si>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</si>
  <si>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</si>
  <si>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</si>
  <si>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</si>
  <si>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</si>
  <si>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</si>
  <si>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</si>
  <si>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</si>
  <si>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</si>
  <si>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</si>
  <si>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</si>
  <si>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</si>
  <si>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</si>
  <si>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</si>
  <si>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</si>
  <si>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</si>
  <si>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</si>
  <si>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</si>
  <si>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</si>
  <si>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</si>
  <si>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</si>
  <si>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</si>
  <si>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</si>
  <si>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</si>
  <si>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</si>
  <si>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</si>
  <si>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</si>
  <si>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</si>
  <si>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</si>
  <si>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</si>
  <si>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</si>
  <si>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</si>
  <si>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</si>
  <si>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</si>
  <si>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</si>
  <si>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</si>
  <si>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</si>
  <si>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</si>
  <si>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</si>
  <si>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</si>
  <si>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</si>
  <si>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</si>
  <si>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</si>
  <si>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</si>
  <si>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</si>
  <si>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</si>
  <si>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</si>
  <si>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</si>
  <si>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</si>
  <si>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</si>
  <si>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</si>
  <si>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</si>
  <si>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</si>
  <si>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</si>
  <si>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</si>
  <si>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</si>
  <si>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</si>
  <si>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</si>
  <si>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</si>
  <si>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</si>
  <si>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</si>
  <si>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</si>
  <si>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</si>
  <si>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</si>
  <si>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</si>
  <si>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</si>
  <si>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</si>
  <si>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</si>
  <si>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</si>
  <si>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</si>
  <si>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</si>
  <si>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</si>
  <si>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</si>
  <si>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</si>
  <si>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</si>
  <si>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</si>
  <si>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</si>
  <si>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</si>
  <si>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</si>
  <si>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</si>
  <si>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</si>
  <si>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</si>
  <si>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</si>
  <si>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</si>
  <si>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</si>
  <si>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</si>
  <si>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</si>
  <si>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</si>
  <si>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</si>
  <si>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</si>
  <si>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</si>
  <si>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</si>
  <si>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</si>
  <si>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</si>
  <si>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</si>
  <si>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</si>
  <si>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</si>
  <si>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</si>
  <si>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</si>
  <si>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</si>
  <si>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</si>
  <si>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</si>
  <si>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</si>
  <si>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</si>
  <si>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</si>
  <si>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</si>
  <si>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</si>
  <si>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</si>
  <si>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</si>
  <si>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</si>
  <si>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</si>
  <si>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</si>
  <si>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</si>
  <si>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</si>
  <si>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</si>
  <si>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</si>
  <si>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</si>
  <si>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</si>
  <si>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</si>
  <si>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</si>
  <si>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</si>
  <si>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</si>
  <si>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</si>
  <si>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</si>
  <si>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</si>
  <si>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</si>
  <si>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</si>
  <si>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</si>
  <si>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</si>
  <si>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</si>
  <si>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</si>
  <si>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</si>
  <si>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</si>
  <si>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</si>
  <si>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</si>
  <si>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</si>
  <si>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</si>
  <si>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</si>
  <si>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</si>
  <si>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</si>
  <si>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</si>
  <si>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</si>
  <si>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</si>
  <si>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</si>
  <si>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</si>
  <si>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栃木県佐野市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</si>
  <si>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</si>
  <si>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</si>
  <si>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</si>
  <si>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</si>
  <si>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</si>
  <si>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</si>
  <si>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</si>
  <si>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</si>
  <si>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</si>
  <si>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</si>
  <si>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</si>
  <si>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</si>
  <si>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</si>
  <si>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</si>
  <si>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</si>
  <si>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</si>
  <si>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</si>
  <si>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</si>
  <si>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</si>
  <si>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</si>
  <si>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</si>
  <si>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</si>
  <si>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</si>
  <si>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</si>
  <si>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</si>
  <si>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</si>
  <si>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</si>
  <si>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</si>
  <si>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</si>
  <si>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</si>
  <si>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</si>
  <si>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</si>
  <si>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</si>
  <si>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</si>
  <si>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国民健康保険事業特別会計（直営診療施設勘定）</t>
    <phoneticPr fontId="5"/>
  </si>
  <si>
    <t>介護保険事業特別会計（保険事業勘定）</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</si>
  <si>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</si>
  <si>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</si>
  <si>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</si>
  <si>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</si>
  <si>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</si>
  <si>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</si>
  <si>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</si>
  <si>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</si>
  <si>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</si>
  <si>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</si>
  <si>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</si>
  <si>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</si>
  <si>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</si>
  <si>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</si>
  <si>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</si>
  <si>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</si>
  <si>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</si>
  <si>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</si>
  <si>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</si>
  <si>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</si>
  <si>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</si>
  <si>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</si>
  <si>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</si>
  <si>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</si>
  <si>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</si>
  <si>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</si>
  <si>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</si>
  <si>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</si>
  <si>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</si>
  <si>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</si>
  <si>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</si>
  <si>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</si>
  <si>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</si>
  <si>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</si>
  <si>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</si>
  <si>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</si>
  <si>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</si>
  <si>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</si>
  <si>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</si>
  <si>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</si>
  <si>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</si>
  <si>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</si>
  <si>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</si>
  <si>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</si>
  <si>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</si>
  <si>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</si>
  <si>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</si>
  <si>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</si>
  <si>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</si>
  <si>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</si>
  <si>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</si>
  <si>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</si>
  <si>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</si>
  <si>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</si>
  <si>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</si>
  <si>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</si>
  <si>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</si>
  <si>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</si>
  <si>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</si>
  <si>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</si>
  <si>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</si>
  <si>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</si>
  <si>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</si>
  <si>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</si>
  <si>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</si>
  <si>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</si>
  <si>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</si>
  <si>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</si>
  <si>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</si>
  <si>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</si>
  <si>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</si>
  <si>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</si>
  <si>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</si>
  <si>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</si>
  <si>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</si>
  <si>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</si>
  <si>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</si>
  <si>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</si>
  <si>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</si>
  <si>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</si>
  <si>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</si>
  <si>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</si>
  <si>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</si>
  <si>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</si>
  <si>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</si>
  <si>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</si>
  <si>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</si>
  <si>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</si>
  <si>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</si>
  <si>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</si>
  <si>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</si>
  <si>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</si>
  <si>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</si>
  <si>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</si>
  <si>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</si>
  <si>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</si>
  <si>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</si>
  <si>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</si>
  <si>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</si>
  <si>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</si>
  <si>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</si>
  <si>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</si>
  <si>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</si>
  <si>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</si>
  <si>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</si>
  <si>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</si>
  <si>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</si>
  <si>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</si>
  <si>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</si>
  <si>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</si>
  <si>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</si>
  <si>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</si>
  <si>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</si>
  <si>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</si>
  <si>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</si>
  <si>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</si>
  <si>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</si>
  <si>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</si>
  <si>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</si>
  <si>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</si>
  <si>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</si>
  <si>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</si>
  <si>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</si>
  <si>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</si>
  <si>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</si>
  <si>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</si>
  <si>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</si>
  <si>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</si>
  <si>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</si>
  <si>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</si>
  <si>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</si>
  <si>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</si>
  <si>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</si>
  <si>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</si>
  <si>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</si>
  <si>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</si>
  <si>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</si>
  <si>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</si>
  <si>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</si>
  <si>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1.77</t>
  </si>
  <si>
    <t>▲ 0.32</t>
  </si>
  <si>
    <t>水道事業会計</t>
  </si>
  <si>
    <t>一般会計</t>
  </si>
  <si>
    <t>下水道事業会計</t>
  </si>
  <si>
    <t>国民健康保険事業特別会計（事業勘定）</t>
  </si>
  <si>
    <t>介護保険事業特別会計（保険事業勘定）</t>
  </si>
  <si>
    <t>後期高齢者医療特別会計</t>
  </si>
  <si>
    <t>国民健康保険事業特別会計（直営診療施設勘定）</t>
  </si>
  <si>
    <t>その他会計（赤字）</t>
  </si>
  <si>
    <t>その他会計（黒字）</t>
  </si>
  <si>
    <t>R02</t>
    <phoneticPr fontId="5"/>
  </si>
  <si>
    <t>R03</t>
    <phoneticPr fontId="5"/>
  </si>
  <si>
    <t>R04</t>
    <phoneticPr fontId="5"/>
  </si>
  <si>
    <t>R05</t>
    <phoneticPr fontId="5"/>
  </si>
  <si>
    <t>R06</t>
    <phoneticPr fontId="5"/>
  </si>
  <si>
    <t>-</t>
    <phoneticPr fontId="2"/>
  </si>
  <si>
    <t>佐野市民文化振興事業団</t>
  </si>
  <si>
    <t>佐野市農業公社</t>
  </si>
  <si>
    <t>佐野市土地開発公社</t>
  </si>
  <si>
    <t>どまんなかたぬま</t>
  </si>
  <si>
    <t>両毛地区勤労者福祉共済会</t>
  </si>
  <si>
    <t>さのまちづくり</t>
  </si>
  <si>
    <t>栃木県市町村総合事務組合（一般会計）</t>
    <rPh sb="0" eb="3">
      <t>トチギケン</t>
    </rPh>
    <rPh sb="3" eb="6">
      <t>シチョウソン</t>
    </rPh>
    <rPh sb="6" eb="8">
      <t>ソウゴウ</t>
    </rPh>
    <rPh sb="8" eb="10">
      <t>ジム</t>
    </rPh>
    <rPh sb="10" eb="12">
      <t>クミアイ</t>
    </rPh>
    <rPh sb="13" eb="15">
      <t>イッパン</t>
    </rPh>
    <rPh sb="15" eb="17">
      <t>カイケイ</t>
    </rPh>
    <phoneticPr fontId="18"/>
  </si>
  <si>
    <t>栃木県市町村総合事務組合（特別会計）</t>
    <rPh sb="0" eb="3">
      <t>トチギケン</t>
    </rPh>
    <rPh sb="3" eb="6">
      <t>シチョウソン</t>
    </rPh>
    <rPh sb="6" eb="8">
      <t>ソウゴウ</t>
    </rPh>
    <rPh sb="8" eb="10">
      <t>ジム</t>
    </rPh>
    <rPh sb="10" eb="12">
      <t>クミアイ</t>
    </rPh>
    <rPh sb="13" eb="15">
      <t>トクベツ</t>
    </rPh>
    <rPh sb="15" eb="17">
      <t>カイケイ</t>
    </rPh>
    <phoneticPr fontId="18"/>
  </si>
  <si>
    <t>栃木県後期高齢者医療広域連合（一般会計）</t>
    <rPh sb="0" eb="3">
      <t>トチギケン</t>
    </rPh>
    <rPh sb="3" eb="5">
      <t>コウキ</t>
    </rPh>
    <rPh sb="5" eb="8">
      <t>コウレイシャ</t>
    </rPh>
    <rPh sb="8" eb="10">
      <t>イリョウ</t>
    </rPh>
    <rPh sb="10" eb="12">
      <t>コウイキ</t>
    </rPh>
    <rPh sb="12" eb="14">
      <t>レンゴウ</t>
    </rPh>
    <rPh sb="15" eb="17">
      <t>イッパン</t>
    </rPh>
    <rPh sb="17" eb="19">
      <t>カイケイ</t>
    </rPh>
    <phoneticPr fontId="18"/>
  </si>
  <si>
    <t>栃木県後期高齢者医療広域連合（特別会計）</t>
    <rPh sb="0" eb="3">
      <t>トチギケン</t>
    </rPh>
    <rPh sb="3" eb="5">
      <t>コウキ</t>
    </rPh>
    <rPh sb="5" eb="8">
      <t>コウレイシャ</t>
    </rPh>
    <rPh sb="8" eb="10">
      <t>イリョウ</t>
    </rPh>
    <rPh sb="10" eb="12">
      <t>コウイキ</t>
    </rPh>
    <rPh sb="12" eb="14">
      <t>レンゴウ</t>
    </rPh>
    <rPh sb="15" eb="17">
      <t>トクベツ</t>
    </rPh>
    <rPh sb="17" eb="19">
      <t>カイケイ</t>
    </rPh>
    <phoneticPr fontId="18"/>
  </si>
  <si>
    <t>公共施設整備基金</t>
    <phoneticPr fontId="5"/>
  </si>
  <si>
    <t>学校整備基金</t>
    <phoneticPr fontId="5"/>
  </si>
  <si>
    <t>水と緑と万葉のまちづくり基金</t>
    <phoneticPr fontId="5"/>
  </si>
  <si>
    <t>地域振興基金</t>
    <phoneticPr fontId="5"/>
  </si>
  <si>
    <t>地域福祉基金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</si>
  <si>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</si>
  <si>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</si>
  <si>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</si>
  <si>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</si>
  <si>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</si>
  <si>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</si>
  <si>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</si>
  <si>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</si>
  <si>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将来負担比率、実質公債費比率ともに健全な状態であり、類似団体平均を下回っている。
　将来負担比率については、前年度同様「－」であり、地方債の現在高の減少等による将来負担額が減額したことにより、数値は改善している。
　実質公債費比率については、前年度より0.2ポイント改善し、類似団体と比較しても平均値を下回っている。
　今後は、学校施設等の大規模整備の実施により公債費が高水準で推移し、実質公債費比率が上昇していくことが想定されるため、これまで以上に公債費の適正化に取り組む必要がある。</t>
    <rPh sb="134" eb="136">
      <t>カイゼン</t>
    </rPh>
    <phoneticPr fontId="5"/>
  </si>
  <si>
    <t>実質公債費比率</t>
    <phoneticPr fontId="5"/>
  </si>
  <si>
    <t>将来負担比率は「－」であり、地方債の現在高の減少等により、将来負担額が減少したことにより、数値は改善している。有形固定資産減価償却率は類似団体平均と比較し、令和６年度は平均値を少し上回ったものの、健全な状態である。今後は学校施設等の大規模整備の実施により数値の悪化が見込まれる。</t>
    <rPh sb="78" eb="80">
      <t>レイワ</t>
    </rPh>
    <rPh sb="81" eb="83">
      <t>ネンド</t>
    </rPh>
    <rPh sb="90" eb="92">
      <t>ウワマワ</t>
    </rPh>
    <rPh sb="98" eb="100">
      <t>ケンゼン</t>
    </rPh>
    <rPh sb="101" eb="103">
      <t>ジョウタイ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</si>
</sst>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4D66500-868E-4D94-83FF-886CD52985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D2B8-4F53-B09E-014A26F8AD5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35204</c:v>
                </c:pt>
                <c:pt idx="1">
                  <c:v>41731</c:v>
                </c:pt>
                <c:pt idx="2">
                  <c:v>23994</c:v>
                </c:pt>
                <c:pt idx="3">
                  <c:v>29295</c:v>
                </c:pt>
                <c:pt idx="4">
                  <c:v>47943</c:v>
                </c:pt>
              </c:numCache>
            </c:numRef>
          </c:val>
          <c:smooth val="0"/>
          <c:extLst>
            <c:ext xmlns:c16="http://schemas.microsoft.com/office/drawing/2014/chart" uri="{C3380CC4-5D6E-409C-BE32-E72D297353CC}">
              <c16:uniqueId val="{00000001-D2B8-4F53-B09E-014A26F8AD5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11.4</c:v>
                </c:pt>
                <c:pt idx="1">
                  <c:v>11.55</c:v>
                </c:pt>
                <c:pt idx="2">
                  <c:v>11.43</c:v>
                </c:pt>
                <c:pt idx="3">
                  <c:v>9.4499999999999993</c:v>
                </c:pt>
                <c:pt idx="4">
                  <c:v>8.7200000000000006</c:v>
                </c:pt>
              </c:numCache>
            </c:numRef>
          </c:val>
          <c:extLst>
            <c:ext xmlns:c16="http://schemas.microsoft.com/office/drawing/2014/chart" uri="{C3380CC4-5D6E-409C-BE32-E72D297353CC}">
              <c16:uniqueId val="{00000000-A571-409D-A2D4-479F26E0316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12.39</c:v>
                </c:pt>
                <c:pt idx="1">
                  <c:v>15.14</c:v>
                </c:pt>
                <c:pt idx="2">
                  <c:v>16.170000000000002</c:v>
                </c:pt>
                <c:pt idx="3">
                  <c:v>15.82</c:v>
                </c:pt>
                <c:pt idx="4">
                  <c:v>15.69</c:v>
                </c:pt>
              </c:numCache>
            </c:numRef>
          </c:val>
          <c:extLst>
            <c:ext xmlns:c16="http://schemas.microsoft.com/office/drawing/2014/chart" uri="{C3380CC4-5D6E-409C-BE32-E72D297353CC}">
              <c16:uniqueId val="{00000001-A571-409D-A2D4-479F26E0316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2.09</c:v>
                </c:pt>
                <c:pt idx="1">
                  <c:v>3.83</c:v>
                </c:pt>
                <c:pt idx="2">
                  <c:v>0.43</c:v>
                </c:pt>
                <c:pt idx="3">
                  <c:v>-1.77</c:v>
                </c:pt>
                <c:pt idx="4">
                  <c:v>-0.32</c:v>
                </c:pt>
              </c:numCache>
            </c:numRef>
          </c:val>
          <c:smooth val="0"/>
          <c:extLst>
            <c:ext xmlns:c16="http://schemas.microsoft.com/office/drawing/2014/chart" uri="{C3380CC4-5D6E-409C-BE32-E72D297353CC}">
              <c16:uniqueId val="{00000002-A571-409D-A2D4-479F26E0316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249-4851-86A8-DF0D3524E77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249-4851-86A8-DF0D3524E77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249-4851-86A8-DF0D3524E77C}"/>
            </c:ext>
          </c:extLst>
        </c:ser>
        <c:ser>
          <c:idx val="3"/>
          <c:order val="3"/>
          <c:tx>
            <c:strRef>
              <c:f>データシート!$A$30</c:f>
              <c:strCache>
                <c:ptCount val="1"/>
                <c:pt idx="0">
                  <c:v>国民健康保険事業特別会計（直営診療施設勘定）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5249-4851-86A8-DF0D3524E77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4-5249-4851-86A8-DF0D3524E77C}"/>
            </c:ext>
          </c:extLst>
        </c:ser>
        <c:ser>
          <c:idx val="5"/>
          <c:order val="5"/>
          <c:tx>
            <c:strRef>
              <c:f>データシート!$A$32</c:f>
              <c:strCache>
                <c:ptCount val="1"/>
                <c:pt idx="0">
                  <c:v>介護保険事業特別会計（保険事業勘定）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0.39</c:v>
                </c:pt>
                <c:pt idx="2">
                  <c:v>#N/A</c:v>
                </c:pt>
                <c:pt idx="3">
                  <c:v>1.04</c:v>
                </c:pt>
                <c:pt idx="4">
                  <c:v>#N/A</c:v>
                </c:pt>
                <c:pt idx="5">
                  <c:v>1.54</c:v>
                </c:pt>
                <c:pt idx="6">
                  <c:v>#N/A</c:v>
                </c:pt>
                <c:pt idx="7">
                  <c:v>1.27</c:v>
                </c:pt>
                <c:pt idx="8">
                  <c:v>#N/A</c:v>
                </c:pt>
                <c:pt idx="9">
                  <c:v>0.6</c:v>
                </c:pt>
              </c:numCache>
            </c:numRef>
          </c:val>
          <c:extLst>
            <c:ext xmlns:c16="http://schemas.microsoft.com/office/drawing/2014/chart" uri="{C3380CC4-5D6E-409C-BE32-E72D297353CC}">
              <c16:uniqueId val="{00000005-5249-4851-86A8-DF0D3524E77C}"/>
            </c:ext>
          </c:extLst>
        </c:ser>
        <c:ser>
          <c:idx val="6"/>
          <c:order val="6"/>
          <c:tx>
            <c:strRef>
              <c:f>データシート!$A$33</c:f>
              <c:strCache>
                <c:ptCount val="1"/>
                <c:pt idx="0">
                  <c:v>国民健康保険事業特別会計（事業勘定）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1.05</c:v>
                </c:pt>
                <c:pt idx="2">
                  <c:v>#N/A</c:v>
                </c:pt>
                <c:pt idx="3">
                  <c:v>1.26</c:v>
                </c:pt>
                <c:pt idx="4">
                  <c:v>#N/A</c:v>
                </c:pt>
                <c:pt idx="5">
                  <c:v>1.08</c:v>
                </c:pt>
                <c:pt idx="6">
                  <c:v>#N/A</c:v>
                </c:pt>
                <c:pt idx="7">
                  <c:v>0.56999999999999995</c:v>
                </c:pt>
                <c:pt idx="8">
                  <c:v>#N/A</c:v>
                </c:pt>
                <c:pt idx="9">
                  <c:v>0.72</c:v>
                </c:pt>
              </c:numCache>
            </c:numRef>
          </c:val>
          <c:extLst>
            <c:ext xmlns:c16="http://schemas.microsoft.com/office/drawing/2014/chart" uri="{C3380CC4-5D6E-409C-BE32-E72D297353CC}">
              <c16:uniqueId val="{00000006-5249-4851-86A8-DF0D3524E77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2.56</c:v>
                </c:pt>
                <c:pt idx="2">
                  <c:v>#N/A</c:v>
                </c:pt>
                <c:pt idx="3">
                  <c:v>4.12</c:v>
                </c:pt>
                <c:pt idx="4">
                  <c:v>#N/A</c:v>
                </c:pt>
                <c:pt idx="5">
                  <c:v>5.08</c:v>
                </c:pt>
                <c:pt idx="6">
                  <c:v>#N/A</c:v>
                </c:pt>
                <c:pt idx="7">
                  <c:v>5.95</c:v>
                </c:pt>
                <c:pt idx="8">
                  <c:v>#N/A</c:v>
                </c:pt>
                <c:pt idx="9">
                  <c:v>4.97</c:v>
                </c:pt>
              </c:numCache>
            </c:numRef>
          </c:val>
          <c:extLst>
            <c:ext xmlns:c16="http://schemas.microsoft.com/office/drawing/2014/chart" uri="{C3380CC4-5D6E-409C-BE32-E72D297353CC}">
              <c16:uniqueId val="{00000007-5249-4851-86A8-DF0D3524E77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11.4</c:v>
                </c:pt>
                <c:pt idx="2">
                  <c:v>#N/A</c:v>
                </c:pt>
                <c:pt idx="3">
                  <c:v>11.55</c:v>
                </c:pt>
                <c:pt idx="4">
                  <c:v>#N/A</c:v>
                </c:pt>
                <c:pt idx="5">
                  <c:v>11.42</c:v>
                </c:pt>
                <c:pt idx="6">
                  <c:v>#N/A</c:v>
                </c:pt>
                <c:pt idx="7">
                  <c:v>9.44</c:v>
                </c:pt>
                <c:pt idx="8">
                  <c:v>#N/A</c:v>
                </c:pt>
                <c:pt idx="9">
                  <c:v>8.7200000000000006</c:v>
                </c:pt>
              </c:numCache>
            </c:numRef>
          </c:val>
          <c:extLst>
            <c:ext xmlns:c16="http://schemas.microsoft.com/office/drawing/2014/chart" uri="{C3380CC4-5D6E-409C-BE32-E72D297353CC}">
              <c16:uniqueId val="{00000008-5249-4851-86A8-DF0D3524E77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9.8000000000000007</c:v>
                </c:pt>
                <c:pt idx="2">
                  <c:v>#N/A</c:v>
                </c:pt>
                <c:pt idx="3">
                  <c:v>10.1</c:v>
                </c:pt>
                <c:pt idx="4">
                  <c:v>#N/A</c:v>
                </c:pt>
                <c:pt idx="5">
                  <c:v>9.92</c:v>
                </c:pt>
                <c:pt idx="6">
                  <c:v>#N/A</c:v>
                </c:pt>
                <c:pt idx="7">
                  <c:v>9.48</c:v>
                </c:pt>
                <c:pt idx="8">
                  <c:v>#N/A</c:v>
                </c:pt>
                <c:pt idx="9">
                  <c:v>9.02</c:v>
                </c:pt>
              </c:numCache>
            </c:numRef>
          </c:val>
          <c:extLst>
            <c:ext xmlns:c16="http://schemas.microsoft.com/office/drawing/2014/chart" uri="{C3380CC4-5D6E-409C-BE32-E72D297353CC}">
              <c16:uniqueId val="{00000009-5249-4851-86A8-DF0D3524E77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4849</c:v>
                </c:pt>
                <c:pt idx="5">
                  <c:v>4701</c:v>
                </c:pt>
                <c:pt idx="8">
                  <c:v>4884</c:v>
                </c:pt>
                <c:pt idx="11">
                  <c:v>4954</c:v>
                </c:pt>
                <c:pt idx="14">
                  <c:v>4931</c:v>
                </c:pt>
              </c:numCache>
            </c:numRef>
          </c:val>
          <c:extLst>
            <c:ext xmlns:c16="http://schemas.microsoft.com/office/drawing/2014/chart" uri="{C3380CC4-5D6E-409C-BE32-E72D297353CC}">
              <c16:uniqueId val="{00000000-7DB6-4E4F-ABCF-CF3B02523CA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DB6-4E4F-ABCF-CF3B02523CA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115</c:v>
                </c:pt>
                <c:pt idx="3">
                  <c:v>103</c:v>
                </c:pt>
                <c:pt idx="6">
                  <c:v>69</c:v>
                </c:pt>
                <c:pt idx="9">
                  <c:v>49</c:v>
                </c:pt>
                <c:pt idx="12">
                  <c:v>35</c:v>
                </c:pt>
              </c:numCache>
            </c:numRef>
          </c:val>
          <c:extLst>
            <c:ext xmlns:c16="http://schemas.microsoft.com/office/drawing/2014/chart" uri="{C3380CC4-5D6E-409C-BE32-E72D297353CC}">
              <c16:uniqueId val="{00000002-7DB6-4E4F-ABCF-CF3B02523CA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DB6-4E4F-ABCF-CF3B02523CA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1326</c:v>
                </c:pt>
                <c:pt idx="3">
                  <c:v>1220</c:v>
                </c:pt>
                <c:pt idx="6">
                  <c:v>1230</c:v>
                </c:pt>
                <c:pt idx="9">
                  <c:v>1229</c:v>
                </c:pt>
                <c:pt idx="12">
                  <c:v>989</c:v>
                </c:pt>
              </c:numCache>
            </c:numRef>
          </c:val>
          <c:extLst>
            <c:ext xmlns:c16="http://schemas.microsoft.com/office/drawing/2014/chart" uri="{C3380CC4-5D6E-409C-BE32-E72D297353CC}">
              <c16:uniqueId val="{00000004-7DB6-4E4F-ABCF-CF3B02523CA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DB6-4E4F-ABCF-CF3B02523CA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DB6-4E4F-ABCF-CF3B02523CA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3886</c:v>
                </c:pt>
                <c:pt idx="3">
                  <c:v>3865</c:v>
                </c:pt>
                <c:pt idx="6">
                  <c:v>4174</c:v>
                </c:pt>
                <c:pt idx="9">
                  <c:v>4318</c:v>
                </c:pt>
                <c:pt idx="12">
                  <c:v>4299</c:v>
                </c:pt>
              </c:numCache>
            </c:numRef>
          </c:val>
          <c:extLst>
            <c:ext xmlns:c16="http://schemas.microsoft.com/office/drawing/2014/chart" uri="{C3380CC4-5D6E-409C-BE32-E72D297353CC}">
              <c16:uniqueId val="{00000007-7DB6-4E4F-ABCF-CF3B02523CA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478</c:v>
                </c:pt>
                <c:pt idx="2">
                  <c:v>#N/A</c:v>
                </c:pt>
                <c:pt idx="3">
                  <c:v>#N/A</c:v>
                </c:pt>
                <c:pt idx="4">
                  <c:v>487</c:v>
                </c:pt>
                <c:pt idx="5">
                  <c:v>#N/A</c:v>
                </c:pt>
                <c:pt idx="6">
                  <c:v>#N/A</c:v>
                </c:pt>
                <c:pt idx="7">
                  <c:v>589</c:v>
                </c:pt>
                <c:pt idx="8">
                  <c:v>#N/A</c:v>
                </c:pt>
                <c:pt idx="9">
                  <c:v>#N/A</c:v>
                </c:pt>
                <c:pt idx="10">
                  <c:v>642</c:v>
                </c:pt>
                <c:pt idx="11">
                  <c:v>#N/A</c:v>
                </c:pt>
                <c:pt idx="12">
                  <c:v>#N/A</c:v>
                </c:pt>
                <c:pt idx="13">
                  <c:v>392</c:v>
                </c:pt>
                <c:pt idx="14">
                  <c:v>#N/A</c:v>
                </c:pt>
              </c:numCache>
            </c:numRef>
          </c:val>
          <c:smooth val="0"/>
          <c:extLst>
            <c:ext xmlns:c16="http://schemas.microsoft.com/office/drawing/2014/chart" uri="{C3380CC4-5D6E-409C-BE32-E72D297353CC}">
              <c16:uniqueId val="{00000008-7DB6-4E4F-ABCF-CF3B02523CA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44096</c:v>
                </c:pt>
                <c:pt idx="5">
                  <c:v>43561</c:v>
                </c:pt>
                <c:pt idx="8">
                  <c:v>41614</c:v>
                </c:pt>
                <c:pt idx="11">
                  <c:v>39734</c:v>
                </c:pt>
                <c:pt idx="14">
                  <c:v>38516</c:v>
                </c:pt>
              </c:numCache>
            </c:numRef>
          </c:val>
          <c:extLst>
            <c:ext xmlns:c16="http://schemas.microsoft.com/office/drawing/2014/chart" uri="{C3380CC4-5D6E-409C-BE32-E72D297353CC}">
              <c16:uniqueId val="{00000000-0A8F-4A57-98D1-26CC841E44D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7932</c:v>
                </c:pt>
                <c:pt idx="5">
                  <c:v>7498</c:v>
                </c:pt>
                <c:pt idx="8">
                  <c:v>6971</c:v>
                </c:pt>
                <c:pt idx="11">
                  <c:v>6677</c:v>
                </c:pt>
                <c:pt idx="14">
                  <c:v>6789</c:v>
                </c:pt>
              </c:numCache>
            </c:numRef>
          </c:val>
          <c:extLst>
            <c:ext xmlns:c16="http://schemas.microsoft.com/office/drawing/2014/chart" uri="{C3380CC4-5D6E-409C-BE32-E72D297353CC}">
              <c16:uniqueId val="{00000001-0A8F-4A57-98D1-26CC841E44D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15447</c:v>
                </c:pt>
                <c:pt idx="5">
                  <c:v>19347</c:v>
                </c:pt>
                <c:pt idx="8">
                  <c:v>21795</c:v>
                </c:pt>
                <c:pt idx="11">
                  <c:v>25006</c:v>
                </c:pt>
                <c:pt idx="14">
                  <c:v>26056</c:v>
                </c:pt>
              </c:numCache>
            </c:numRef>
          </c:val>
          <c:extLst>
            <c:ext xmlns:c16="http://schemas.microsoft.com/office/drawing/2014/chart" uri="{C3380CC4-5D6E-409C-BE32-E72D297353CC}">
              <c16:uniqueId val="{00000002-0A8F-4A57-98D1-26CC841E44D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A8F-4A57-98D1-26CC841E44D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A8F-4A57-98D1-26CC841E44D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A8F-4A57-98D1-26CC841E44D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7536</c:v>
                </c:pt>
                <c:pt idx="3">
                  <c:v>7407</c:v>
                </c:pt>
                <c:pt idx="6">
                  <c:v>7472</c:v>
                </c:pt>
                <c:pt idx="9">
                  <c:v>7480</c:v>
                </c:pt>
                <c:pt idx="12">
                  <c:v>7479</c:v>
                </c:pt>
              </c:numCache>
            </c:numRef>
          </c:val>
          <c:extLst>
            <c:ext xmlns:c16="http://schemas.microsoft.com/office/drawing/2014/chart" uri="{C3380CC4-5D6E-409C-BE32-E72D297353CC}">
              <c16:uniqueId val="{00000006-0A8F-4A57-98D1-26CC841E44D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A8F-4A57-98D1-26CC841E44D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14511</c:v>
                </c:pt>
                <c:pt idx="3">
                  <c:v>13945</c:v>
                </c:pt>
                <c:pt idx="6">
                  <c:v>13060</c:v>
                </c:pt>
                <c:pt idx="9">
                  <c:v>12360</c:v>
                </c:pt>
                <c:pt idx="12">
                  <c:v>11273</c:v>
                </c:pt>
              </c:numCache>
            </c:numRef>
          </c:val>
          <c:extLst>
            <c:ext xmlns:c16="http://schemas.microsoft.com/office/drawing/2014/chart" uri="{C3380CC4-5D6E-409C-BE32-E72D297353CC}">
              <c16:uniqueId val="{00000008-0A8F-4A57-98D1-26CC841E44D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388</c:v>
                </c:pt>
                <c:pt idx="3">
                  <c:v>291</c:v>
                </c:pt>
                <c:pt idx="6">
                  <c:v>226</c:v>
                </c:pt>
                <c:pt idx="9">
                  <c:v>159</c:v>
                </c:pt>
                <c:pt idx="12">
                  <c:v>26</c:v>
                </c:pt>
              </c:numCache>
            </c:numRef>
          </c:val>
          <c:extLst>
            <c:ext xmlns:c16="http://schemas.microsoft.com/office/drawing/2014/chart" uri="{C3380CC4-5D6E-409C-BE32-E72D297353CC}">
              <c16:uniqueId val="{00000009-0A8F-4A57-98D1-26CC841E44D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40074</c:v>
                </c:pt>
                <c:pt idx="3">
                  <c:v>41056</c:v>
                </c:pt>
                <c:pt idx="6">
                  <c:v>38928</c:v>
                </c:pt>
                <c:pt idx="9">
                  <c:v>36792</c:v>
                </c:pt>
                <c:pt idx="12">
                  <c:v>35770</c:v>
                </c:pt>
              </c:numCache>
            </c:numRef>
          </c:val>
          <c:extLst>
            <c:ext xmlns:c16="http://schemas.microsoft.com/office/drawing/2014/chart" uri="{C3380CC4-5D6E-409C-BE32-E72D297353CC}">
              <c16:uniqueId val="{0000000A-0A8F-4A57-98D1-26CC841E44D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A8F-4A57-98D1-26CC841E44D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4579</c:v>
                </c:pt>
                <c:pt idx="1">
                  <c:v>4577</c:v>
                </c:pt>
                <c:pt idx="2">
                  <c:v>4637</c:v>
                </c:pt>
              </c:numCache>
            </c:numRef>
          </c:val>
          <c:extLst>
            <c:ext xmlns:c16="http://schemas.microsoft.com/office/drawing/2014/chart" uri="{C3380CC4-5D6E-409C-BE32-E72D297353CC}">
              <c16:uniqueId val="{00000000-6A76-4CC7-A946-5DD889A61AE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2380</c:v>
                </c:pt>
                <c:pt idx="1">
                  <c:v>2337</c:v>
                </c:pt>
                <c:pt idx="2">
                  <c:v>2239</c:v>
                </c:pt>
              </c:numCache>
            </c:numRef>
          </c:val>
          <c:extLst>
            <c:ext xmlns:c16="http://schemas.microsoft.com/office/drawing/2014/chart" uri="{C3380CC4-5D6E-409C-BE32-E72D297353CC}">
              <c16:uniqueId val="{00000001-6A76-4CC7-A946-5DD889A61AE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11095</c:v>
                </c:pt>
                <c:pt idx="1">
                  <c:v>14162</c:v>
                </c:pt>
                <c:pt idx="2">
                  <c:v>15387</c:v>
                </c:pt>
              </c:numCache>
            </c:numRef>
          </c:val>
          <c:extLst>
            <c:ext xmlns:c16="http://schemas.microsoft.com/office/drawing/2014/chart" uri="{C3380CC4-5D6E-409C-BE32-E72D297353CC}">
              <c16:uniqueId val="{00000002-6A76-4CC7-A946-5DD889A61AE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{6D4C1A80-99C4-454D-B834-8D6A2A2CF66D}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181-4D01-966F-2AA81F8361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{DFC50655-5A7A-4A4C-AA7E-B7369E90B83E}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181-4D01-966F-2AA81F8361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{D42BB558-C0FB-4B73-B52A-953F8391B256}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181-4D01-966F-2AA81F8361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{A59AC873-3351-42B6-9E9C-2F3B62432B87}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181-4D01-966F-2AA81F8361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{11242BB5-97F2-47E0-A077-4BCCE12B6A7D}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181-4D01-966F-2AA81F83616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{05B1ED64-C846-4447-920F-B8C47B862FB1}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181-4D01-966F-2AA81F83616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{6BBD3F9B-E6CF-44E1-9796-68C003296B4C}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181-4D01-966F-2AA81F83616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{C2AE3278-8B30-4896-B125-52BDEEE1C5AD}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181-4D01-966F-2AA81F83616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{4C742BD1-456C-43A3-9842-D6F42BD4C750}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181-4D01-966F-2AA81F8361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61.9</c:v>
                </c:pt>
                <c:pt idx="16">
                  <c:v>63.1</c:v>
                </c:pt>
                <c:pt idx="24">
                  <c:v>64.400000000000006</c:v>
                </c:pt>
                <c:pt idx="32">
                  <c:v>65.5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181-4D01-966F-2AA81F83616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{E8F044B0-56A3-48D2-A181-170BADF1F2FB}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181-4D01-966F-2AA81F83616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{C7F6EC8C-0DAD-4D38-BA42-F716522BF016}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181-4D01-966F-2AA81F8361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{D0BE0714-8A4B-4152-93AC-88D1450BF255}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181-4D01-966F-2AA81F8361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{D9BD2D8D-405C-40B5-BB0B-C966C9AC9DA4}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181-4D01-966F-2AA81F8361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{8560D216-DCAD-4F99-BB7C-91A5FB8ECC75}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181-4D01-966F-2AA81F83616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{B1FF51CD-979A-491D-B981-2190909D0D72}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181-4D01-966F-2AA81F83616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{1A6D96E8-FF64-4412-95A0-7B1F601407BB}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181-4D01-966F-2AA81F83616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{6FA15B84-4C33-4CA1-BEEE-75E7EF251B83}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181-4D01-966F-2AA81F83616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{A158D652-DBBD-4BD6-8D10-19558F832E0A}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181-4D01-966F-2AA81F8361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C181-4D01-966F-2AA81F836168}"/>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{9DC7D2BC-880F-4E15-BB68-67C91402FCB4}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8F2-4EB1-B4AA-8FD8B2D90BF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{88B9E55A-0296-4155-86E1-6E526CD6AA9F}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F2-4EB1-B4AA-8FD8B2D90BF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{A5888312-A47B-4D14-9E58-C5AB0964870F}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F2-4EB1-B4AA-8FD8B2D90BF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{65BFE513-4C3D-49D1-9F91-EFBE29695BE8}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F2-4EB1-B4AA-8FD8B2D90BF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{EB828AAD-ABE1-40A3-BACB-7DB129A95B85}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F2-4EB1-B4AA-8FD8B2D90BF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{DCDB74D3-FC7C-4C5F-9CE1-39B6F3A74488}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8F2-4EB1-B4AA-8FD8B2D90BF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{028E3FCF-A71E-428C-A701-AC5D80A2A6F9}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8F2-4EB1-B4AA-8FD8B2D90BF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{58E87BD3-A88E-43CE-94AF-2B5E2CB16A8C}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8F2-4EB1-B4AA-8FD8B2D90BF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{5A117699-766B-4981-A644-D28E667E9878}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8F2-4EB1-B4AA-8FD8B2D90BF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1.8</c:v>
                </c:pt>
                <c:pt idx="16">
                  <c:v>2.1</c:v>
                </c:pt>
                <c:pt idx="24">
                  <c:v>2.2999999999999998</c:v>
                </c:pt>
                <c:pt idx="32">
                  <c:v>2.1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8F2-4EB1-B4AA-8FD8B2D90BF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{F4E8AA05-3F6B-4F46-B885-0AF8359C5A6C}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8F2-4EB1-B4AA-8FD8B2D90BF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{ADD662AE-72DD-48BD-B6AD-655DB624F8EE}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F2-4EB1-B4AA-8FD8B2D90BF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{27BD55D8-D330-45A5-8DEF-4601393166C2}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F2-4EB1-B4AA-8FD8B2D90BF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{8FDE1CDA-8B51-4396-8910-A9ACFC956F21}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F2-4EB1-B4AA-8FD8B2D90BF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{C3203B01-4745-42C2-A55F-E488FF024A91}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F2-4EB1-B4AA-8FD8B2D90BF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{EC0E8583-C37C-42FD-A7FF-FFCA6FAD5CD9}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8F2-4EB1-B4AA-8FD8B2D90BFE}"/>
                </c:ext>
              </c:extLst>
            </c:dLbl>
            <c:dLbl>
              <c:idx val="16"/>
              <c:layout>
                <c:manualLayout>
                  <c:x val="-4.4905057365901176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{2BBB7A9E-8EF4-43D0-BBA8-395C877D9D6A}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8F2-4EB1-B4AA-8FD8B2D90BFE}"/>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{D67C0B68-5D92-4C6C-8FED-3619F0328A54}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8F2-4EB1-B4AA-8FD8B2D90BF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{7A9BA3B5-7CA3-4FE5-8478-F7364D7690DC}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8F2-4EB1-B4AA-8FD8B2D90BF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08F2-4EB1-B4AA-8FD8B2D90BFE}"/>
            </c:ext>
          </c:extLst>
        </c:ser>
        <c:dLbls>
          <c:showLegendKey val="0"/>
          <c:showVal val="1"/>
          <c:showCatName val="0"/>
          <c:showSerName val="0"/>
          <c:showPercent val="0"/>
          <c:showBubbleSize val="0"/>
        </c:dLbls>
        <c:axId val="84219776"/>
        <c:axId val="84234240"/>
      </c:scatterChart>
      <c:valAx>
        <c:axId val="84219776"/>
        <c:scaling>
          <c:orientation val="maxMin"/>
          <c:max val="5.3999999999999995"/>
          <c:min val="4.900000000000000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栃木県佐野市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112,988
109,385
356.04
61,550,794
58,721,826
2,577,425
29,543,893
35,711,797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指数は昨年度より０</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０１ポイント減少し、類似団体と</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比較</a:t>
          </a:r>
          <a:r>
            <a:rPr kumimoji="1" lang="ja-JP" altLang="en-US" sz="1100" b="0" i="0" baseline="0">
              <a:solidFill>
                <a:schemeClr val="dk1"/>
              </a:solidFill>
              <a:effectLst/>
              <a:latin typeface="+mn-lt"/>
              <a:ea typeface="+mn-ea"/>
              <a:cs typeface="+mn-cs"/>
            </a:rPr>
            <a:t>においても</a:t>
          </a:r>
          <a:r>
            <a:rPr kumimoji="1" lang="ja-JP" altLang="ja-JP" sz="1100" b="0" i="0" baseline="0">
              <a:solidFill>
                <a:schemeClr val="dk1"/>
              </a:solidFill>
              <a:effectLst/>
              <a:latin typeface="+mn-lt"/>
              <a:ea typeface="+mn-ea"/>
              <a:cs typeface="+mn-cs"/>
            </a:rPr>
            <a:t>０</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０</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ポイント下回って</a:t>
          </a:r>
          <a:r>
            <a:rPr kumimoji="1" lang="ja-JP" altLang="en-US" sz="1100" b="0" i="0" baseline="0">
              <a:solidFill>
                <a:schemeClr val="dk1"/>
              </a:solidFill>
              <a:effectLst/>
              <a:latin typeface="+mn-lt"/>
              <a:ea typeface="+mn-ea"/>
              <a:cs typeface="+mn-cs"/>
            </a:rPr>
            <a:t>いる</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年度単年</a:t>
          </a:r>
          <a:r>
            <a:rPr kumimoji="1" lang="ja-JP" altLang="en-US" sz="1100" b="0" i="0" baseline="0">
              <a:solidFill>
                <a:schemeClr val="dk1"/>
              </a:solidFill>
              <a:effectLst/>
              <a:latin typeface="+mn-lt"/>
              <a:ea typeface="+mn-ea"/>
              <a:cs typeface="+mn-cs"/>
            </a:rPr>
            <a:t>でも</a:t>
          </a:r>
          <a:r>
            <a:rPr kumimoji="1" lang="ja-JP" altLang="ja-JP" sz="1100" b="0" i="0" baseline="0">
              <a:solidFill>
                <a:schemeClr val="dk1"/>
              </a:solidFill>
              <a:effectLst/>
              <a:latin typeface="+mn-lt"/>
              <a:ea typeface="+mn-ea"/>
              <a:cs typeface="+mn-cs"/>
            </a:rPr>
            <a:t>０</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０</a:t>
          </a:r>
          <a:r>
            <a:rPr kumimoji="1" lang="ja-JP" altLang="en-US" sz="1100" b="0" i="0" baseline="0">
              <a:solidFill>
                <a:schemeClr val="dk1"/>
              </a:solidFill>
              <a:effectLst/>
              <a:latin typeface="+mn-lt"/>
              <a:ea typeface="+mn-ea"/>
              <a:cs typeface="+mn-cs"/>
            </a:rPr>
            <a:t>１９</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が、</a:t>
          </a:r>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これは、社会福祉費などの</a:t>
          </a:r>
          <a:r>
            <a:rPr kumimoji="1" lang="ja-JP" altLang="en-US" sz="1100" b="0" i="0" baseline="0">
              <a:solidFill>
                <a:schemeClr val="dk1"/>
              </a:solidFill>
              <a:effectLst/>
              <a:latin typeface="+mn-lt"/>
              <a:ea typeface="+mn-ea"/>
              <a:cs typeface="+mn-cs"/>
            </a:rPr>
            <a:t>増により</a:t>
          </a:r>
          <a:r>
            <a:rPr kumimoji="1" lang="ja-JP" altLang="ja-JP" sz="1100" b="0" i="0" baseline="0">
              <a:solidFill>
                <a:schemeClr val="dk1"/>
              </a:solidFill>
              <a:effectLst/>
              <a:latin typeface="+mn-lt"/>
              <a:ea typeface="+mn-ea"/>
              <a:cs typeface="+mn-cs"/>
            </a:rPr>
            <a:t>基準財政需要額が増加した一方で、</a:t>
          </a:r>
          <a:r>
            <a:rPr kumimoji="1" lang="ja-JP" altLang="en-US" sz="1100" b="0" i="0" baseline="0">
              <a:solidFill>
                <a:schemeClr val="dk1"/>
              </a:solidFill>
              <a:effectLst/>
              <a:latin typeface="+mn-lt"/>
              <a:ea typeface="+mn-ea"/>
              <a:cs typeface="+mn-cs"/>
            </a:rPr>
            <a:t>軽自動車税環境性能割</a:t>
          </a:r>
          <a:r>
            <a:rPr kumimoji="1" lang="ja-JP" altLang="ja-JP" sz="1100" b="0" i="0" baseline="0">
              <a:solidFill>
                <a:schemeClr val="dk1"/>
              </a:solidFill>
              <a:effectLst/>
              <a:latin typeface="+mn-lt"/>
              <a:ea typeface="+mn-ea"/>
              <a:cs typeface="+mn-cs"/>
            </a:rPr>
            <a:t>等</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増</a:t>
          </a:r>
          <a:r>
            <a:rPr kumimoji="1" lang="ja-JP" altLang="en-US" sz="1100" b="0" i="0" baseline="0">
              <a:solidFill>
                <a:schemeClr val="dk1"/>
              </a:solidFill>
              <a:effectLst/>
              <a:latin typeface="+mn-lt"/>
              <a:ea typeface="+mn-ea"/>
              <a:cs typeface="+mn-cs"/>
            </a:rPr>
            <a:t>により</a:t>
          </a:r>
          <a:r>
            <a:rPr kumimoji="1" lang="ja-JP" altLang="ja-JP" sz="1100" b="0" i="0" baseline="0">
              <a:solidFill>
                <a:schemeClr val="dk1"/>
              </a:solidFill>
              <a:effectLst/>
              <a:latin typeface="+mn-lt"/>
              <a:ea typeface="+mn-ea"/>
              <a:cs typeface="+mn-cs"/>
            </a:rPr>
            <a:t>基準財政収入額も増加し</a:t>
          </a:r>
          <a:r>
            <a:rPr kumimoji="1" lang="ja-JP" altLang="en-US" sz="1100" b="0" i="0" baseline="0">
              <a:solidFill>
                <a:schemeClr val="dk1"/>
              </a:solidFill>
              <a:effectLst/>
              <a:latin typeface="+mn-lt"/>
              <a:ea typeface="+mn-ea"/>
              <a:cs typeface="+mn-cs"/>
            </a:rPr>
            <a:t>たが</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分母</a:t>
          </a:r>
          <a:r>
            <a:rPr kumimoji="1" lang="ja-JP" altLang="ja-JP" sz="1100" b="0" i="0" baseline="0">
              <a:solidFill>
                <a:schemeClr val="dk1"/>
              </a:solidFill>
              <a:effectLst/>
              <a:latin typeface="+mn-lt"/>
              <a:ea typeface="+mn-ea"/>
              <a:cs typeface="+mn-cs"/>
            </a:rPr>
            <a:t>となる基準財政</a:t>
          </a:r>
          <a:r>
            <a:rPr kumimoji="1" lang="ja-JP" altLang="en-US" sz="1100" b="0" i="0" baseline="0">
              <a:solidFill>
                <a:schemeClr val="dk1"/>
              </a:solidFill>
              <a:effectLst/>
              <a:latin typeface="+mn-lt"/>
              <a:ea typeface="+mn-ea"/>
              <a:cs typeface="+mn-cs"/>
            </a:rPr>
            <a:t>需要</a:t>
          </a:r>
          <a:r>
            <a:rPr kumimoji="1" lang="ja-JP" altLang="ja-JP" sz="1100" b="0" i="0" baseline="0">
              <a:solidFill>
                <a:schemeClr val="dk1"/>
              </a:solidFill>
              <a:effectLst/>
              <a:latin typeface="+mn-lt"/>
              <a:ea typeface="+mn-ea"/>
              <a:cs typeface="+mn-cs"/>
            </a:rPr>
            <a:t>額の伸び率の方が大きかったためである。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今後は、官民が連携して企業誘致に向けた取組を加速化し、市税の増収確保に向けた取組を進める必要がある。 </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128815</xdr:rowOff>
    </xdr:from>
    <xdr:to>
      <xdr:col>23</xdr:col>
      <xdr:colOff>133350</xdr:colOff>
      <xdr:row>42</xdr:row>
      <xdr:rowOff>146050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297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111578</xdr:rowOff>
    </xdr:from>
    <xdr:to>
      <xdr:col>19</xdr:col>
      <xdr:colOff>133350</xdr:colOff>
      <xdr:row>42</xdr:row>
      <xdr:rowOff>128815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124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94343</xdr:rowOff>
    </xdr:from>
    <xdr:to>
      <xdr:col>15</xdr:col>
      <xdr:colOff>82550</xdr:colOff>
      <xdr:row>42</xdr:row>
      <xdr:rowOff>111578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59872</xdr:rowOff>
    </xdr:from>
    <xdr:to>
      <xdr:col>11</xdr:col>
      <xdr:colOff>31750</xdr:colOff>
      <xdr:row>42</xdr:row>
      <xdr:rowOff>94343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78015</xdr:rowOff>
    </xdr:from>
    <xdr:to>
      <xdr:col>19</xdr:col>
      <xdr:colOff>184150</xdr:colOff>
      <xdr:row>43</xdr:row>
      <xdr:rowOff>8165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164392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65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60778</xdr:rowOff>
    </xdr:from>
    <xdr:to>
      <xdr:col>15</xdr:col>
      <xdr:colOff>133350</xdr:colOff>
      <xdr:row>42</xdr:row>
      <xdr:rowOff>162378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147155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43543</xdr:rowOff>
    </xdr:from>
    <xdr:to>
      <xdr:col>11</xdr:col>
      <xdr:colOff>82550</xdr:colOff>
      <xdr:row>42</xdr:row>
      <xdr:rowOff>145143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129920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95449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a:solidFill>
                <a:schemeClr val="dk1"/>
              </a:solidFill>
              <a:effectLst/>
              <a:latin typeface="+mn-lt"/>
              <a:ea typeface="+mn-ea"/>
              <a:cs typeface="+mn-cs"/>
            </a:rPr>
            <a:t>　</a:t>
          </a:r>
          <a:r>
            <a:rPr lang="ja-JP" altLang="ja-JP" sz="1100" b="0">
              <a:solidFill>
                <a:schemeClr val="dk1"/>
              </a:solidFill>
              <a:effectLst/>
              <a:latin typeface="+mn-lt"/>
              <a:ea typeface="+mn-ea"/>
              <a:cs typeface="+mn-cs"/>
            </a:rPr>
            <a:t>歳入の経常一般財源は、</a:t>
          </a:r>
          <a:r>
            <a:rPr lang="ja-JP" altLang="en-US" sz="1100" b="0">
              <a:solidFill>
                <a:schemeClr val="dk1"/>
              </a:solidFill>
              <a:effectLst/>
              <a:latin typeface="+mn-lt"/>
              <a:ea typeface="+mn-ea"/>
              <a:cs typeface="+mn-cs"/>
            </a:rPr>
            <a:t>地方交付税及び地方特例交付金等が</a:t>
          </a:r>
          <a:r>
            <a:rPr lang="ja-JP" altLang="ja-JP" sz="1100" b="0">
              <a:solidFill>
                <a:schemeClr val="dk1"/>
              </a:solidFill>
              <a:effectLst/>
              <a:latin typeface="+mn-lt"/>
              <a:ea typeface="+mn-ea"/>
              <a:cs typeface="+mn-cs"/>
            </a:rPr>
            <a:t>増となり、</a:t>
          </a:r>
          <a:r>
            <a:rPr lang="ja-JP" altLang="en-US" sz="1100" b="0">
              <a:solidFill>
                <a:schemeClr val="dk1"/>
              </a:solidFill>
              <a:effectLst/>
              <a:latin typeface="+mn-lt"/>
              <a:ea typeface="+mn-ea"/>
              <a:cs typeface="+mn-cs"/>
            </a:rPr>
            <a:t>地方税及び使用料及び手数料</a:t>
          </a:r>
          <a:r>
            <a:rPr lang="ja-JP" altLang="ja-JP" sz="1100" b="0">
              <a:solidFill>
                <a:schemeClr val="dk1"/>
              </a:solidFill>
              <a:effectLst/>
              <a:latin typeface="+mn-lt"/>
              <a:ea typeface="+mn-ea"/>
              <a:cs typeface="+mn-cs"/>
            </a:rPr>
            <a:t>等が減となったことから、全体では</a:t>
          </a:r>
          <a:r>
            <a:rPr lang="ja-JP" altLang="en-US" sz="1100" b="0">
              <a:solidFill>
                <a:schemeClr val="dk1"/>
              </a:solidFill>
              <a:effectLst/>
              <a:latin typeface="+mn-lt"/>
              <a:ea typeface="+mn-ea"/>
              <a:cs typeface="+mn-cs"/>
            </a:rPr>
            <a:t>７３６</a:t>
          </a:r>
          <a:r>
            <a:rPr lang="en-US" altLang="ja-JP" sz="1100" b="0">
              <a:solidFill>
                <a:schemeClr val="dk1"/>
              </a:solidFill>
              <a:effectLst/>
              <a:latin typeface="+mn-lt"/>
              <a:ea typeface="+mn-ea"/>
              <a:cs typeface="+mn-cs"/>
            </a:rPr>
            <a:t>,</a:t>
          </a:r>
          <a:r>
            <a:rPr lang="ja-JP" altLang="en-US" sz="1100" b="0">
              <a:solidFill>
                <a:schemeClr val="dk1"/>
              </a:solidFill>
              <a:effectLst/>
              <a:latin typeface="+mn-lt"/>
              <a:ea typeface="+mn-ea"/>
              <a:cs typeface="+mn-cs"/>
            </a:rPr>
            <a:t>４９５</a:t>
          </a:r>
          <a:r>
            <a:rPr lang="ja-JP" altLang="ja-JP" sz="1100" b="0">
              <a:solidFill>
                <a:schemeClr val="dk1"/>
              </a:solidFill>
              <a:effectLst/>
              <a:latin typeface="+mn-lt"/>
              <a:ea typeface="+mn-ea"/>
              <a:cs typeface="+mn-cs"/>
            </a:rPr>
            <a:t>千円の増額となった。次に、歳出の経常経費充当一般</a:t>
          </a:r>
          <a:r>
            <a:rPr lang="ja-JP" altLang="en-US" sz="1100" b="0">
              <a:solidFill>
                <a:schemeClr val="dk1"/>
              </a:solidFill>
              <a:effectLst/>
              <a:latin typeface="+mn-lt"/>
              <a:ea typeface="+mn-ea"/>
              <a:cs typeface="+mn-cs"/>
            </a:rPr>
            <a:t>財源</a:t>
          </a:r>
          <a:r>
            <a:rPr lang="ja-JP" altLang="ja-JP" sz="1100" b="0">
              <a:solidFill>
                <a:schemeClr val="dk1"/>
              </a:solidFill>
              <a:effectLst/>
              <a:latin typeface="+mn-lt"/>
              <a:ea typeface="+mn-ea"/>
              <a:cs typeface="+mn-cs"/>
            </a:rPr>
            <a:t>は、扶助費</a:t>
          </a:r>
          <a:r>
            <a:rPr lang="ja-JP" altLang="en-US" sz="1100" b="0">
              <a:solidFill>
                <a:schemeClr val="dk1"/>
              </a:solidFill>
              <a:effectLst/>
              <a:latin typeface="+mn-lt"/>
              <a:ea typeface="+mn-ea"/>
              <a:cs typeface="+mn-cs"/>
            </a:rPr>
            <a:t>及び人件</a:t>
          </a:r>
          <a:r>
            <a:rPr lang="ja-JP" altLang="ja-JP" sz="1100" b="0">
              <a:solidFill>
                <a:schemeClr val="dk1"/>
              </a:solidFill>
              <a:effectLst/>
              <a:latin typeface="+mn-lt"/>
              <a:ea typeface="+mn-ea"/>
              <a:cs typeface="+mn-cs"/>
            </a:rPr>
            <a:t>費等が増となり、</a:t>
          </a:r>
          <a:r>
            <a:rPr lang="ja-JP" altLang="en-US" sz="1100" b="0">
              <a:solidFill>
                <a:schemeClr val="dk1"/>
              </a:solidFill>
              <a:effectLst/>
              <a:latin typeface="+mn-lt"/>
              <a:ea typeface="+mn-ea"/>
              <a:cs typeface="+mn-cs"/>
            </a:rPr>
            <a:t>物件</a:t>
          </a:r>
          <a:r>
            <a:rPr lang="ja-JP" altLang="ja-JP" sz="1100" b="0">
              <a:solidFill>
                <a:schemeClr val="dk1"/>
              </a:solidFill>
              <a:effectLst/>
              <a:latin typeface="+mn-lt"/>
              <a:ea typeface="+mn-ea"/>
              <a:cs typeface="+mn-cs"/>
            </a:rPr>
            <a:t>費</a:t>
          </a:r>
          <a:r>
            <a:rPr lang="ja-JP" altLang="en-US" sz="1100" b="0">
              <a:solidFill>
                <a:schemeClr val="dk1"/>
              </a:solidFill>
              <a:effectLst/>
              <a:latin typeface="+mn-lt"/>
              <a:ea typeface="+mn-ea"/>
              <a:cs typeface="+mn-cs"/>
            </a:rPr>
            <a:t>及び補助費等など</a:t>
          </a:r>
          <a:r>
            <a:rPr lang="ja-JP" altLang="ja-JP" sz="1100" b="0">
              <a:solidFill>
                <a:schemeClr val="dk1"/>
              </a:solidFill>
              <a:effectLst/>
              <a:latin typeface="+mn-lt"/>
              <a:ea typeface="+mn-ea"/>
              <a:cs typeface="+mn-cs"/>
            </a:rPr>
            <a:t>が減となったことから、全体では</a:t>
          </a:r>
          <a:r>
            <a:rPr lang="ja-JP" altLang="en-US" sz="1100" b="0">
              <a:solidFill>
                <a:schemeClr val="dk1"/>
              </a:solidFill>
              <a:effectLst/>
              <a:latin typeface="+mn-lt"/>
              <a:ea typeface="+mn-ea"/>
              <a:cs typeface="+mn-cs"/>
            </a:rPr>
            <a:t>４０</a:t>
          </a:r>
          <a:r>
            <a:rPr lang="en-US" altLang="ja-JP" sz="1100" b="0">
              <a:solidFill>
                <a:schemeClr val="dk1"/>
              </a:solidFill>
              <a:effectLst/>
              <a:latin typeface="+mn-lt"/>
              <a:ea typeface="+mn-ea"/>
              <a:cs typeface="+mn-cs"/>
            </a:rPr>
            <a:t>,</a:t>
          </a:r>
          <a:r>
            <a:rPr lang="ja-JP" altLang="en-US" sz="1100" b="0">
              <a:solidFill>
                <a:schemeClr val="dk1"/>
              </a:solidFill>
              <a:effectLst/>
              <a:latin typeface="+mn-lt"/>
              <a:ea typeface="+mn-ea"/>
              <a:cs typeface="+mn-cs"/>
            </a:rPr>
            <a:t>６１２</a:t>
          </a:r>
          <a:r>
            <a:rPr lang="ja-JP" altLang="ja-JP" sz="1100" b="0">
              <a:solidFill>
                <a:schemeClr val="dk1"/>
              </a:solidFill>
              <a:effectLst/>
              <a:latin typeface="+mn-lt"/>
              <a:ea typeface="+mn-ea"/>
              <a:cs typeface="+mn-cs"/>
            </a:rPr>
            <a:t>千円の増額となった。結果として、経常収支比率は</a:t>
          </a:r>
          <a:r>
            <a:rPr lang="ja-JP" altLang="en-US" sz="1100" b="0">
              <a:solidFill>
                <a:schemeClr val="dk1"/>
              </a:solidFill>
              <a:effectLst/>
              <a:latin typeface="+mn-lt"/>
              <a:ea typeface="+mn-ea"/>
              <a:cs typeface="+mn-cs"/>
            </a:rPr>
            <a:t>２</a:t>
          </a:r>
          <a:r>
            <a:rPr lang="en-US" altLang="ja-JP" sz="1100" b="0">
              <a:solidFill>
                <a:schemeClr val="dk1"/>
              </a:solidFill>
              <a:effectLst/>
              <a:latin typeface="+mn-lt"/>
              <a:ea typeface="+mn-ea"/>
              <a:cs typeface="+mn-cs"/>
            </a:rPr>
            <a:t>.</a:t>
          </a:r>
          <a:r>
            <a:rPr lang="ja-JP" altLang="ja-JP" sz="1100" b="0">
              <a:solidFill>
                <a:schemeClr val="dk1"/>
              </a:solidFill>
              <a:effectLst/>
              <a:latin typeface="+mn-lt"/>
              <a:ea typeface="+mn-ea"/>
              <a:cs typeface="+mn-cs"/>
            </a:rPr>
            <a:t>１ポイント</a:t>
          </a:r>
          <a:r>
            <a:rPr lang="ja-JP" altLang="en-US" sz="1100" b="0">
              <a:solidFill>
                <a:schemeClr val="dk1"/>
              </a:solidFill>
              <a:effectLst/>
              <a:latin typeface="+mn-lt"/>
              <a:ea typeface="+mn-ea"/>
              <a:cs typeface="+mn-cs"/>
            </a:rPr>
            <a:t>改善</a:t>
          </a:r>
          <a:r>
            <a:rPr lang="ja-JP" altLang="ja-JP" sz="1100" b="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今後は、引き続き市有施設適正配置計画に基づき、施設の統廃合及び除売却を</a:t>
          </a:r>
          <a:r>
            <a:rPr kumimoji="1" lang="ja-JP" altLang="en-US" sz="1100">
              <a:solidFill>
                <a:schemeClr val="dk1"/>
              </a:solidFill>
              <a:effectLst/>
              <a:latin typeface="+mn-lt"/>
              <a:ea typeface="+mn-ea"/>
              <a:cs typeface="+mn-cs"/>
            </a:rPr>
            <a:t>進める</a:t>
          </a:r>
          <a:r>
            <a:rPr kumimoji="1" lang="ja-JP" altLang="ja-JP" sz="1100">
              <a:solidFill>
                <a:schemeClr val="dk1"/>
              </a:solidFill>
              <a:effectLst/>
              <a:latin typeface="+mn-lt"/>
              <a:ea typeface="+mn-ea"/>
              <a:cs typeface="+mn-cs"/>
            </a:rPr>
            <a:t>など歳出の経常経費充当一般財源の削減に努めていく。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29972</xdr:rowOff>
    </xdr:from>
    <xdr:to>
      <xdr:col>23</xdr:col>
      <xdr:colOff>133350</xdr:colOff>
      <xdr:row>63</xdr:row>
      <xdr:rowOff>61214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59872"/>
          <a:ext cx="8382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86377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126492</xdr:rowOff>
    </xdr:from>
    <xdr:to>
      <xdr:col>19</xdr:col>
      <xdr:colOff>133350</xdr:colOff>
      <xdr:row>63</xdr:row>
      <xdr:rowOff>61214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56392"/>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27686</xdr:rowOff>
    </xdr:from>
    <xdr:to>
      <xdr:col>15</xdr:col>
      <xdr:colOff>82550</xdr:colOff>
      <xdr:row>62</xdr:row>
      <xdr:rowOff>126492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86136"/>
          <a:ext cx="8890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27686</xdr:rowOff>
    </xdr:from>
    <xdr:to>
      <xdr:col>11</xdr:col>
      <xdr:colOff>31750</xdr:colOff>
      <xdr:row>61</xdr:row>
      <xdr:rowOff>46990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8613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94505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150622</xdr:rowOff>
    </xdr:from>
    <xdr:to>
      <xdr:col>23</xdr:col>
      <xdr:colOff>184150</xdr:colOff>
      <xdr:row>62</xdr:row>
      <xdr:rowOff>80772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167149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10414</xdr:rowOff>
    </xdr:from>
    <xdr:to>
      <xdr:col>19</xdr:col>
      <xdr:colOff>184150</xdr:colOff>
      <xdr:row>63</xdr:row>
      <xdr:rowOff>112014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96791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9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75692</xdr:rowOff>
    </xdr:from>
    <xdr:to>
      <xdr:col>15</xdr:col>
      <xdr:colOff>133350</xdr:colOff>
      <xdr:row>63</xdr:row>
      <xdr:rowOff>5842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0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162069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79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148336</xdr:rowOff>
    </xdr:from>
    <xdr:to>
      <xdr:col>11</xdr:col>
      <xdr:colOff>82550</xdr:colOff>
      <xdr:row>61</xdr:row>
      <xdr:rowOff>78486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43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63263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52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167640</xdr:rowOff>
    </xdr:from>
    <xdr:to>
      <xdr:col>7</xdr:col>
      <xdr:colOff>31750</xdr:colOff>
      <xdr:row>61</xdr:row>
      <xdr:rowOff>97790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107967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[156,458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前年度比</a:t>
          </a:r>
          <a:r>
            <a:rPr kumimoji="1" lang="ja-JP" altLang="en-US" sz="1100">
              <a:solidFill>
                <a:schemeClr val="dk1"/>
              </a:solidFill>
              <a:effectLst/>
              <a:latin typeface="+mn-lt"/>
              <a:ea typeface="+mn-ea"/>
              <a:cs typeface="+mn-cs"/>
            </a:rPr>
            <a:t>８</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６２６</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８％</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増となり、類似団体及び県内平均より高い水準である。</a:t>
          </a:r>
          <a:endParaRPr lang="ja-JP" altLang="ja-JP" sz="1400">
            <a:effectLst/>
          </a:endParaRPr>
        </a:p>
        <a:p>
          <a:r>
            <a:rPr kumimoji="1" lang="ja-JP" altLang="ja-JP" sz="1100">
              <a:solidFill>
                <a:schemeClr val="dk1"/>
              </a:solidFill>
              <a:effectLst/>
              <a:latin typeface="+mn-lt"/>
              <a:ea typeface="+mn-ea"/>
              <a:cs typeface="+mn-cs"/>
            </a:rPr>
            <a:t>　増となった要因は、職員人件費の増加や</a:t>
          </a:r>
          <a:r>
            <a:rPr kumimoji="1" lang="ja-JP" altLang="en-US" sz="1100">
              <a:solidFill>
                <a:schemeClr val="dk1"/>
              </a:solidFill>
              <a:effectLst/>
              <a:latin typeface="+mn-lt"/>
              <a:ea typeface="+mn-ea"/>
              <a:cs typeface="+mn-cs"/>
            </a:rPr>
            <a:t>みかもクリーンセンターごみ焼却処理施設長期包括運営管理委託事業</a:t>
          </a:r>
          <a:r>
            <a:rPr kumimoji="1" lang="ja-JP" altLang="ja-JP" sz="1100">
              <a:solidFill>
                <a:schemeClr val="dk1"/>
              </a:solidFill>
              <a:effectLst/>
              <a:latin typeface="+mn-lt"/>
              <a:ea typeface="+mn-ea"/>
              <a:cs typeface="+mn-cs"/>
            </a:rPr>
            <a:t>の業務委託料の増加、各施設の経年劣化等による維持補修費の増加等が考えられる。</a:t>
          </a:r>
          <a:endParaRPr lang="ja-JP" altLang="ja-JP" sz="1400">
            <a:effectLst/>
          </a:endParaRPr>
        </a:p>
        <a:p>
          <a:r>
            <a:rPr kumimoji="1" lang="ja-JP" altLang="ja-JP" sz="1100">
              <a:solidFill>
                <a:schemeClr val="dk1"/>
              </a:solidFill>
              <a:effectLst/>
              <a:latin typeface="+mn-lt"/>
              <a:ea typeface="+mn-ea"/>
              <a:cs typeface="+mn-cs"/>
            </a:rPr>
            <a:t>　今後は、公共施設の照明を省エネルギー効果の高い</a:t>
          </a:r>
          <a:r>
            <a:rPr kumimoji="1" lang="en-US" altLang="ja-JP" sz="1100">
              <a:solidFill>
                <a:schemeClr val="dk1"/>
              </a:solidFill>
              <a:effectLst/>
              <a:latin typeface="+mn-lt"/>
              <a:ea typeface="+mn-ea"/>
              <a:cs typeface="+mn-cs"/>
            </a:rPr>
            <a:t>LED</a:t>
          </a:r>
          <a:r>
            <a:rPr kumimoji="1" lang="ja-JP" altLang="ja-JP" sz="1100">
              <a:solidFill>
                <a:schemeClr val="dk1"/>
              </a:solidFill>
              <a:effectLst/>
              <a:latin typeface="+mn-lt"/>
              <a:ea typeface="+mn-ea"/>
              <a:cs typeface="+mn-cs"/>
            </a:rPr>
            <a:t>照明に交換し、電気料金</a:t>
          </a:r>
          <a:r>
            <a:rPr kumimoji="1" lang="ja-JP" altLang="ja-JP" sz="1100" b="0" i="0" baseline="0">
              <a:solidFill>
                <a:schemeClr val="dk1"/>
              </a:solidFill>
              <a:effectLst/>
              <a:latin typeface="+mn-lt"/>
              <a:ea typeface="+mn-ea"/>
              <a:cs typeface="+mn-cs"/>
            </a:rPr>
            <a:t>の削減、コストの低減を図っていく。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165833</xdr:rowOff>
    </xdr:from>
    <xdr:to>
      <xdr:col>23</xdr:col>
      <xdr:colOff>133350</xdr:colOff>
      <xdr:row>85</xdr:row>
      <xdr:rowOff>143058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67633"/>
          <a:ext cx="838200" cy="14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70312</xdr:rowOff>
    </xdr:from>
    <xdr:to>
      <xdr:col>19</xdr:col>
      <xdr:colOff>133350</xdr:colOff>
      <xdr:row>84</xdr:row>
      <xdr:rowOff>165833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472112"/>
          <a:ext cx="889000" cy="9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37183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9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121424</xdr:rowOff>
    </xdr:from>
    <xdr:to>
      <xdr:col>15</xdr:col>
      <xdr:colOff>82550</xdr:colOff>
      <xdr:row>84</xdr:row>
      <xdr:rowOff>70312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51774"/>
          <a:ext cx="889000" cy="12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121424</xdr:rowOff>
    </xdr:from>
    <xdr:to>
      <xdr:col>11</xdr:col>
      <xdr:colOff>31750</xdr:colOff>
      <xdr:row>83</xdr:row>
      <xdr:rowOff>151293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351774"/>
          <a:ext cx="889000" cy="2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87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92258</xdr:rowOff>
    </xdr:from>
    <xdr:to>
      <xdr:col>23</xdr:col>
      <xdr:colOff>184150</xdr:colOff>
      <xdr:row>86</xdr:row>
      <xdr:rowOff>22408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6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64335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37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115033</xdr:rowOff>
    </xdr:from>
    <xdr:to>
      <xdr:col>19</xdr:col>
      <xdr:colOff>184150</xdr:colOff>
      <xdr:row>85</xdr:row>
      <xdr:rowOff>45183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1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29960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03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19512</xdr:rowOff>
    </xdr:from>
    <xdr:to>
      <xdr:col>15</xdr:col>
      <xdr:colOff>133350</xdr:colOff>
      <xdr:row>84</xdr:row>
      <xdr:rowOff>121112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105889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0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70624</xdr:rowOff>
    </xdr:from>
    <xdr:to>
      <xdr:col>11</xdr:col>
      <xdr:colOff>82550</xdr:colOff>
      <xdr:row>84</xdr:row>
      <xdr:rowOff>774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0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157001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87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100493</xdr:rowOff>
    </xdr:from>
    <xdr:to>
      <xdr:col>7</xdr:col>
      <xdr:colOff>31750</xdr:colOff>
      <xdr:row>84</xdr:row>
      <xdr:rowOff>30643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3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15420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17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対前年度比０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７ポイントの増加で、類似団体平均を０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３ポイント下回っている。</a:t>
          </a:r>
          <a:endParaRPr lang="ja-JP" altLang="ja-JP" sz="1400">
            <a:effectLst/>
          </a:endParaRPr>
        </a:p>
        <a:p>
          <a:r>
            <a:rPr kumimoji="1" lang="ja-JP" altLang="ja-JP" sz="1100">
              <a:solidFill>
                <a:schemeClr val="dk1"/>
              </a:solidFill>
              <a:effectLst/>
              <a:latin typeface="+mn-lt"/>
              <a:ea typeface="+mn-ea"/>
              <a:cs typeface="+mn-cs"/>
            </a:rPr>
            <a:t>今後も、指数の推移</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注視し給与の適正化に努めていく。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51859</xdr:rowOff>
    </xdr:from>
    <xdr:to>
      <xdr:col>81</xdr:col>
      <xdr:colOff>44450</xdr:colOff>
      <xdr:row>86</xdr:row>
      <xdr:rowOff>21166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625109"/>
          <a:ext cx="8382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51859</xdr:rowOff>
    </xdr:from>
    <xdr:to>
      <xdr:col>77</xdr:col>
      <xdr:colOff>44450</xdr:colOff>
      <xdr:row>85</xdr:row>
      <xdr:rowOff>51859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6251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51859</xdr:rowOff>
    </xdr:from>
    <xdr:to>
      <xdr:col>72</xdr:col>
      <xdr:colOff>203200</xdr:colOff>
      <xdr:row>85</xdr:row>
      <xdr:rowOff>152400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62510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85</xdr:row>
      <xdr:rowOff>152400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6854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158343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1059</xdr:rowOff>
    </xdr:from>
    <xdr:to>
      <xdr:col>77</xdr:col>
      <xdr:colOff>95250</xdr:colOff>
      <xdr:row>85</xdr:row>
      <xdr:rowOff>102659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1059</xdr:rowOff>
    </xdr:from>
    <xdr:to>
      <xdr:col>73</xdr:col>
      <xdr:colOff>44450</xdr:colOff>
      <xdr:row>85</xdr:row>
      <xdr:rowOff>102659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112836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対前年比０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０９ポイントの増。類似</a:t>
          </a:r>
          <a:r>
            <a:rPr kumimoji="1" lang="ja-JP" altLang="en-US" sz="1100">
              <a:solidFill>
                <a:schemeClr val="dk1"/>
              </a:solidFill>
              <a:effectLst/>
              <a:latin typeface="+mn-lt"/>
              <a:ea typeface="+mn-ea"/>
              <a:cs typeface="+mn-cs"/>
            </a:rPr>
            <a:t>団体</a:t>
          </a:r>
          <a:r>
            <a:rPr kumimoji="1" lang="ja-JP" altLang="ja-JP" sz="1100">
              <a:solidFill>
                <a:schemeClr val="dk1"/>
              </a:solidFill>
              <a:effectLst/>
              <a:latin typeface="+mn-lt"/>
              <a:ea typeface="+mn-ea"/>
              <a:cs typeface="+mn-cs"/>
            </a:rPr>
            <a:t>平均を０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８３ポイント、県平均を０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８７ポイント上回っている状態である。</a:t>
          </a:r>
          <a:endParaRPr lang="ja-JP" altLang="ja-JP" sz="1400">
            <a:effectLst/>
          </a:endParaRPr>
        </a:p>
        <a:p>
          <a:r>
            <a:rPr kumimoji="1" lang="ja-JP" altLang="ja-JP" sz="1100">
              <a:solidFill>
                <a:schemeClr val="dk1"/>
              </a:solidFill>
              <a:effectLst/>
              <a:latin typeface="+mn-lt"/>
              <a:ea typeface="+mn-ea"/>
              <a:cs typeface="+mn-cs"/>
            </a:rPr>
            <a:t>　今後も、総合計画の推進や多様化する市民ニーズに対応できるよう、定員管理計画に基づき職員数の適正化を図</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a:p>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107406</xdr:rowOff>
    </xdr:from>
    <xdr:to>
      <xdr:col>81</xdr:col>
      <xdr:colOff>44450</xdr:colOff>
      <xdr:row>63</xdr:row>
      <xdr:rowOff>138430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908756"/>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107406</xdr:rowOff>
    </xdr:from>
    <xdr:to>
      <xdr:col>77</xdr:col>
      <xdr:colOff>44450</xdr:colOff>
      <xdr:row>63</xdr:row>
      <xdr:rowOff>114300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908756"/>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97065</xdr:rowOff>
    </xdr:from>
    <xdr:to>
      <xdr:col>72</xdr:col>
      <xdr:colOff>203200</xdr:colOff>
      <xdr:row>63</xdr:row>
      <xdr:rowOff>114300</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8984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72934</xdr:rowOff>
    </xdr:from>
    <xdr:to>
      <xdr:col>68</xdr:col>
      <xdr:colOff>152400</xdr:colOff>
      <xdr:row>63</xdr:row>
      <xdr:rowOff>97065</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874284"/>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87630</xdr:rowOff>
    </xdr:from>
    <xdr:to>
      <xdr:col>81</xdr:col>
      <xdr:colOff>95250</xdr:colOff>
      <xdr:row>64</xdr:row>
      <xdr:rowOff>17780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59707</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86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56606</xdr:rowOff>
    </xdr:from>
    <xdr:to>
      <xdr:col>77</xdr:col>
      <xdr:colOff>95250</xdr:colOff>
      <xdr:row>63</xdr:row>
      <xdr:rowOff>158206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85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142983</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944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63500</xdr:rowOff>
    </xdr:from>
    <xdr:to>
      <xdr:col>73</xdr:col>
      <xdr:colOff>44450</xdr:colOff>
      <xdr:row>63</xdr:row>
      <xdr:rowOff>165100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46265</xdr:rowOff>
    </xdr:from>
    <xdr:to>
      <xdr:col>68</xdr:col>
      <xdr:colOff>203200</xdr:colOff>
      <xdr:row>63</xdr:row>
      <xdr:rowOff>147865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84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132642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93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22134</xdr:rowOff>
    </xdr:from>
    <xdr:to>
      <xdr:col>64</xdr:col>
      <xdr:colOff>152400</xdr:colOff>
      <xdr:row>63</xdr:row>
      <xdr:rowOff>123734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82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108511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909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元利償還金について、令和６年度から新たに償還が始まったものと比較し、令和５年度で償還が終了したものの金額が大きいため、減少となっているとともに、公営企業債の元利償還金に対する繰入金が前年度と比較し減少したため、対前年度比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２ポイント改善し、類似団体平均を３</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２ポイント下回っている状態である。</a:t>
          </a:r>
          <a:endParaRPr lang="ja-JP" altLang="ja-JP" sz="1400">
            <a:effectLst/>
          </a:endParaRPr>
        </a:p>
        <a:p>
          <a:r>
            <a:rPr kumimoji="1" lang="ja-JP" altLang="ja-JP" sz="1100">
              <a:solidFill>
                <a:schemeClr val="dk1"/>
              </a:solidFill>
              <a:effectLst/>
              <a:latin typeface="+mn-lt"/>
              <a:ea typeface="+mn-ea"/>
              <a:cs typeface="+mn-cs"/>
            </a:rPr>
            <a:t>　今後は、大規模な市有施設の改修等により実質公債費比率が上昇していくことが想定されることなどから、比率の推移に注視し、これまで以上に公債費の適正化に取り組む必要がある。</a:t>
          </a:r>
          <a:endParaRPr lang="ja-JP" altLang="ja-JP" sz="1400">
            <a:effectLst/>
          </a:endParaRPr>
        </a:p>
        <a:p>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118533</xdr:rowOff>
    </xdr:from>
    <xdr:to>
      <xdr:col>81</xdr:col>
      <xdr:colOff>44450</xdr:colOff>
      <xdr:row>37</xdr:row>
      <xdr:rowOff>145345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6462183"/>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118533</xdr:rowOff>
    </xdr:from>
    <xdr:to>
      <xdr:col>77</xdr:col>
      <xdr:colOff>44450</xdr:colOff>
      <xdr:row>37</xdr:row>
      <xdr:rowOff>145345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4621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118533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4219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78317</xdr:rowOff>
    </xdr:from>
    <xdr:to>
      <xdr:col>68</xdr:col>
      <xdr:colOff>152400</xdr:colOff>
      <xdr:row>37</xdr:row>
      <xdr:rowOff>105128</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4219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67733</xdr:rowOff>
    </xdr:from>
    <xdr:to>
      <xdr:col>81</xdr:col>
      <xdr:colOff>95250</xdr:colOff>
      <xdr:row>37</xdr:row>
      <xdr:rowOff>169334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84260</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25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94545</xdr:rowOff>
    </xdr:from>
    <xdr:to>
      <xdr:col>77</xdr:col>
      <xdr:colOff>95250</xdr:colOff>
      <xdr:row>38</xdr:row>
      <xdr:rowOff>24695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4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34872</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207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67733</xdr:rowOff>
    </xdr:from>
    <xdr:to>
      <xdr:col>73</xdr:col>
      <xdr:colOff>44450</xdr:colOff>
      <xdr:row>37</xdr:row>
      <xdr:rowOff>169334</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8060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27517</xdr:rowOff>
    </xdr:from>
    <xdr:to>
      <xdr:col>68</xdr:col>
      <xdr:colOff>203200</xdr:colOff>
      <xdr:row>37</xdr:row>
      <xdr:rowOff>129117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139294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54328</xdr:rowOff>
    </xdr:from>
    <xdr:to>
      <xdr:col>64</xdr:col>
      <xdr:colOff>152400</xdr:colOff>
      <xdr:row>37</xdr:row>
      <xdr:rowOff>155928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166105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16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令和６年度において市債として新規で発行した額に対して、既借入分への元金償還額が多いため、市債の年度末残高は前年度よりもさらに減少した。</a:t>
          </a:r>
          <a:endParaRPr lang="ja-JP" altLang="ja-JP" sz="1400">
            <a:effectLst/>
          </a:endParaRPr>
        </a:p>
        <a:p>
          <a:r>
            <a:rPr kumimoji="1" lang="ja-JP" altLang="ja-JP" sz="1100">
              <a:solidFill>
                <a:schemeClr val="dk1"/>
              </a:solidFill>
              <a:effectLst/>
              <a:latin typeface="+mn-lt"/>
              <a:ea typeface="+mn-ea"/>
              <a:cs typeface="+mn-cs"/>
            </a:rPr>
            <a:t>　また、公営企業債等繰入見込額も減少したことにより、令和５年度に引き続き将来負担は生じていない。</a:t>
          </a:r>
          <a:endParaRPr lang="ja-JP" altLang="ja-JP" sz="1400">
            <a:effectLst/>
          </a:endParaRPr>
        </a:p>
        <a:p>
          <a:r>
            <a:rPr kumimoji="1" lang="ja-JP" altLang="ja-JP" sz="1100">
              <a:solidFill>
                <a:schemeClr val="dk1"/>
              </a:solidFill>
              <a:effectLst/>
              <a:latin typeface="+mn-lt"/>
              <a:ea typeface="+mn-ea"/>
              <a:cs typeface="+mn-cs"/>
            </a:rPr>
            <a:t>　今後大きな施設整備事業が複数想定されるため、引き続き公債費等義務的経費に注視しながら財政の健全化に努める。</a:t>
          </a:r>
          <a:endParaRPr lang="ja-JP" altLang="ja-JP" sz="1400">
            <a:effectLst/>
          </a:endParaRPr>
        </a:p>
        <a:p>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68456</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97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栃木県佐野市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112,988
109,385
356.04
61,550,794
58,721,826
2,577,425
29,543,893
35,711,797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人件費</a:t>
          </a:r>
          <a:r>
            <a:rPr kumimoji="1" lang="ja-JP" altLang="en-US" sz="1100" b="0" i="0" baseline="0">
              <a:solidFill>
                <a:schemeClr val="dk1"/>
              </a:solidFill>
              <a:effectLst/>
              <a:latin typeface="+mn-lt"/>
              <a:ea typeface="+mn-ea"/>
              <a:cs typeface="+mn-cs"/>
            </a:rPr>
            <a:t>について</a:t>
          </a:r>
          <a:r>
            <a:rPr kumimoji="1" lang="ja-JP" altLang="ja-JP" sz="1100" b="0" i="0" baseline="0">
              <a:solidFill>
                <a:schemeClr val="dk1"/>
              </a:solidFill>
              <a:effectLst/>
              <a:latin typeface="+mn-lt"/>
              <a:ea typeface="+mn-ea"/>
              <a:cs typeface="+mn-cs"/>
            </a:rPr>
            <a:t>は、対前年度比０</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し、支出額について</a:t>
          </a:r>
          <a:r>
            <a:rPr kumimoji="1" lang="ja-JP" altLang="en-US" sz="1100" b="0" i="0" baseline="0">
              <a:solidFill>
                <a:schemeClr val="dk1"/>
              </a:solidFill>
              <a:effectLst/>
              <a:latin typeface="+mn-lt"/>
              <a:ea typeface="+mn-ea"/>
              <a:cs typeface="+mn-cs"/>
            </a:rPr>
            <a:t>は５５２</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４８４</a:t>
          </a:r>
          <a:r>
            <a:rPr kumimoji="1" lang="ja-JP" altLang="ja-JP" sz="1100" b="0" i="0" baseline="0">
              <a:solidFill>
                <a:schemeClr val="dk1"/>
              </a:solidFill>
              <a:effectLst/>
              <a:latin typeface="+mn-lt"/>
              <a:ea typeface="+mn-ea"/>
              <a:cs typeface="+mn-cs"/>
            </a:rPr>
            <a:t>千円の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r>
            <a:rPr kumimoji="1" lang="ja-JP" altLang="en-US" sz="1100" b="0" i="0" baseline="0">
              <a:solidFill>
                <a:schemeClr val="dk1"/>
              </a:solidFill>
              <a:effectLst/>
              <a:latin typeface="+mn-lt"/>
              <a:ea typeface="+mn-ea"/>
              <a:cs typeface="+mn-cs"/>
            </a:rPr>
            <a:t>全国平均と同程度であるが、依然として</a:t>
          </a:r>
          <a:r>
            <a:rPr kumimoji="1" lang="ja-JP" altLang="ja-JP" sz="1100" b="0" i="0" baseline="0">
              <a:solidFill>
                <a:schemeClr val="dk1"/>
              </a:solidFill>
              <a:effectLst/>
              <a:latin typeface="+mn-lt"/>
              <a:ea typeface="+mn-ea"/>
              <a:cs typeface="+mn-cs"/>
            </a:rPr>
            <a:t>類似団体平均</a:t>
          </a:r>
          <a:r>
            <a:rPr kumimoji="1" lang="ja-JP" altLang="en-US" sz="1100" b="0" i="0" baseline="0">
              <a:solidFill>
                <a:schemeClr val="dk1"/>
              </a:solidFill>
              <a:effectLst/>
              <a:latin typeface="+mn-lt"/>
              <a:ea typeface="+mn-ea"/>
              <a:cs typeface="+mn-cs"/>
            </a:rPr>
            <a:t>及び</a:t>
          </a:r>
          <a:r>
            <a:rPr kumimoji="1" lang="ja-JP" altLang="ja-JP" sz="1100" b="0" i="0" baseline="0">
              <a:solidFill>
                <a:schemeClr val="dk1"/>
              </a:solidFill>
              <a:effectLst/>
              <a:latin typeface="+mn-lt"/>
              <a:ea typeface="+mn-ea"/>
              <a:cs typeface="+mn-cs"/>
            </a:rPr>
            <a:t>県平均</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、職員数の適正化やこどもクラブの運営の更なる民営化など民間委託を</a:t>
          </a:r>
          <a:r>
            <a:rPr kumimoji="1" lang="ja-JP" altLang="en-US" sz="1100" b="0" i="0" baseline="0">
              <a:solidFill>
                <a:schemeClr val="dk1"/>
              </a:solidFill>
              <a:effectLst/>
              <a:latin typeface="+mn-lt"/>
              <a:ea typeface="+mn-ea"/>
              <a:cs typeface="+mn-cs"/>
            </a:rPr>
            <a:t>進め</a:t>
          </a:r>
          <a:r>
            <a:rPr kumimoji="1" lang="ja-JP" altLang="ja-JP" sz="1100" b="0" i="0" baseline="0">
              <a:solidFill>
                <a:schemeClr val="dk1"/>
              </a:solidFill>
              <a:effectLst/>
              <a:latin typeface="+mn-lt"/>
              <a:ea typeface="+mn-ea"/>
              <a:cs typeface="+mn-cs"/>
            </a:rPr>
            <a:t>、人件費の低減に努めていく。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31750</xdr:rowOff>
    </xdr:from>
    <xdr:to>
      <xdr:col>24</xdr:col>
      <xdr:colOff>25400</xdr:colOff>
      <xdr:row>39</xdr:row>
      <xdr:rowOff>44450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718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31750</xdr:rowOff>
    </xdr:from>
    <xdr:to>
      <xdr:col>19</xdr:col>
      <xdr:colOff>187325</xdr:colOff>
      <xdr:row>39</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718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120650</xdr:rowOff>
    </xdr:from>
    <xdr:to>
      <xdr:col>15</xdr:col>
      <xdr:colOff>98425</xdr:colOff>
      <xdr:row>39</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807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120650</xdr:rowOff>
    </xdr:from>
    <xdr:to>
      <xdr:col>11</xdr:col>
      <xdr:colOff>9525</xdr:colOff>
      <xdr:row>41</xdr:row>
      <xdr:rowOff>107950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8072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165100</xdr:rowOff>
    </xdr:from>
    <xdr:to>
      <xdr:col>24</xdr:col>
      <xdr:colOff>76200</xdr:colOff>
      <xdr:row>39</xdr:row>
      <xdr:rowOff>95250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137177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152400</xdr:rowOff>
    </xdr:from>
    <xdr:to>
      <xdr:col>20</xdr:col>
      <xdr:colOff>38100</xdr:colOff>
      <xdr:row>39</xdr:row>
      <xdr:rowOff>82550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67327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5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95250</xdr:rowOff>
    </xdr:from>
    <xdr:to>
      <xdr:col>15</xdr:col>
      <xdr:colOff>149225</xdr:colOff>
      <xdr:row>40</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10177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6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69850</xdr:rowOff>
    </xdr:from>
    <xdr:to>
      <xdr:col>11</xdr:col>
      <xdr:colOff>60325</xdr:colOff>
      <xdr:row>40</xdr:row>
      <xdr:rowOff>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57150</xdr:rowOff>
    </xdr:from>
    <xdr:to>
      <xdr:col>6</xdr:col>
      <xdr:colOff>171450</xdr:colOff>
      <xdr:row>41</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708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143527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物件費については、</a:t>
          </a:r>
          <a:r>
            <a:rPr kumimoji="1" lang="ja-JP" altLang="ja-JP" sz="1100" b="0" i="0" baseline="0">
              <a:solidFill>
                <a:schemeClr val="dk1"/>
              </a:solidFill>
              <a:effectLst/>
              <a:latin typeface="+mn-lt"/>
              <a:ea typeface="+mn-ea"/>
              <a:cs typeface="+mn-cs"/>
            </a:rPr>
            <a:t>対前年度比</a:t>
          </a:r>
          <a:r>
            <a:rPr kumimoji="1" lang="ja-JP" altLang="en-US" sz="1100" b="0" i="0" baseline="0">
              <a:solidFill>
                <a:schemeClr val="dk1"/>
              </a:solidFill>
              <a:effectLst/>
              <a:latin typeface="+mn-lt"/>
              <a:ea typeface="+mn-ea"/>
              <a:cs typeface="+mn-cs"/>
            </a:rPr>
            <a:t>１</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８</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し、類似団体平均</a:t>
          </a:r>
          <a:r>
            <a:rPr kumimoji="1" lang="ja-JP" altLang="en-US" sz="1100" b="0" i="0" baseline="0">
              <a:solidFill>
                <a:schemeClr val="dk1"/>
              </a:solidFill>
              <a:effectLst/>
              <a:latin typeface="+mn-lt"/>
              <a:ea typeface="+mn-ea"/>
              <a:cs typeface="+mn-cs"/>
            </a:rPr>
            <a:t>及び</a:t>
          </a:r>
          <a:r>
            <a:rPr kumimoji="1" lang="ja-JP" altLang="ja-JP" sz="1100" b="0" i="0" baseline="0">
              <a:solidFill>
                <a:schemeClr val="dk1"/>
              </a:solidFill>
              <a:effectLst/>
              <a:latin typeface="+mn-lt"/>
              <a:ea typeface="+mn-ea"/>
              <a:cs typeface="+mn-cs"/>
            </a:rPr>
            <a:t>全国</a:t>
          </a:r>
          <a:r>
            <a:rPr kumimoji="1" lang="ja-JP" altLang="en-US" sz="1100" b="0" i="0" baseline="0">
              <a:solidFill>
                <a:schemeClr val="dk1"/>
              </a:solidFill>
              <a:effectLst/>
              <a:latin typeface="+mn-lt"/>
              <a:ea typeface="+mn-ea"/>
              <a:cs typeface="+mn-cs"/>
            </a:rPr>
            <a:t>を上回っているが</a:t>
          </a:r>
          <a:r>
            <a:rPr kumimoji="1" lang="ja-JP" altLang="ja-JP" sz="1100" b="0" i="0" baseline="0">
              <a:solidFill>
                <a:schemeClr val="dk1"/>
              </a:solidFill>
              <a:effectLst/>
              <a:latin typeface="+mn-lt"/>
              <a:ea typeface="+mn-ea"/>
              <a:cs typeface="+mn-cs"/>
            </a:rPr>
            <a:t>県平均を</a:t>
          </a:r>
          <a:r>
            <a:rPr kumimoji="1" lang="ja-JP" altLang="en-US" sz="1100" b="0" i="0" baseline="0">
              <a:solidFill>
                <a:schemeClr val="dk1"/>
              </a:solidFill>
              <a:effectLst/>
              <a:latin typeface="+mn-lt"/>
              <a:ea typeface="+mn-ea"/>
              <a:cs typeface="+mn-cs"/>
            </a:rPr>
            <a:t>下回っている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これまでの推移に比較し、令和６年度は大きく平均に近づく結果となったが、</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、公共施設の照明を省エネルギー効果の高い</a:t>
          </a:r>
          <a:r>
            <a:rPr kumimoji="1" lang="en-US" altLang="ja-JP" sz="1100">
              <a:solidFill>
                <a:schemeClr val="dk1"/>
              </a:solidFill>
              <a:effectLst/>
              <a:latin typeface="+mn-lt"/>
              <a:ea typeface="+mn-ea"/>
              <a:cs typeface="+mn-cs"/>
            </a:rPr>
            <a:t>LED</a:t>
          </a:r>
          <a:r>
            <a:rPr kumimoji="1" lang="ja-JP" altLang="ja-JP" sz="1100">
              <a:solidFill>
                <a:schemeClr val="dk1"/>
              </a:solidFill>
              <a:effectLst/>
              <a:latin typeface="+mn-lt"/>
              <a:ea typeface="+mn-ea"/>
              <a:cs typeface="+mn-cs"/>
            </a:rPr>
            <a:t>照明に交換し、電気料金</a:t>
          </a:r>
          <a:r>
            <a:rPr kumimoji="1" lang="ja-JP" altLang="ja-JP" sz="1100" b="0" i="0" baseline="0">
              <a:solidFill>
                <a:schemeClr val="dk1"/>
              </a:solidFill>
              <a:effectLst/>
              <a:latin typeface="+mn-lt"/>
              <a:ea typeface="+mn-ea"/>
              <a:cs typeface="+mn-cs"/>
            </a:rPr>
            <a:t>の削減</a:t>
          </a:r>
          <a:r>
            <a:rPr kumimoji="1" lang="ja-JP" altLang="en-US" sz="1100" b="0" i="0" baseline="0">
              <a:solidFill>
                <a:schemeClr val="dk1"/>
              </a:solidFill>
              <a:effectLst/>
              <a:latin typeface="+mn-lt"/>
              <a:ea typeface="+mn-ea"/>
              <a:cs typeface="+mn-cs"/>
            </a:rPr>
            <a:t>するなど、</a:t>
          </a:r>
          <a:r>
            <a:rPr kumimoji="1" lang="ja-JP" altLang="ja-JP" sz="1100" b="0" i="0" baseline="0">
              <a:solidFill>
                <a:schemeClr val="dk1"/>
              </a:solidFill>
              <a:effectLst/>
              <a:latin typeface="+mn-lt"/>
              <a:ea typeface="+mn-ea"/>
              <a:cs typeface="+mn-cs"/>
            </a:rPr>
            <a:t>コスト低減を図っていく。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114300</xdr:rowOff>
    </xdr:from>
    <xdr:to>
      <xdr:col>82</xdr:col>
      <xdr:colOff>107950</xdr:colOff>
      <xdr:row>18</xdr:row>
      <xdr:rowOff>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575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82550</xdr:rowOff>
    </xdr:from>
    <xdr:to>
      <xdr:col>78</xdr:col>
      <xdr:colOff>69850</xdr:colOff>
      <xdr:row>18</xdr:row>
      <xdr:rowOff>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97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63500</xdr:rowOff>
    </xdr:from>
    <xdr:to>
      <xdr:col>73</xdr:col>
      <xdr:colOff>180975</xdr:colOff>
      <xdr:row>17</xdr:row>
      <xdr:rowOff>82550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067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16</xdr:row>
      <xdr:rowOff>63500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6416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63500</xdr:rowOff>
    </xdr:from>
    <xdr:to>
      <xdr:col>82</xdr:col>
      <xdr:colOff>158750</xdr:colOff>
      <xdr:row>16</xdr:row>
      <xdr:rowOff>165100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35577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120650</xdr:rowOff>
    </xdr:from>
    <xdr:to>
      <xdr:col>78</xdr:col>
      <xdr:colOff>120650</xdr:colOff>
      <xdr:row>18</xdr:row>
      <xdr:rowOff>50800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3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35577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2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31750</xdr:rowOff>
    </xdr:from>
    <xdr:to>
      <xdr:col>74</xdr:col>
      <xdr:colOff>31750</xdr:colOff>
      <xdr:row>17</xdr:row>
      <xdr:rowOff>133350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4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118127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12700</xdr:rowOff>
    </xdr:from>
    <xdr:to>
      <xdr:col>69</xdr:col>
      <xdr:colOff>142875</xdr:colOff>
      <xdr:row>16</xdr:row>
      <xdr:rowOff>114300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99077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19050</xdr:rowOff>
    </xdr:from>
    <xdr:to>
      <xdr:col>65</xdr:col>
      <xdr:colOff>53975</xdr:colOff>
      <xdr:row>15</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扶助費</a:t>
          </a:r>
          <a:r>
            <a:rPr kumimoji="1" lang="ja-JP" altLang="en-US" sz="1100" b="0" i="0" baseline="0">
              <a:solidFill>
                <a:schemeClr val="dk1"/>
              </a:solidFill>
              <a:effectLst/>
              <a:latin typeface="+mn-lt"/>
              <a:ea typeface="+mn-ea"/>
              <a:cs typeface="+mn-cs"/>
            </a:rPr>
            <a:t>について</a:t>
          </a:r>
          <a:r>
            <a:rPr kumimoji="1" lang="ja-JP" altLang="ja-JP" sz="1100" b="0" i="0" baseline="0">
              <a:solidFill>
                <a:schemeClr val="dk1"/>
              </a:solidFill>
              <a:effectLst/>
              <a:latin typeface="+mn-lt"/>
              <a:ea typeface="+mn-ea"/>
              <a:cs typeface="+mn-cs"/>
            </a:rPr>
            <a:t>は、対前年度比</a:t>
          </a:r>
          <a:r>
            <a:rPr kumimoji="1" lang="ja-JP" altLang="en-US" sz="1100" b="0" i="0" baseline="0">
              <a:solidFill>
                <a:schemeClr val="dk1"/>
              </a:solidFill>
              <a:effectLst/>
              <a:latin typeface="+mn-lt"/>
              <a:ea typeface="+mn-ea"/>
              <a:cs typeface="+mn-cs"/>
            </a:rPr>
            <a:t>０</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ポイント増加し</a:t>
          </a:r>
          <a:r>
            <a:rPr kumimoji="1" lang="ja-JP" altLang="en-US" sz="1100" b="0" i="0" baseline="0">
              <a:solidFill>
                <a:schemeClr val="dk1"/>
              </a:solidFill>
              <a:effectLst/>
              <a:latin typeface="+mn-lt"/>
              <a:ea typeface="+mn-ea"/>
              <a:cs typeface="+mn-cs"/>
            </a:rPr>
            <a:t>たが</a:t>
          </a:r>
          <a:r>
            <a:rPr kumimoji="1" lang="ja-JP" altLang="ja-JP" sz="1100" b="0" i="0" baseline="0">
              <a:solidFill>
                <a:schemeClr val="dk1"/>
              </a:solidFill>
              <a:effectLst/>
              <a:latin typeface="+mn-lt"/>
              <a:ea typeface="+mn-ea"/>
              <a:cs typeface="+mn-cs"/>
            </a:rPr>
            <a:t>、支出額について</a:t>
          </a:r>
          <a:r>
            <a:rPr kumimoji="1" lang="ja-JP" altLang="en-US" sz="1100" b="0" i="0" baseline="0">
              <a:solidFill>
                <a:schemeClr val="dk1"/>
              </a:solidFill>
              <a:effectLst/>
              <a:latin typeface="+mn-lt"/>
              <a:ea typeface="+mn-ea"/>
              <a:cs typeface="+mn-cs"/>
            </a:rPr>
            <a:t>は５１３</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８７７</a:t>
          </a:r>
          <a:r>
            <a:rPr kumimoji="1" lang="ja-JP" altLang="ja-JP" sz="1100" b="0" i="0" baseline="0">
              <a:solidFill>
                <a:schemeClr val="dk1"/>
              </a:solidFill>
              <a:effectLst/>
              <a:latin typeface="+mn-lt"/>
              <a:ea typeface="+mn-ea"/>
              <a:cs typeface="+mn-cs"/>
            </a:rPr>
            <a:t>千円の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a:t>
          </a:r>
          <a:r>
            <a:rPr kumimoji="1" lang="ja-JP" altLang="en-US" sz="1100" b="0" i="0" baseline="0">
              <a:solidFill>
                <a:schemeClr val="dk1"/>
              </a:solidFill>
              <a:effectLst/>
              <a:latin typeface="+mn-lt"/>
              <a:ea typeface="+mn-ea"/>
              <a:cs typeface="+mn-cs"/>
            </a:rPr>
            <a:t>った。</a:t>
          </a:r>
          <a:r>
            <a:rPr kumimoji="1" lang="ja-JP" altLang="ja-JP" sz="1100" b="0" i="0" baseline="0">
              <a:solidFill>
                <a:schemeClr val="dk1"/>
              </a:solidFill>
              <a:effectLst/>
              <a:latin typeface="+mn-lt"/>
              <a:ea typeface="+mn-ea"/>
              <a:cs typeface="+mn-cs"/>
            </a:rPr>
            <a:t>類似団体</a:t>
          </a:r>
          <a:r>
            <a:rPr kumimoji="1" lang="ja-JP" altLang="en-US" sz="1100" b="0" i="0" baseline="0">
              <a:solidFill>
                <a:schemeClr val="dk1"/>
              </a:solidFill>
              <a:effectLst/>
              <a:latin typeface="+mn-lt"/>
              <a:ea typeface="+mn-ea"/>
              <a:cs typeface="+mn-cs"/>
            </a:rPr>
            <a:t>平均</a:t>
          </a:r>
          <a:r>
            <a:rPr kumimoji="1" lang="ja-JP" altLang="ja-JP" sz="1100" b="0" i="0" baseline="0">
              <a:solidFill>
                <a:schemeClr val="dk1"/>
              </a:solidFill>
              <a:effectLst/>
              <a:latin typeface="+mn-lt"/>
              <a:ea typeface="+mn-ea"/>
              <a:cs typeface="+mn-cs"/>
            </a:rPr>
            <a:t>を</a:t>
          </a:r>
          <a:r>
            <a:rPr kumimoji="1" lang="ja-JP" altLang="en-US" sz="1100" b="0" i="0" baseline="0">
              <a:solidFill>
                <a:schemeClr val="dk1"/>
              </a:solidFill>
              <a:effectLst/>
              <a:latin typeface="+mn-lt"/>
              <a:ea typeface="+mn-ea"/>
              <a:cs typeface="+mn-cs"/>
            </a:rPr>
            <a:t>２</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上回り</a:t>
          </a:r>
          <a:r>
            <a:rPr kumimoji="1" lang="ja-JP" altLang="ja-JP" sz="1100" b="0" i="0" baseline="0">
              <a:solidFill>
                <a:schemeClr val="dk1"/>
              </a:solidFill>
              <a:effectLst/>
              <a:latin typeface="+mn-lt"/>
              <a:ea typeface="+mn-ea"/>
              <a:cs typeface="+mn-cs"/>
            </a:rPr>
            <a:t>、全国平均</a:t>
          </a:r>
          <a:r>
            <a:rPr kumimoji="1" lang="ja-JP" altLang="en-US" sz="1100" b="0" i="0" baseline="0">
              <a:solidFill>
                <a:schemeClr val="dk1"/>
              </a:solidFill>
              <a:effectLst/>
              <a:latin typeface="+mn-lt"/>
              <a:ea typeface="+mn-ea"/>
              <a:cs typeface="+mn-cs"/>
            </a:rPr>
            <a:t>及び県平均よりも高い数値だが、増減の推移は類似団体平均と同様となっている。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今後は、</a:t>
          </a:r>
          <a:r>
            <a:rPr kumimoji="1" lang="ja-JP" altLang="ja-JP" sz="1100" b="0" i="0" baseline="0">
              <a:solidFill>
                <a:schemeClr val="dk1"/>
              </a:solidFill>
              <a:effectLst/>
              <a:latin typeface="+mn-lt"/>
              <a:ea typeface="+mn-ea"/>
              <a:cs typeface="+mn-cs"/>
            </a:rPr>
            <a:t>市単独事業の各種手当の見直しを検討し、健全な財政運営を図っていく。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167822</xdr:rowOff>
    </xdr:from>
    <xdr:to>
      <xdr:col>24</xdr:col>
      <xdr:colOff>25400</xdr:colOff>
      <xdr:row>60</xdr:row>
      <xdr:rowOff>94343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2833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143328</xdr:rowOff>
    </xdr:from>
    <xdr:to>
      <xdr:col>19</xdr:col>
      <xdr:colOff>187325</xdr:colOff>
      <xdr:row>59</xdr:row>
      <xdr:rowOff>167822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874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143328</xdr:rowOff>
    </xdr:from>
    <xdr:to>
      <xdr:col>15</xdr:col>
      <xdr:colOff>98425</xdr:colOff>
      <xdr:row>59</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0874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4535</xdr:rowOff>
    </xdr:from>
    <xdr:to>
      <xdr:col>11</xdr:col>
      <xdr:colOff>9525</xdr:colOff>
      <xdr:row>59</xdr:row>
      <xdr:rowOff>4535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120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43543</xdr:rowOff>
    </xdr:from>
    <xdr:to>
      <xdr:col>24</xdr:col>
      <xdr:colOff>76200</xdr:colOff>
      <xdr:row>60</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15620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117022</xdr:rowOff>
    </xdr:from>
    <xdr:to>
      <xdr:col>20</xdr:col>
      <xdr:colOff>38100</xdr:colOff>
      <xdr:row>60</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31949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31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92528</xdr:rowOff>
    </xdr:from>
    <xdr:to>
      <xdr:col>15</xdr:col>
      <xdr:colOff>149225</xdr:colOff>
      <xdr:row>59</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125185</xdr:rowOff>
    </xdr:from>
    <xdr:to>
      <xdr:col>11</xdr:col>
      <xdr:colOff>60325</xdr:colOff>
      <xdr:row>59</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40112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125185</xdr:rowOff>
    </xdr:from>
    <xdr:to>
      <xdr:col>6</xdr:col>
      <xdr:colOff>171450</xdr:colOff>
      <xdr:row>59</xdr:row>
      <xdr:rowOff>55335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40112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維持補修費や繰出金のその他については、対前年度比</a:t>
          </a:r>
          <a:r>
            <a:rPr kumimoji="1" lang="ja-JP" altLang="en-US" sz="1100" b="0" i="0" baseline="0">
              <a:solidFill>
                <a:schemeClr val="dk1"/>
              </a:solidFill>
              <a:effectLst/>
              <a:latin typeface="+mn-lt"/>
              <a:ea typeface="+mn-ea"/>
              <a:cs typeface="+mn-cs"/>
            </a:rPr>
            <a:t>０</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減少したが、</a:t>
          </a:r>
          <a:r>
            <a:rPr kumimoji="1" lang="ja-JP" altLang="ja-JP" sz="1100" b="0" i="0" baseline="0">
              <a:solidFill>
                <a:schemeClr val="dk1"/>
              </a:solidFill>
              <a:effectLst/>
              <a:latin typeface="+mn-lt"/>
              <a:ea typeface="+mn-ea"/>
              <a:cs typeface="+mn-cs"/>
            </a:rPr>
            <a:t>類似団体、全国及び県平均</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前年度に比べ</a:t>
          </a:r>
          <a:r>
            <a:rPr kumimoji="1" lang="ja-JP" altLang="en-US" sz="1100" b="0" i="0" baseline="0">
              <a:solidFill>
                <a:schemeClr val="dk1"/>
              </a:solidFill>
              <a:effectLst/>
              <a:latin typeface="+mn-lt"/>
              <a:ea typeface="+mn-ea"/>
              <a:cs typeface="+mn-cs"/>
            </a:rPr>
            <a:t>減となった</a:t>
          </a:r>
          <a:r>
            <a:rPr kumimoji="1" lang="ja-JP" altLang="ja-JP" sz="1100" b="0" i="0" baseline="0">
              <a:solidFill>
                <a:schemeClr val="dk1"/>
              </a:solidFill>
              <a:effectLst/>
              <a:latin typeface="+mn-lt"/>
              <a:ea typeface="+mn-ea"/>
              <a:cs typeface="+mn-cs"/>
            </a:rPr>
            <a:t>要因は、</a:t>
          </a:r>
          <a:r>
            <a:rPr kumimoji="1" lang="ja-JP" altLang="en-US" sz="1100" b="0" i="0" baseline="0">
              <a:solidFill>
                <a:schemeClr val="dk1"/>
              </a:solidFill>
              <a:effectLst/>
              <a:latin typeface="+mn-lt"/>
              <a:ea typeface="+mn-ea"/>
              <a:cs typeface="+mn-cs"/>
            </a:rPr>
            <a:t>積立金の減小によるところが大きいが、</a:t>
          </a:r>
          <a:r>
            <a:rPr kumimoji="1" lang="ja-JP" altLang="ja-JP" sz="1100" b="0" i="0" baseline="0">
              <a:solidFill>
                <a:schemeClr val="dk1"/>
              </a:solidFill>
              <a:effectLst/>
              <a:latin typeface="+mn-lt"/>
              <a:ea typeface="+mn-ea"/>
              <a:cs typeface="+mn-cs"/>
            </a:rPr>
            <a:t>特別会計繰出金について</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増加しており、独立採算制の観点から、引き続き保険料の適正化や経費の削減に努め、税収を主な財源とする一般会計の負担額を減らしていく。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101600</xdr:rowOff>
    </xdr:from>
    <xdr:to>
      <xdr:col>82</xdr:col>
      <xdr:colOff>107950</xdr:colOff>
      <xdr:row>58</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457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58</xdr:row>
      <xdr:rowOff>127000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69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133350</xdr:rowOff>
    </xdr:from>
    <xdr:to>
      <xdr:col>73</xdr:col>
      <xdr:colOff>180975</xdr:colOff>
      <xdr:row>58</xdr:row>
      <xdr:rowOff>25400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06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133350</xdr:rowOff>
    </xdr:from>
    <xdr:to>
      <xdr:col>69</xdr:col>
      <xdr:colOff>92075</xdr:colOff>
      <xdr:row>58</xdr:row>
      <xdr:rowOff>114300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06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50800</xdr:rowOff>
    </xdr:from>
    <xdr:to>
      <xdr:col>82</xdr:col>
      <xdr:colOff>158750</xdr:colOff>
      <xdr:row>58</xdr:row>
      <xdr:rowOff>152400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22877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146050</xdr:rowOff>
    </xdr:from>
    <xdr:to>
      <xdr:col>74</xdr:col>
      <xdr:colOff>31750</xdr:colOff>
      <xdr:row>58</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63500</xdr:rowOff>
    </xdr:from>
    <xdr:to>
      <xdr:col>65</xdr:col>
      <xdr:colOff>53975</xdr:colOff>
      <xdr:row>58</xdr:row>
      <xdr:rowOff>165100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149877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補助費等については、</a:t>
          </a:r>
          <a:r>
            <a:rPr kumimoji="1" lang="ja-JP" altLang="ja-JP" sz="1100" b="0" i="0" baseline="0">
              <a:solidFill>
                <a:schemeClr val="dk1"/>
              </a:solidFill>
              <a:effectLst/>
              <a:latin typeface="+mn-lt"/>
              <a:ea typeface="+mn-ea"/>
              <a:cs typeface="+mn-cs"/>
            </a:rPr>
            <a:t>対前年度比</a:t>
          </a:r>
          <a:r>
            <a:rPr kumimoji="1" lang="ja-JP" altLang="en-US" sz="1100" b="0" i="0" baseline="0">
              <a:solidFill>
                <a:schemeClr val="dk1"/>
              </a:solidFill>
              <a:effectLst/>
              <a:latin typeface="+mn-lt"/>
              <a:ea typeface="+mn-ea"/>
              <a:cs typeface="+mn-cs"/>
            </a:rPr>
            <a:t>０</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ポイント減少し６</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％となったが、</a:t>
          </a:r>
          <a:r>
            <a:rPr kumimoji="1" lang="ja-JP" altLang="en-US" sz="1100" b="0" i="0" baseline="0">
              <a:solidFill>
                <a:schemeClr val="dk1"/>
              </a:solidFill>
              <a:effectLst/>
              <a:latin typeface="+mn-lt"/>
              <a:ea typeface="+mn-ea"/>
              <a:cs typeface="+mn-cs"/>
            </a:rPr>
            <a:t>各平均と比較し、引き続き</a:t>
          </a:r>
          <a:r>
            <a:rPr kumimoji="1" lang="ja-JP" altLang="ja-JP" sz="1100" b="0" i="0" baseline="0">
              <a:solidFill>
                <a:schemeClr val="dk1"/>
              </a:solidFill>
              <a:effectLst/>
              <a:latin typeface="+mn-lt"/>
              <a:ea typeface="+mn-ea"/>
              <a:cs typeface="+mn-cs"/>
            </a:rPr>
            <a:t>数値が</a:t>
          </a:r>
          <a:r>
            <a:rPr kumimoji="1" lang="ja-JP" altLang="en-US" sz="1100" b="0" i="0" baseline="0">
              <a:solidFill>
                <a:schemeClr val="dk1"/>
              </a:solidFill>
              <a:effectLst/>
              <a:latin typeface="+mn-lt"/>
              <a:ea typeface="+mn-ea"/>
              <a:cs typeface="+mn-cs"/>
            </a:rPr>
            <a:t>低い</a:t>
          </a:r>
          <a:r>
            <a:rPr kumimoji="1" lang="ja-JP" altLang="ja-JP" sz="1100" b="0" i="0" baseline="0">
              <a:solidFill>
                <a:schemeClr val="dk1"/>
              </a:solidFill>
              <a:effectLst/>
              <a:latin typeface="+mn-lt"/>
              <a:ea typeface="+mn-ea"/>
              <a:cs typeface="+mn-cs"/>
            </a:rPr>
            <a:t>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補助費等を構成する主な内容としては、緊急</a:t>
          </a:r>
          <a:r>
            <a:rPr kumimoji="1" lang="ja-JP" altLang="ja-JP" sz="1100" b="0" i="0" baseline="0">
              <a:solidFill>
                <a:schemeClr val="dk1"/>
              </a:solidFill>
              <a:effectLst/>
              <a:latin typeface="+mn-lt"/>
              <a:ea typeface="+mn-ea"/>
              <a:cs typeface="+mn-cs"/>
            </a:rPr>
            <a:t>景気対策事業</a:t>
          </a:r>
          <a:r>
            <a:rPr kumimoji="1" lang="ja-JP" altLang="en-US" sz="1100" b="0" i="0" baseline="0">
              <a:solidFill>
                <a:schemeClr val="dk1"/>
              </a:solidFill>
              <a:effectLst/>
              <a:latin typeface="+mn-lt"/>
              <a:ea typeface="+mn-ea"/>
              <a:cs typeface="+mn-cs"/>
            </a:rPr>
            <a:t>での</a:t>
          </a:r>
          <a:r>
            <a:rPr kumimoji="1" lang="ja-JP" altLang="ja-JP" sz="1100" b="0" i="0" baseline="0">
              <a:solidFill>
                <a:schemeClr val="dk1"/>
              </a:solidFill>
              <a:effectLst/>
              <a:latin typeface="+mn-lt"/>
              <a:ea typeface="+mn-ea"/>
              <a:cs typeface="+mn-cs"/>
            </a:rPr>
            <a:t>補助金の支給等</a:t>
          </a:r>
          <a:r>
            <a:rPr kumimoji="1" lang="ja-JP" altLang="en-US" sz="1100" b="0" i="0" baseline="0">
              <a:solidFill>
                <a:schemeClr val="dk1"/>
              </a:solidFill>
              <a:effectLst/>
              <a:latin typeface="+mn-lt"/>
              <a:ea typeface="+mn-ea"/>
              <a:cs typeface="+mn-cs"/>
            </a:rPr>
            <a:t>に</a:t>
          </a:r>
          <a:r>
            <a:rPr kumimoji="1" lang="ja-JP" altLang="ja-JP" sz="1100" b="0" i="0" baseline="0">
              <a:solidFill>
                <a:schemeClr val="dk1"/>
              </a:solidFill>
              <a:effectLst/>
              <a:latin typeface="+mn-lt"/>
              <a:ea typeface="+mn-ea"/>
              <a:cs typeface="+mn-cs"/>
            </a:rPr>
            <a:t>よるが、下水道事業会計への補助金や各種団体等に対する補助金等の見直しを行い、引き続き、真に必要な事務費の精査を進めていく</a:t>
          </a:r>
          <a:r>
            <a:rPr kumimoji="1" lang="ja-JP" altLang="en-US" sz="1100" b="0" i="0" baseline="0">
              <a:solidFill>
                <a:schemeClr val="dk1"/>
              </a:solidFill>
              <a:effectLst/>
              <a:latin typeface="+mn-lt"/>
              <a:ea typeface="+mn-ea"/>
              <a:cs typeface="+mn-cs"/>
            </a:rPr>
            <a:t>必要がある</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xdr:rowOff>
    </xdr:from>
    <xdr:to>
      <xdr:col>82</xdr:col>
      <xdr:colOff>107950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583742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53848</xdr:rowOff>
    </xdr:from>
    <xdr:to>
      <xdr:col>78</xdr:col>
      <xdr:colOff>69850</xdr:colOff>
      <xdr:row>34</xdr:row>
      <xdr:rowOff>145288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58831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145288</xdr:rowOff>
    </xdr:from>
    <xdr:to>
      <xdr:col>73</xdr:col>
      <xdr:colOff>180975</xdr:colOff>
      <xdr:row>35</xdr:row>
      <xdr:rowOff>37846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59745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88138</xdr:rowOff>
    </xdr:from>
    <xdr:to>
      <xdr:col>69</xdr:col>
      <xdr:colOff>92075</xdr:colOff>
      <xdr:row>35</xdr:row>
      <xdr:rowOff>37846</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5745988"/>
          <a:ext cx="889000" cy="2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128778</xdr:rowOff>
    </xdr:from>
    <xdr:to>
      <xdr:col>82</xdr:col>
      <xdr:colOff>158750</xdr:colOff>
      <xdr:row>34</xdr:row>
      <xdr:rowOff>58928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145305</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63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3048</xdr:rowOff>
    </xdr:from>
    <xdr:to>
      <xdr:col>78</xdr:col>
      <xdr:colOff>120650</xdr:colOff>
      <xdr:row>34</xdr:row>
      <xdr:rowOff>104648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114825</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601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94488</xdr:rowOff>
    </xdr:from>
    <xdr:to>
      <xdr:col>74</xdr:col>
      <xdr:colOff>31750</xdr:colOff>
      <xdr:row>35</xdr:row>
      <xdr:rowOff>24638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34815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158496</xdr:rowOff>
    </xdr:from>
    <xdr:to>
      <xdr:col>69</xdr:col>
      <xdr:colOff>142875</xdr:colOff>
      <xdr:row>35</xdr:row>
      <xdr:rowOff>88646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98823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37338</xdr:rowOff>
    </xdr:from>
    <xdr:to>
      <xdr:col>65</xdr:col>
      <xdr:colOff>53975</xdr:colOff>
      <xdr:row>33</xdr:row>
      <xdr:rowOff>138938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69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149115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46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公債費については、</a:t>
          </a:r>
          <a:r>
            <a:rPr kumimoji="1" lang="ja-JP" altLang="ja-JP" sz="1100" b="0" i="0" baseline="0">
              <a:solidFill>
                <a:schemeClr val="dk1"/>
              </a:solidFill>
              <a:effectLst/>
              <a:latin typeface="+mn-lt"/>
              <a:ea typeface="+mn-ea"/>
              <a:cs typeface="+mn-cs"/>
            </a:rPr>
            <a:t>対前年度比</a:t>
          </a:r>
          <a:r>
            <a:rPr kumimoji="1" lang="ja-JP" altLang="en-US" sz="1100" b="0" i="0" baseline="0">
              <a:solidFill>
                <a:schemeClr val="dk1"/>
              </a:solidFill>
              <a:effectLst/>
              <a:latin typeface="+mn-lt"/>
              <a:ea typeface="+mn-ea"/>
              <a:cs typeface="+mn-cs"/>
            </a:rPr>
            <a:t>０</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、支出額についても９６</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６１２千円の減となった。</a:t>
          </a:r>
          <a:r>
            <a:rPr kumimoji="1" lang="ja-JP" altLang="ja-JP" sz="1100" b="0" i="0" baseline="0">
              <a:solidFill>
                <a:schemeClr val="dk1"/>
              </a:solidFill>
              <a:effectLst/>
              <a:latin typeface="+mn-lt"/>
              <a:ea typeface="+mn-ea"/>
              <a:cs typeface="+mn-cs"/>
            </a:rPr>
            <a:t>類似団体平均、全国及び県平均</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下回っている</a:t>
          </a:r>
          <a:r>
            <a:rPr kumimoji="1" lang="ja-JP" altLang="en-US" sz="1100" b="0" i="0" baseline="0">
              <a:solidFill>
                <a:schemeClr val="dk1"/>
              </a:solidFill>
              <a:effectLst/>
              <a:latin typeface="+mn-lt"/>
              <a:ea typeface="+mn-ea"/>
              <a:cs typeface="+mn-cs"/>
            </a:rPr>
            <a:t>が、その乖離は年々小さくなっている。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a:t>
          </a:r>
          <a:r>
            <a:rPr kumimoji="1" lang="ja-JP" altLang="en-US" sz="1100" b="0" i="0" baseline="0">
              <a:solidFill>
                <a:schemeClr val="dk1"/>
              </a:solidFill>
              <a:effectLst/>
              <a:latin typeface="+mn-lt"/>
              <a:ea typeface="+mn-ea"/>
              <a:cs typeface="+mn-cs"/>
            </a:rPr>
            <a:t>大きな施設</a:t>
          </a:r>
          <a:r>
            <a:rPr kumimoji="1" lang="ja-JP" altLang="ja-JP" sz="1100" b="0" i="0" baseline="0">
              <a:solidFill>
                <a:schemeClr val="dk1"/>
              </a:solidFill>
              <a:effectLst/>
              <a:latin typeface="+mn-lt"/>
              <a:ea typeface="+mn-ea"/>
              <a:cs typeface="+mn-cs"/>
            </a:rPr>
            <a:t>改修</a:t>
          </a:r>
          <a:r>
            <a:rPr kumimoji="1" lang="ja-JP" altLang="en-US" sz="1100" b="0" i="0" baseline="0">
              <a:solidFill>
                <a:schemeClr val="dk1"/>
              </a:solidFill>
              <a:effectLst/>
              <a:latin typeface="+mn-lt"/>
              <a:ea typeface="+mn-ea"/>
              <a:cs typeface="+mn-cs"/>
            </a:rPr>
            <a:t>事業</a:t>
          </a:r>
          <a:r>
            <a:rPr kumimoji="1" lang="ja-JP" altLang="ja-JP" sz="1100" b="0" i="0" baseline="0">
              <a:solidFill>
                <a:schemeClr val="dk1"/>
              </a:solidFill>
              <a:effectLst/>
              <a:latin typeface="+mn-lt"/>
              <a:ea typeface="+mn-ea"/>
              <a:cs typeface="+mn-cs"/>
            </a:rPr>
            <a:t>が控えており、公債費は増加傾向で推移することが想定されることから、地方債残高と公債費のバランスに留意しつつ、適切に地方債発行を管理することで、持続可能な財政運営に努めていく。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135164</xdr:rowOff>
    </xdr:from>
    <xdr:to>
      <xdr:col>24</xdr:col>
      <xdr:colOff>25400</xdr:colOff>
      <xdr:row>77</xdr:row>
      <xdr:rowOff>154758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336814"/>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95629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297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135164</xdr:rowOff>
    </xdr:from>
    <xdr:to>
      <xdr:col>19</xdr:col>
      <xdr:colOff>187325</xdr:colOff>
      <xdr:row>77</xdr:row>
      <xdr:rowOff>154758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33681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90732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46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37193</xdr:rowOff>
    </xdr:from>
    <xdr:to>
      <xdr:col>15</xdr:col>
      <xdr:colOff>98425</xdr:colOff>
      <xdr:row>77</xdr:row>
      <xdr:rowOff>135164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3884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37193</xdr:rowOff>
    </xdr:from>
    <xdr:to>
      <xdr:col>11</xdr:col>
      <xdr:colOff>9525</xdr:colOff>
      <xdr:row>77</xdr:row>
      <xdr:rowOff>95976</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3884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84364</xdr:rowOff>
    </xdr:from>
    <xdr:to>
      <xdr:col>24</xdr:col>
      <xdr:colOff>76200</xdr:colOff>
      <xdr:row>78</xdr:row>
      <xdr:rowOff>14514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100891</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103958</xdr:rowOff>
    </xdr:from>
    <xdr:to>
      <xdr:col>20</xdr:col>
      <xdr:colOff>38100</xdr:colOff>
      <xdr:row>78</xdr:row>
      <xdr:rowOff>34108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44285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07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84364</xdr:rowOff>
    </xdr:from>
    <xdr:to>
      <xdr:col>15</xdr:col>
      <xdr:colOff>149225</xdr:colOff>
      <xdr:row>78</xdr:row>
      <xdr:rowOff>14514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24691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05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157843</xdr:rowOff>
    </xdr:from>
    <xdr:to>
      <xdr:col>11</xdr:col>
      <xdr:colOff>60325</xdr:colOff>
      <xdr:row>77</xdr:row>
      <xdr:rowOff>87993</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98170</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45176</xdr:rowOff>
    </xdr:from>
    <xdr:to>
      <xdr:col>6</xdr:col>
      <xdr:colOff>171450</xdr:colOff>
      <xdr:row>77</xdr:row>
      <xdr:rowOff>146776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4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156953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01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対前年度比</a:t>
          </a:r>
          <a:r>
            <a:rPr kumimoji="1" lang="ja-JP" altLang="en-US" sz="1100" b="0" i="0" baseline="0">
              <a:solidFill>
                <a:schemeClr val="dk1"/>
              </a:solidFill>
              <a:effectLst/>
              <a:latin typeface="+mn-lt"/>
              <a:ea typeface="+mn-ea"/>
              <a:cs typeface="+mn-cs"/>
            </a:rPr>
            <a:t>１</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８ポイント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し、類似団体</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全国及び県平均を</a:t>
          </a:r>
          <a:r>
            <a:rPr kumimoji="1" lang="ja-JP" altLang="en-US" sz="1100" b="0" i="0" baseline="0">
              <a:solidFill>
                <a:schemeClr val="dk1"/>
              </a:solidFill>
              <a:effectLst/>
              <a:latin typeface="+mn-lt"/>
              <a:ea typeface="+mn-ea"/>
              <a:cs typeface="+mn-cs"/>
            </a:rPr>
            <a:t>下回る結果となった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数値が</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となった要因は、積立金</a:t>
          </a:r>
          <a:r>
            <a:rPr kumimoji="1" lang="ja-JP" altLang="en-US" sz="1100" b="0" i="0" baseline="0">
              <a:solidFill>
                <a:schemeClr val="dk1"/>
              </a:solidFill>
              <a:effectLst/>
              <a:latin typeface="+mn-lt"/>
              <a:ea typeface="+mn-ea"/>
              <a:cs typeface="+mn-cs"/>
            </a:rPr>
            <a:t>など</a:t>
          </a:r>
          <a:r>
            <a:rPr kumimoji="1" lang="ja-JP" altLang="ja-JP" sz="1100" b="0" i="0" baseline="0">
              <a:solidFill>
                <a:schemeClr val="dk1"/>
              </a:solidFill>
              <a:effectLst/>
              <a:latin typeface="+mn-lt"/>
              <a:ea typeface="+mn-ea"/>
              <a:cs typeface="+mn-cs"/>
            </a:rPr>
            <a:t>によるものであるが、今後は、人件費や普通建設事業費の増加が見込まれるため、</a:t>
          </a:r>
          <a:r>
            <a:rPr kumimoji="1" lang="ja-JP" altLang="en-US" sz="1100" b="0" i="0" baseline="0">
              <a:solidFill>
                <a:schemeClr val="dk1"/>
              </a:solidFill>
              <a:effectLst/>
              <a:latin typeface="+mn-lt"/>
              <a:ea typeface="+mn-ea"/>
              <a:cs typeface="+mn-cs"/>
            </a:rPr>
            <a:t>外郭団体等への補助金の精査や、</a:t>
          </a:r>
          <a:r>
            <a:rPr kumimoji="1" lang="ja-JP" altLang="ja-JP" sz="1100" b="0" i="0" baseline="0">
              <a:solidFill>
                <a:schemeClr val="dk1"/>
              </a:solidFill>
              <a:effectLst/>
              <a:latin typeface="+mn-lt"/>
              <a:ea typeface="+mn-ea"/>
              <a:cs typeface="+mn-cs"/>
            </a:rPr>
            <a:t>特別会計・公営企業会計の適正な財政運営に努めることで、市全体</a:t>
          </a:r>
          <a:r>
            <a:rPr kumimoji="1" lang="ja-JP" altLang="en-US" sz="1100" b="0" i="0" baseline="0">
              <a:solidFill>
                <a:schemeClr val="dk1"/>
              </a:solidFill>
              <a:effectLst/>
              <a:latin typeface="+mn-lt"/>
              <a:ea typeface="+mn-ea"/>
              <a:cs typeface="+mn-cs"/>
            </a:rPr>
            <a:t>として</a:t>
          </a:r>
          <a:r>
            <a:rPr kumimoji="1" lang="ja-JP" altLang="ja-JP" sz="1100" b="0" i="0" baseline="0">
              <a:solidFill>
                <a:schemeClr val="dk1"/>
              </a:solidFill>
              <a:effectLst/>
              <a:latin typeface="+mn-lt"/>
              <a:ea typeface="+mn-ea"/>
              <a:cs typeface="+mn-cs"/>
            </a:rPr>
            <a:t>健全で持続可能な財政運営を進めていく。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58420</xdr:rowOff>
    </xdr:from>
    <xdr:to>
      <xdr:col>82</xdr:col>
      <xdr:colOff>107950</xdr:colOff>
      <xdr:row>77</xdr:row>
      <xdr:rowOff>24130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5671800" y="130886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40657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70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134620</xdr:rowOff>
    </xdr:from>
    <xdr:to>
      <xdr:col>78</xdr:col>
      <xdr:colOff>69850</xdr:colOff>
      <xdr:row>77</xdr:row>
      <xdr:rowOff>24130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164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35561</xdr:rowOff>
    </xdr:from>
    <xdr:to>
      <xdr:col>73</xdr:col>
      <xdr:colOff>180975</xdr:colOff>
      <xdr:row>76</xdr:row>
      <xdr:rowOff>134620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30657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153670</xdr:rowOff>
    </xdr:from>
    <xdr:to>
      <xdr:col>69</xdr:col>
      <xdr:colOff>92075</xdr:colOff>
      <xdr:row>76</xdr:row>
      <xdr:rowOff>35561</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3004800" y="130124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xdr:rowOff>
    </xdr:from>
    <xdr:to>
      <xdr:col>82</xdr:col>
      <xdr:colOff>158750</xdr:colOff>
      <xdr:row>76</xdr:row>
      <xdr:rowOff>109220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24147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144780</xdr:rowOff>
    </xdr:from>
    <xdr:to>
      <xdr:col>78</xdr:col>
      <xdr:colOff>120650</xdr:colOff>
      <xdr:row>77</xdr:row>
      <xdr:rowOff>74930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59707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83820</xdr:rowOff>
    </xdr:from>
    <xdr:to>
      <xdr:col>74</xdr:col>
      <xdr:colOff>31750</xdr:colOff>
      <xdr:row>77</xdr:row>
      <xdr:rowOff>13970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156211</xdr:rowOff>
    </xdr:from>
    <xdr:to>
      <xdr:col>69</xdr:col>
      <xdr:colOff>142875</xdr:colOff>
      <xdr:row>76</xdr:row>
      <xdr:rowOff>86361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71138</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102870</xdr:rowOff>
    </xdr:from>
    <xdr:to>
      <xdr:col>65</xdr:col>
      <xdr:colOff>53975</xdr:colOff>
      <xdr:row>76</xdr:row>
      <xdr:rowOff>33020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17797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栃木県佐野市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33739</xdr:rowOff>
    </xdr:from>
    <xdr:to>
      <xdr:col>29</xdr:col>
      <xdr:colOff>127000</xdr:colOff>
      <xdr:row>17</xdr:row>
      <xdr:rowOff>161229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96014"/>
          <a:ext cx="647700" cy="127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18516</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807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152428</xdr:rowOff>
    </xdr:from>
    <xdr:to>
      <xdr:col>26</xdr:col>
      <xdr:colOff>50800</xdr:colOff>
      <xdr:row>17</xdr:row>
      <xdr:rowOff>161229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3114703"/>
          <a:ext cx="698500" cy="8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150256</xdr:rowOff>
    </xdr:from>
    <xdr:to>
      <xdr:col>22</xdr:col>
      <xdr:colOff>114300</xdr:colOff>
      <xdr:row>17</xdr:row>
      <xdr:rowOff>152428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112531"/>
          <a:ext cx="698500" cy="2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133294</xdr:rowOff>
    </xdr:from>
    <xdr:to>
      <xdr:col>18</xdr:col>
      <xdr:colOff>177800</xdr:colOff>
      <xdr:row>17</xdr:row>
      <xdr:rowOff>150256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095569"/>
          <a:ext cx="698500" cy="16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105389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3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31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154389</xdr:rowOff>
    </xdr:from>
    <xdr:to>
      <xdr:col>29</xdr:col>
      <xdr:colOff>177800</xdr:colOff>
      <xdr:row>17</xdr:row>
      <xdr:rowOff>84539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45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170916</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790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110429</xdr:rowOff>
    </xdr:from>
    <xdr:to>
      <xdr:col>26</xdr:col>
      <xdr:colOff>101600</xdr:colOff>
      <xdr:row>18</xdr:row>
      <xdr:rowOff>40579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72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50756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84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101628</xdr:rowOff>
    </xdr:from>
    <xdr:to>
      <xdr:col>22</xdr:col>
      <xdr:colOff>165100</xdr:colOff>
      <xdr:row>18</xdr:row>
      <xdr:rowOff>31778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63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41955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832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99456</xdr:rowOff>
    </xdr:from>
    <xdr:to>
      <xdr:col>19</xdr:col>
      <xdr:colOff>38100</xdr:colOff>
      <xdr:row>18</xdr:row>
      <xdr:rowOff>29606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61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39783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830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82494</xdr:rowOff>
    </xdr:from>
    <xdr:to>
      <xdr:col>15</xdr:col>
      <xdr:colOff>101600</xdr:colOff>
      <xdr:row>18</xdr:row>
      <xdr:rowOff>12644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44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22821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1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7900</xdr:rowOff>
    </xdr:from>
    <xdr:to>
      <xdr:col>29</xdr:col>
      <xdr:colOff>127000</xdr:colOff>
      <xdr:row>36</xdr:row>
      <xdr:rowOff>90271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61150"/>
          <a:ext cx="647700" cy="82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7900</xdr:rowOff>
    </xdr:from>
    <xdr:to>
      <xdr:col>26</xdr:col>
      <xdr:colOff>50800</xdr:colOff>
      <xdr:row>36</xdr:row>
      <xdr:rowOff>27178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61150"/>
          <a:ext cx="698500" cy="19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27178</xdr:rowOff>
    </xdr:from>
    <xdr:to>
      <xdr:col>22</xdr:col>
      <xdr:colOff>114300</xdr:colOff>
      <xdr:row>36</xdr:row>
      <xdr:rowOff>62344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80428"/>
          <a:ext cx="698500" cy="351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62344</xdr:rowOff>
    </xdr:from>
    <xdr:to>
      <xdr:col>18</xdr:col>
      <xdr:colOff>177800</xdr:colOff>
      <xdr:row>36</xdr:row>
      <xdr:rowOff>67145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15594"/>
          <a:ext cx="698500" cy="4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39471</xdr:rowOff>
    </xdr:from>
    <xdr:to>
      <xdr:col>29</xdr:col>
      <xdr:colOff>177800</xdr:colOff>
      <xdr:row>36</xdr:row>
      <xdr:rowOff>141071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92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11548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64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300000</xdr:rowOff>
    </xdr:from>
    <xdr:to>
      <xdr:col>26</xdr:col>
      <xdr:colOff>101600</xdr:colOff>
      <xdr:row>36</xdr:row>
      <xdr:rowOff>58700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10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43477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9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319278</xdr:rowOff>
    </xdr:from>
    <xdr:to>
      <xdr:col>22</xdr:col>
      <xdr:colOff>165100</xdr:colOff>
      <xdr:row>36</xdr:row>
      <xdr:rowOff>77978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29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62755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1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11544</xdr:rowOff>
    </xdr:from>
    <xdr:to>
      <xdr:col>19</xdr:col>
      <xdr:colOff>38100</xdr:colOff>
      <xdr:row>36</xdr:row>
      <xdr:rowOff>113144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64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97921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5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16345</xdr:rowOff>
    </xdr:from>
    <xdr:to>
      <xdr:col>15</xdr:col>
      <xdr:colOff>101600</xdr:colOff>
      <xdr:row>36</xdr:row>
      <xdr:rowOff>117945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69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102722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55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栃木県佐野市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112,988
109,385
356.04
61,550,794
58,721,826
2,577,425
29,543,893
35,711,797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98585</xdr:rowOff>
    </xdr:from>
    <xdr:to>
      <xdr:col>24</xdr:col>
      <xdr:colOff>63500</xdr:colOff>
      <xdr:row>34</xdr:row>
      <xdr:rowOff>112203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56435"/>
          <a:ext cx="838200" cy="18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93779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107827</xdr:rowOff>
    </xdr:from>
    <xdr:to>
      <xdr:col>19</xdr:col>
      <xdr:colOff>177800</xdr:colOff>
      <xdr:row>34</xdr:row>
      <xdr:rowOff>112203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937127"/>
          <a:ext cx="889000"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107827</xdr:rowOff>
    </xdr:from>
    <xdr:to>
      <xdr:col>15</xdr:col>
      <xdr:colOff>50800</xdr:colOff>
      <xdr:row>34</xdr:row>
      <xdr:rowOff>115958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37127"/>
          <a:ext cx="889000" cy="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99630</xdr:rowOff>
    </xdr:from>
    <xdr:to>
      <xdr:col>10</xdr:col>
      <xdr:colOff>114300</xdr:colOff>
      <xdr:row>34</xdr:row>
      <xdr:rowOff>115958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92893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47785</xdr:rowOff>
    </xdr:from>
    <xdr:to>
      <xdr:col>24</xdr:col>
      <xdr:colOff>114300</xdr:colOff>
      <xdr:row>33</xdr:row>
      <xdr:rowOff>149385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0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70662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5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61403</xdr:rowOff>
    </xdr:from>
    <xdr:to>
      <xdr:col>20</xdr:col>
      <xdr:colOff>38100</xdr:colOff>
      <xdr:row>34</xdr:row>
      <xdr:rowOff>163003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9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8080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6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57027</xdr:rowOff>
    </xdr:from>
    <xdr:to>
      <xdr:col>15</xdr:col>
      <xdr:colOff>101600</xdr:colOff>
      <xdr:row>34</xdr:row>
      <xdr:rowOff>158627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8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3704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65158</xdr:rowOff>
    </xdr:from>
    <xdr:to>
      <xdr:col>10</xdr:col>
      <xdr:colOff>165100</xdr:colOff>
      <xdr:row>34</xdr:row>
      <xdr:rowOff>166758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9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11835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6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48830</xdr:rowOff>
    </xdr:from>
    <xdr:to>
      <xdr:col>6</xdr:col>
      <xdr:colOff>38100</xdr:colOff>
      <xdr:row>34</xdr:row>
      <xdr:rowOff>150430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166957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5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109319</xdr:rowOff>
    </xdr:from>
    <xdr:to>
      <xdr:col>24</xdr:col>
      <xdr:colOff>63500</xdr:colOff>
      <xdr:row>55</xdr:row>
      <xdr:rowOff>8141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367619"/>
          <a:ext cx="838200" cy="7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65819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2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8141</xdr:rowOff>
    </xdr:from>
    <xdr:to>
      <xdr:col>19</xdr:col>
      <xdr:colOff>177800</xdr:colOff>
      <xdr:row>55</xdr:row>
      <xdr:rowOff>103170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37891"/>
          <a:ext cx="889000" cy="9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97434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2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103170</xdr:rowOff>
    </xdr:from>
    <xdr:to>
      <xdr:col>15</xdr:col>
      <xdr:colOff>50800</xdr:colOff>
      <xdr:row>56</xdr:row>
      <xdr:rowOff>78115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32920"/>
          <a:ext cx="889000" cy="14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78115</xdr:rowOff>
    </xdr:from>
    <xdr:to>
      <xdr:col>10</xdr:col>
      <xdr:colOff>114300</xdr:colOff>
      <xdr:row>56</xdr:row>
      <xdr:rowOff>132842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79315"/>
          <a:ext cx="889000" cy="5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113941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37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58519</xdr:rowOff>
    </xdr:from>
    <xdr:to>
      <xdr:col>24</xdr:col>
      <xdr:colOff>114300</xdr:colOff>
      <xdr:row>54</xdr:row>
      <xdr:rowOff>160119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31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81396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16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128791</xdr:rowOff>
    </xdr:from>
    <xdr:to>
      <xdr:col>20</xdr:col>
      <xdr:colOff>38100</xdr:colOff>
      <xdr:row>55</xdr:row>
      <xdr:rowOff>58941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8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75468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16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52370</xdr:rowOff>
    </xdr:from>
    <xdr:to>
      <xdr:col>15</xdr:col>
      <xdr:colOff>101600</xdr:colOff>
      <xdr:row>55</xdr:row>
      <xdr:rowOff>153970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8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145097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7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27315</xdr:rowOff>
    </xdr:from>
    <xdr:to>
      <xdr:col>10</xdr:col>
      <xdr:colOff>165100</xdr:colOff>
      <xdr:row>56</xdr:row>
      <xdr:rowOff>128915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120042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2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82042</xdr:rowOff>
    </xdr:from>
    <xdr:to>
      <xdr:col>6</xdr:col>
      <xdr:colOff>38100</xdr:colOff>
      <xdr:row>57</xdr:row>
      <xdr:rowOff>12192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8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3319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7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50038</xdr:rowOff>
    </xdr:from>
    <xdr:to>
      <xdr:col>24</xdr:col>
      <xdr:colOff>63500</xdr:colOff>
      <xdr:row>73</xdr:row>
      <xdr:rowOff>66167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565888"/>
          <a:ext cx="838200" cy="1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66167</xdr:rowOff>
    </xdr:from>
    <xdr:to>
      <xdr:col>19</xdr:col>
      <xdr:colOff>177800</xdr:colOff>
      <xdr:row>74</xdr:row>
      <xdr:rowOff>93599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582017"/>
          <a:ext cx="889000" cy="19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93599</xdr:rowOff>
    </xdr:from>
    <xdr:to>
      <xdr:col>15</xdr:col>
      <xdr:colOff>50800</xdr:colOff>
      <xdr:row>74</xdr:row>
      <xdr:rowOff>148971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780899"/>
          <a:ext cx="8890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68707</xdr:rowOff>
    </xdr:from>
    <xdr:to>
      <xdr:col>10</xdr:col>
      <xdr:colOff>114300</xdr:colOff>
      <xdr:row>74</xdr:row>
      <xdr:rowOff>148971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413107"/>
          <a:ext cx="889000" cy="4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170688</xdr:rowOff>
    </xdr:from>
    <xdr:to>
      <xdr:col>24</xdr:col>
      <xdr:colOff>114300</xdr:colOff>
      <xdr:row>73</xdr:row>
      <xdr:rowOff>100838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51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22115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36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15367</xdr:rowOff>
    </xdr:from>
    <xdr:to>
      <xdr:col>20</xdr:col>
      <xdr:colOff>38100</xdr:colOff>
      <xdr:row>73</xdr:row>
      <xdr:rowOff>116967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53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71</xdr:row>
      <xdr:rowOff>133494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30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42799</xdr:rowOff>
    </xdr:from>
    <xdr:to>
      <xdr:col>15</xdr:col>
      <xdr:colOff>101600</xdr:colOff>
      <xdr:row>74</xdr:row>
      <xdr:rowOff>144399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73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160926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50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98171</xdr:rowOff>
    </xdr:from>
    <xdr:to>
      <xdr:col>10</xdr:col>
      <xdr:colOff>165100</xdr:colOff>
      <xdr:row>75</xdr:row>
      <xdr:rowOff>28321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78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44848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56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17907</xdr:rowOff>
    </xdr:from>
    <xdr:to>
      <xdr:col>6</xdr:col>
      <xdr:colOff>38100</xdr:colOff>
      <xdr:row>72</xdr:row>
      <xdr:rowOff>119507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36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70</xdr:row>
      <xdr:rowOff>136034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137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166381</xdr:rowOff>
    </xdr:from>
    <xdr:to>
      <xdr:col>24</xdr:col>
      <xdr:colOff>62865</xdr:colOff>
      <xdr:row>97</xdr:row>
      <xdr:rowOff>131504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6881"/>
          <a:ext cx="1270" cy="1165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135331</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76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131504</xdr:rowOff>
    </xdr:from>
    <xdr:to>
      <xdr:col>24</xdr:col>
      <xdr:colOff>152400</xdr:colOff>
      <xdr:row>97</xdr:row>
      <xdr:rowOff>131504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762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113058</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166381</xdr:rowOff>
    </xdr:from>
    <xdr:to>
      <xdr:col>24</xdr:col>
      <xdr:colOff>152400</xdr:colOff>
      <xdr:row>90</xdr:row>
      <xdr:rowOff>166381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6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3454</xdr:rowOff>
    </xdr:from>
    <xdr:to>
      <xdr:col>24</xdr:col>
      <xdr:colOff>63500</xdr:colOff>
      <xdr:row>92</xdr:row>
      <xdr:rowOff>23735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5605404"/>
          <a:ext cx="838200" cy="19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804</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17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22377</xdr:rowOff>
    </xdr:from>
    <xdr:to>
      <xdr:col>24</xdr:col>
      <xdr:colOff>114300</xdr:colOff>
      <xdr:row>94</xdr:row>
      <xdr:rowOff>123977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138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23735</xdr:rowOff>
    </xdr:from>
    <xdr:to>
      <xdr:col>19</xdr:col>
      <xdr:colOff>177800</xdr:colOff>
      <xdr:row>94</xdr:row>
      <xdr:rowOff>81113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5797135"/>
          <a:ext cx="889000" cy="40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117508</xdr:rowOff>
    </xdr:from>
    <xdr:to>
      <xdr:col>20</xdr:col>
      <xdr:colOff>38100</xdr:colOff>
      <xdr:row>96</xdr:row>
      <xdr:rowOff>47658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05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38785</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49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27392</xdr:rowOff>
    </xdr:from>
    <xdr:to>
      <xdr:col>15</xdr:col>
      <xdr:colOff>50800</xdr:colOff>
      <xdr:row>94</xdr:row>
      <xdr:rowOff>81113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5800792"/>
          <a:ext cx="889000" cy="39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50527</xdr:rowOff>
    </xdr:from>
    <xdr:to>
      <xdr:col>15</xdr:col>
      <xdr:colOff>101600</xdr:colOff>
      <xdr:row>97</xdr:row>
      <xdr:rowOff>152127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1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143254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77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27392</xdr:rowOff>
    </xdr:from>
    <xdr:to>
      <xdr:col>10</xdr:col>
      <xdr:colOff>114300</xdr:colOff>
      <xdr:row>97</xdr:row>
      <xdr:rowOff>134443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5800792"/>
          <a:ext cx="889000" cy="96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166754</xdr:rowOff>
    </xdr:from>
    <xdr:to>
      <xdr:col>10</xdr:col>
      <xdr:colOff>165100</xdr:colOff>
      <xdr:row>95</xdr:row>
      <xdr:rowOff>96904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28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88031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7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79756</xdr:rowOff>
    </xdr:from>
    <xdr:to>
      <xdr:col>6</xdr:col>
      <xdr:colOff>38100</xdr:colOff>
      <xdr:row>100</xdr:row>
      <xdr:rowOff>9906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705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1033</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714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124104</xdr:rowOff>
    </xdr:from>
    <xdr:to>
      <xdr:col>24</xdr:col>
      <xdr:colOff>114300</xdr:colOff>
      <xdr:row>91</xdr:row>
      <xdr:rowOff>54254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55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68607</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499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144385</xdr:rowOff>
    </xdr:from>
    <xdr:to>
      <xdr:col>20</xdr:col>
      <xdr:colOff>38100</xdr:colOff>
      <xdr:row>92</xdr:row>
      <xdr:rowOff>74535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574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91062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521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30313</xdr:rowOff>
    </xdr:from>
    <xdr:to>
      <xdr:col>15</xdr:col>
      <xdr:colOff>101600</xdr:colOff>
      <xdr:row>94</xdr:row>
      <xdr:rowOff>131913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14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148440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592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148042</xdr:rowOff>
    </xdr:from>
    <xdr:to>
      <xdr:col>10</xdr:col>
      <xdr:colOff>165100</xdr:colOff>
      <xdr:row>92</xdr:row>
      <xdr:rowOff>78192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574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94719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525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83643</xdr:rowOff>
    </xdr:from>
    <xdr:to>
      <xdr:col>6</xdr:col>
      <xdr:colOff>38100</xdr:colOff>
      <xdr:row>98</xdr:row>
      <xdr:rowOff>13793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1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30320</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48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121031</xdr:rowOff>
    </xdr:from>
    <xdr:to>
      <xdr:col>55</xdr:col>
      <xdr:colOff>0</xdr:colOff>
      <xdr:row>38</xdr:row>
      <xdr:rowOff>127470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636131"/>
          <a:ext cx="838200" cy="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132397</xdr:rowOff>
    </xdr:from>
    <xdr:to>
      <xdr:col>50</xdr:col>
      <xdr:colOff>114300</xdr:colOff>
      <xdr:row>38</xdr:row>
      <xdr:rowOff>121031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76047"/>
          <a:ext cx="889000" cy="16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132397</xdr:rowOff>
    </xdr:from>
    <xdr:to>
      <xdr:col>45</xdr:col>
      <xdr:colOff>177800</xdr:colOff>
      <xdr:row>38</xdr:row>
      <xdr:rowOff>71196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76047"/>
          <a:ext cx="889000" cy="1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78842</xdr:rowOff>
    </xdr:from>
    <xdr:to>
      <xdr:col>41</xdr:col>
      <xdr:colOff>50800</xdr:colOff>
      <xdr:row>38</xdr:row>
      <xdr:rowOff>71196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222342"/>
          <a:ext cx="889000" cy="136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76670</xdr:rowOff>
    </xdr:from>
    <xdr:to>
      <xdr:col>55</xdr:col>
      <xdr:colOff>50800</xdr:colOff>
      <xdr:row>39</xdr:row>
      <xdr:rowOff>6820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9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163047</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0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70231</xdr:rowOff>
    </xdr:from>
    <xdr:to>
      <xdr:col>50</xdr:col>
      <xdr:colOff>165100</xdr:colOff>
      <xdr:row>39</xdr:row>
      <xdr:rowOff>381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8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162958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7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81597</xdr:rowOff>
    </xdr:from>
    <xdr:to>
      <xdr:col>46</xdr:col>
      <xdr:colOff>38100</xdr:colOff>
      <xdr:row>38</xdr:row>
      <xdr:rowOff>11747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2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2874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20396</xdr:rowOff>
    </xdr:from>
    <xdr:to>
      <xdr:col>41</xdr:col>
      <xdr:colOff>101600</xdr:colOff>
      <xdr:row>38</xdr:row>
      <xdr:rowOff>121996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3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113123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28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28042</xdr:rowOff>
    </xdr:from>
    <xdr:to>
      <xdr:col>36</xdr:col>
      <xdr:colOff>165100</xdr:colOff>
      <xdr:row>30</xdr:row>
      <xdr:rowOff>129642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171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120769</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26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159474</xdr:rowOff>
    </xdr:from>
    <xdr:to>
      <xdr:col>55</xdr:col>
      <xdr:colOff>0</xdr:colOff>
      <xdr:row>59</xdr:row>
      <xdr:rowOff>53404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932124"/>
          <a:ext cx="838200" cy="2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58970</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88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53404</xdr:rowOff>
    </xdr:from>
    <xdr:to>
      <xdr:col>50</xdr:col>
      <xdr:colOff>114300</xdr:colOff>
      <xdr:row>59</xdr:row>
      <xdr:rowOff>120726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10168954"/>
          <a:ext cx="889000" cy="6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7155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60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66916</xdr:rowOff>
    </xdr:from>
    <xdr:to>
      <xdr:col>45</xdr:col>
      <xdr:colOff>177800</xdr:colOff>
      <xdr:row>59</xdr:row>
      <xdr:rowOff>120726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10011016"/>
          <a:ext cx="889000" cy="2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39247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64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66916</xdr:rowOff>
    </xdr:from>
    <xdr:to>
      <xdr:col>41</xdr:col>
      <xdr:colOff>50800</xdr:colOff>
      <xdr:row>58</xdr:row>
      <xdr:rowOff>149809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10011016"/>
          <a:ext cx="889000" cy="8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119194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54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108674</xdr:rowOff>
    </xdr:from>
    <xdr:to>
      <xdr:col>55</xdr:col>
      <xdr:colOff>50800</xdr:colOff>
      <xdr:row>58</xdr:row>
      <xdr:rowOff>38824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88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87101</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85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2604</xdr:rowOff>
    </xdr:from>
    <xdr:to>
      <xdr:col>50</xdr:col>
      <xdr:colOff>165100</xdr:colOff>
      <xdr:row>59</xdr:row>
      <xdr:rowOff>104204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1011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95331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1021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69926</xdr:rowOff>
    </xdr:from>
    <xdr:to>
      <xdr:col>46</xdr:col>
      <xdr:colOff>38100</xdr:colOff>
      <xdr:row>60</xdr:row>
      <xdr:rowOff>76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101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162653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1027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16116</xdr:rowOff>
    </xdr:from>
    <xdr:to>
      <xdr:col>41</xdr:col>
      <xdr:colOff>101600</xdr:colOff>
      <xdr:row>58</xdr:row>
      <xdr:rowOff>117716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96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108843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1005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99009</xdr:rowOff>
    </xdr:from>
    <xdr:to>
      <xdr:col>36</xdr:col>
      <xdr:colOff>165100</xdr:colOff>
      <xdr:row>59</xdr:row>
      <xdr:rowOff>29159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1004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20286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1013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7798</xdr:rowOff>
    </xdr:from>
    <xdr:to>
      <xdr:col>55</xdr:col>
      <xdr:colOff>0</xdr:colOff>
      <xdr:row>79</xdr:row>
      <xdr:rowOff>52930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552348"/>
          <a:ext cx="838200" cy="4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7798</xdr:rowOff>
    </xdr:from>
    <xdr:to>
      <xdr:col>50</xdr:col>
      <xdr:colOff>114300</xdr:colOff>
      <xdr:row>79</xdr:row>
      <xdr:rowOff>21188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552348"/>
          <a:ext cx="889000" cy="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22168</xdr:rowOff>
    </xdr:from>
    <xdr:to>
      <xdr:col>45</xdr:col>
      <xdr:colOff>177800</xdr:colOff>
      <xdr:row>79</xdr:row>
      <xdr:rowOff>21188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223818"/>
          <a:ext cx="889000" cy="34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22168</xdr:rowOff>
    </xdr:from>
    <xdr:to>
      <xdr:col>41</xdr:col>
      <xdr:colOff>50800</xdr:colOff>
      <xdr:row>77</xdr:row>
      <xdr:rowOff>153025</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3223818"/>
          <a:ext cx="889000" cy="13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4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54705</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42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2130</xdr:rowOff>
    </xdr:from>
    <xdr:to>
      <xdr:col>55</xdr:col>
      <xdr:colOff>50800</xdr:colOff>
      <xdr:row>79</xdr:row>
      <xdr:rowOff>103730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54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88507</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46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128448</xdr:rowOff>
    </xdr:from>
    <xdr:to>
      <xdr:col>50</xdr:col>
      <xdr:colOff>165100</xdr:colOff>
      <xdr:row>79</xdr:row>
      <xdr:rowOff>58598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0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49725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59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141838</xdr:rowOff>
    </xdr:from>
    <xdr:to>
      <xdr:col>46</xdr:col>
      <xdr:colOff>38100</xdr:colOff>
      <xdr:row>79</xdr:row>
      <xdr:rowOff>71988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51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63115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60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142818</xdr:rowOff>
    </xdr:from>
    <xdr:to>
      <xdr:col>41</xdr:col>
      <xdr:colOff>101600</xdr:colOff>
      <xdr:row>77</xdr:row>
      <xdr:rowOff>72968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17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89494</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29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102225</xdr:rowOff>
    </xdr:from>
    <xdr:to>
      <xdr:col>36</xdr:col>
      <xdr:colOff>165100</xdr:colOff>
      <xdr:row>78</xdr:row>
      <xdr:rowOff>32375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48902</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307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84989</xdr:rowOff>
    </xdr:from>
    <xdr:to>
      <xdr:col>55</xdr:col>
      <xdr:colOff>0</xdr:colOff>
      <xdr:row>97</xdr:row>
      <xdr:rowOff>137706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544189"/>
          <a:ext cx="838200" cy="22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148886</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265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137706</xdr:rowOff>
    </xdr:from>
    <xdr:to>
      <xdr:col>50</xdr:col>
      <xdr:colOff>114300</xdr:colOff>
      <xdr:row>98</xdr:row>
      <xdr:rowOff>54242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768356"/>
          <a:ext cx="889000" cy="8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63110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54242</xdr:rowOff>
    </xdr:from>
    <xdr:to>
      <xdr:col>45</xdr:col>
      <xdr:colOff>177800</xdr:colOff>
      <xdr:row>98</xdr:row>
      <xdr:rowOff>81153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856342"/>
          <a:ext cx="889000" cy="2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55029</xdr:rowOff>
    </xdr:from>
    <xdr:to>
      <xdr:col>41</xdr:col>
      <xdr:colOff>50800</xdr:colOff>
      <xdr:row>98</xdr:row>
      <xdr:rowOff>81153</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857129"/>
          <a:ext cx="889000" cy="2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53345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3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34189</xdr:rowOff>
    </xdr:from>
    <xdr:to>
      <xdr:col>55</xdr:col>
      <xdr:colOff>50800</xdr:colOff>
      <xdr:row>96</xdr:row>
      <xdr:rowOff>135789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49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12616</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47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86906</xdr:rowOff>
    </xdr:from>
    <xdr:to>
      <xdr:col>50</xdr:col>
      <xdr:colOff>165100</xdr:colOff>
      <xdr:row>98</xdr:row>
      <xdr:rowOff>17056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1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8183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1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3442</xdr:rowOff>
    </xdr:from>
    <xdr:to>
      <xdr:col>46</xdr:col>
      <xdr:colOff>38100</xdr:colOff>
      <xdr:row>98</xdr:row>
      <xdr:rowOff>105042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80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96169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89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30353</xdr:rowOff>
    </xdr:from>
    <xdr:to>
      <xdr:col>41</xdr:col>
      <xdr:colOff>101600</xdr:colOff>
      <xdr:row>98</xdr:row>
      <xdr:rowOff>131953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83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123080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92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4229</xdr:rowOff>
    </xdr:from>
    <xdr:to>
      <xdr:col>36</xdr:col>
      <xdr:colOff>165100</xdr:colOff>
      <xdr:row>98</xdr:row>
      <xdr:rowOff>105829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80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96956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89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96266</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754116"/>
          <a:ext cx="1269" cy="900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42943</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52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96266</xdr:rowOff>
    </xdr:from>
    <xdr:to>
      <xdr:col>86</xdr:col>
      <xdr:colOff>25400</xdr:colOff>
      <xdr:row>33</xdr:row>
      <xdr:rowOff>96266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754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168104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40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145227</xdr:rowOff>
    </xdr:from>
    <xdr:to>
      <xdr:col>85</xdr:col>
      <xdr:colOff>177800</xdr:colOff>
      <xdr:row>38</xdr:row>
      <xdr:rowOff>75377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8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93614</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437264"/>
          <a:ext cx="889000" cy="21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112126</xdr:rowOff>
    </xdr:from>
    <xdr:to>
      <xdr:col>81</xdr:col>
      <xdr:colOff>101600</xdr:colOff>
      <xdr:row>38</xdr:row>
      <xdr:rowOff>42276</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5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58803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23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114280</xdr:rowOff>
    </xdr:from>
    <xdr:to>
      <xdr:col>76</xdr:col>
      <xdr:colOff>114300</xdr:colOff>
      <xdr:row>37</xdr:row>
      <xdr:rowOff>93614</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286480"/>
          <a:ext cx="889000" cy="15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105908</xdr:rowOff>
    </xdr:from>
    <xdr:to>
      <xdr:col>76</xdr:col>
      <xdr:colOff>165100</xdr:colOff>
      <xdr:row>38</xdr:row>
      <xdr:rowOff>36058</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4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27184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54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47437</xdr:rowOff>
    </xdr:from>
    <xdr:to>
      <xdr:col>71</xdr:col>
      <xdr:colOff>177800</xdr:colOff>
      <xdr:row>36</xdr:row>
      <xdr:rowOff>114280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5190937"/>
          <a:ext cx="889000" cy="109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23520</xdr:rowOff>
    </xdr:from>
    <xdr:to>
      <xdr:col>72</xdr:col>
      <xdr:colOff>38100</xdr:colOff>
      <xdr:row>38</xdr:row>
      <xdr:rowOff>125120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116247</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6313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98958</xdr:rowOff>
    </xdr:from>
    <xdr:to>
      <xdr:col>67</xdr:col>
      <xdr:colOff>101600</xdr:colOff>
      <xdr:row>38</xdr:row>
      <xdr:rowOff>29108</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4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20235</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53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42814</xdr:rowOff>
    </xdr:from>
    <xdr:to>
      <xdr:col>76</xdr:col>
      <xdr:colOff>165100</xdr:colOff>
      <xdr:row>37</xdr:row>
      <xdr:rowOff>144414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38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160941</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16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63480</xdr:rowOff>
    </xdr:from>
    <xdr:to>
      <xdr:col>72</xdr:col>
      <xdr:colOff>38100</xdr:colOff>
      <xdr:row>36</xdr:row>
      <xdr:rowOff>165080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23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10157</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01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168087</xdr:rowOff>
    </xdr:from>
    <xdr:to>
      <xdr:col>67</xdr:col>
      <xdr:colOff>101600</xdr:colOff>
      <xdr:row>30</xdr:row>
      <xdr:rowOff>98237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514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114764</xdr:rowOff>
    </xdr:from>
    <xdr:ext cx="534377"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47111" y="491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20142</xdr:rowOff>
    </xdr:from>
    <xdr:to>
      <xdr:col>85</xdr:col>
      <xdr:colOff>127000</xdr:colOff>
      <xdr:row>75</xdr:row>
      <xdr:rowOff>29152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878892"/>
          <a:ext cx="838200" cy="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20142</xdr:rowOff>
    </xdr:from>
    <xdr:to>
      <xdr:col>81</xdr:col>
      <xdr:colOff>50800</xdr:colOff>
      <xdr:row>75</xdr:row>
      <xdr:rowOff>64891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878892"/>
          <a:ext cx="889000" cy="4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64891</xdr:rowOff>
    </xdr:from>
    <xdr:to>
      <xdr:col>76</xdr:col>
      <xdr:colOff>114300</xdr:colOff>
      <xdr:row>75</xdr:row>
      <xdr:rowOff>120993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923641"/>
          <a:ext cx="889000" cy="56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120993</xdr:rowOff>
    </xdr:from>
    <xdr:to>
      <xdr:col>71</xdr:col>
      <xdr:colOff>177800</xdr:colOff>
      <xdr:row>75</xdr:row>
      <xdr:rowOff>128289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979743"/>
          <a:ext cx="889000" cy="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149802</xdr:rowOff>
    </xdr:from>
    <xdr:to>
      <xdr:col>85</xdr:col>
      <xdr:colOff>177800</xdr:colOff>
      <xdr:row>75</xdr:row>
      <xdr:rowOff>79952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3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128229</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81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140792</xdr:rowOff>
    </xdr:from>
    <xdr:to>
      <xdr:col>81</xdr:col>
      <xdr:colOff>101600</xdr:colOff>
      <xdr:row>75</xdr:row>
      <xdr:rowOff>70942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62069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92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14091</xdr:rowOff>
    </xdr:from>
    <xdr:to>
      <xdr:col>76</xdr:col>
      <xdr:colOff>165100</xdr:colOff>
      <xdr:row>75</xdr:row>
      <xdr:rowOff>115691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7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106818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70193</xdr:rowOff>
    </xdr:from>
    <xdr:to>
      <xdr:col>72</xdr:col>
      <xdr:colOff>38100</xdr:colOff>
      <xdr:row>76</xdr:row>
      <xdr:rowOff>343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2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162920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021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77489</xdr:rowOff>
    </xdr:from>
    <xdr:to>
      <xdr:col>67</xdr:col>
      <xdr:colOff>101600</xdr:colOff>
      <xdr:row>76</xdr:row>
      <xdr:rowOff>7640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362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170215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02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28992</xdr:rowOff>
    </xdr:from>
    <xdr:to>
      <xdr:col>85</xdr:col>
      <xdr:colOff>127000</xdr:colOff>
      <xdr:row>94</xdr:row>
      <xdr:rowOff>122751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145292"/>
          <a:ext cx="838200" cy="9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150423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09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28992</xdr:rowOff>
    </xdr:from>
    <xdr:to>
      <xdr:col>81</xdr:col>
      <xdr:colOff>50800</xdr:colOff>
      <xdr:row>95</xdr:row>
      <xdr:rowOff>55085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145292"/>
          <a:ext cx="889000" cy="19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26739</xdr:rowOff>
    </xdr:from>
    <xdr:to>
      <xdr:col>76</xdr:col>
      <xdr:colOff>114300</xdr:colOff>
      <xdr:row>95</xdr:row>
      <xdr:rowOff>55085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314489"/>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26739</xdr:rowOff>
    </xdr:from>
    <xdr:to>
      <xdr:col>71</xdr:col>
      <xdr:colOff>177800</xdr:colOff>
      <xdr:row>97</xdr:row>
      <xdr:rowOff>9235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314489"/>
          <a:ext cx="889000" cy="32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99511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90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71951</xdr:rowOff>
    </xdr:from>
    <xdr:to>
      <xdr:col>85</xdr:col>
      <xdr:colOff>177800</xdr:colOff>
      <xdr:row>95</xdr:row>
      <xdr:rowOff>2101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18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94828</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039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149642</xdr:rowOff>
    </xdr:from>
    <xdr:to>
      <xdr:col>81</xdr:col>
      <xdr:colOff>101600</xdr:colOff>
      <xdr:row>94</xdr:row>
      <xdr:rowOff>79792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09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96319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586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4285</xdr:rowOff>
    </xdr:from>
    <xdr:to>
      <xdr:col>76</xdr:col>
      <xdr:colOff>165100</xdr:colOff>
      <xdr:row>95</xdr:row>
      <xdr:rowOff>105885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29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122412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06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147389</xdr:rowOff>
    </xdr:from>
    <xdr:to>
      <xdr:col>72</xdr:col>
      <xdr:colOff>38100</xdr:colOff>
      <xdr:row>95</xdr:row>
      <xdr:rowOff>77539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26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94066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03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129885</xdr:rowOff>
    </xdr:from>
    <xdr:to>
      <xdr:col>67</xdr:col>
      <xdr:colOff>101600</xdr:colOff>
      <xdr:row>97</xdr:row>
      <xdr:rowOff>60035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58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76562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36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65568</xdr:rowOff>
    </xdr:from>
    <xdr:to>
      <xdr:col>116</xdr:col>
      <xdr:colOff>63500</xdr:colOff>
      <xdr:row>39</xdr:row>
      <xdr:rowOff>71120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752118"/>
          <a:ext cx="8382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21318</xdr:rowOff>
    </xdr:from>
    <xdr:to>
      <xdr:col>111</xdr:col>
      <xdr:colOff>177800</xdr:colOff>
      <xdr:row>39</xdr:row>
      <xdr:rowOff>71120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07868"/>
          <a:ext cx="889000" cy="4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145088</xdr:rowOff>
    </xdr:from>
    <xdr:to>
      <xdr:col>107</xdr:col>
      <xdr:colOff>50800</xdr:colOff>
      <xdr:row>39</xdr:row>
      <xdr:rowOff>21318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60188"/>
          <a:ext cx="889000" cy="4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145088</xdr:rowOff>
    </xdr:from>
    <xdr:to>
      <xdr:col>102</xdr:col>
      <xdr:colOff>114300</xdr:colOff>
      <xdr:row>39</xdr:row>
      <xdr:rowOff>72916</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660188"/>
          <a:ext cx="889000" cy="9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14768</xdr:rowOff>
    </xdr:from>
    <xdr:to>
      <xdr:col>116</xdr:col>
      <xdr:colOff>114300</xdr:colOff>
      <xdr:row>39</xdr:row>
      <xdr:rowOff>116368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0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101145</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162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20320</xdr:rowOff>
    </xdr:from>
    <xdr:to>
      <xdr:col>112</xdr:col>
      <xdr:colOff>38100</xdr:colOff>
      <xdr:row>39</xdr:row>
      <xdr:rowOff>121920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113047</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799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141968</xdr:rowOff>
    </xdr:from>
    <xdr:to>
      <xdr:col>107</xdr:col>
      <xdr:colOff>101600</xdr:colOff>
      <xdr:row>39</xdr:row>
      <xdr:rowOff>72118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5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63245</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749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94288</xdr:rowOff>
    </xdr:from>
    <xdr:to>
      <xdr:col>102</xdr:col>
      <xdr:colOff>165100</xdr:colOff>
      <xdr:row>39</xdr:row>
      <xdr:rowOff>24438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15565</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702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22116</xdr:rowOff>
    </xdr:from>
    <xdr:to>
      <xdr:col>98</xdr:col>
      <xdr:colOff>38100</xdr:colOff>
      <xdr:row>39</xdr:row>
      <xdr:rowOff>123716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0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114843</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801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57252</xdr:rowOff>
    </xdr:from>
    <xdr:to>
      <xdr:col>116</xdr:col>
      <xdr:colOff>63500</xdr:colOff>
      <xdr:row>53</xdr:row>
      <xdr:rowOff>147472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144102"/>
          <a:ext cx="838200" cy="9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7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21209</xdr:rowOff>
    </xdr:from>
    <xdr:to>
      <xdr:col>111</xdr:col>
      <xdr:colOff>177800</xdr:colOff>
      <xdr:row>53</xdr:row>
      <xdr:rowOff>57252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108059"/>
          <a:ext cx="889000" cy="3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57573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110210</xdr:rowOff>
    </xdr:from>
    <xdr:to>
      <xdr:col>107</xdr:col>
      <xdr:colOff>50800</xdr:colOff>
      <xdr:row>53</xdr:row>
      <xdr:rowOff>21209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025610"/>
          <a:ext cx="889000" cy="8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46906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81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52451</xdr:rowOff>
    </xdr:from>
    <xdr:to>
      <xdr:col>102</xdr:col>
      <xdr:colOff>114300</xdr:colOff>
      <xdr:row>52</xdr:row>
      <xdr:rowOff>110210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8967851"/>
          <a:ext cx="889000" cy="5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47972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82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96672</xdr:rowOff>
    </xdr:from>
    <xdr:to>
      <xdr:col>116</xdr:col>
      <xdr:colOff>114300</xdr:colOff>
      <xdr:row>54</xdr:row>
      <xdr:rowOff>26822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18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119549</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03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6452</xdr:rowOff>
    </xdr:from>
    <xdr:to>
      <xdr:col>112</xdr:col>
      <xdr:colOff>38100</xdr:colOff>
      <xdr:row>53</xdr:row>
      <xdr:rowOff>108052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09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124579</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886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141859</xdr:rowOff>
    </xdr:from>
    <xdr:to>
      <xdr:col>107</xdr:col>
      <xdr:colOff>101600</xdr:colOff>
      <xdr:row>53</xdr:row>
      <xdr:rowOff>72009</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05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88536</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883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59410</xdr:rowOff>
    </xdr:from>
    <xdr:to>
      <xdr:col>102</xdr:col>
      <xdr:colOff>165100</xdr:colOff>
      <xdr:row>52</xdr:row>
      <xdr:rowOff>161010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897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6087</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875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1651</xdr:rowOff>
    </xdr:from>
    <xdr:to>
      <xdr:col>98</xdr:col>
      <xdr:colOff>38100</xdr:colOff>
      <xdr:row>52</xdr:row>
      <xdr:rowOff>103251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89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119778</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869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137277</xdr:rowOff>
    </xdr:from>
    <xdr:to>
      <xdr:col>116</xdr:col>
      <xdr:colOff>63500</xdr:colOff>
      <xdr:row>74</xdr:row>
      <xdr:rowOff>24531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653127"/>
          <a:ext cx="838200" cy="5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24531</xdr:rowOff>
    </xdr:from>
    <xdr:to>
      <xdr:col>111</xdr:col>
      <xdr:colOff>177800</xdr:colOff>
      <xdr:row>74</xdr:row>
      <xdr:rowOff>79852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711831"/>
          <a:ext cx="8890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79852</xdr:rowOff>
    </xdr:from>
    <xdr:to>
      <xdr:col>107</xdr:col>
      <xdr:colOff>50800</xdr:colOff>
      <xdr:row>74</xdr:row>
      <xdr:rowOff>109342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767152"/>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109342</xdr:rowOff>
    </xdr:from>
    <xdr:to>
      <xdr:col>102</xdr:col>
      <xdr:colOff>114300</xdr:colOff>
      <xdr:row>74</xdr:row>
      <xdr:rowOff>135037</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796642"/>
          <a:ext cx="889000" cy="2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86477</xdr:rowOff>
    </xdr:from>
    <xdr:to>
      <xdr:col>116</xdr:col>
      <xdr:colOff>114300</xdr:colOff>
      <xdr:row>74</xdr:row>
      <xdr:rowOff>16627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60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64904</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58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145181</xdr:rowOff>
    </xdr:from>
    <xdr:to>
      <xdr:col>112</xdr:col>
      <xdr:colOff>38100</xdr:colOff>
      <xdr:row>74</xdr:row>
      <xdr:rowOff>75331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66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66458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75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29052</xdr:rowOff>
    </xdr:from>
    <xdr:to>
      <xdr:col>107</xdr:col>
      <xdr:colOff>101600</xdr:colOff>
      <xdr:row>74</xdr:row>
      <xdr:rowOff>130652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71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147179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49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58542</xdr:rowOff>
    </xdr:from>
    <xdr:to>
      <xdr:col>102</xdr:col>
      <xdr:colOff>165100</xdr:colOff>
      <xdr:row>74</xdr:row>
      <xdr:rowOff>160142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74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5219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52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84237</xdr:rowOff>
    </xdr:from>
    <xdr:to>
      <xdr:col>98</xdr:col>
      <xdr:colOff>38100</xdr:colOff>
      <xdr:row>75</xdr:row>
      <xdr:rowOff>14387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77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30914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54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歳出決算総額は、住民一人当たり</a:t>
          </a:r>
          <a:r>
            <a:rPr kumimoji="1" lang="ja-JP" altLang="en-US" sz="1100" baseline="0">
              <a:solidFill>
                <a:schemeClr val="dk1"/>
              </a:solidFill>
              <a:effectLst/>
              <a:latin typeface="+mn-lt"/>
              <a:ea typeface="+mn-ea"/>
              <a:cs typeface="+mn-cs"/>
            </a:rPr>
            <a:t>５１９</a:t>
          </a:r>
          <a:r>
            <a:rPr kumimoji="1" lang="en-US"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７１７</a:t>
          </a:r>
          <a:r>
            <a:rPr kumimoji="1" lang="ja-JP" altLang="ja-JP" sz="1100" baseline="0">
              <a:solidFill>
                <a:schemeClr val="dk1"/>
              </a:solidFill>
              <a:effectLst/>
              <a:latin typeface="+mn-lt"/>
              <a:ea typeface="+mn-ea"/>
              <a:cs typeface="+mn-cs"/>
            </a:rPr>
            <a:t>円となっている。</a:t>
          </a:r>
          <a:endParaRPr kumimoji="1" lang="en-US" altLang="ja-JP" sz="1100" baseline="0">
            <a:solidFill>
              <a:schemeClr val="dk1"/>
            </a:solidFill>
            <a:effectLst/>
            <a:latin typeface="+mn-lt"/>
            <a:ea typeface="+mn-ea"/>
            <a:cs typeface="+mn-cs"/>
          </a:endParaRPr>
        </a:p>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主な構成項目</a:t>
          </a:r>
          <a:r>
            <a:rPr kumimoji="1" lang="ja-JP" altLang="en-US" sz="1100" baseline="0">
              <a:solidFill>
                <a:schemeClr val="dk1"/>
              </a:solidFill>
              <a:effectLst/>
              <a:latin typeface="+mn-lt"/>
              <a:ea typeface="+mn-ea"/>
              <a:cs typeface="+mn-cs"/>
            </a:rPr>
            <a:t>について、</a:t>
          </a:r>
          <a:r>
            <a:rPr kumimoji="1" lang="ja-JP" altLang="ja-JP" sz="1100" baseline="0">
              <a:solidFill>
                <a:schemeClr val="dk1"/>
              </a:solidFill>
              <a:effectLst/>
              <a:latin typeface="+mn-lt"/>
              <a:ea typeface="+mn-ea"/>
              <a:cs typeface="+mn-cs"/>
            </a:rPr>
            <a:t>人件費は、住民一人当たり</a:t>
          </a:r>
          <a:r>
            <a:rPr kumimoji="1" lang="ja-JP" altLang="en-US" sz="1100" baseline="0">
              <a:solidFill>
                <a:schemeClr val="dk1"/>
              </a:solidFill>
              <a:effectLst/>
              <a:latin typeface="+mn-lt"/>
              <a:ea typeface="+mn-ea"/>
              <a:cs typeface="+mn-cs"/>
            </a:rPr>
            <a:t>８１</a:t>
          </a:r>
          <a:r>
            <a:rPr kumimoji="1" lang="en-US"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５０９</a:t>
          </a:r>
          <a:r>
            <a:rPr kumimoji="1" lang="ja-JP" altLang="ja-JP" sz="1100" baseline="0">
              <a:solidFill>
                <a:schemeClr val="dk1"/>
              </a:solidFill>
              <a:effectLst/>
              <a:latin typeface="+mn-lt"/>
              <a:ea typeface="+mn-ea"/>
              <a:cs typeface="+mn-cs"/>
            </a:rPr>
            <a:t>円となっ</a:t>
          </a:r>
          <a:r>
            <a:rPr kumimoji="1" lang="ja-JP" altLang="en-US" sz="1100" baseline="0">
              <a:solidFill>
                <a:schemeClr val="dk1"/>
              </a:solidFill>
              <a:effectLst/>
              <a:latin typeface="+mn-lt"/>
              <a:ea typeface="+mn-ea"/>
              <a:cs typeface="+mn-cs"/>
            </a:rPr>
            <a:t>た。</a:t>
          </a:r>
          <a:r>
            <a:rPr kumimoji="1" lang="ja-JP" altLang="ja-JP" sz="1100" baseline="0">
              <a:solidFill>
                <a:schemeClr val="dk1"/>
              </a:solidFill>
              <a:effectLst/>
              <a:latin typeface="+mn-lt"/>
              <a:ea typeface="+mn-ea"/>
              <a:cs typeface="+mn-cs"/>
            </a:rPr>
            <a:t>ここ数年、同水準で推移してき</a:t>
          </a:r>
          <a:r>
            <a:rPr kumimoji="1" lang="ja-JP" altLang="en-US" sz="1100" baseline="0">
              <a:solidFill>
                <a:schemeClr val="dk1"/>
              </a:solidFill>
              <a:effectLst/>
              <a:latin typeface="+mn-lt"/>
              <a:ea typeface="+mn-ea"/>
              <a:cs typeface="+mn-cs"/>
            </a:rPr>
            <a:t>た中の増加となったが、依然として、全国平均よりは低く、</a:t>
          </a:r>
          <a:r>
            <a:rPr kumimoji="1" lang="ja-JP" altLang="ja-JP" sz="1100" baseline="0">
              <a:solidFill>
                <a:schemeClr val="dk1"/>
              </a:solidFill>
              <a:effectLst/>
              <a:latin typeface="+mn-lt"/>
              <a:ea typeface="+mn-ea"/>
              <a:cs typeface="+mn-cs"/>
            </a:rPr>
            <a:t>類似団体平均や県平均より高い</a:t>
          </a:r>
          <a:r>
            <a:rPr kumimoji="1" lang="ja-JP" altLang="en-US" sz="1100" baseline="0">
              <a:solidFill>
                <a:schemeClr val="dk1"/>
              </a:solidFill>
              <a:effectLst/>
              <a:latin typeface="+mn-lt"/>
              <a:ea typeface="+mn-ea"/>
              <a:cs typeface="+mn-cs"/>
            </a:rPr>
            <a:t>という</a:t>
          </a:r>
          <a:r>
            <a:rPr kumimoji="1" lang="ja-JP" altLang="ja-JP" sz="1100" baseline="0">
              <a:solidFill>
                <a:schemeClr val="dk1"/>
              </a:solidFill>
              <a:effectLst/>
              <a:latin typeface="+mn-lt"/>
              <a:ea typeface="+mn-ea"/>
              <a:cs typeface="+mn-cs"/>
            </a:rPr>
            <a:t>状況</a:t>
          </a:r>
          <a:r>
            <a:rPr kumimoji="1" lang="ja-JP" altLang="en-US" sz="1100" baseline="0">
              <a:solidFill>
                <a:schemeClr val="dk1"/>
              </a:solidFill>
              <a:effectLst/>
              <a:latin typeface="+mn-lt"/>
              <a:ea typeface="+mn-ea"/>
              <a:cs typeface="+mn-cs"/>
            </a:rPr>
            <a:t>である</a:t>
          </a:r>
          <a:r>
            <a:rPr kumimoji="1" lang="ja-JP" altLang="ja-JP" sz="1100" baseline="0">
              <a:solidFill>
                <a:schemeClr val="dk1"/>
              </a:solidFill>
              <a:effectLst/>
              <a:latin typeface="+mn-lt"/>
              <a:ea typeface="+mn-ea"/>
              <a:cs typeface="+mn-cs"/>
            </a:rPr>
            <a:t>。</a:t>
          </a:r>
          <a:endParaRPr lang="ja-JP" altLang="ja-JP" sz="1400">
            <a:effectLst/>
          </a:endParaRPr>
        </a:p>
        <a:p>
          <a:r>
            <a:rPr kumimoji="1" lang="ja-JP"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また、</a:t>
          </a:r>
          <a:r>
            <a:rPr kumimoji="1" lang="ja-JP" altLang="ja-JP" sz="1100" baseline="0">
              <a:solidFill>
                <a:schemeClr val="dk1"/>
              </a:solidFill>
              <a:effectLst/>
              <a:latin typeface="+mn-lt"/>
              <a:ea typeface="+mn-ea"/>
              <a:cs typeface="+mn-cs"/>
            </a:rPr>
            <a:t>扶助費は住民一人当たり</a:t>
          </a:r>
          <a:r>
            <a:rPr kumimoji="1" lang="ja-JP" altLang="en-US" sz="1100" baseline="0">
              <a:solidFill>
                <a:schemeClr val="dk1"/>
              </a:solidFill>
              <a:effectLst/>
              <a:latin typeface="+mn-lt"/>
              <a:ea typeface="+mn-ea"/>
              <a:cs typeface="+mn-cs"/>
            </a:rPr>
            <a:t>１３４</a:t>
          </a:r>
          <a:r>
            <a:rPr kumimoji="1" lang="en-US"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９２２</a:t>
          </a:r>
          <a:r>
            <a:rPr kumimoji="1" lang="ja-JP" altLang="ja-JP" sz="1100" baseline="0">
              <a:solidFill>
                <a:schemeClr val="dk1"/>
              </a:solidFill>
              <a:effectLst/>
              <a:latin typeface="+mn-lt"/>
              <a:ea typeface="+mn-ea"/>
              <a:cs typeface="+mn-cs"/>
            </a:rPr>
            <a:t>円と前年度から</a:t>
          </a:r>
          <a:r>
            <a:rPr kumimoji="1" lang="ja-JP" altLang="en-US" sz="1100" baseline="0">
              <a:solidFill>
                <a:schemeClr val="dk1"/>
              </a:solidFill>
              <a:effectLst/>
              <a:latin typeface="+mn-lt"/>
              <a:ea typeface="+mn-ea"/>
              <a:cs typeface="+mn-cs"/>
            </a:rPr>
            <a:t>５</a:t>
          </a:r>
          <a:r>
            <a:rPr kumimoji="1" lang="en-US"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８７１</a:t>
          </a:r>
          <a:r>
            <a:rPr kumimoji="1" lang="ja-JP" altLang="ja-JP" sz="1100" baseline="0">
              <a:solidFill>
                <a:schemeClr val="dk1"/>
              </a:solidFill>
              <a:effectLst/>
              <a:latin typeface="+mn-lt"/>
              <a:ea typeface="+mn-ea"/>
              <a:cs typeface="+mn-cs"/>
            </a:rPr>
            <a:t>円の増となったが、</a:t>
          </a:r>
          <a:r>
            <a:rPr kumimoji="1" lang="ja-JP" altLang="en-US" sz="1100" baseline="0">
              <a:solidFill>
                <a:schemeClr val="dk1"/>
              </a:solidFill>
              <a:effectLst/>
              <a:latin typeface="+mn-lt"/>
              <a:ea typeface="+mn-ea"/>
              <a:cs typeface="+mn-cs"/>
            </a:rPr>
            <a:t>これは</a:t>
          </a:r>
          <a:r>
            <a:rPr kumimoji="1" lang="ja-JP" altLang="ja-JP" sz="1100" baseline="0">
              <a:solidFill>
                <a:schemeClr val="dk1"/>
              </a:solidFill>
              <a:effectLst/>
              <a:latin typeface="+mn-lt"/>
              <a:ea typeface="+mn-ea"/>
              <a:cs typeface="+mn-cs"/>
            </a:rPr>
            <a:t>類似団体平均や県平均と比較しても高い状況である。主な要因としては物価高騰に伴う各給付事業によるものである</a:t>
          </a:r>
          <a:r>
            <a:rPr kumimoji="1" lang="ja-JP" altLang="en-US" sz="1100" baseline="0">
              <a:solidFill>
                <a:schemeClr val="dk1"/>
              </a:solidFill>
              <a:effectLst/>
              <a:latin typeface="+mn-lt"/>
              <a:ea typeface="+mn-ea"/>
              <a:cs typeface="+mn-cs"/>
            </a:rPr>
            <a:t>が、</a:t>
          </a:r>
          <a:r>
            <a:rPr kumimoji="1" lang="ja-JP" altLang="ja-JP" sz="1100" baseline="0">
              <a:solidFill>
                <a:schemeClr val="dk1"/>
              </a:solidFill>
              <a:effectLst/>
              <a:latin typeface="+mn-lt"/>
              <a:ea typeface="+mn-ea"/>
              <a:cs typeface="+mn-cs"/>
            </a:rPr>
            <a:t>市単独事業の各種手当の見直しなどを実施することで上昇の抑制に努め</a:t>
          </a:r>
          <a:r>
            <a:rPr kumimoji="1" lang="ja-JP" altLang="en-US" sz="1100" baseline="0">
              <a:solidFill>
                <a:schemeClr val="dk1"/>
              </a:solidFill>
              <a:effectLst/>
              <a:latin typeface="+mn-lt"/>
              <a:ea typeface="+mn-ea"/>
              <a:cs typeface="+mn-cs"/>
            </a:rPr>
            <a:t>る</a:t>
          </a:r>
          <a:r>
            <a:rPr kumimoji="1" lang="ja-JP" altLang="ja-JP" sz="1100" baseline="0">
              <a:solidFill>
                <a:schemeClr val="dk1"/>
              </a:solidFill>
              <a:effectLst/>
              <a:latin typeface="+mn-lt"/>
              <a:ea typeface="+mn-ea"/>
              <a:cs typeface="+mn-cs"/>
            </a:rPr>
            <a:t>。</a:t>
          </a:r>
          <a:endParaRPr lang="ja-JP" altLang="ja-JP" sz="1400">
            <a:effectLst/>
          </a:endParaRPr>
        </a:p>
        <a:p>
          <a:r>
            <a:rPr kumimoji="1" lang="ja-JP"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そして</a:t>
          </a:r>
          <a:r>
            <a:rPr kumimoji="1" lang="ja-JP" altLang="ja-JP" sz="1100" baseline="0">
              <a:solidFill>
                <a:schemeClr val="dk1"/>
              </a:solidFill>
              <a:effectLst/>
              <a:latin typeface="+mn-lt"/>
              <a:ea typeface="+mn-ea"/>
              <a:cs typeface="+mn-cs"/>
            </a:rPr>
            <a:t>普通建設事業費（うち更新整備）は、住民一人当たり</a:t>
          </a:r>
          <a:r>
            <a:rPr kumimoji="1" lang="ja-JP" altLang="en-US" sz="1100" baseline="0">
              <a:solidFill>
                <a:schemeClr val="dk1"/>
              </a:solidFill>
              <a:effectLst/>
              <a:latin typeface="+mn-lt"/>
              <a:ea typeface="+mn-ea"/>
              <a:cs typeface="+mn-cs"/>
            </a:rPr>
            <a:t>３７</a:t>
          </a:r>
          <a:r>
            <a:rPr kumimoji="1" lang="en-US"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３０８</a:t>
          </a:r>
          <a:r>
            <a:rPr kumimoji="1" lang="ja-JP" altLang="ja-JP" sz="1100" baseline="0">
              <a:solidFill>
                <a:schemeClr val="dk1"/>
              </a:solidFill>
              <a:effectLst/>
              <a:latin typeface="+mn-lt"/>
              <a:ea typeface="+mn-ea"/>
              <a:cs typeface="+mn-cs"/>
            </a:rPr>
            <a:t>円となっており、前年度から</a:t>
          </a:r>
          <a:r>
            <a:rPr kumimoji="1" lang="ja-JP" altLang="en-US" sz="1100" baseline="0">
              <a:solidFill>
                <a:schemeClr val="dk1"/>
              </a:solidFill>
              <a:effectLst/>
              <a:latin typeface="+mn-lt"/>
              <a:ea typeface="+mn-ea"/>
              <a:cs typeface="+mn-cs"/>
            </a:rPr>
            <a:t>１７</a:t>
          </a:r>
          <a:r>
            <a:rPr kumimoji="1" lang="en-US"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６５１</a:t>
          </a:r>
          <a:r>
            <a:rPr kumimoji="1" lang="ja-JP" altLang="ja-JP" sz="1100" baseline="0">
              <a:solidFill>
                <a:schemeClr val="dk1"/>
              </a:solidFill>
              <a:effectLst/>
              <a:latin typeface="+mn-lt"/>
              <a:ea typeface="+mn-ea"/>
              <a:cs typeface="+mn-cs"/>
            </a:rPr>
            <a:t>円増加</a:t>
          </a:r>
          <a:r>
            <a:rPr kumimoji="1" lang="ja-JP" altLang="en-US" sz="1100" baseline="0">
              <a:solidFill>
                <a:schemeClr val="dk1"/>
              </a:solidFill>
              <a:effectLst/>
              <a:latin typeface="+mn-lt"/>
              <a:ea typeface="+mn-ea"/>
              <a:cs typeface="+mn-cs"/>
            </a:rPr>
            <a:t>した</a:t>
          </a:r>
          <a:r>
            <a:rPr kumimoji="1" lang="ja-JP" altLang="ja-JP" sz="1100" baseline="0">
              <a:solidFill>
                <a:schemeClr val="dk1"/>
              </a:solidFill>
              <a:effectLst/>
              <a:latin typeface="+mn-lt"/>
              <a:ea typeface="+mn-ea"/>
              <a:cs typeface="+mn-cs"/>
            </a:rPr>
            <a:t>。今後</a:t>
          </a:r>
          <a:r>
            <a:rPr kumimoji="1" lang="ja-JP" altLang="en-US" sz="1100" baseline="0">
              <a:solidFill>
                <a:schemeClr val="dk1"/>
              </a:solidFill>
              <a:effectLst/>
              <a:latin typeface="+mn-lt"/>
              <a:ea typeface="+mn-ea"/>
              <a:cs typeface="+mn-cs"/>
            </a:rPr>
            <a:t>は大きな施設改修事業</a:t>
          </a:r>
          <a:r>
            <a:rPr kumimoji="1" lang="ja-JP" altLang="ja-JP" sz="1100" baseline="0">
              <a:solidFill>
                <a:schemeClr val="dk1"/>
              </a:solidFill>
              <a:effectLst/>
              <a:latin typeface="+mn-lt"/>
              <a:ea typeface="+mn-ea"/>
              <a:cs typeface="+mn-cs"/>
            </a:rPr>
            <a:t>が控えており、普通建設事業費は大きく上昇することが想定されるが、計画的な更新を行い、市全体として健全な財政運営に努める。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栃木県佐野市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112,988
109,385
356.04
61,550,794
58,721,826
2,577,425
29,543,893
35,711,797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43906</xdr:rowOff>
    </xdr:from>
    <xdr:to>
      <xdr:col>24</xdr:col>
      <xdr:colOff>63500</xdr:colOff>
      <xdr:row>34</xdr:row>
      <xdr:rowOff>71120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73206"/>
          <a:ext cx="83820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68943</xdr:rowOff>
    </xdr:from>
    <xdr:to>
      <xdr:col>19</xdr:col>
      <xdr:colOff>177800</xdr:colOff>
      <xdr:row>34</xdr:row>
      <xdr:rowOff>71120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89824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68943</xdr:rowOff>
    </xdr:from>
    <xdr:to>
      <xdr:col>15</xdr:col>
      <xdr:colOff>50800</xdr:colOff>
      <xdr:row>34</xdr:row>
      <xdr:rowOff>157117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898243"/>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135346</xdr:rowOff>
    </xdr:from>
    <xdr:to>
      <xdr:col>10</xdr:col>
      <xdr:colOff>114300</xdr:colOff>
      <xdr:row>34</xdr:row>
      <xdr:rowOff>157117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96464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164556</xdr:rowOff>
    </xdr:from>
    <xdr:to>
      <xdr:col>24</xdr:col>
      <xdr:colOff>114300</xdr:colOff>
      <xdr:row>34</xdr:row>
      <xdr:rowOff>94706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15983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7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20320</xdr:rowOff>
    </xdr:from>
    <xdr:to>
      <xdr:col>20</xdr:col>
      <xdr:colOff>38100</xdr:colOff>
      <xdr:row>34</xdr:row>
      <xdr:rowOff>121920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138447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62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18143</xdr:rowOff>
    </xdr:from>
    <xdr:to>
      <xdr:col>15</xdr:col>
      <xdr:colOff>101600</xdr:colOff>
      <xdr:row>34</xdr:row>
      <xdr:rowOff>119743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84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136270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62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106317</xdr:rowOff>
    </xdr:from>
    <xdr:to>
      <xdr:col>10</xdr:col>
      <xdr:colOff>165100</xdr:colOff>
      <xdr:row>35</xdr:row>
      <xdr:rowOff>36467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3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52994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71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84546</xdr:rowOff>
    </xdr:from>
    <xdr:to>
      <xdr:col>6</xdr:col>
      <xdr:colOff>38100</xdr:colOff>
      <xdr:row>35</xdr:row>
      <xdr:rowOff>14696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31223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68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51029</xdr:rowOff>
    </xdr:from>
    <xdr:to>
      <xdr:col>24</xdr:col>
      <xdr:colOff>63500</xdr:colOff>
      <xdr:row>54</xdr:row>
      <xdr:rowOff>120714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309329"/>
          <a:ext cx="838200" cy="6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155236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584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120714</xdr:rowOff>
    </xdr:from>
    <xdr:to>
      <xdr:col>19</xdr:col>
      <xdr:colOff>177800</xdr:colOff>
      <xdr:row>55</xdr:row>
      <xdr:rowOff>119964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9379014"/>
          <a:ext cx="889000" cy="17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46448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81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119964</xdr:rowOff>
    </xdr:from>
    <xdr:to>
      <xdr:col>15</xdr:col>
      <xdr:colOff>50800</xdr:colOff>
      <xdr:row>55</xdr:row>
      <xdr:rowOff>164350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549714"/>
          <a:ext cx="889000" cy="4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42816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81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145694</xdr:rowOff>
    </xdr:from>
    <xdr:to>
      <xdr:col>10</xdr:col>
      <xdr:colOff>114300</xdr:colOff>
      <xdr:row>55</xdr:row>
      <xdr:rowOff>164350</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546744"/>
          <a:ext cx="889000" cy="104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20731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9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60329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63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229</xdr:rowOff>
    </xdr:from>
    <xdr:to>
      <xdr:col>24</xdr:col>
      <xdr:colOff>114300</xdr:colOff>
      <xdr:row>54</xdr:row>
      <xdr:rowOff>101829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25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23106</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10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69914</xdr:rowOff>
    </xdr:from>
    <xdr:to>
      <xdr:col>20</xdr:col>
      <xdr:colOff>38100</xdr:colOff>
      <xdr:row>55</xdr:row>
      <xdr:rowOff>64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3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16591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10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69164</xdr:rowOff>
    </xdr:from>
    <xdr:to>
      <xdr:col>15</xdr:col>
      <xdr:colOff>101600</xdr:colOff>
      <xdr:row>55</xdr:row>
      <xdr:rowOff>170764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4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15841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27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113550</xdr:rowOff>
    </xdr:from>
    <xdr:to>
      <xdr:col>10</xdr:col>
      <xdr:colOff>165100</xdr:colOff>
      <xdr:row>56</xdr:row>
      <xdr:rowOff>43700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54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60227</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31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94894</xdr:rowOff>
    </xdr:from>
    <xdr:to>
      <xdr:col>6</xdr:col>
      <xdr:colOff>38100</xdr:colOff>
      <xdr:row>50</xdr:row>
      <xdr:rowOff>25044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49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41571</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271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7112</xdr:rowOff>
    </xdr:from>
    <xdr:to>
      <xdr:col>24</xdr:col>
      <xdr:colOff>63500</xdr:colOff>
      <xdr:row>74</xdr:row>
      <xdr:rowOff>99961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522962"/>
          <a:ext cx="838200" cy="26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99961</xdr:rowOff>
    </xdr:from>
    <xdr:to>
      <xdr:col>19</xdr:col>
      <xdr:colOff>177800</xdr:colOff>
      <xdr:row>76</xdr:row>
      <xdr:rowOff>25609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787261"/>
          <a:ext cx="889000" cy="26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28255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05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52927</xdr:rowOff>
    </xdr:from>
    <xdr:to>
      <xdr:col>15</xdr:col>
      <xdr:colOff>50800</xdr:colOff>
      <xdr:row>76</xdr:row>
      <xdr:rowOff>25609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911677"/>
          <a:ext cx="889000" cy="14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28294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2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52927</xdr:rowOff>
    </xdr:from>
    <xdr:to>
      <xdr:col>10</xdr:col>
      <xdr:colOff>114300</xdr:colOff>
      <xdr:row>78</xdr:row>
      <xdr:rowOff>788</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911677"/>
          <a:ext cx="889000" cy="46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150652</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5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127762</xdr:rowOff>
    </xdr:from>
    <xdr:to>
      <xdr:col>24</xdr:col>
      <xdr:colOff>114300</xdr:colOff>
      <xdr:row>73</xdr:row>
      <xdr:rowOff>57912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47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150639</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323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49161</xdr:rowOff>
    </xdr:from>
    <xdr:to>
      <xdr:col>20</xdr:col>
      <xdr:colOff>38100</xdr:colOff>
      <xdr:row>74</xdr:row>
      <xdr:rowOff>150761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73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167288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51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146259</xdr:rowOff>
    </xdr:from>
    <xdr:to>
      <xdr:col>15</xdr:col>
      <xdr:colOff>101600</xdr:colOff>
      <xdr:row>76</xdr:row>
      <xdr:rowOff>76409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00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92936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780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2127</xdr:rowOff>
    </xdr:from>
    <xdr:to>
      <xdr:col>10</xdr:col>
      <xdr:colOff>165100</xdr:colOff>
      <xdr:row>75</xdr:row>
      <xdr:rowOff>103727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86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120254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63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121438</xdr:rowOff>
    </xdr:from>
    <xdr:to>
      <xdr:col>6</xdr:col>
      <xdr:colOff>38100</xdr:colOff>
      <xdr:row>78</xdr:row>
      <xdr:rowOff>51588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2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68115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09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80493</xdr:rowOff>
    </xdr:from>
    <xdr:to>
      <xdr:col>24</xdr:col>
      <xdr:colOff>63500</xdr:colOff>
      <xdr:row>96</xdr:row>
      <xdr:rowOff>58319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368243"/>
          <a:ext cx="838200" cy="14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163396</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108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141895</xdr:rowOff>
    </xdr:from>
    <xdr:to>
      <xdr:col>19</xdr:col>
      <xdr:colOff>177800</xdr:colOff>
      <xdr:row>96</xdr:row>
      <xdr:rowOff>58319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258195"/>
          <a:ext cx="889000" cy="25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73936</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01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141895</xdr:rowOff>
    </xdr:from>
    <xdr:to>
      <xdr:col>15</xdr:col>
      <xdr:colOff>50800</xdr:colOff>
      <xdr:row>94</xdr:row>
      <xdr:rowOff>148982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258195"/>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22979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1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148982</xdr:rowOff>
    </xdr:from>
    <xdr:to>
      <xdr:col>10</xdr:col>
      <xdr:colOff>114300</xdr:colOff>
      <xdr:row>96</xdr:row>
      <xdr:rowOff>119309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265282"/>
          <a:ext cx="889000" cy="31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36583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98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29693</xdr:rowOff>
    </xdr:from>
    <xdr:to>
      <xdr:col>24</xdr:col>
      <xdr:colOff>114300</xdr:colOff>
      <xdr:row>95</xdr:row>
      <xdr:rowOff>131293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31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8120</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29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7519</xdr:rowOff>
    </xdr:from>
    <xdr:to>
      <xdr:col>20</xdr:col>
      <xdr:colOff>38100</xdr:colOff>
      <xdr:row>96</xdr:row>
      <xdr:rowOff>109119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46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100246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55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91095</xdr:rowOff>
    </xdr:from>
    <xdr:to>
      <xdr:col>15</xdr:col>
      <xdr:colOff>101600</xdr:colOff>
      <xdr:row>95</xdr:row>
      <xdr:rowOff>21245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0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37772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98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98182</xdr:rowOff>
    </xdr:from>
    <xdr:to>
      <xdr:col>10</xdr:col>
      <xdr:colOff>165100</xdr:colOff>
      <xdr:row>95</xdr:row>
      <xdr:rowOff>28332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21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19459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30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68509</xdr:rowOff>
    </xdr:from>
    <xdr:to>
      <xdr:col>6</xdr:col>
      <xdr:colOff>38100</xdr:colOff>
      <xdr:row>96</xdr:row>
      <xdr:rowOff>170109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52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15186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30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119858</xdr:rowOff>
    </xdr:from>
    <xdr:to>
      <xdr:col>55</xdr:col>
      <xdr:colOff>0</xdr:colOff>
      <xdr:row>38</xdr:row>
      <xdr:rowOff>120680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34958"/>
          <a:ext cx="83820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115651</xdr:rowOff>
    </xdr:from>
    <xdr:to>
      <xdr:col>50</xdr:col>
      <xdr:colOff>114300</xdr:colOff>
      <xdr:row>38</xdr:row>
      <xdr:rowOff>119858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30751"/>
          <a:ext cx="889000" cy="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115651</xdr:rowOff>
    </xdr:from>
    <xdr:to>
      <xdr:col>45</xdr:col>
      <xdr:colOff>177800</xdr:colOff>
      <xdr:row>38</xdr:row>
      <xdr:rowOff>122875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630751"/>
          <a:ext cx="889000" cy="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122693</xdr:rowOff>
    </xdr:from>
    <xdr:to>
      <xdr:col>41</xdr:col>
      <xdr:colOff>50800</xdr:colOff>
      <xdr:row>38</xdr:row>
      <xdr:rowOff>122875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37793"/>
          <a:ext cx="8890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69880</xdr:rowOff>
    </xdr:from>
    <xdr:to>
      <xdr:col>55</xdr:col>
      <xdr:colOff>50800</xdr:colOff>
      <xdr:row>39</xdr:row>
      <xdr:rowOff>30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8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156257</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99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69058</xdr:rowOff>
    </xdr:from>
    <xdr:to>
      <xdr:col>50</xdr:col>
      <xdr:colOff>165100</xdr:colOff>
      <xdr:row>38</xdr:row>
      <xdr:rowOff>170658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8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161785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7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64851</xdr:rowOff>
    </xdr:from>
    <xdr:to>
      <xdr:col>46</xdr:col>
      <xdr:colOff>38100</xdr:colOff>
      <xdr:row>38</xdr:row>
      <xdr:rowOff>166451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7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157578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72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72075</xdr:rowOff>
    </xdr:from>
    <xdr:to>
      <xdr:col>41</xdr:col>
      <xdr:colOff>101600</xdr:colOff>
      <xdr:row>39</xdr:row>
      <xdr:rowOff>2225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8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164802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7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71893</xdr:rowOff>
    </xdr:from>
    <xdr:to>
      <xdr:col>36</xdr:col>
      <xdr:colOff>165100</xdr:colOff>
      <xdr:row>39</xdr:row>
      <xdr:rowOff>2043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8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164620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79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125565</xdr:rowOff>
    </xdr:from>
    <xdr:to>
      <xdr:col>55</xdr:col>
      <xdr:colOff>0</xdr:colOff>
      <xdr:row>58</xdr:row>
      <xdr:rowOff>444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98215"/>
          <a:ext cx="838200" cy="4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168313</xdr:rowOff>
    </xdr:from>
    <xdr:to>
      <xdr:col>50</xdr:col>
      <xdr:colOff>114300</xdr:colOff>
      <xdr:row>58</xdr:row>
      <xdr:rowOff>444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940963"/>
          <a:ext cx="8890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168313</xdr:rowOff>
    </xdr:from>
    <xdr:to>
      <xdr:col>45</xdr:col>
      <xdr:colOff>177800</xdr:colOff>
      <xdr:row>58</xdr:row>
      <xdr:rowOff>6579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40963"/>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160541</xdr:rowOff>
    </xdr:from>
    <xdr:to>
      <xdr:col>41</xdr:col>
      <xdr:colOff>50800</xdr:colOff>
      <xdr:row>58</xdr:row>
      <xdr:rowOff>6579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33191"/>
          <a:ext cx="8890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156011</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58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74765</xdr:rowOff>
    </xdr:from>
    <xdr:to>
      <xdr:col>55</xdr:col>
      <xdr:colOff>50800</xdr:colOff>
      <xdr:row>58</xdr:row>
      <xdr:rowOff>4915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53192</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2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121094</xdr:rowOff>
    </xdr:from>
    <xdr:to>
      <xdr:col>50</xdr:col>
      <xdr:colOff>165100</xdr:colOff>
      <xdr:row>58</xdr:row>
      <xdr:rowOff>51244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9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42371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98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117513</xdr:rowOff>
    </xdr:from>
    <xdr:to>
      <xdr:col>46</xdr:col>
      <xdr:colOff>38100</xdr:colOff>
      <xdr:row>58</xdr:row>
      <xdr:rowOff>47663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9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38790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98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127229</xdr:rowOff>
    </xdr:from>
    <xdr:to>
      <xdr:col>41</xdr:col>
      <xdr:colOff>101600</xdr:colOff>
      <xdr:row>58</xdr:row>
      <xdr:rowOff>57379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9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48506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992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109741</xdr:rowOff>
    </xdr:from>
    <xdr:to>
      <xdr:col>36</xdr:col>
      <xdr:colOff>165100</xdr:colOff>
      <xdr:row>58</xdr:row>
      <xdr:rowOff>39891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8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31018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97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145480</xdr:rowOff>
    </xdr:from>
    <xdr:to>
      <xdr:col>55</xdr:col>
      <xdr:colOff>0</xdr:colOff>
      <xdr:row>76</xdr:row>
      <xdr:rowOff>9528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004230"/>
          <a:ext cx="838200" cy="3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138655</xdr:rowOff>
    </xdr:from>
    <xdr:to>
      <xdr:col>50</xdr:col>
      <xdr:colOff>114300</xdr:colOff>
      <xdr:row>75</xdr:row>
      <xdr:rowOff>145480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825955"/>
          <a:ext cx="889000" cy="17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52435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138655</xdr:rowOff>
    </xdr:from>
    <xdr:to>
      <xdr:col>45</xdr:col>
      <xdr:colOff>177800</xdr:colOff>
      <xdr:row>75</xdr:row>
      <xdr:rowOff>50122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825955"/>
          <a:ext cx="889000" cy="8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120922</xdr:rowOff>
    </xdr:from>
    <xdr:to>
      <xdr:col>41</xdr:col>
      <xdr:colOff>50800</xdr:colOff>
      <xdr:row>75</xdr:row>
      <xdr:rowOff>50122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808222"/>
          <a:ext cx="889000" cy="10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130179</xdr:rowOff>
    </xdr:from>
    <xdr:to>
      <xdr:col>55</xdr:col>
      <xdr:colOff>50800</xdr:colOff>
      <xdr:row>76</xdr:row>
      <xdr:rowOff>60328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9889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153056</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84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94680</xdr:rowOff>
    </xdr:from>
    <xdr:to>
      <xdr:col>50</xdr:col>
      <xdr:colOff>165100</xdr:colOff>
      <xdr:row>76</xdr:row>
      <xdr:rowOff>24829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9534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41357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72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87855</xdr:rowOff>
    </xdr:from>
    <xdr:to>
      <xdr:col>46</xdr:col>
      <xdr:colOff>38100</xdr:colOff>
      <xdr:row>75</xdr:row>
      <xdr:rowOff>18005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77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34532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55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170772</xdr:rowOff>
    </xdr:from>
    <xdr:to>
      <xdr:col>41</xdr:col>
      <xdr:colOff>101600</xdr:colOff>
      <xdr:row>75</xdr:row>
      <xdr:rowOff>100922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85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117449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63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70122</xdr:rowOff>
    </xdr:from>
    <xdr:to>
      <xdr:col>36</xdr:col>
      <xdr:colOff>165100</xdr:colOff>
      <xdr:row>75</xdr:row>
      <xdr:rowOff>272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75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16799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53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32829</xdr:rowOff>
    </xdr:from>
    <xdr:to>
      <xdr:col>55</xdr:col>
      <xdr:colOff>0</xdr:colOff>
      <xdr:row>97</xdr:row>
      <xdr:rowOff>65943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663479"/>
          <a:ext cx="838200" cy="3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65943</xdr:rowOff>
    </xdr:from>
    <xdr:to>
      <xdr:col>50</xdr:col>
      <xdr:colOff>114300</xdr:colOff>
      <xdr:row>97</xdr:row>
      <xdr:rowOff>105066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696593"/>
          <a:ext cx="889000" cy="3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73944</xdr:rowOff>
    </xdr:from>
    <xdr:to>
      <xdr:col>45</xdr:col>
      <xdr:colOff>177800</xdr:colOff>
      <xdr:row>97</xdr:row>
      <xdr:rowOff>105066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704594"/>
          <a:ext cx="889000" cy="3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73944</xdr:rowOff>
    </xdr:from>
    <xdr:to>
      <xdr:col>41</xdr:col>
      <xdr:colOff>50800</xdr:colOff>
      <xdr:row>97</xdr:row>
      <xdr:rowOff>118539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704594"/>
          <a:ext cx="889000" cy="4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153479</xdr:rowOff>
    </xdr:from>
    <xdr:to>
      <xdr:col>55</xdr:col>
      <xdr:colOff>50800</xdr:colOff>
      <xdr:row>97</xdr:row>
      <xdr:rowOff>83629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131906</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9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15143</xdr:rowOff>
    </xdr:from>
    <xdr:to>
      <xdr:col>50</xdr:col>
      <xdr:colOff>165100</xdr:colOff>
      <xdr:row>97</xdr:row>
      <xdr:rowOff>116743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4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107870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3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54266</xdr:rowOff>
    </xdr:from>
    <xdr:to>
      <xdr:col>46</xdr:col>
      <xdr:colOff>38100</xdr:colOff>
      <xdr:row>97</xdr:row>
      <xdr:rowOff>155866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68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146993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77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23144</xdr:rowOff>
    </xdr:from>
    <xdr:to>
      <xdr:col>41</xdr:col>
      <xdr:colOff>101600</xdr:colOff>
      <xdr:row>97</xdr:row>
      <xdr:rowOff>124744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65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115871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74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67739</xdr:rowOff>
    </xdr:from>
    <xdr:to>
      <xdr:col>36</xdr:col>
      <xdr:colOff>165100</xdr:colOff>
      <xdr:row>97</xdr:row>
      <xdr:rowOff>169339</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9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160466</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9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122326</xdr:rowOff>
    </xdr:from>
    <xdr:to>
      <xdr:col>85</xdr:col>
      <xdr:colOff>127000</xdr:colOff>
      <xdr:row>37</xdr:row>
      <xdr:rowOff>134991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65976"/>
          <a:ext cx="838200" cy="1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134991</xdr:rowOff>
    </xdr:from>
    <xdr:to>
      <xdr:col>81</xdr:col>
      <xdr:colOff>50800</xdr:colOff>
      <xdr:row>37</xdr:row>
      <xdr:rowOff>142398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78641"/>
          <a:ext cx="889000" cy="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142398</xdr:rowOff>
    </xdr:from>
    <xdr:to>
      <xdr:col>76</xdr:col>
      <xdr:colOff>114300</xdr:colOff>
      <xdr:row>38</xdr:row>
      <xdr:rowOff>2037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86048"/>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136957</xdr:rowOff>
    </xdr:from>
    <xdr:to>
      <xdr:col>71</xdr:col>
      <xdr:colOff>177800</xdr:colOff>
      <xdr:row>38</xdr:row>
      <xdr:rowOff>2037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80607"/>
          <a:ext cx="889000" cy="3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71526</xdr:rowOff>
    </xdr:from>
    <xdr:to>
      <xdr:col>85</xdr:col>
      <xdr:colOff>177800</xdr:colOff>
      <xdr:row>38</xdr:row>
      <xdr:rowOff>1676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1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157903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3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84191</xdr:rowOff>
    </xdr:from>
    <xdr:to>
      <xdr:col>81</xdr:col>
      <xdr:colOff>101600</xdr:colOff>
      <xdr:row>38</xdr:row>
      <xdr:rowOff>14341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2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5468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2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91598</xdr:rowOff>
    </xdr:from>
    <xdr:to>
      <xdr:col>76</xdr:col>
      <xdr:colOff>165100</xdr:colOff>
      <xdr:row>38</xdr:row>
      <xdr:rowOff>21748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3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12875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2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122687</xdr:rowOff>
    </xdr:from>
    <xdr:to>
      <xdr:col>72</xdr:col>
      <xdr:colOff>38100</xdr:colOff>
      <xdr:row>38</xdr:row>
      <xdr:rowOff>52837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6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43964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5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86157</xdr:rowOff>
    </xdr:from>
    <xdr:to>
      <xdr:col>67</xdr:col>
      <xdr:colOff>101600</xdr:colOff>
      <xdr:row>38</xdr:row>
      <xdr:rowOff>16307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2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7434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2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114794</xdr:rowOff>
    </xdr:from>
    <xdr:to>
      <xdr:col>85</xdr:col>
      <xdr:colOff>127000</xdr:colOff>
      <xdr:row>57</xdr:row>
      <xdr:rowOff>138590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887444"/>
          <a:ext cx="838200" cy="2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168100</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9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138590</xdr:rowOff>
    </xdr:from>
    <xdr:to>
      <xdr:col>81</xdr:col>
      <xdr:colOff>50800</xdr:colOff>
      <xdr:row>58</xdr:row>
      <xdr:rowOff>13469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911240"/>
          <a:ext cx="889000" cy="4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28187</xdr:rowOff>
    </xdr:from>
    <xdr:to>
      <xdr:col>76</xdr:col>
      <xdr:colOff>114300</xdr:colOff>
      <xdr:row>58</xdr:row>
      <xdr:rowOff>13469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800837"/>
          <a:ext cx="889000" cy="15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28187</xdr:rowOff>
    </xdr:from>
    <xdr:to>
      <xdr:col>71</xdr:col>
      <xdr:colOff>177800</xdr:colOff>
      <xdr:row>57</xdr:row>
      <xdr:rowOff>34087</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800837"/>
          <a:ext cx="889000" cy="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107147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100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27671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9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63994</xdr:rowOff>
    </xdr:from>
    <xdr:to>
      <xdr:col>85</xdr:col>
      <xdr:colOff>177800</xdr:colOff>
      <xdr:row>57</xdr:row>
      <xdr:rowOff>165594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83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42421</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81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87790</xdr:rowOff>
    </xdr:from>
    <xdr:to>
      <xdr:col>81</xdr:col>
      <xdr:colOff>101600</xdr:colOff>
      <xdr:row>58</xdr:row>
      <xdr:rowOff>17940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8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34467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63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134119</xdr:rowOff>
    </xdr:from>
    <xdr:to>
      <xdr:col>76</xdr:col>
      <xdr:colOff>165100</xdr:colOff>
      <xdr:row>58</xdr:row>
      <xdr:rowOff>64269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9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55396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99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148837</xdr:rowOff>
    </xdr:from>
    <xdr:to>
      <xdr:col>72</xdr:col>
      <xdr:colOff>38100</xdr:colOff>
      <xdr:row>57</xdr:row>
      <xdr:rowOff>78987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75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95514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52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154737</xdr:rowOff>
    </xdr:from>
    <xdr:to>
      <xdr:col>67</xdr:col>
      <xdr:colOff>101600</xdr:colOff>
      <xdr:row>57</xdr:row>
      <xdr:rowOff>84887</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5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101414</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53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96266</xdr:rowOff>
    </xdr:from>
    <xdr:to>
      <xdr:col>85</xdr:col>
      <xdr:colOff>126364</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612116"/>
          <a:ext cx="1269" cy="900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42943</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238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96266</xdr:rowOff>
    </xdr:from>
    <xdr:to>
      <xdr:col>86</xdr:col>
      <xdr:colOff>25400</xdr:colOff>
      <xdr:row>73</xdr:row>
      <xdr:rowOff>96266</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612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168104</xdr:rowOff>
    </xdr:from>
    <xdr:ext cx="469744"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198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145227</xdr:rowOff>
    </xdr:from>
    <xdr:to>
      <xdr:col>85</xdr:col>
      <xdr:colOff>177800</xdr:colOff>
      <xdr:row>78</xdr:row>
      <xdr:rowOff>75377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34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93614</xdr:rowOff>
    </xdr:from>
    <xdr:to>
      <xdr:col>81</xdr:col>
      <xdr:colOff>50800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295264"/>
          <a:ext cx="889000" cy="21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112126</xdr:rowOff>
    </xdr:from>
    <xdr:to>
      <xdr:col>81</xdr:col>
      <xdr:colOff>101600</xdr:colOff>
      <xdr:row>78</xdr:row>
      <xdr:rowOff>42276</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1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58803</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428" y="1308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114280</xdr:rowOff>
    </xdr:from>
    <xdr:to>
      <xdr:col>76</xdr:col>
      <xdr:colOff>114300</xdr:colOff>
      <xdr:row>77</xdr:row>
      <xdr:rowOff>93614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144480"/>
          <a:ext cx="889000" cy="15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105908</xdr:rowOff>
    </xdr:from>
    <xdr:to>
      <xdr:col>76</xdr:col>
      <xdr:colOff>165100</xdr:colOff>
      <xdr:row>78</xdr:row>
      <xdr:rowOff>36058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0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27185</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428" y="13400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47437</xdr:rowOff>
    </xdr:from>
    <xdr:to>
      <xdr:col>71</xdr:col>
      <xdr:colOff>177800</xdr:colOff>
      <xdr:row>76</xdr:row>
      <xdr:rowOff>114280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2048937"/>
          <a:ext cx="889000" cy="109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23521</xdr:rowOff>
    </xdr:from>
    <xdr:to>
      <xdr:col>72</xdr:col>
      <xdr:colOff>38100</xdr:colOff>
      <xdr:row>78</xdr:row>
      <xdr:rowOff>125121</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9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116248</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489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98958</xdr:rowOff>
    </xdr:from>
    <xdr:to>
      <xdr:col>67</xdr:col>
      <xdr:colOff>101600</xdr:colOff>
      <xdr:row>78</xdr:row>
      <xdr:rowOff>29108</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30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20235</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39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42814</xdr:rowOff>
    </xdr:from>
    <xdr:to>
      <xdr:col>76</xdr:col>
      <xdr:colOff>165100</xdr:colOff>
      <xdr:row>77</xdr:row>
      <xdr:rowOff>144414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24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160941</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357428" y="1301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63480</xdr:rowOff>
    </xdr:from>
    <xdr:to>
      <xdr:col>72</xdr:col>
      <xdr:colOff>38100</xdr:colOff>
      <xdr:row>76</xdr:row>
      <xdr:rowOff>165080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0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10157</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68428" y="1286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168087</xdr:rowOff>
    </xdr:from>
    <xdr:to>
      <xdr:col>67</xdr:col>
      <xdr:colOff>101600</xdr:colOff>
      <xdr:row>70</xdr:row>
      <xdr:rowOff>98237</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199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68</xdr:row>
      <xdr:rowOff>114764</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47111" y="1177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20143</xdr:rowOff>
    </xdr:from>
    <xdr:to>
      <xdr:col>85</xdr:col>
      <xdr:colOff>127000</xdr:colOff>
      <xdr:row>95</xdr:row>
      <xdr:rowOff>29153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307893"/>
          <a:ext cx="838200" cy="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20143</xdr:rowOff>
    </xdr:from>
    <xdr:to>
      <xdr:col>81</xdr:col>
      <xdr:colOff>50800</xdr:colOff>
      <xdr:row>95</xdr:row>
      <xdr:rowOff>64891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307893"/>
          <a:ext cx="889000" cy="4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64891</xdr:rowOff>
    </xdr:from>
    <xdr:to>
      <xdr:col>76</xdr:col>
      <xdr:colOff>114300</xdr:colOff>
      <xdr:row>95</xdr:row>
      <xdr:rowOff>120993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352641"/>
          <a:ext cx="889000" cy="56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120993</xdr:rowOff>
    </xdr:from>
    <xdr:to>
      <xdr:col>71</xdr:col>
      <xdr:colOff>177800</xdr:colOff>
      <xdr:row>95</xdr:row>
      <xdr:rowOff>128288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408743"/>
          <a:ext cx="889000" cy="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149803</xdr:rowOff>
    </xdr:from>
    <xdr:to>
      <xdr:col>85</xdr:col>
      <xdr:colOff>177800</xdr:colOff>
      <xdr:row>95</xdr:row>
      <xdr:rowOff>79953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26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128230</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24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140793</xdr:rowOff>
    </xdr:from>
    <xdr:to>
      <xdr:col>81</xdr:col>
      <xdr:colOff>101600</xdr:colOff>
      <xdr:row>95</xdr:row>
      <xdr:rowOff>70943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25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62070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34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14091</xdr:rowOff>
    </xdr:from>
    <xdr:to>
      <xdr:col>76</xdr:col>
      <xdr:colOff>165100</xdr:colOff>
      <xdr:row>95</xdr:row>
      <xdr:rowOff>115691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30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106818</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39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70193</xdr:rowOff>
    </xdr:from>
    <xdr:to>
      <xdr:col>72</xdr:col>
      <xdr:colOff>38100</xdr:colOff>
      <xdr:row>96</xdr:row>
      <xdr:rowOff>343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35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162920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45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77488</xdr:rowOff>
    </xdr:from>
    <xdr:to>
      <xdr:col>67</xdr:col>
      <xdr:colOff>101600</xdr:colOff>
      <xdr:row>96</xdr:row>
      <xdr:rowOff>7638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36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170215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45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116840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1323300" y="6631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116840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31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116840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19545300" y="6631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313932"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367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66040</xdr:rowOff>
    </xdr:from>
    <xdr:to>
      <xdr:col>107</xdr:col>
      <xdr:colOff>101600</xdr:colOff>
      <xdr:row>38</xdr:row>
      <xdr:rowOff>167640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158767</xdr:rowOff>
    </xdr:from>
    <xdr:ext cx="313932"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77333" y="66738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民生費は、住民一人当たり</a:t>
          </a:r>
          <a:r>
            <a:rPr kumimoji="1" lang="ja-JP" altLang="en-US" sz="1100">
              <a:solidFill>
                <a:schemeClr val="dk1"/>
              </a:solidFill>
              <a:effectLst/>
              <a:latin typeface="+mn-lt"/>
              <a:ea typeface="+mn-ea"/>
              <a:cs typeface="+mn-cs"/>
            </a:rPr>
            <a:t>１９５</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９６０</a:t>
          </a:r>
          <a:r>
            <a:rPr kumimoji="1" lang="ja-JP" altLang="ja-JP" sz="1100">
              <a:solidFill>
                <a:schemeClr val="dk1"/>
              </a:solidFill>
              <a:effectLst/>
              <a:latin typeface="+mn-lt"/>
              <a:ea typeface="+mn-ea"/>
              <a:cs typeface="+mn-cs"/>
            </a:rPr>
            <a:t>円となり、対前年度比１</a:t>
          </a:r>
          <a:r>
            <a:rPr kumimoji="1" lang="ja-JP" altLang="en-US" sz="1100">
              <a:solidFill>
                <a:schemeClr val="dk1"/>
              </a:solidFill>
              <a:effectLst/>
              <a:latin typeface="+mn-lt"/>
              <a:ea typeface="+mn-ea"/>
              <a:cs typeface="+mn-cs"/>
            </a:rPr>
            <a:t>３</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８７４</a:t>
          </a:r>
          <a:r>
            <a:rPr kumimoji="1" lang="ja-JP" altLang="ja-JP" sz="1100">
              <a:solidFill>
                <a:schemeClr val="dk1"/>
              </a:solidFill>
              <a:effectLst/>
              <a:latin typeface="+mn-lt"/>
              <a:ea typeface="+mn-ea"/>
              <a:cs typeface="+mn-cs"/>
            </a:rPr>
            <a:t>円の増となった。主な要因は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物価高騰に伴う住民税非課税世帯支援関係事業の給付金であるため、類似団体や全国平均と同様の推移をしている。</a:t>
          </a:r>
          <a:endParaRPr lang="ja-JP" altLang="ja-JP" sz="1400">
            <a:effectLst/>
          </a:endParaRPr>
        </a:p>
        <a:p>
          <a:r>
            <a:rPr kumimoji="1" lang="ja-JP" altLang="ja-JP" sz="1100">
              <a:solidFill>
                <a:schemeClr val="dk1"/>
              </a:solidFill>
              <a:effectLst/>
              <a:latin typeface="+mn-lt"/>
              <a:ea typeface="+mn-ea"/>
              <a:cs typeface="+mn-cs"/>
            </a:rPr>
            <a:t>　衛生費は、住民一人当たり</a:t>
          </a:r>
          <a:r>
            <a:rPr kumimoji="1" lang="ja-JP" altLang="en-US" sz="1100">
              <a:solidFill>
                <a:schemeClr val="dk1"/>
              </a:solidFill>
              <a:effectLst/>
              <a:latin typeface="+mn-lt"/>
              <a:ea typeface="+mn-ea"/>
              <a:cs typeface="+mn-cs"/>
            </a:rPr>
            <a:t>４２</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５４５</a:t>
          </a:r>
          <a:r>
            <a:rPr kumimoji="1" lang="ja-JP" altLang="ja-JP" sz="1100">
              <a:solidFill>
                <a:schemeClr val="dk1"/>
              </a:solidFill>
              <a:effectLst/>
              <a:latin typeface="+mn-lt"/>
              <a:ea typeface="+mn-ea"/>
              <a:cs typeface="+mn-cs"/>
            </a:rPr>
            <a:t>円となり、対前年度比</a:t>
          </a:r>
          <a:r>
            <a:rPr kumimoji="1" lang="ja-JP" altLang="en-US" sz="1100">
              <a:solidFill>
                <a:schemeClr val="dk1"/>
              </a:solidFill>
              <a:effectLst/>
              <a:latin typeface="+mn-lt"/>
              <a:ea typeface="+mn-ea"/>
              <a:cs typeface="+mn-cs"/>
            </a:rPr>
            <a:t>３</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２６５</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となり、類似団体平均を下回った。主な要因は、新型コロナウイルスワクチン接種</a:t>
          </a:r>
          <a:r>
            <a:rPr kumimoji="1" lang="ja-JP" altLang="en-US" sz="1100">
              <a:solidFill>
                <a:schemeClr val="dk1"/>
              </a:solidFill>
              <a:effectLst/>
              <a:latin typeface="+mn-lt"/>
              <a:ea typeface="+mn-ea"/>
              <a:cs typeface="+mn-cs"/>
            </a:rPr>
            <a:t>費用の返還金や保健センターの改修</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　教育費は、住民一人当たり</a:t>
          </a:r>
          <a:r>
            <a:rPr kumimoji="1" lang="ja-JP" altLang="en-US" sz="1100">
              <a:solidFill>
                <a:schemeClr val="dk1"/>
              </a:solidFill>
              <a:effectLst/>
              <a:latin typeface="+mn-lt"/>
              <a:ea typeface="+mn-ea"/>
              <a:cs typeface="+mn-cs"/>
            </a:rPr>
            <a:t>６０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０３８</a:t>
          </a:r>
          <a:r>
            <a:rPr kumimoji="1" lang="ja-JP" altLang="ja-JP" sz="1100">
              <a:solidFill>
                <a:schemeClr val="dk1"/>
              </a:solidFill>
              <a:effectLst/>
              <a:latin typeface="+mn-lt"/>
              <a:ea typeface="+mn-ea"/>
              <a:cs typeface="+mn-cs"/>
            </a:rPr>
            <a:t>円、前年度比</a:t>
          </a:r>
          <a:r>
            <a:rPr kumimoji="1" lang="ja-JP" altLang="en-US" sz="1100">
              <a:solidFill>
                <a:schemeClr val="dk1"/>
              </a:solidFill>
              <a:effectLst/>
              <a:latin typeface="+mn-lt"/>
              <a:ea typeface="+mn-ea"/>
              <a:cs typeface="+mn-cs"/>
            </a:rPr>
            <a:t>２</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１８６</a:t>
          </a:r>
          <a:r>
            <a:rPr kumimoji="1" lang="ja-JP" altLang="ja-JP" sz="1100">
              <a:solidFill>
                <a:schemeClr val="dk1"/>
              </a:solidFill>
              <a:effectLst/>
              <a:latin typeface="+mn-lt"/>
              <a:ea typeface="+mn-ea"/>
              <a:cs typeface="+mn-cs"/>
            </a:rPr>
            <a:t>円の増となった。</a:t>
          </a:r>
          <a:r>
            <a:rPr kumimoji="1" lang="ja-JP" altLang="en-US" sz="1100">
              <a:solidFill>
                <a:schemeClr val="dk1"/>
              </a:solidFill>
              <a:effectLst/>
              <a:latin typeface="+mn-lt"/>
              <a:ea typeface="+mn-ea"/>
              <a:cs typeface="+mn-cs"/>
            </a:rPr>
            <a:t>増加の要因としては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運動公園や公民館の改修及び学校のエアコン設置などだが、前年度の増加要因であった積立金は減少となった。</a:t>
          </a:r>
          <a:endParaRPr kumimoji="1" lang="en-US"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栃木県佐野市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実質収支額は前年度よりも減少したものの、平年程度の額は確保することができた。しかしながら、単年度収支は</a:t>
          </a:r>
          <a:r>
            <a:rPr lang="ja-JP" altLang="en-US" sz="1100">
              <a:solidFill>
                <a:schemeClr val="dk1"/>
              </a:solidFill>
              <a:effectLst/>
              <a:latin typeface="+mn-lt"/>
              <a:ea typeface="+mn-ea"/>
              <a:cs typeface="+mn-cs"/>
            </a:rPr>
            <a:t>増加したものの</a:t>
          </a:r>
          <a:r>
            <a:rPr lang="ja-JP" altLang="ja-JP" sz="1100">
              <a:solidFill>
                <a:schemeClr val="dk1"/>
              </a:solidFill>
              <a:effectLst/>
              <a:latin typeface="+mn-lt"/>
              <a:ea typeface="+mn-ea"/>
              <a:cs typeface="+mn-cs"/>
            </a:rPr>
            <a:t>赤字</a:t>
          </a:r>
          <a:r>
            <a:rPr lang="ja-JP" altLang="en-US" sz="1100">
              <a:solidFill>
                <a:schemeClr val="dk1"/>
              </a:solidFill>
              <a:effectLst/>
              <a:latin typeface="+mn-lt"/>
              <a:ea typeface="+mn-ea"/>
              <a:cs typeface="+mn-cs"/>
            </a:rPr>
            <a:t>であり</a:t>
          </a:r>
          <a:r>
            <a:rPr lang="ja-JP" altLang="ja-JP" sz="1100">
              <a:solidFill>
                <a:schemeClr val="dk1"/>
              </a:solidFill>
              <a:effectLst/>
              <a:latin typeface="+mn-lt"/>
              <a:ea typeface="+mn-ea"/>
              <a:cs typeface="+mn-cs"/>
            </a:rPr>
            <a:t>、財政調整基金は積立額</a:t>
          </a:r>
          <a:r>
            <a:rPr lang="ja-JP" altLang="en-US" sz="1100">
              <a:solidFill>
                <a:schemeClr val="dk1"/>
              </a:solidFill>
              <a:effectLst/>
              <a:latin typeface="+mn-lt"/>
              <a:ea typeface="+mn-ea"/>
              <a:cs typeface="+mn-cs"/>
            </a:rPr>
            <a:t>が繰入額</a:t>
          </a:r>
          <a:r>
            <a:rPr lang="ja-JP" altLang="ja-JP" sz="1100">
              <a:solidFill>
                <a:schemeClr val="dk1"/>
              </a:solidFill>
              <a:effectLst/>
              <a:latin typeface="+mn-lt"/>
              <a:ea typeface="+mn-ea"/>
              <a:cs typeface="+mn-cs"/>
            </a:rPr>
            <a:t>を上回</a:t>
          </a:r>
          <a:r>
            <a:rPr lang="ja-JP" altLang="en-US" sz="1100">
              <a:solidFill>
                <a:schemeClr val="dk1"/>
              </a:solidFill>
              <a:effectLst/>
              <a:latin typeface="+mn-lt"/>
              <a:ea typeface="+mn-ea"/>
              <a:cs typeface="+mn-cs"/>
            </a:rPr>
            <a:t>ったため</a:t>
          </a:r>
          <a:r>
            <a:rPr lang="ja-JP" altLang="ja-JP" sz="1100">
              <a:solidFill>
                <a:schemeClr val="dk1"/>
              </a:solidFill>
              <a:effectLst/>
              <a:latin typeface="+mn-lt"/>
              <a:ea typeface="+mn-ea"/>
              <a:cs typeface="+mn-cs"/>
            </a:rPr>
            <a:t>残高を</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させ、実質単年度収支について</a:t>
          </a:r>
          <a:r>
            <a:rPr lang="ja-JP" altLang="en-US" sz="1100">
              <a:solidFill>
                <a:schemeClr val="dk1"/>
              </a:solidFill>
              <a:effectLst/>
              <a:latin typeface="+mn-lt"/>
              <a:ea typeface="+mn-ea"/>
              <a:cs typeface="+mn-cs"/>
            </a:rPr>
            <a:t>も増加</a:t>
          </a:r>
          <a:r>
            <a:rPr lang="ja-JP" altLang="ja-JP" sz="1100">
              <a:solidFill>
                <a:schemeClr val="dk1"/>
              </a:solidFill>
              <a:effectLst/>
              <a:latin typeface="+mn-lt"/>
              <a:ea typeface="+mn-ea"/>
              <a:cs typeface="+mn-cs"/>
            </a:rPr>
            <a:t>する結果となった。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栃木県佐野市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連結実質赤字比率については、全会計において黒字であり赤字比率は発生していない。</a:t>
          </a:r>
          <a:endParaRPr lang="ja-JP" altLang="ja-JP" sz="1400">
            <a:effectLst/>
          </a:endParaRPr>
        </a:p>
        <a:p>
          <a:r>
            <a:rPr kumimoji="1" lang="ja-JP" altLang="ja-JP" sz="1100">
              <a:solidFill>
                <a:schemeClr val="dk1"/>
              </a:solidFill>
              <a:effectLst/>
              <a:latin typeface="+mn-lt"/>
              <a:ea typeface="+mn-ea"/>
              <a:cs typeface="+mn-cs"/>
            </a:rPr>
            <a:t>　今後も、歳入の確保や歳出の削減をすすめ、独立した会計として健全な財政運営を図っていく。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栃木県佐野市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元利償還金について、令和６年度から新たに償還が始まったものと比較し、令和５年度で償還が終了したものの金額が大きいため、減少となっている。</a:t>
          </a:r>
          <a:endParaRPr lang="ja-JP" altLang="ja-JP" sz="1400">
            <a:effectLst/>
          </a:endParaRPr>
        </a:p>
        <a:p>
          <a:r>
            <a:rPr kumimoji="1" lang="ja-JP" altLang="ja-JP" sz="1100">
              <a:solidFill>
                <a:schemeClr val="dk1"/>
              </a:solidFill>
              <a:effectLst/>
              <a:latin typeface="+mn-lt"/>
              <a:ea typeface="+mn-ea"/>
              <a:cs typeface="+mn-cs"/>
            </a:rPr>
            <a:t>　また、公営企業債の元利償還金に対する繰入金が前年度と比較し減少したため、実質公債費比率の分子は前年度より減少する結果となった。</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満期一括償還地方債の償還の財源としての減債基金への積立は行っていない。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栃木県佐野市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年度において市債として新規で発行した額に対して、既借入分への元金償還額が多いため、市債の年度末残高は前年度よりもさらに減少した。</a:t>
          </a:r>
          <a:endParaRPr lang="ja-JP" altLang="ja-JP" sz="1400">
            <a:effectLst/>
          </a:endParaRPr>
        </a:p>
        <a:p>
          <a:r>
            <a:rPr kumimoji="1" lang="ja-JP" altLang="ja-JP" sz="1100">
              <a:solidFill>
                <a:schemeClr val="dk1"/>
              </a:solidFill>
              <a:effectLst/>
              <a:latin typeface="+mn-lt"/>
              <a:ea typeface="+mn-ea"/>
              <a:cs typeface="+mn-cs"/>
            </a:rPr>
            <a:t>　また、公営企業債等繰入見込額の減少により、将来負担比率の分子は前年度より減少する結果となった。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栃木県佐野市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学校整備基金</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６５４</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公共施設整備基金を５２４</a:t>
          </a:r>
          <a:r>
            <a:rPr kumimoji="1" lang="ja-JP" altLang="ja-JP" sz="1100">
              <a:solidFill>
                <a:schemeClr val="dk1"/>
              </a:solidFill>
              <a:effectLst/>
              <a:latin typeface="+mn-lt"/>
              <a:ea typeface="+mn-ea"/>
              <a:cs typeface="+mn-cs"/>
            </a:rPr>
            <a:t>百万円積立てるなど、その他特定目的基金は前年度より</a:t>
          </a:r>
          <a:r>
            <a:rPr kumimoji="1" lang="ja-JP" altLang="en-US"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２２５</a:t>
          </a:r>
          <a:r>
            <a:rPr kumimoji="1" lang="ja-JP" altLang="ja-JP" sz="1100">
              <a:solidFill>
                <a:schemeClr val="dk1"/>
              </a:solidFill>
              <a:effectLst/>
              <a:latin typeface="+mn-lt"/>
              <a:ea typeface="+mn-ea"/>
              <a:cs typeface="+mn-cs"/>
            </a:rPr>
            <a:t>百万円の増となり、また、財政調整基金が</a:t>
          </a:r>
          <a:r>
            <a:rPr kumimoji="1" lang="ja-JP" altLang="en-US" sz="1100">
              <a:solidFill>
                <a:schemeClr val="dk1"/>
              </a:solidFill>
              <a:effectLst/>
              <a:latin typeface="+mn-lt"/>
              <a:ea typeface="+mn-ea"/>
              <a:cs typeface="+mn-cs"/>
            </a:rPr>
            <a:t>６０</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、減債基金が</a:t>
          </a:r>
          <a:r>
            <a:rPr kumimoji="1" lang="ja-JP" altLang="en-US" sz="1100">
              <a:solidFill>
                <a:schemeClr val="dk1"/>
              </a:solidFill>
              <a:effectLst/>
              <a:latin typeface="+mn-lt"/>
              <a:ea typeface="+mn-ea"/>
              <a:cs typeface="+mn-cs"/>
            </a:rPr>
            <a:t>９８</a:t>
          </a:r>
          <a:r>
            <a:rPr kumimoji="1" lang="ja-JP" altLang="ja-JP" sz="1100">
              <a:solidFill>
                <a:schemeClr val="dk1"/>
              </a:solidFill>
              <a:effectLst/>
              <a:latin typeface="+mn-lt"/>
              <a:ea typeface="+mn-ea"/>
              <a:cs typeface="+mn-cs"/>
            </a:rPr>
            <a:t>百万円の減となり、基金全体として</a:t>
          </a:r>
          <a:r>
            <a:rPr kumimoji="1" lang="ja-JP" altLang="en-US"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１８８</a:t>
          </a:r>
          <a:r>
            <a:rPr kumimoji="1" lang="ja-JP" altLang="ja-JP" sz="110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については、大規模災害の発生などの不測の事態に備えるため、一定程度の基金残高を確保するよう努めるが、減債基金については、公債費負担の平準化を図るため計画的に取り崩していき、また、市有施設の老朽化が進んでいることから、その対策として公共施設整備基金及び学校整備基金については決算剰余金等を積立てて備えていくが、大規模事業が開始となる際には、取崩し額が増加していく見込みである。</a:t>
          </a:r>
          <a:endParaRPr lang="ja-JP" altLang="ja-JP" sz="1400">
            <a:effectLst/>
          </a:endParaRPr>
        </a:p>
        <a:p>
          <a:r>
            <a:rPr kumimoji="1" lang="ja-JP" altLang="ja-JP" sz="1100" b="0" i="0" baseline="0">
              <a:solidFill>
                <a:schemeClr val="dk1"/>
              </a:solidFill>
              <a:effectLst/>
              <a:latin typeface="+mn-lt"/>
              <a:ea typeface="+mn-ea"/>
              <a:cs typeface="+mn-cs"/>
            </a:rPr>
            <a:t>　以上のことから、基金全体としては、大規模事業が始まる前までの短期的には増加が見込まれるが、中長期的には減小となる予定である。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公共施設整備基金：公共施設の整備事業</a:t>
          </a:r>
          <a:endParaRPr lang="ja-JP" altLang="ja-JP" sz="1400">
            <a:effectLst/>
          </a:endParaRPr>
        </a:p>
        <a:p>
          <a:r>
            <a:rPr kumimoji="1" lang="ja-JP" altLang="ja-JP" sz="1100">
              <a:solidFill>
                <a:schemeClr val="dk1"/>
              </a:solidFill>
              <a:effectLst/>
              <a:latin typeface="+mn-lt"/>
              <a:ea typeface="+mn-ea"/>
              <a:cs typeface="+mn-cs"/>
            </a:rPr>
            <a:t>　学校整備基金：小中学校及び義務教育学校の整備事業</a:t>
          </a:r>
          <a:endParaRPr lang="ja-JP" altLang="ja-JP" sz="1400">
            <a:effectLst/>
          </a:endParaRPr>
        </a:p>
        <a:p>
          <a:r>
            <a:rPr kumimoji="1" lang="ja-JP" altLang="ja-JP" sz="1100">
              <a:solidFill>
                <a:schemeClr val="dk1"/>
              </a:solidFill>
              <a:effectLst/>
              <a:latin typeface="+mn-lt"/>
              <a:ea typeface="+mn-ea"/>
              <a:cs typeface="+mn-cs"/>
            </a:rPr>
            <a:t>　水と緑と万葉のまちづくり基金：定住促進、地域活性化等まちづくりに関する事業</a:t>
          </a:r>
          <a:endParaRPr lang="ja-JP" altLang="ja-JP" sz="1400">
            <a:effectLst/>
          </a:endParaRPr>
        </a:p>
        <a:p>
          <a:r>
            <a:rPr kumimoji="1" lang="ja-JP" altLang="ja-JP" sz="1100">
              <a:solidFill>
                <a:schemeClr val="dk1"/>
              </a:solidFill>
              <a:effectLst/>
              <a:latin typeface="+mn-lt"/>
              <a:ea typeface="+mn-ea"/>
              <a:cs typeface="+mn-cs"/>
            </a:rPr>
            <a:t>　地域振興基金：地域振興のための事業</a:t>
          </a:r>
          <a:endParaRPr lang="ja-JP" altLang="ja-JP" sz="1400">
            <a:effectLst/>
          </a:endParaRPr>
        </a:p>
        <a:p>
          <a:r>
            <a:rPr kumimoji="1" lang="ja-JP" altLang="ja-JP" sz="1100">
              <a:solidFill>
                <a:schemeClr val="dk1"/>
              </a:solidFill>
              <a:effectLst/>
              <a:latin typeface="+mn-lt"/>
              <a:ea typeface="+mn-ea"/>
              <a:cs typeface="+mn-cs"/>
            </a:rPr>
            <a:t>　地域福祉基金：高齢者の保健福祉の増進等地域福祉の向上に資する事業</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学校整備基金：義務教育学校整備等の財源とするため、決算剰余金等</a:t>
          </a:r>
          <a:r>
            <a:rPr kumimoji="1" lang="ja-JP" altLang="en-US" sz="1100">
              <a:solidFill>
                <a:schemeClr val="dk1"/>
              </a:solidFill>
              <a:effectLst/>
              <a:latin typeface="+mn-lt"/>
              <a:ea typeface="+mn-ea"/>
              <a:cs typeface="+mn-cs"/>
            </a:rPr>
            <a:t>６５４</a:t>
          </a:r>
          <a:r>
            <a:rPr kumimoji="1" lang="ja-JP" altLang="ja-JP" sz="1100">
              <a:solidFill>
                <a:schemeClr val="dk1"/>
              </a:solidFill>
              <a:effectLst/>
              <a:latin typeface="+mn-lt"/>
              <a:ea typeface="+mn-ea"/>
              <a:cs typeface="+mn-cs"/>
            </a:rPr>
            <a:t>百万円を積み立てたことによる増</a:t>
          </a:r>
          <a:endParaRPr lang="ja-JP" altLang="ja-JP" sz="1400">
            <a:effectLst/>
          </a:endParaRPr>
        </a:p>
        <a:p>
          <a:r>
            <a:rPr kumimoji="1" lang="ja-JP" altLang="ja-JP" sz="1100">
              <a:solidFill>
                <a:schemeClr val="dk1"/>
              </a:solidFill>
              <a:effectLst/>
              <a:latin typeface="+mn-lt"/>
              <a:ea typeface="+mn-ea"/>
              <a:cs typeface="+mn-cs"/>
            </a:rPr>
            <a:t>　公共施設整備基金：市有施設の老朽化による施設改修事業に活用するため、</a:t>
          </a:r>
          <a:r>
            <a:rPr kumimoji="1" lang="ja-JP" altLang="en-US" sz="1100">
              <a:solidFill>
                <a:schemeClr val="dk1"/>
              </a:solidFill>
              <a:effectLst/>
              <a:latin typeface="+mn-lt"/>
              <a:ea typeface="+mn-ea"/>
              <a:cs typeface="+mn-cs"/>
            </a:rPr>
            <a:t>２８０</a:t>
          </a:r>
          <a:r>
            <a:rPr kumimoji="1" lang="ja-JP" altLang="ja-JP" sz="1100">
              <a:solidFill>
                <a:schemeClr val="dk1"/>
              </a:solidFill>
              <a:effectLst/>
              <a:latin typeface="+mn-lt"/>
              <a:ea typeface="+mn-ea"/>
              <a:cs typeface="+mn-cs"/>
            </a:rPr>
            <a:t>百万円を取崩したが、決算剰余金等８０４百万円を積立てたことによる増</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公共施設整備基金：引き続き市有施設の老朽化による施設改修事業に活用し、また、令和８年度まで行う文化会館の大規模改修事業に１４億円の活用を予定して　　　いることから、その後は減少する予定である。</a:t>
          </a:r>
          <a:endParaRPr lang="ja-JP" altLang="ja-JP" sz="1400">
            <a:effectLst/>
          </a:endParaRPr>
        </a:p>
        <a:p>
          <a:r>
            <a:rPr kumimoji="1" lang="ja-JP" altLang="ja-JP" sz="1100">
              <a:solidFill>
                <a:schemeClr val="dk1"/>
              </a:solidFill>
              <a:effectLst/>
              <a:latin typeface="+mn-lt"/>
              <a:ea typeface="+mn-ea"/>
              <a:cs typeface="+mn-cs"/>
            </a:rPr>
            <a:t>　学校整備基金：佐野市立小中学校適正規模・適正配置基本計画に基づき義務教育学校の整備を計画的に実施していくことから、その財源確保を図るため、決算剰余金等を基金に積み立てており、整備が本格化する令和７年度頃までは増加を見込むが、その後は減少する予定である。</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予算編成時の財源調整等により</a:t>
          </a:r>
          <a:r>
            <a:rPr kumimoji="1" lang="ja-JP" altLang="en-US"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８２７</a:t>
          </a:r>
          <a:r>
            <a:rPr kumimoji="1" lang="ja-JP" altLang="ja-JP" sz="1100">
              <a:solidFill>
                <a:schemeClr val="dk1"/>
              </a:solidFill>
              <a:effectLst/>
              <a:latin typeface="+mn-lt"/>
              <a:ea typeface="+mn-ea"/>
              <a:cs typeface="+mn-cs"/>
            </a:rPr>
            <a:t>百万円取崩したものの、実質収支の２分の１の積立等により</a:t>
          </a:r>
          <a:r>
            <a:rPr kumimoji="1" lang="ja-JP" altLang="en-US"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８８８</a:t>
          </a:r>
          <a:r>
            <a:rPr kumimoji="1" lang="ja-JP" altLang="ja-JP" sz="1100">
              <a:solidFill>
                <a:schemeClr val="dk1"/>
              </a:solidFill>
              <a:effectLst/>
              <a:latin typeface="+mn-lt"/>
              <a:ea typeface="+mn-ea"/>
              <a:cs typeface="+mn-cs"/>
            </a:rPr>
            <a:t>百万円積立てたことにより、</a:t>
          </a:r>
          <a:r>
            <a:rPr kumimoji="1" lang="ja-JP" altLang="en-US" sz="1100">
              <a:solidFill>
                <a:schemeClr val="dk1"/>
              </a:solidFill>
              <a:effectLst/>
              <a:latin typeface="+mn-lt"/>
              <a:ea typeface="+mn-ea"/>
              <a:cs typeface="+mn-cs"/>
            </a:rPr>
            <a:t>６０</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元年度以降は、本市に甚大な被害をもたらした令和元年東日本台風及び新型コロナウイルス感染症対策において財政調整基金を取崩したことで、基金残高は大きく減小したが、令和３年度はそれ以前の水準程度まで残高を回復することができ、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年度も引き続き同水準を維持している。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今後も、大規模災害の発生などの不測の事態に備えるため、標準財政規模等を参考としながら、一定程度の基金残高を確保するよう努めていく。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市庁舎、消防庁舎及び市民病院の整備や令和元年東日本台風の災害復旧事業に係る元利償還金に充てるため</a:t>
          </a:r>
          <a:r>
            <a:rPr kumimoji="1" lang="ja-JP" altLang="en-US" sz="1100">
              <a:solidFill>
                <a:schemeClr val="dk1"/>
              </a:solidFill>
              <a:effectLst/>
              <a:latin typeface="+mn-lt"/>
              <a:ea typeface="+mn-ea"/>
              <a:cs typeface="+mn-cs"/>
            </a:rPr>
            <a:t>２８６</a:t>
          </a:r>
          <a:r>
            <a:rPr kumimoji="1" lang="ja-JP" altLang="ja-JP" sz="1100">
              <a:solidFill>
                <a:schemeClr val="dk1"/>
              </a:solidFill>
              <a:effectLst/>
              <a:latin typeface="+mn-lt"/>
              <a:ea typeface="+mn-ea"/>
              <a:cs typeface="+mn-cs"/>
            </a:rPr>
            <a:t>百万円を取崩し、</a:t>
          </a:r>
          <a:r>
            <a:rPr kumimoji="1" lang="ja-JP" altLang="en-US" sz="1100">
              <a:solidFill>
                <a:schemeClr val="dk1"/>
              </a:solidFill>
              <a:effectLst/>
              <a:latin typeface="+mn-lt"/>
              <a:ea typeface="+mn-ea"/>
              <a:cs typeface="+mn-cs"/>
            </a:rPr>
            <a:t>１８８</a:t>
          </a:r>
          <a:r>
            <a:rPr kumimoji="1" lang="ja-JP" altLang="ja-JP" sz="1100">
              <a:solidFill>
                <a:schemeClr val="dk1"/>
              </a:solidFill>
              <a:effectLst/>
              <a:latin typeface="+mn-lt"/>
              <a:ea typeface="+mn-ea"/>
              <a:cs typeface="+mn-cs"/>
            </a:rPr>
            <a:t>百万円を積立てたことにより、</a:t>
          </a:r>
          <a:r>
            <a:rPr kumimoji="1" lang="ja-JP" altLang="en-US" sz="1100">
              <a:solidFill>
                <a:schemeClr val="dk1"/>
              </a:solidFill>
              <a:effectLst/>
              <a:latin typeface="+mn-lt"/>
              <a:ea typeface="+mn-ea"/>
              <a:cs typeface="+mn-cs"/>
            </a:rPr>
            <a:t>９８</a:t>
          </a:r>
          <a:r>
            <a:rPr kumimoji="1" lang="ja-JP" altLang="ja-JP" sz="1100">
              <a:solidFill>
                <a:schemeClr val="dk1"/>
              </a:solidFill>
              <a:effectLst/>
              <a:latin typeface="+mn-lt"/>
              <a:ea typeface="+mn-ea"/>
              <a:cs typeface="+mn-cs"/>
            </a:rPr>
            <a:t>百万円の減となった。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引き続き、市庁舎、消防庁舎及び市民病院の整備や災害復旧に係る公費負担の平準化を図るため、計画的に取崩すことを予定しており、令和２３年度には約２５０百万円まで残高が減少する見込みである。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4833359-0175-422D-B220-16B45CB939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4C46E2F-F585-4006-A910-ED800B44F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29054BD-9743-4309-BA77-D965A0A7209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C0F76D2-1D78-4D34-B235-E6DFBFABDA7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7304F57-7FDD-47E2-AF42-51373ECDB85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7F708EB-BB09-4618-BA91-9A110373A57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B036E69-04DD-4BE8-8EAB-DE76491D68C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A73A6DF-A54A-4FFF-96C2-E44ACB076623}"/>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F2F1169-F44F-4327-AE9A-AECBAFB7B6F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821AAA8-AB34-4049-A222-34F4DA4EC4C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DAC7835-1F64-40CA-B35C-2D43DA13977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11011C6-F653-4480-8770-5C7EE2C92FA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4DE8E93-985F-4F0A-AF3E-EAA4B052F55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7760526-0766-4736-868E-3CEF70FCC50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E99E336-5E27-4A0E-AC90-ADCA35A1F68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B14E38D-C3B5-48A7-8FE8-9E40E02090A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栃木県佐野市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B416DA8-3FA6-4F8E-8985-D64F82A64E5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4F25244-B225-44A7-B521-3E22ADA5BEF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51F8219-D4B0-4BE3-A0AC-9AE13F626D0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EE183ED-681A-49E4-B06D-DB218844BBB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D21C108-1EFD-4E98-8393-677C3691970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579A0C6-0979-49D2-885B-24C2DC6254D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112,988
109,385
356.04
61,550,794
58,721,826
2,577,425
29,543,893
35,711,797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308EA7E-CE72-4F07-A8C1-6B93FE12188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F934F59-6282-49CE-84FF-CE144571578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A67CE2B-9DCB-48BC-848B-E5F9FB22109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20DCA12-B989-448D-9D5E-F8D398B71E8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DA61B2B-8FC1-4C9D-B5FF-8F155F62F34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ECC61E7-B901-448A-8297-1C569C5B3A2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19C184A-D583-413F-A3DC-A3264FF7513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FAD5E20-BF31-4336-B901-8789FCC49D5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C82A80A-E6AD-44FE-85FD-341B085D9D2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A78D1C0-A9B0-4802-9B69-055FBA7A645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017272B-A7AB-479D-9E38-3CCC2E7BC52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B2E8D30-9809-45A3-A512-B5168804400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C583220-121D-4CAA-9F58-1C88CF457F5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571618C-C70F-414C-AC4C-2BF6DFE6796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4AA5ECF-7BCD-4D55-AC8D-68537B6F435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CF339D5-CE2B-4CB6-8A14-7A285BFA978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72951E1-EB8E-4D44-AD91-2FAD1EAA929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7F90445-F914-47B3-A260-A8E194B931E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79A0EF6-F91E-42C3-ADA0-EE749E8538C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56D7410-893A-4C79-ABC3-88FDE99C454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790E9E7-3A32-40FB-9F2F-9B1DE9229DD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A718625-745F-4F12-8C26-199CDEDD634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FED7FBB-4BCC-4098-98BD-09E4EF22ABE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827092D-9436-49BE-96AE-A834345C351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307B771-DEC2-4C54-9234-CC68A964324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D0B7A2D-F0CF-48A2-9AFB-7FF96999139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A1EC0A3-F6DA-4F73-97AE-0D30417590C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DDCA85D-7B80-409A-8A5B-28B078BA4AA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FF829AE-6936-472E-92E8-C30BAE3576E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E660F72-B0A2-41A8-B24E-016B8539016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B08CA0B-D9CA-4A6B-AD44-980287C1D91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D5B752E-2F2C-4659-90E7-CF8687D1F63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4053189-66E1-4119-9B65-8CEC663F554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BAB12BB-DA80-4712-9931-1713F96F8D5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FF31E43-714C-4D67-9C6A-C8A21C52812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有形固定資産減価償却率は類似団体と比較して同水準となっている。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特に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類似団体と比較して高くなっている施設は、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などであり、低くなっている施設は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橋りょう・トンネル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などのインフラ施設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今後も「佐野市市有施設適正配置計画」に基づき、市有施設の統廃合や複合化を進め、保有量の縮減、長寿命化等に取り組んでいく。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44AE990-3A53-4A69-93F5-A8247126E7E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0A17226-99A8-4883-9289-95B807A215C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53830371-FA26-4AD6-B80B-E89825CF107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AE7A9962-E315-433B-ABDD-699275CFD4BF}"/>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04DD6165-F5C2-4E16-9594-F1920248645F}"/>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1AE9C1E-ED0D-4027-BBEA-7CA6EE516D7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6A868E4-5D20-4500-A127-C87292F7D598}"/>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71A1F67C-C9B5-476B-BAB9-327F0133447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B986B0C1-BFF4-4D54-AF14-355CBE215A23}"/>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A59F7745-0012-4AA7-B05F-7B2C8FC87D2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1675B68F-1BA7-44EC-9797-358D3BEA27E6}"/>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1BD76F3-9A73-4571-94A9-D9861177962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FDD4851B-0A9A-4287-B59E-1E2FCFEC6D6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EE50985F-13B6-4670-83AE-484424FD335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73" name="直線コネクタ 72">
          <a:extLst>
            <a:ext uri="{FF2B5EF4-FFF2-40B4-BE49-F238E27FC236}">
              <a16:creationId xmlns:a16="http://schemas.microsoft.com/office/drawing/2014/main" id="{568EC68B-54AB-412E-95DE-52F71CEABA74}"/>
            </a:ext>
          </a:extLst>
        </xdr:cNvPr>
        <xdr:cNvCxnSpPr/>
      </xdr:nvCxnSpPr>
      <xdr:spPr>
        <a:xfrm flipV="1">
          <a:off x="4760595" y="5324348"/>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74" name="有形固定資産減価償却率最小値テキスト">
          <a:extLst>
            <a:ext uri="{FF2B5EF4-FFF2-40B4-BE49-F238E27FC236}">
              <a16:creationId xmlns:a16="http://schemas.microsoft.com/office/drawing/2014/main" id="{62F8E05E-9831-45EE-A2DE-F0ACBA99B21C}"/>
            </a:ext>
          </a:extLst>
        </xdr:cNvPr>
        <xdr:cNvSpPr txBox="1"/>
      </xdr:nvSpPr>
      <xdr:spPr>
        <a:xfrm>
          <a:off x="4813300" y="640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75" name="直線コネクタ 74">
          <a:extLst>
            <a:ext uri="{FF2B5EF4-FFF2-40B4-BE49-F238E27FC236}">
              <a16:creationId xmlns:a16="http://schemas.microsoft.com/office/drawing/2014/main" id="{2B2A406A-4E5E-4FB6-9658-E51C7C7118AA}"/>
            </a:ext>
          </a:extLst>
        </xdr:cNvPr>
        <xdr:cNvCxnSpPr/>
      </xdr:nvCxnSpPr>
      <xdr:spPr>
        <a:xfrm>
          <a:off x="4673600" y="640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6" name="有形固定資産減価償却率最大値テキスト">
          <a:extLst>
            <a:ext uri="{FF2B5EF4-FFF2-40B4-BE49-F238E27FC236}">
              <a16:creationId xmlns:a16="http://schemas.microsoft.com/office/drawing/2014/main" id="{C296A3B3-1B76-4E1B-B5EA-F297FBB0B3A2}"/>
            </a:ext>
          </a:extLst>
        </xdr:cNvPr>
        <xdr:cNvSpPr txBox="1"/>
      </xdr:nvSpPr>
      <xdr:spPr>
        <a:xfrm>
          <a:off x="4813300" y="509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7" name="直線コネクタ 76">
          <a:extLst>
            <a:ext uri="{FF2B5EF4-FFF2-40B4-BE49-F238E27FC236}">
              <a16:creationId xmlns:a16="http://schemas.microsoft.com/office/drawing/2014/main" id="{FFA1311F-4CE1-41FB-AEB1-257F7FA13F9D}"/>
            </a:ext>
          </a:extLst>
        </xdr:cNvPr>
        <xdr:cNvCxnSpPr/>
      </xdr:nvCxnSpPr>
      <xdr:spPr>
        <a:xfrm>
          <a:off x="4673600" y="532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78" name="有形固定資産減価償却率平均値テキスト">
          <a:extLst>
            <a:ext uri="{FF2B5EF4-FFF2-40B4-BE49-F238E27FC236}">
              <a16:creationId xmlns:a16="http://schemas.microsoft.com/office/drawing/2014/main" id="{1CFB8D6A-167E-4710-92CF-5D273D1B71AB}"/>
            </a:ext>
          </a:extLst>
        </xdr:cNvPr>
        <xdr:cNvSpPr txBox="1"/>
      </xdr:nvSpPr>
      <xdr:spPr>
        <a:xfrm>
          <a:off x="4813300" y="583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9" name="フローチャート: 判断 78">
          <a:extLst>
            <a:ext uri="{FF2B5EF4-FFF2-40B4-BE49-F238E27FC236}">
              <a16:creationId xmlns:a16="http://schemas.microsoft.com/office/drawing/2014/main" id="{A365A267-54EA-4A34-B206-1A7233AC722F}"/>
            </a:ext>
          </a:extLst>
        </xdr:cNvPr>
        <xdr:cNvSpPr/>
      </xdr:nvSpPr>
      <xdr:spPr>
        <a:xfrm>
          <a:off x="4711700" y="598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80" name="フローチャート: 判断 79">
          <a:extLst>
            <a:ext uri="{FF2B5EF4-FFF2-40B4-BE49-F238E27FC236}">
              <a16:creationId xmlns:a16="http://schemas.microsoft.com/office/drawing/2014/main" id="{E86BD5B8-CDCD-4981-9E38-8D52597FD2AD}"/>
            </a:ext>
          </a:extLst>
        </xdr:cNvPr>
        <xdr:cNvSpPr/>
      </xdr:nvSpPr>
      <xdr:spPr>
        <a:xfrm>
          <a:off x="4000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1" name="フローチャート: 判断 80">
          <a:extLst>
            <a:ext uri="{FF2B5EF4-FFF2-40B4-BE49-F238E27FC236}">
              <a16:creationId xmlns:a16="http://schemas.microsoft.com/office/drawing/2014/main" id="{00749D92-EB9F-47A5-AD04-164C44E57ED4}"/>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82" name="フローチャート: 判断 81">
          <a:extLst>
            <a:ext uri="{FF2B5EF4-FFF2-40B4-BE49-F238E27FC236}">
              <a16:creationId xmlns:a16="http://schemas.microsoft.com/office/drawing/2014/main" id="{FF5DA317-87F6-4E42-9545-16746E14EEEC}"/>
            </a:ext>
          </a:extLst>
        </xdr:cNvPr>
        <xdr:cNvSpPr/>
      </xdr:nvSpPr>
      <xdr:spPr>
        <a:xfrm>
          <a:off x="2476500" y="588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3" name="フローチャート: 判断 82">
          <a:extLst>
            <a:ext uri="{FF2B5EF4-FFF2-40B4-BE49-F238E27FC236}">
              <a16:creationId xmlns:a16="http://schemas.microsoft.com/office/drawing/2014/main" id="{1D1A2F74-7EB4-41D0-A115-DEEE64AC0829}"/>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CE2E645-3EE3-4E11-BDCA-1F1AF3EF010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F40BF95-EC84-4E1B-8631-4302D5BEFB2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5668815-34F2-4453-9809-FCA1FE4ECCA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73BDCC6-C247-41B2-BF31-EDEDEF9E4E2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642827E-71A2-442F-853F-041FD4469C6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88265</xdr:rowOff>
    </xdr:from>
    <xdr:to>
      <xdr:col>23</xdr:col>
      <xdr:colOff>136525</xdr:colOff>
      <xdr:row>31</xdr:row>
      <xdr:rowOff>18415</xdr:rowOff>
    </xdr:to>
    <xdr:sp macro="" textlink="">
      <xdr:nvSpPr>
        <xdr:cNvPr id="89" name="楕円 88">
          <a:extLst>
            <a:ext uri="{FF2B5EF4-FFF2-40B4-BE49-F238E27FC236}">
              <a16:creationId xmlns:a16="http://schemas.microsoft.com/office/drawing/2014/main" id="{0F52C82E-3967-4081-B011-E929E19BAC08}"/>
            </a:ext>
          </a:extLst>
        </xdr:cNvPr>
        <xdr:cNvSpPr/>
      </xdr:nvSpPr>
      <xdr:spPr>
        <a:xfrm>
          <a:off x="47117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66692</xdr:rowOff>
    </xdr:from>
    <xdr:ext cx="405111" cy="259045"/>
    <xdr:sp macro="" textlink="">
      <xdr:nvSpPr>
        <xdr:cNvPr id="90" name="有形固定資産減価償却率該当値テキスト">
          <a:extLst>
            <a:ext uri="{FF2B5EF4-FFF2-40B4-BE49-F238E27FC236}">
              <a16:creationId xmlns:a16="http://schemas.microsoft.com/office/drawing/2014/main" id="{FB88DD20-C872-4442-B3CC-3781A759D939}"/>
            </a:ext>
          </a:extLst>
        </xdr:cNvPr>
        <xdr:cNvSpPr txBox="1"/>
      </xdr:nvSpPr>
      <xdr:spPr>
        <a:xfrm>
          <a:off x="4813300" y="598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40767</xdr:rowOff>
    </xdr:from>
    <xdr:to>
      <xdr:col>19</xdr:col>
      <xdr:colOff>187325</xdr:colOff>
      <xdr:row>30</xdr:row>
      <xdr:rowOff>142367</xdr:rowOff>
    </xdr:to>
    <xdr:sp macro="" textlink="">
      <xdr:nvSpPr>
        <xdr:cNvPr id="91" name="楕円 90">
          <a:extLst>
            <a:ext uri="{FF2B5EF4-FFF2-40B4-BE49-F238E27FC236}">
              <a16:creationId xmlns:a16="http://schemas.microsoft.com/office/drawing/2014/main" id="{3A568049-B74C-4040-BCA3-EE26E32F0DE4}"/>
            </a:ext>
          </a:extLst>
        </xdr:cNvPr>
        <xdr:cNvSpPr/>
      </xdr:nvSpPr>
      <xdr:spPr>
        <a:xfrm>
          <a:off x="40005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91567</xdr:rowOff>
    </xdr:from>
    <xdr:to>
      <xdr:col>23</xdr:col>
      <xdr:colOff>85725</xdr:colOff>
      <xdr:row>30</xdr:row>
      <xdr:rowOff>139065</xdr:rowOff>
    </xdr:to>
    <xdr:cxnSp macro="">
      <xdr:nvCxnSpPr>
        <xdr:cNvPr id="92" name="直線コネクタ 91">
          <a:extLst>
            <a:ext uri="{FF2B5EF4-FFF2-40B4-BE49-F238E27FC236}">
              <a16:creationId xmlns:a16="http://schemas.microsoft.com/office/drawing/2014/main" id="{D0422058-D4AC-42BC-A57F-F06A5618902F}"/>
            </a:ext>
          </a:extLst>
        </xdr:cNvPr>
        <xdr:cNvCxnSpPr/>
      </xdr:nvCxnSpPr>
      <xdr:spPr>
        <a:xfrm>
          <a:off x="4051300" y="6006592"/>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156083</xdr:rowOff>
    </xdr:from>
    <xdr:to>
      <xdr:col>15</xdr:col>
      <xdr:colOff>187325</xdr:colOff>
      <xdr:row>30</xdr:row>
      <xdr:rowOff>86233</xdr:rowOff>
    </xdr:to>
    <xdr:sp macro="" textlink="">
      <xdr:nvSpPr>
        <xdr:cNvPr id="93" name="楕円 92">
          <a:extLst>
            <a:ext uri="{FF2B5EF4-FFF2-40B4-BE49-F238E27FC236}">
              <a16:creationId xmlns:a16="http://schemas.microsoft.com/office/drawing/2014/main" id="{D60E26F9-BF3A-49EE-81DB-9E9D3B8AEFE3}"/>
            </a:ext>
          </a:extLst>
        </xdr:cNvPr>
        <xdr:cNvSpPr/>
      </xdr:nvSpPr>
      <xdr:spPr>
        <a:xfrm>
          <a:off x="3238500" y="58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35433</xdr:rowOff>
    </xdr:from>
    <xdr:to>
      <xdr:col>19</xdr:col>
      <xdr:colOff>136525</xdr:colOff>
      <xdr:row>30</xdr:row>
      <xdr:rowOff>91567</xdr:rowOff>
    </xdr:to>
    <xdr:cxnSp macro="">
      <xdr:nvCxnSpPr>
        <xdr:cNvPr id="94" name="直線コネクタ 93">
          <a:extLst>
            <a:ext uri="{FF2B5EF4-FFF2-40B4-BE49-F238E27FC236}">
              <a16:creationId xmlns:a16="http://schemas.microsoft.com/office/drawing/2014/main" id="{E9A74374-818D-4B40-BDFB-8A4AD4C1FDF2}"/>
            </a:ext>
          </a:extLst>
        </xdr:cNvPr>
        <xdr:cNvCxnSpPr/>
      </xdr:nvCxnSpPr>
      <xdr:spPr>
        <a:xfrm>
          <a:off x="3289300" y="5950458"/>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104267</xdr:rowOff>
    </xdr:from>
    <xdr:to>
      <xdr:col>11</xdr:col>
      <xdr:colOff>187325</xdr:colOff>
      <xdr:row>30</xdr:row>
      <xdr:rowOff>34417</xdr:rowOff>
    </xdr:to>
    <xdr:sp macro="" textlink="">
      <xdr:nvSpPr>
        <xdr:cNvPr id="95" name="楕円 94">
          <a:extLst>
            <a:ext uri="{FF2B5EF4-FFF2-40B4-BE49-F238E27FC236}">
              <a16:creationId xmlns:a16="http://schemas.microsoft.com/office/drawing/2014/main" id="{D23E8882-6891-4CC1-A18B-916B8B479718}"/>
            </a:ext>
          </a:extLst>
        </xdr:cNvPr>
        <xdr:cNvSpPr/>
      </xdr:nvSpPr>
      <xdr:spPr>
        <a:xfrm>
          <a:off x="2476500" y="584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155067</xdr:rowOff>
    </xdr:from>
    <xdr:to>
      <xdr:col>15</xdr:col>
      <xdr:colOff>136525</xdr:colOff>
      <xdr:row>30</xdr:row>
      <xdr:rowOff>35433</xdr:rowOff>
    </xdr:to>
    <xdr:cxnSp macro="">
      <xdr:nvCxnSpPr>
        <xdr:cNvPr id="96" name="直線コネクタ 95">
          <a:extLst>
            <a:ext uri="{FF2B5EF4-FFF2-40B4-BE49-F238E27FC236}">
              <a16:creationId xmlns:a16="http://schemas.microsoft.com/office/drawing/2014/main" id="{46B6AACB-8CE2-4717-AA1F-981F0422253B}"/>
            </a:ext>
          </a:extLst>
        </xdr:cNvPr>
        <xdr:cNvCxnSpPr/>
      </xdr:nvCxnSpPr>
      <xdr:spPr>
        <a:xfrm>
          <a:off x="2527300" y="5898642"/>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35179</xdr:rowOff>
    </xdr:from>
    <xdr:to>
      <xdr:col>7</xdr:col>
      <xdr:colOff>187325</xdr:colOff>
      <xdr:row>29</xdr:row>
      <xdr:rowOff>136779</xdr:rowOff>
    </xdr:to>
    <xdr:sp macro="" textlink="">
      <xdr:nvSpPr>
        <xdr:cNvPr id="97" name="楕円 96">
          <a:extLst>
            <a:ext uri="{FF2B5EF4-FFF2-40B4-BE49-F238E27FC236}">
              <a16:creationId xmlns:a16="http://schemas.microsoft.com/office/drawing/2014/main" id="{EF847849-2BCF-4F2E-AE90-711A755124C9}"/>
            </a:ext>
          </a:extLst>
        </xdr:cNvPr>
        <xdr:cNvSpPr/>
      </xdr:nvSpPr>
      <xdr:spPr>
        <a:xfrm>
          <a:off x="17145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85979</xdr:rowOff>
    </xdr:from>
    <xdr:to>
      <xdr:col>11</xdr:col>
      <xdr:colOff>136525</xdr:colOff>
      <xdr:row>29</xdr:row>
      <xdr:rowOff>155067</xdr:rowOff>
    </xdr:to>
    <xdr:cxnSp macro="">
      <xdr:nvCxnSpPr>
        <xdr:cNvPr id="98" name="直線コネクタ 97">
          <a:extLst>
            <a:ext uri="{FF2B5EF4-FFF2-40B4-BE49-F238E27FC236}">
              <a16:creationId xmlns:a16="http://schemas.microsoft.com/office/drawing/2014/main" id="{61BE0CD8-DDBA-4563-9356-D2D8C3D4A279}"/>
            </a:ext>
          </a:extLst>
        </xdr:cNvPr>
        <xdr:cNvCxnSpPr/>
      </xdr:nvCxnSpPr>
      <xdr:spPr>
        <a:xfrm>
          <a:off x="1765300" y="5829554"/>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99" name="n_1aveValue有形固定資産減価償却率">
          <a:extLst>
            <a:ext uri="{FF2B5EF4-FFF2-40B4-BE49-F238E27FC236}">
              <a16:creationId xmlns:a16="http://schemas.microsoft.com/office/drawing/2014/main" id="{4F3D0D67-F3AE-422D-B569-81173545972D}"/>
            </a:ext>
          </a:extLst>
        </xdr:cNvPr>
        <xdr:cNvSpPr txBox="1"/>
      </xdr:nvSpPr>
      <xdr:spPr>
        <a:xfrm>
          <a:off x="3836044" y="6087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0" name="n_2aveValue有形固定資産減価償却率">
          <a:extLst>
            <a:ext uri="{FF2B5EF4-FFF2-40B4-BE49-F238E27FC236}">
              <a16:creationId xmlns:a16="http://schemas.microsoft.com/office/drawing/2014/main" id="{C00D749B-6B27-4827-8105-D9FDDF17A03C}"/>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64406</xdr:rowOff>
    </xdr:from>
    <xdr:ext cx="405111" cy="259045"/>
    <xdr:sp macro="" textlink="">
      <xdr:nvSpPr>
        <xdr:cNvPr id="101" name="n_3aveValue有形固定資産減価償却率">
          <a:extLst>
            <a:ext uri="{FF2B5EF4-FFF2-40B4-BE49-F238E27FC236}">
              <a16:creationId xmlns:a16="http://schemas.microsoft.com/office/drawing/2014/main" id="{B7A6FB44-464F-4ADD-828E-6E7B2B8E59B7}"/>
            </a:ext>
          </a:extLst>
        </xdr:cNvPr>
        <xdr:cNvSpPr txBox="1"/>
      </xdr:nvSpPr>
      <xdr:spPr>
        <a:xfrm>
          <a:off x="2324744" y="597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102" name="n_4aveValue有形固定資産減価償却率">
          <a:extLst>
            <a:ext uri="{FF2B5EF4-FFF2-40B4-BE49-F238E27FC236}">
              <a16:creationId xmlns:a16="http://schemas.microsoft.com/office/drawing/2014/main" id="{C5B53566-2D67-4EFE-8BF7-9E573DC8D75F}"/>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158894</xdr:rowOff>
    </xdr:from>
    <xdr:ext cx="405111" cy="259045"/>
    <xdr:sp macro="" textlink="">
      <xdr:nvSpPr>
        <xdr:cNvPr id="103" name="n_1mainValue有形固定資産減価償却率">
          <a:extLst>
            <a:ext uri="{FF2B5EF4-FFF2-40B4-BE49-F238E27FC236}">
              <a16:creationId xmlns:a16="http://schemas.microsoft.com/office/drawing/2014/main" id="{4442D718-AF0E-4114-BE78-304814E2F7FA}"/>
            </a:ext>
          </a:extLst>
        </xdr:cNvPr>
        <xdr:cNvSpPr txBox="1"/>
      </xdr:nvSpPr>
      <xdr:spPr>
        <a:xfrm>
          <a:off x="3836044" y="5731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102760</xdr:rowOff>
    </xdr:from>
    <xdr:ext cx="405111" cy="259045"/>
    <xdr:sp macro="" textlink="">
      <xdr:nvSpPr>
        <xdr:cNvPr id="104" name="n_2mainValue有形固定資産減価償却率">
          <a:extLst>
            <a:ext uri="{FF2B5EF4-FFF2-40B4-BE49-F238E27FC236}">
              <a16:creationId xmlns:a16="http://schemas.microsoft.com/office/drawing/2014/main" id="{F2A49855-B16F-4C1B-A9EA-7B87C97AB907}"/>
            </a:ext>
          </a:extLst>
        </xdr:cNvPr>
        <xdr:cNvSpPr txBox="1"/>
      </xdr:nvSpPr>
      <xdr:spPr>
        <a:xfrm>
          <a:off x="3086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50944</xdr:rowOff>
    </xdr:from>
    <xdr:ext cx="405111" cy="259045"/>
    <xdr:sp macro="" textlink="">
      <xdr:nvSpPr>
        <xdr:cNvPr id="105" name="n_3mainValue有形固定資産減価償却率">
          <a:extLst>
            <a:ext uri="{FF2B5EF4-FFF2-40B4-BE49-F238E27FC236}">
              <a16:creationId xmlns:a16="http://schemas.microsoft.com/office/drawing/2014/main" id="{356855FF-8914-47E4-A125-C1A487648541}"/>
            </a:ext>
          </a:extLst>
        </xdr:cNvPr>
        <xdr:cNvSpPr txBox="1"/>
      </xdr:nvSpPr>
      <xdr:spPr>
        <a:xfrm>
          <a:off x="2324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153306</xdr:rowOff>
    </xdr:from>
    <xdr:ext cx="405111" cy="259045"/>
    <xdr:sp macro="" textlink="">
      <xdr:nvSpPr>
        <xdr:cNvPr id="106" name="n_4mainValue有形固定資産減価償却率">
          <a:extLst>
            <a:ext uri="{FF2B5EF4-FFF2-40B4-BE49-F238E27FC236}">
              <a16:creationId xmlns:a16="http://schemas.microsoft.com/office/drawing/2014/main" id="{F0A8C9DE-3E96-4BF5-BC37-9E68CED4126F}"/>
            </a:ext>
          </a:extLst>
        </xdr:cNvPr>
        <xdr:cNvSpPr txBox="1"/>
      </xdr:nvSpPr>
      <xdr:spPr>
        <a:xfrm>
          <a:off x="1562744" y="5553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C3D83F93-5D80-41DA-BB35-DFE7AC240E2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1B618EDF-C0EB-4DA2-9785-64AF93D52FA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73C3F42-8DB8-40A8-94C0-2F801E87274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[ 280.4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9E78B089-6841-4343-B8BD-7373E1FC4D0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D2AB3ADB-3491-47A7-81F2-51DC7867FD8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25AF6C9-1E55-4F05-8FBB-309B544BA1D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C02839C-B97E-4AE8-BFF2-B98301AE3BB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13B4DFC-926B-416C-AB5D-C32FF75F9B2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A888EA1-96A1-4CCE-B0A3-8FD4B6B9FBF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85210AA8-92B0-47B0-BE9A-F1E6D4A6DAF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4835A37A-62EB-4585-A0E9-C144507321C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3AED9A7D-34B4-4FB5-B7AE-0764EF6389B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F10CCD23-F5B3-41D2-B77A-DA685B2AE6E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63.3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改善し、類似団体及び全国の平均を下回り健全な状態である。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債務償還比率が前年度より改善した主な要因は、地方債の現在高の減少による将来負担額の減額である。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今後は、学校施設の整備などの大規模事業の実施により将来負担額の増額に伴う債務償還比率の悪化が見込まれる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債務償還比率の推移を注視しつつ、計画的な地方債の発行に努める。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9E8CED3F-A47C-4AC3-B4C0-9F7F9B21152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AE8AAF3F-63D8-48F2-B66F-0E05531DCD1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8804074-2655-4356-A2D1-E695C797387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BBEA0D87-B506-45D0-9B86-4397C1FF068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431A5E3C-6C4F-41F0-94A3-57684F73F76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9034C9C6-477A-43B7-9F2C-BAAA16193E8A}"/>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A7BBD04B-A641-43CB-9D15-6485CBAF8B5B}"/>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BF474297-B8A8-4DA7-B6D7-A8C2D733CE2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692B8E35-A537-4D16-898E-3AE2756964B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279768C8-650A-4652-B808-2E2C53966E5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953BC9D4-507E-4A1B-86EB-A043346DD437}"/>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55A16691-BEF2-48F5-9687-E16841C99F1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BD82B805-1231-40F4-9593-05F709928A4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47F46EC3-C4DD-402E-B264-6FCF2AAE637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932EFBEC-8BE1-486B-8126-B7FAEF3E00CF}"/>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02A2054-DA01-406C-BB02-DF389EEABFA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5B1B814-EFE2-4E75-A549-0CEC9B96E9D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7" name="直線コネクタ 136">
          <a:extLst>
            <a:ext uri="{FF2B5EF4-FFF2-40B4-BE49-F238E27FC236}">
              <a16:creationId xmlns:a16="http://schemas.microsoft.com/office/drawing/2014/main" id="{40869986-05E8-4D42-B72C-7AC10B4B8B38}"/>
            </a:ext>
          </a:extLst>
        </xdr:cNvPr>
        <xdr:cNvCxnSpPr/>
      </xdr:nvCxnSpPr>
      <xdr:spPr>
        <a:xfrm flipV="1">
          <a:off x="14793595" y="5261428"/>
          <a:ext cx="1269" cy="138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8" name="債務償還比率最小値テキスト">
          <a:extLst>
            <a:ext uri="{FF2B5EF4-FFF2-40B4-BE49-F238E27FC236}">
              <a16:creationId xmlns:a16="http://schemas.microsoft.com/office/drawing/2014/main" id="{DA51C7BD-768B-48D9-8B65-5901D99A6BC6}"/>
            </a:ext>
          </a:extLst>
        </xdr:cNvPr>
        <xdr:cNvSpPr txBox="1"/>
      </xdr:nvSpPr>
      <xdr:spPr>
        <a:xfrm>
          <a:off x="14846300" y="664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9" name="直線コネクタ 138">
          <a:extLst>
            <a:ext uri="{FF2B5EF4-FFF2-40B4-BE49-F238E27FC236}">
              <a16:creationId xmlns:a16="http://schemas.microsoft.com/office/drawing/2014/main" id="{D3FA56C5-66C6-4AEE-BE1D-D17934494573}"/>
            </a:ext>
          </a:extLst>
        </xdr:cNvPr>
        <xdr:cNvCxnSpPr/>
      </xdr:nvCxnSpPr>
      <xdr:spPr>
        <a:xfrm>
          <a:off x="14706600" y="664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BAF1B8BE-10E8-4C8C-B008-EE326E4F678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AE3BD9A6-6443-4089-B37A-8F0B8271EB4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42" name="債務償還比率平均値テキスト">
          <a:extLst>
            <a:ext uri="{FF2B5EF4-FFF2-40B4-BE49-F238E27FC236}">
              <a16:creationId xmlns:a16="http://schemas.microsoft.com/office/drawing/2014/main" id="{801FAAD5-AE66-4D8F-B229-5BDF3ED37107}"/>
            </a:ext>
          </a:extLst>
        </xdr:cNvPr>
        <xdr:cNvSpPr txBox="1"/>
      </xdr:nvSpPr>
      <xdr:spPr>
        <a:xfrm>
          <a:off x="14846300" y="5976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43" name="フローチャート: 判断 142">
          <a:extLst>
            <a:ext uri="{FF2B5EF4-FFF2-40B4-BE49-F238E27FC236}">
              <a16:creationId xmlns:a16="http://schemas.microsoft.com/office/drawing/2014/main" id="{D27BDA07-856F-42D1-845B-CBB814ECCE61}"/>
            </a:ext>
          </a:extLst>
        </xdr:cNvPr>
        <xdr:cNvSpPr/>
      </xdr:nvSpPr>
      <xdr:spPr>
        <a:xfrm>
          <a:off x="14744700" y="599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44" name="フローチャート: 判断 143">
          <a:extLst>
            <a:ext uri="{FF2B5EF4-FFF2-40B4-BE49-F238E27FC236}">
              <a16:creationId xmlns:a16="http://schemas.microsoft.com/office/drawing/2014/main" id="{53EB4470-53FB-4C33-AEE6-F21229E25514}"/>
            </a:ext>
          </a:extLst>
        </xdr:cNvPr>
        <xdr:cNvSpPr/>
      </xdr:nvSpPr>
      <xdr:spPr>
        <a:xfrm>
          <a:off x="14033500" y="59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45" name="フローチャート: 判断 144">
          <a:extLst>
            <a:ext uri="{FF2B5EF4-FFF2-40B4-BE49-F238E27FC236}">
              <a16:creationId xmlns:a16="http://schemas.microsoft.com/office/drawing/2014/main" id="{B8D5699B-08E3-4B5A-9914-F9A5AFCCF305}"/>
            </a:ext>
          </a:extLst>
        </xdr:cNvPr>
        <xdr:cNvSpPr/>
      </xdr:nvSpPr>
      <xdr:spPr>
        <a:xfrm>
          <a:off x="13271500" y="596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6" name="フローチャート: 判断 145">
          <a:extLst>
            <a:ext uri="{FF2B5EF4-FFF2-40B4-BE49-F238E27FC236}">
              <a16:creationId xmlns:a16="http://schemas.microsoft.com/office/drawing/2014/main" id="{4C3F7371-1C81-4F53-83D4-6477DB6E5C15}"/>
            </a:ext>
          </a:extLst>
        </xdr:cNvPr>
        <xdr:cNvSpPr/>
      </xdr:nvSpPr>
      <xdr:spPr>
        <a:xfrm>
          <a:off x="12509500" y="5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7" name="フローチャート: 判断 146">
          <a:extLst>
            <a:ext uri="{FF2B5EF4-FFF2-40B4-BE49-F238E27FC236}">
              <a16:creationId xmlns:a16="http://schemas.microsoft.com/office/drawing/2014/main" id="{87A7A69D-95D1-45AA-960E-B2BBD1AB292D}"/>
            </a:ext>
          </a:extLst>
        </xdr:cNvPr>
        <xdr:cNvSpPr/>
      </xdr:nvSpPr>
      <xdr:spPr>
        <a:xfrm>
          <a:off x="11747500" y="60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6E19749-0DA1-4CBA-B379-A9095525171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3280349-F48E-4EDF-BE24-6DEC3558589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86B1765-C06B-4BBD-94F9-736342D83A4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5BE682E-796E-4D2F-9F9D-4804FBCEB42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1223DF2-1CB9-47DB-8B47-3C3FB98BF84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70920</xdr:rowOff>
    </xdr:from>
    <xdr:to>
      <xdr:col>76</xdr:col>
      <xdr:colOff>73025</xdr:colOff>
      <xdr:row>29</xdr:row>
      <xdr:rowOff>1070</xdr:rowOff>
    </xdr:to>
    <xdr:sp macro="" textlink="">
      <xdr:nvSpPr>
        <xdr:cNvPr id="153" name="楕円 152">
          <a:extLst>
            <a:ext uri="{FF2B5EF4-FFF2-40B4-BE49-F238E27FC236}">
              <a16:creationId xmlns:a16="http://schemas.microsoft.com/office/drawing/2014/main" id="{005C5B10-4F98-4FD6-88B1-30D90A7B1FAF}"/>
            </a:ext>
          </a:extLst>
        </xdr:cNvPr>
        <xdr:cNvSpPr/>
      </xdr:nvSpPr>
      <xdr:spPr>
        <a:xfrm>
          <a:off x="14744700" y="56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93797</xdr:rowOff>
    </xdr:from>
    <xdr:ext cx="469744" cy="259045"/>
    <xdr:sp macro="" textlink="">
      <xdr:nvSpPr>
        <xdr:cNvPr id="154" name="債務償還比率該当値テキスト">
          <a:extLst>
            <a:ext uri="{FF2B5EF4-FFF2-40B4-BE49-F238E27FC236}">
              <a16:creationId xmlns:a16="http://schemas.microsoft.com/office/drawing/2014/main" id="{6E2168BD-AAF5-4D36-84CC-266F9DA6D508}"/>
            </a:ext>
          </a:extLst>
        </xdr:cNvPr>
        <xdr:cNvSpPr txBox="1"/>
      </xdr:nvSpPr>
      <xdr:spPr>
        <a:xfrm>
          <a:off x="14846300" y="549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168538</xdr:rowOff>
    </xdr:from>
    <xdr:to>
      <xdr:col>72</xdr:col>
      <xdr:colOff>123825</xdr:colOff>
      <xdr:row>29</xdr:row>
      <xdr:rowOff>98688</xdr:rowOff>
    </xdr:to>
    <xdr:sp macro="" textlink="">
      <xdr:nvSpPr>
        <xdr:cNvPr id="155" name="楕円 154">
          <a:extLst>
            <a:ext uri="{FF2B5EF4-FFF2-40B4-BE49-F238E27FC236}">
              <a16:creationId xmlns:a16="http://schemas.microsoft.com/office/drawing/2014/main" id="{C3244908-025D-479E-9D8D-9726372563C8}"/>
            </a:ext>
          </a:extLst>
        </xdr:cNvPr>
        <xdr:cNvSpPr/>
      </xdr:nvSpPr>
      <xdr:spPr>
        <a:xfrm>
          <a:off x="14033500" y="57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121720</xdr:rowOff>
    </xdr:from>
    <xdr:to>
      <xdr:col>76</xdr:col>
      <xdr:colOff>22225</xdr:colOff>
      <xdr:row>29</xdr:row>
      <xdr:rowOff>47888</xdr:rowOff>
    </xdr:to>
    <xdr:cxnSp macro="">
      <xdr:nvCxnSpPr>
        <xdr:cNvPr id="156" name="直線コネクタ 155">
          <a:extLst>
            <a:ext uri="{FF2B5EF4-FFF2-40B4-BE49-F238E27FC236}">
              <a16:creationId xmlns:a16="http://schemas.microsoft.com/office/drawing/2014/main" id="{CE9C635A-879A-421C-A748-82ABE6765CDE}"/>
            </a:ext>
          </a:extLst>
        </xdr:cNvPr>
        <xdr:cNvCxnSpPr/>
      </xdr:nvCxnSpPr>
      <xdr:spPr>
        <a:xfrm flipV="1">
          <a:off x="14084300" y="5693845"/>
          <a:ext cx="711200" cy="9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105501</xdr:rowOff>
    </xdr:from>
    <xdr:to>
      <xdr:col>68</xdr:col>
      <xdr:colOff>123825</xdr:colOff>
      <xdr:row>30</xdr:row>
      <xdr:rowOff>35651</xdr:rowOff>
    </xdr:to>
    <xdr:sp macro="" textlink="">
      <xdr:nvSpPr>
        <xdr:cNvPr id="157" name="楕円 156">
          <a:extLst>
            <a:ext uri="{FF2B5EF4-FFF2-40B4-BE49-F238E27FC236}">
              <a16:creationId xmlns:a16="http://schemas.microsoft.com/office/drawing/2014/main" id="{19097778-6427-4DB8-8F6E-25D3DA05A071}"/>
            </a:ext>
          </a:extLst>
        </xdr:cNvPr>
        <xdr:cNvSpPr/>
      </xdr:nvSpPr>
      <xdr:spPr>
        <a:xfrm>
          <a:off x="13271500" y="584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47888</xdr:rowOff>
    </xdr:from>
    <xdr:to>
      <xdr:col>72</xdr:col>
      <xdr:colOff>73025</xdr:colOff>
      <xdr:row>29</xdr:row>
      <xdr:rowOff>156301</xdr:rowOff>
    </xdr:to>
    <xdr:cxnSp macro="">
      <xdr:nvCxnSpPr>
        <xdr:cNvPr id="158" name="直線コネクタ 157">
          <a:extLst>
            <a:ext uri="{FF2B5EF4-FFF2-40B4-BE49-F238E27FC236}">
              <a16:creationId xmlns:a16="http://schemas.microsoft.com/office/drawing/2014/main" id="{B75392CA-49DE-4C32-9C22-B0354CAC33F2}"/>
            </a:ext>
          </a:extLst>
        </xdr:cNvPr>
        <xdr:cNvCxnSpPr/>
      </xdr:nvCxnSpPr>
      <xdr:spPr>
        <a:xfrm flipV="1">
          <a:off x="13322300" y="5791463"/>
          <a:ext cx="762000" cy="10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151457</xdr:rowOff>
    </xdr:from>
    <xdr:to>
      <xdr:col>64</xdr:col>
      <xdr:colOff>123825</xdr:colOff>
      <xdr:row>30</xdr:row>
      <xdr:rowOff>81607</xdr:rowOff>
    </xdr:to>
    <xdr:sp macro="" textlink="">
      <xdr:nvSpPr>
        <xdr:cNvPr id="159" name="楕円 158">
          <a:extLst>
            <a:ext uri="{FF2B5EF4-FFF2-40B4-BE49-F238E27FC236}">
              <a16:creationId xmlns:a16="http://schemas.microsoft.com/office/drawing/2014/main" id="{791034A6-C070-4947-93B0-44644EE2A31D}"/>
            </a:ext>
          </a:extLst>
        </xdr:cNvPr>
        <xdr:cNvSpPr/>
      </xdr:nvSpPr>
      <xdr:spPr>
        <a:xfrm>
          <a:off x="12509500" y="589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156301</xdr:rowOff>
    </xdr:from>
    <xdr:to>
      <xdr:col>68</xdr:col>
      <xdr:colOff>73025</xdr:colOff>
      <xdr:row>30</xdr:row>
      <xdr:rowOff>30807</xdr:rowOff>
    </xdr:to>
    <xdr:cxnSp macro="">
      <xdr:nvCxnSpPr>
        <xdr:cNvPr id="160" name="直線コネクタ 159">
          <a:extLst>
            <a:ext uri="{FF2B5EF4-FFF2-40B4-BE49-F238E27FC236}">
              <a16:creationId xmlns:a16="http://schemas.microsoft.com/office/drawing/2014/main" id="{9D4129CB-C607-4464-A105-8FB7FEA38140}"/>
            </a:ext>
          </a:extLst>
        </xdr:cNvPr>
        <xdr:cNvCxnSpPr/>
      </xdr:nvCxnSpPr>
      <xdr:spPr>
        <a:xfrm flipV="1">
          <a:off x="12560300" y="5899876"/>
          <a:ext cx="762000" cy="4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64053</xdr:rowOff>
    </xdr:from>
    <xdr:to>
      <xdr:col>60</xdr:col>
      <xdr:colOff>123825</xdr:colOff>
      <xdr:row>30</xdr:row>
      <xdr:rowOff>165653</xdr:rowOff>
    </xdr:to>
    <xdr:sp macro="" textlink="">
      <xdr:nvSpPr>
        <xdr:cNvPr id="161" name="楕円 160">
          <a:extLst>
            <a:ext uri="{FF2B5EF4-FFF2-40B4-BE49-F238E27FC236}">
              <a16:creationId xmlns:a16="http://schemas.microsoft.com/office/drawing/2014/main" id="{7D657AB8-DDCC-4F90-AEEE-1277DD46C245}"/>
            </a:ext>
          </a:extLst>
        </xdr:cNvPr>
        <xdr:cNvSpPr/>
      </xdr:nvSpPr>
      <xdr:spPr>
        <a:xfrm>
          <a:off x="11747500" y="597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30807</xdr:rowOff>
    </xdr:from>
    <xdr:to>
      <xdr:col>64</xdr:col>
      <xdr:colOff>73025</xdr:colOff>
      <xdr:row>30</xdr:row>
      <xdr:rowOff>114853</xdr:rowOff>
    </xdr:to>
    <xdr:cxnSp macro="">
      <xdr:nvCxnSpPr>
        <xdr:cNvPr id="162" name="直線コネクタ 161">
          <a:extLst>
            <a:ext uri="{FF2B5EF4-FFF2-40B4-BE49-F238E27FC236}">
              <a16:creationId xmlns:a16="http://schemas.microsoft.com/office/drawing/2014/main" id="{5B2529EF-5BA7-49C8-8E72-4D6037FBD341}"/>
            </a:ext>
          </a:extLst>
        </xdr:cNvPr>
        <xdr:cNvCxnSpPr/>
      </xdr:nvCxnSpPr>
      <xdr:spPr>
        <a:xfrm flipV="1">
          <a:off x="11798300" y="5945832"/>
          <a:ext cx="762000" cy="8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133802</xdr:rowOff>
    </xdr:from>
    <xdr:ext cx="469744" cy="259045"/>
    <xdr:sp macro="" textlink="">
      <xdr:nvSpPr>
        <xdr:cNvPr id="163" name="n_1aveValue債務償還比率">
          <a:extLst>
            <a:ext uri="{FF2B5EF4-FFF2-40B4-BE49-F238E27FC236}">
              <a16:creationId xmlns:a16="http://schemas.microsoft.com/office/drawing/2014/main" id="{EDFF365C-378E-46B5-9131-0E51CF95F10F}"/>
            </a:ext>
          </a:extLst>
        </xdr:cNvPr>
        <xdr:cNvSpPr txBox="1"/>
      </xdr:nvSpPr>
      <xdr:spPr>
        <a:xfrm>
          <a:off x="13836727" y="604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144597</xdr:rowOff>
    </xdr:from>
    <xdr:ext cx="469744" cy="259045"/>
    <xdr:sp macro="" textlink="">
      <xdr:nvSpPr>
        <xdr:cNvPr id="164" name="n_2aveValue債務償還比率">
          <a:extLst>
            <a:ext uri="{FF2B5EF4-FFF2-40B4-BE49-F238E27FC236}">
              <a16:creationId xmlns:a16="http://schemas.microsoft.com/office/drawing/2014/main" id="{1EB830C8-6663-44E8-995F-1A37D34DE44B}"/>
            </a:ext>
          </a:extLst>
        </xdr:cNvPr>
        <xdr:cNvSpPr txBox="1"/>
      </xdr:nvSpPr>
      <xdr:spPr>
        <a:xfrm>
          <a:off x="13087427" y="605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87692</xdr:rowOff>
    </xdr:from>
    <xdr:ext cx="469744" cy="259045"/>
    <xdr:sp macro="" textlink="">
      <xdr:nvSpPr>
        <xdr:cNvPr id="165" name="n_3aveValue債務償還比率">
          <a:extLst>
            <a:ext uri="{FF2B5EF4-FFF2-40B4-BE49-F238E27FC236}">
              <a16:creationId xmlns:a16="http://schemas.microsoft.com/office/drawing/2014/main" id="{5DB153B1-12BB-4E56-B6BD-0DAFA9CFED28}"/>
            </a:ext>
          </a:extLst>
        </xdr:cNvPr>
        <xdr:cNvSpPr txBox="1"/>
      </xdr:nvSpPr>
      <xdr:spPr>
        <a:xfrm>
          <a:off x="12325427" y="60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81252</xdr:rowOff>
    </xdr:from>
    <xdr:ext cx="469744" cy="259045"/>
    <xdr:sp macro="" textlink="">
      <xdr:nvSpPr>
        <xdr:cNvPr id="166" name="n_4aveValue債務償還比率">
          <a:extLst>
            <a:ext uri="{FF2B5EF4-FFF2-40B4-BE49-F238E27FC236}">
              <a16:creationId xmlns:a16="http://schemas.microsoft.com/office/drawing/2014/main" id="{4DF93E81-2D7D-4F09-AB17-37BDE1A3E1CF}"/>
            </a:ext>
          </a:extLst>
        </xdr:cNvPr>
        <xdr:cNvSpPr txBox="1"/>
      </xdr:nvSpPr>
      <xdr:spPr>
        <a:xfrm>
          <a:off x="11563427" y="616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115215</xdr:rowOff>
    </xdr:from>
    <xdr:ext cx="469744" cy="259045"/>
    <xdr:sp macro="" textlink="">
      <xdr:nvSpPr>
        <xdr:cNvPr id="167" name="n_1mainValue債務償還比率">
          <a:extLst>
            <a:ext uri="{FF2B5EF4-FFF2-40B4-BE49-F238E27FC236}">
              <a16:creationId xmlns:a16="http://schemas.microsoft.com/office/drawing/2014/main" id="{73297CB6-7FD5-45C9-86E6-E7FA224F42E7}"/>
            </a:ext>
          </a:extLst>
        </xdr:cNvPr>
        <xdr:cNvSpPr txBox="1"/>
      </xdr:nvSpPr>
      <xdr:spPr>
        <a:xfrm>
          <a:off x="13836727" y="551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52178</xdr:rowOff>
    </xdr:from>
    <xdr:ext cx="469744" cy="259045"/>
    <xdr:sp macro="" textlink="">
      <xdr:nvSpPr>
        <xdr:cNvPr id="168" name="n_2mainValue債務償還比率">
          <a:extLst>
            <a:ext uri="{FF2B5EF4-FFF2-40B4-BE49-F238E27FC236}">
              <a16:creationId xmlns:a16="http://schemas.microsoft.com/office/drawing/2014/main" id="{934F1A15-8811-43EC-BB6C-ED31FED964CD}"/>
            </a:ext>
          </a:extLst>
        </xdr:cNvPr>
        <xdr:cNvSpPr txBox="1"/>
      </xdr:nvSpPr>
      <xdr:spPr>
        <a:xfrm>
          <a:off x="13087427" y="562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98134</xdr:rowOff>
    </xdr:from>
    <xdr:ext cx="469744" cy="259045"/>
    <xdr:sp macro="" textlink="">
      <xdr:nvSpPr>
        <xdr:cNvPr id="169" name="n_3mainValue債務償還比率">
          <a:extLst>
            <a:ext uri="{FF2B5EF4-FFF2-40B4-BE49-F238E27FC236}">
              <a16:creationId xmlns:a16="http://schemas.microsoft.com/office/drawing/2014/main" id="{B5608618-A0D2-4B8D-AD14-43DB5704E047}"/>
            </a:ext>
          </a:extLst>
        </xdr:cNvPr>
        <xdr:cNvSpPr txBox="1"/>
      </xdr:nvSpPr>
      <xdr:spPr>
        <a:xfrm>
          <a:off x="12325427" y="567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10730</xdr:rowOff>
    </xdr:from>
    <xdr:ext cx="469744" cy="259045"/>
    <xdr:sp macro="" textlink="">
      <xdr:nvSpPr>
        <xdr:cNvPr id="170" name="n_4mainValue債務償還比率">
          <a:extLst>
            <a:ext uri="{FF2B5EF4-FFF2-40B4-BE49-F238E27FC236}">
              <a16:creationId xmlns:a16="http://schemas.microsoft.com/office/drawing/2014/main" id="{B34EE20F-6A72-4F50-A374-F30AA435E66E}"/>
            </a:ext>
          </a:extLst>
        </xdr:cNvPr>
        <xdr:cNvSpPr txBox="1"/>
      </xdr:nvSpPr>
      <xdr:spPr>
        <a:xfrm>
          <a:off x="11563427" y="575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B572E29-18C8-490B-9C5C-B6B55F908B2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4E1676B-222D-4AF2-AEB8-5EDF4C02468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3E431490-98B2-4D57-905B-94FEB490C81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322F6269-65DD-46AA-9D69-5898B7E069F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7D3624-3B92-4D89-8F79-55291A9FF61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6DB9C5F-579F-4E4D-B0E5-D2C8AA74B1D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172718-12A0-4BA9-8803-71EBA9716D4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973289F-1197-45E1-8239-23F8129C5FB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1379A9-CDB6-4DA0-B2D0-C3A8EC742AB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5CE1BD-9333-40C1-BBB2-23B07F845FF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栃木県佐野市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D9A9DD7-8C4F-4B71-8298-488464A050A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0921886-D181-43DF-AB62-5BE567BD1AB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A9E4CE5-E050-461C-8B16-2027DF605C2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C5244D-8D84-4BA0-A17A-CE8EC065D93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CF432E-EFB3-4800-A4B4-5E0FAF853C5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6DA3AFD-5C54-4B3A-A1B4-FD6BFF04F80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112,988
109,385
356.04
61,550,794
58,721,826
2,577,425
29,543,893
35,711,797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CB5251-372A-44C7-ACE3-9A020D34D4D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4C7F3D6-B6EF-4E15-932F-C2F6103EC23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0682956-4081-4D7A-BE64-8A9E1A9E407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715A52-ADC8-4E58-B7E2-7745C702833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4D44F7D-CA1D-44E8-AB17-8FADEC50FF9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8ABBF4-F1FB-40BA-BEE7-359263177F7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C546E3-4425-4390-B14A-E4136A223D1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05985F-8AB2-4591-A31D-D21D193E69B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F90D162-7EAF-4F82-87BA-6C23A3E41A4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2CC754-6D57-4846-90DB-5571F157372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4353B37-8AA0-4C1B-82E5-4DAC5E8C874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B5B38BF-819D-4D8E-A85E-8A7A0C50D63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E6FAC92-C1E6-45A4-8533-F1B44C6ABA8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359B3C-6289-4BFA-8BD2-515729024F2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2B0A0B-DA1F-4DAC-BD1D-4F90F8576C6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B6FB766-0690-4D9F-AC9E-1F955154C98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7434A72-9BF8-4C79-B0EA-B394F42848A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B37CA8-723C-496D-BF63-0410CB1F6E7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53C3D1-12AB-439A-865A-0E78918E8FA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2DB7589-3341-4AFA-8294-78E8063799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D9A2B0-07B9-430B-906D-4746BE147B4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8EDB7EC-F1EC-4043-BA5E-8163B803D95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788CD3-E11F-4DC5-A641-388C4B60816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5A5780-FDF3-47DA-8BED-C43B9C7B1C6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CADD26-86BF-4451-8DFD-E95329C2C9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4D2310-3CB4-4EBA-A6E5-8FB72C0CAC0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F245271-2F6A-44E8-8548-548FD56E1ED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17A0F8F-CC11-4D0D-BEF5-C40F427AB8E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0D46C8-D78E-47A8-B537-02F4157AF14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0BEC25-96FB-454B-81FB-822E146CCA9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CEA52C7-285A-46F7-8D13-A95A90295D4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AA8926E-0145-4A27-A203-8F597A99CAF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3FDE483-EDCB-496C-9E13-CD42563ED47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D06C81B-A5DA-49AD-A6D5-E4D3497978A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FC8EFFD-761F-478D-9AC3-AB35767D391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EB7E9A5-F9A8-4137-882C-B331E4D0D2D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CD182BD-9BB9-43D4-8C55-DE82B4F77B8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B08F7D3-2BEA-4753-9ED2-A9C9BCE7D45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421F5B2-BCED-4C73-A578-EAD1A42C51E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4DBDF61-D9F3-41A5-B2D9-156D0AEE497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AB8E094-DC70-4FC2-BBBB-48C5C4062A7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0ADDBFA-C703-4522-8A0F-B03EC321DA1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D41D99F-03EF-4A10-AD54-8AABD91EB13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81CCE74-E472-40C0-93FA-64BAF1B67441}"/>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61D5442-0D02-45C5-BE53-824F24B2EDA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2C582221-5A28-4DD0-86EF-14984B16971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884698E0-F18E-4A79-B123-7F6A934EA75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FCBB2BD8-D3FE-4D29-97D2-0442E9DAC4A0}"/>
            </a:ext>
          </a:extLst>
        </xdr:cNvPr>
        <xdr:cNvCxnSpPr/>
      </xdr:nvCxnSpPr>
      <xdr:spPr>
        <a:xfrm flipV="1">
          <a:off x="4634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9C9B35DD-12FE-44BD-852A-160507719891}"/>
            </a:ext>
          </a:extLst>
        </xdr:cNvPr>
        <xdr:cNvSpPr txBox="1"/>
      </xdr:nvSpPr>
      <xdr:spPr>
        <a:xfrm>
          <a:off x="46736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0F203066-6B6C-40F9-B97A-7BC45E46450E}"/>
            </a:ext>
          </a:extLst>
        </xdr:cNvPr>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03942502-0BB4-48F2-99AB-0F1F204D2754}"/>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212E0AA0-9099-41E7-B863-6C81740365E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43016</xdr:rowOff>
    </xdr:from>
    <xdr:ext cx="405111" cy="259045"/>
    <xdr:sp macro="" textlink="">
      <xdr:nvSpPr>
        <xdr:cNvPr id="64" name="【道路】&#10;有形固定資産減価償却率平均値テキスト">
          <a:extLst>
            <a:ext uri="{FF2B5EF4-FFF2-40B4-BE49-F238E27FC236}">
              <a16:creationId xmlns:a16="http://schemas.microsoft.com/office/drawing/2014/main" id="{8D3FA160-897D-4012-A47A-32A9F6E3E13C}"/>
            </a:ext>
          </a:extLst>
        </xdr:cNvPr>
        <xdr:cNvSpPr txBox="1"/>
      </xdr:nvSpPr>
      <xdr:spPr>
        <a:xfrm>
          <a:off x="4673600" y="6215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47FE21B8-E711-4EC0-B523-ED2EBCD33C1D}"/>
            </a:ext>
          </a:extLst>
        </xdr:cNvPr>
        <xdr:cNvSpPr/>
      </xdr:nvSpPr>
      <xdr:spPr>
        <a:xfrm>
          <a:off x="4584700" y="623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2285036A-0DAC-4B93-AF94-8569AC57CA19}"/>
            </a:ext>
          </a:extLst>
        </xdr:cNvPr>
        <xdr:cNvSpPr/>
      </xdr:nvSpPr>
      <xdr:spPr>
        <a:xfrm>
          <a:off x="3746500" y="620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E7BF021C-3B7F-4ACA-812F-9E19BF8CFCAE}"/>
            </a:ext>
          </a:extLst>
        </xdr:cNvPr>
        <xdr:cNvSpPr/>
      </xdr:nvSpPr>
      <xdr:spPr>
        <a:xfrm>
          <a:off x="2857500" y="615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411D425F-7969-4A8A-840B-04F93291D1E1}"/>
            </a:ext>
          </a:extLst>
        </xdr:cNvPr>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83EE2BB4-9987-456E-84FF-9C15C4075D0D}"/>
            </a:ext>
          </a:extLst>
        </xdr:cNvPr>
        <xdr:cNvSpPr/>
      </xdr:nvSpPr>
      <xdr:spPr>
        <a:xfrm>
          <a:off x="1079500" y="605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A9C11EB-7A38-419C-A9C6-8E24E56E07F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170EF51-73FE-46AD-95B6-4F9138B2D93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D5351C3-26B8-43D1-B648-F15742808FE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87057F7-9367-4AF7-9AC3-85A933571D0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AFB78DDB-1E17-4917-B190-ED3A330866C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138067</xdr:rowOff>
    </xdr:from>
    <xdr:to>
      <xdr:col>24</xdr:col>
      <xdr:colOff>114300</xdr:colOff>
      <xdr:row>34</xdr:row>
      <xdr:rowOff>68217</xdr:rowOff>
    </xdr:to>
    <xdr:sp macro="" textlink="">
      <xdr:nvSpPr>
        <xdr:cNvPr id="75" name="楕円 74">
          <a:extLst>
            <a:ext uri="{FF2B5EF4-FFF2-40B4-BE49-F238E27FC236}">
              <a16:creationId xmlns:a16="http://schemas.microsoft.com/office/drawing/2014/main" id="{DE8CDC7E-BA41-4E16-8360-D9FDF8C444B8}"/>
            </a:ext>
          </a:extLst>
        </xdr:cNvPr>
        <xdr:cNvSpPr/>
      </xdr:nvSpPr>
      <xdr:spPr>
        <a:xfrm>
          <a:off x="4584700" y="57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160944</xdr:rowOff>
    </xdr:from>
    <xdr:ext cx="405111" cy="259045"/>
    <xdr:sp macro="" textlink="">
      <xdr:nvSpPr>
        <xdr:cNvPr id="76" name="【道路】&#10;有形固定資産減価償却率該当値テキスト">
          <a:extLst>
            <a:ext uri="{FF2B5EF4-FFF2-40B4-BE49-F238E27FC236}">
              <a16:creationId xmlns:a16="http://schemas.microsoft.com/office/drawing/2014/main" id="{1B624E53-7728-4498-9C63-9BF03B943775}"/>
            </a:ext>
          </a:extLst>
        </xdr:cNvPr>
        <xdr:cNvSpPr txBox="1"/>
      </xdr:nvSpPr>
      <xdr:spPr>
        <a:xfrm>
          <a:off x="4673600" y="564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76019</xdr:rowOff>
    </xdr:from>
    <xdr:to>
      <xdr:col>20</xdr:col>
      <xdr:colOff>38100</xdr:colOff>
      <xdr:row>34</xdr:row>
      <xdr:rowOff>6169</xdr:rowOff>
    </xdr:to>
    <xdr:sp macro="" textlink="">
      <xdr:nvSpPr>
        <xdr:cNvPr id="77" name="楕円 76">
          <a:extLst>
            <a:ext uri="{FF2B5EF4-FFF2-40B4-BE49-F238E27FC236}">
              <a16:creationId xmlns:a16="http://schemas.microsoft.com/office/drawing/2014/main" id="{63D396A8-EA66-42C8-82D7-02BC1905C963}"/>
            </a:ext>
          </a:extLst>
        </xdr:cNvPr>
        <xdr:cNvSpPr/>
      </xdr:nvSpPr>
      <xdr:spPr>
        <a:xfrm>
          <a:off x="3746500" y="573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126819</xdr:rowOff>
    </xdr:from>
    <xdr:to>
      <xdr:col>24</xdr:col>
      <xdr:colOff>63500</xdr:colOff>
      <xdr:row>34</xdr:row>
      <xdr:rowOff>17417</xdr:rowOff>
    </xdr:to>
    <xdr:cxnSp macro="">
      <xdr:nvCxnSpPr>
        <xdr:cNvPr id="78" name="直線コネクタ 77">
          <a:extLst>
            <a:ext uri="{FF2B5EF4-FFF2-40B4-BE49-F238E27FC236}">
              <a16:creationId xmlns:a16="http://schemas.microsoft.com/office/drawing/2014/main" id="{015B8D2C-5090-4785-8A44-9ACD0F504FF6}"/>
            </a:ext>
          </a:extLst>
        </xdr:cNvPr>
        <xdr:cNvCxnSpPr/>
      </xdr:nvCxnSpPr>
      <xdr:spPr>
        <a:xfrm>
          <a:off x="3797300" y="5784669"/>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10704</xdr:rowOff>
    </xdr:from>
    <xdr:to>
      <xdr:col>15</xdr:col>
      <xdr:colOff>101600</xdr:colOff>
      <xdr:row>33</xdr:row>
      <xdr:rowOff>112304</xdr:rowOff>
    </xdr:to>
    <xdr:sp macro="" textlink="">
      <xdr:nvSpPr>
        <xdr:cNvPr id="79" name="楕円 78">
          <a:extLst>
            <a:ext uri="{FF2B5EF4-FFF2-40B4-BE49-F238E27FC236}">
              <a16:creationId xmlns:a16="http://schemas.microsoft.com/office/drawing/2014/main" id="{53EA0DDF-B76E-450B-8D59-31DEA238CB2F}"/>
            </a:ext>
          </a:extLst>
        </xdr:cNvPr>
        <xdr:cNvSpPr/>
      </xdr:nvSpPr>
      <xdr:spPr>
        <a:xfrm>
          <a:off x="2857500" y="566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61504</xdr:rowOff>
    </xdr:from>
    <xdr:to>
      <xdr:col>19</xdr:col>
      <xdr:colOff>177800</xdr:colOff>
      <xdr:row>33</xdr:row>
      <xdr:rowOff>126819</xdr:rowOff>
    </xdr:to>
    <xdr:cxnSp macro="">
      <xdr:nvCxnSpPr>
        <xdr:cNvPr id="80" name="直線コネクタ 79">
          <a:extLst>
            <a:ext uri="{FF2B5EF4-FFF2-40B4-BE49-F238E27FC236}">
              <a16:creationId xmlns:a16="http://schemas.microsoft.com/office/drawing/2014/main" id="{8EA19A48-FEB2-473D-833F-86FD3211FFD3}"/>
            </a:ext>
          </a:extLst>
        </xdr:cNvPr>
        <xdr:cNvCxnSpPr/>
      </xdr:nvCxnSpPr>
      <xdr:spPr>
        <a:xfrm>
          <a:off x="2908300" y="571935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120106</xdr:rowOff>
    </xdr:from>
    <xdr:to>
      <xdr:col>10</xdr:col>
      <xdr:colOff>165100</xdr:colOff>
      <xdr:row>33</xdr:row>
      <xdr:rowOff>50256</xdr:rowOff>
    </xdr:to>
    <xdr:sp macro="" textlink="">
      <xdr:nvSpPr>
        <xdr:cNvPr id="81" name="楕円 80">
          <a:extLst>
            <a:ext uri="{FF2B5EF4-FFF2-40B4-BE49-F238E27FC236}">
              <a16:creationId xmlns:a16="http://schemas.microsoft.com/office/drawing/2014/main" id="{6884434D-5F3C-4993-9292-43BFDD00B094}"/>
            </a:ext>
          </a:extLst>
        </xdr:cNvPr>
        <xdr:cNvSpPr/>
      </xdr:nvSpPr>
      <xdr:spPr>
        <a:xfrm>
          <a:off x="1968500" y="560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32</xdr:row>
      <xdr:rowOff>170906</xdr:rowOff>
    </xdr:from>
    <xdr:to>
      <xdr:col>15</xdr:col>
      <xdr:colOff>50800</xdr:colOff>
      <xdr:row>33</xdr:row>
      <xdr:rowOff>61504</xdr:rowOff>
    </xdr:to>
    <xdr:cxnSp macro="">
      <xdr:nvCxnSpPr>
        <xdr:cNvPr id="82" name="直線コネクタ 81">
          <a:extLst>
            <a:ext uri="{FF2B5EF4-FFF2-40B4-BE49-F238E27FC236}">
              <a16:creationId xmlns:a16="http://schemas.microsoft.com/office/drawing/2014/main" id="{411C2650-300E-4C0D-B69E-D4BBF84AD2F1}"/>
            </a:ext>
          </a:extLst>
        </xdr:cNvPr>
        <xdr:cNvCxnSpPr/>
      </xdr:nvCxnSpPr>
      <xdr:spPr>
        <a:xfrm>
          <a:off x="2019300" y="565730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48260</xdr:rowOff>
    </xdr:from>
    <xdr:to>
      <xdr:col>6</xdr:col>
      <xdr:colOff>38100</xdr:colOff>
      <xdr:row>32</xdr:row>
      <xdr:rowOff>149860</xdr:rowOff>
    </xdr:to>
    <xdr:sp macro="" textlink="">
      <xdr:nvSpPr>
        <xdr:cNvPr id="83" name="楕円 82">
          <a:extLst>
            <a:ext uri="{FF2B5EF4-FFF2-40B4-BE49-F238E27FC236}">
              <a16:creationId xmlns:a16="http://schemas.microsoft.com/office/drawing/2014/main" id="{F94DC23F-96B8-4B7C-94C7-3A2B484D6282}"/>
            </a:ext>
          </a:extLst>
        </xdr:cNvPr>
        <xdr:cNvSpPr/>
      </xdr:nvSpPr>
      <xdr:spPr>
        <a:xfrm>
          <a:off x="1079500" y="553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32</xdr:row>
      <xdr:rowOff>99060</xdr:rowOff>
    </xdr:from>
    <xdr:to>
      <xdr:col>10</xdr:col>
      <xdr:colOff>114300</xdr:colOff>
      <xdr:row>32</xdr:row>
      <xdr:rowOff>170906</xdr:rowOff>
    </xdr:to>
    <xdr:cxnSp macro="">
      <xdr:nvCxnSpPr>
        <xdr:cNvPr id="84" name="直線コネクタ 83">
          <a:extLst>
            <a:ext uri="{FF2B5EF4-FFF2-40B4-BE49-F238E27FC236}">
              <a16:creationId xmlns:a16="http://schemas.microsoft.com/office/drawing/2014/main" id="{2D52CC73-26D9-4A13-B59D-E8475E93C190}"/>
            </a:ext>
          </a:extLst>
        </xdr:cNvPr>
        <xdr:cNvCxnSpPr/>
      </xdr:nvCxnSpPr>
      <xdr:spPr>
        <a:xfrm>
          <a:off x="1130300" y="558546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D437909E-1826-4B13-89F3-57C01BE75D0D}"/>
            </a:ext>
          </a:extLst>
        </xdr:cNvPr>
        <xdr:cNvSpPr txBox="1"/>
      </xdr:nvSpPr>
      <xdr:spPr>
        <a:xfrm>
          <a:off x="3582044" y="629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7B21BE46-F780-43FB-8901-17542F314541}"/>
            </a:ext>
          </a:extLst>
        </xdr:cNvPr>
        <xdr:cNvSpPr txBox="1"/>
      </xdr:nvSpPr>
      <xdr:spPr>
        <a:xfrm>
          <a:off x="2705744" y="624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26687</xdr:rowOff>
    </xdr:from>
    <xdr:ext cx="405111" cy="259045"/>
    <xdr:sp macro="" textlink="">
      <xdr:nvSpPr>
        <xdr:cNvPr id="87" name="n_3aveValue【道路】&#10;有形固定資産減価償却率">
          <a:extLst>
            <a:ext uri="{FF2B5EF4-FFF2-40B4-BE49-F238E27FC236}">
              <a16:creationId xmlns:a16="http://schemas.microsoft.com/office/drawing/2014/main" id="{B0C6B444-B314-4AB1-A462-BC4DF8F66ABC}"/>
            </a:ext>
          </a:extLst>
        </xdr:cNvPr>
        <xdr:cNvSpPr txBox="1"/>
      </xdr:nvSpPr>
      <xdr:spPr>
        <a:xfrm>
          <a:off x="181674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145885</xdr:rowOff>
    </xdr:from>
    <xdr:ext cx="405111" cy="259045"/>
    <xdr:sp macro="" textlink="">
      <xdr:nvSpPr>
        <xdr:cNvPr id="88" name="n_4aveValue【道路】&#10;有形固定資産減価償却率">
          <a:extLst>
            <a:ext uri="{FF2B5EF4-FFF2-40B4-BE49-F238E27FC236}">
              <a16:creationId xmlns:a16="http://schemas.microsoft.com/office/drawing/2014/main" id="{D8EB6E2B-CA17-4251-90F2-592F7554D196}"/>
            </a:ext>
          </a:extLst>
        </xdr:cNvPr>
        <xdr:cNvSpPr txBox="1"/>
      </xdr:nvSpPr>
      <xdr:spPr>
        <a:xfrm>
          <a:off x="927744" y="614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22696</xdr:rowOff>
    </xdr:from>
    <xdr:ext cx="405111" cy="259045"/>
    <xdr:sp macro="" textlink="">
      <xdr:nvSpPr>
        <xdr:cNvPr id="89" name="n_1mainValue【道路】&#10;有形固定資産減価償却率">
          <a:extLst>
            <a:ext uri="{FF2B5EF4-FFF2-40B4-BE49-F238E27FC236}">
              <a16:creationId xmlns:a16="http://schemas.microsoft.com/office/drawing/2014/main" id="{A7F62D7B-7F5B-4BB0-B8F5-DB9E2270B06D}"/>
            </a:ext>
          </a:extLst>
        </xdr:cNvPr>
        <xdr:cNvSpPr txBox="1"/>
      </xdr:nvSpPr>
      <xdr:spPr>
        <a:xfrm>
          <a:off x="3582044" y="550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128831</xdr:rowOff>
    </xdr:from>
    <xdr:ext cx="405111" cy="259045"/>
    <xdr:sp macro="" textlink="">
      <xdr:nvSpPr>
        <xdr:cNvPr id="90" name="n_2mainValue【道路】&#10;有形固定資産減価償却率">
          <a:extLst>
            <a:ext uri="{FF2B5EF4-FFF2-40B4-BE49-F238E27FC236}">
              <a16:creationId xmlns:a16="http://schemas.microsoft.com/office/drawing/2014/main" id="{168411F3-7F70-49D2-ACF9-16D3CC113169}"/>
            </a:ext>
          </a:extLst>
        </xdr:cNvPr>
        <xdr:cNvSpPr txBox="1"/>
      </xdr:nvSpPr>
      <xdr:spPr>
        <a:xfrm>
          <a:off x="2705744" y="544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66783</xdr:rowOff>
    </xdr:from>
    <xdr:ext cx="405111" cy="259045"/>
    <xdr:sp macro="" textlink="">
      <xdr:nvSpPr>
        <xdr:cNvPr id="91" name="n_3mainValue【道路】&#10;有形固定資産減価償却率">
          <a:extLst>
            <a:ext uri="{FF2B5EF4-FFF2-40B4-BE49-F238E27FC236}">
              <a16:creationId xmlns:a16="http://schemas.microsoft.com/office/drawing/2014/main" id="{86961904-70E2-44D2-940B-73CDD906BF3E}"/>
            </a:ext>
          </a:extLst>
        </xdr:cNvPr>
        <xdr:cNvSpPr txBox="1"/>
      </xdr:nvSpPr>
      <xdr:spPr>
        <a:xfrm>
          <a:off x="1816744" y="538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30</xdr:row>
      <xdr:rowOff>166387</xdr:rowOff>
    </xdr:from>
    <xdr:ext cx="405111" cy="259045"/>
    <xdr:sp macro="" textlink="">
      <xdr:nvSpPr>
        <xdr:cNvPr id="92" name="n_4mainValue【道路】&#10;有形固定資産減価償却率">
          <a:extLst>
            <a:ext uri="{FF2B5EF4-FFF2-40B4-BE49-F238E27FC236}">
              <a16:creationId xmlns:a16="http://schemas.microsoft.com/office/drawing/2014/main" id="{9A3B3575-EF7D-4BB6-8005-1E2E459E2F0F}"/>
            </a:ext>
          </a:extLst>
        </xdr:cNvPr>
        <xdr:cNvSpPr txBox="1"/>
      </xdr:nvSpPr>
      <xdr:spPr>
        <a:xfrm>
          <a:off x="927744" y="530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B2F911CA-7F4D-4EAE-80B7-CD615D281EC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6C8E0D56-6849-4C94-960B-99EB57941E8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7DDB6D12-3A55-4CD9-AE59-62D369103A7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11A1E1D7-B18F-4D6A-87A5-26C068E4420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3943EED3-8AE4-4FF9-831E-55178F1C879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BF1812A2-7049-4786-B3E1-271DFD5B084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76D188C3-44D7-4F4C-88D2-731BA69CC73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98654DEC-DBD8-46AE-B289-E3E6262A34B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46551162-47CF-4640-9161-7ED1A0F1B5A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48BC4712-78D3-4EB3-9985-3940116DE12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7064821D-3F4C-4BB9-A36B-ECD3F9E94FC2}"/>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D596A779-4E42-4484-8719-6CD1809E990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019FC0DF-31BF-4C92-BD67-F722874D39D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ED14D126-1D79-4429-8445-C4ECD0FB455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4A59EED2-C17B-4DD0-99B7-D706EE3B4ABE}"/>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206C7187-D80C-4B6E-A9DC-E162BAFE40F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9A5BE0B3-E016-4988-A809-F4EC928875EF}"/>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80B0E356-4D91-43EE-8893-33FD10B45F5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FF37B8CF-45DC-47D6-A8C6-E832F27E12D3}"/>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2E94D817-5ECF-4BD2-9F4D-8504B65A477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2429C2A2-DBF6-4367-B1A0-45D696E2027F}"/>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7DE25D3F-66E4-4000-B01B-B3BBE9425EC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372897E7-BF17-4E0A-85EA-C7C1E06608CC}"/>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0F1033C7-3822-4DB7-9239-3ABC8224F5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3C29BFD1-7B6E-49C2-AEED-21464DC0793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1E3B29AC-EE39-40FB-8147-D4195E0CD5F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DBAE14A2-BE99-49D1-A6CA-12048FA421F0}"/>
            </a:ext>
          </a:extLst>
        </xdr:cNvPr>
        <xdr:cNvCxnSpPr/>
      </xdr:nvCxnSpPr>
      <xdr:spPr>
        <a:xfrm flipV="1">
          <a:off x="10476865" y="567276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856A34DF-362F-4992-99E5-11C605C53804}"/>
            </a:ext>
          </a:extLst>
        </xdr:cNvPr>
        <xdr:cNvSpPr txBox="1"/>
      </xdr:nvSpPr>
      <xdr:spPr>
        <a:xfrm>
          <a:off x="10515600" y="71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B8233C62-730D-4DEC-99E9-CEDC4169F754}"/>
            </a:ext>
          </a:extLst>
        </xdr:cNvPr>
        <xdr:cNvCxnSpPr/>
      </xdr:nvCxnSpPr>
      <xdr:spPr>
        <a:xfrm>
          <a:off x="10388600" y="711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A47F2ED5-8DA2-49D3-9D48-0D1E3397EF09}"/>
            </a:ext>
          </a:extLst>
        </xdr:cNvPr>
        <xdr:cNvSpPr txBox="1"/>
      </xdr:nvSpPr>
      <xdr:spPr>
        <a:xfrm>
          <a:off x="10515600" y="54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996B0293-D4A1-4B38-BCE0-A5A6B951DE29}"/>
            </a:ext>
          </a:extLst>
        </xdr:cNvPr>
        <xdr:cNvCxnSpPr/>
      </xdr:nvCxnSpPr>
      <xdr:spPr>
        <a:xfrm>
          <a:off x="10388600" y="567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a:extLst>
            <a:ext uri="{FF2B5EF4-FFF2-40B4-BE49-F238E27FC236}">
              <a16:creationId xmlns:a16="http://schemas.microsoft.com/office/drawing/2014/main" id="{BB1A7D29-6249-4825-8365-AD8A144F721D}"/>
            </a:ext>
          </a:extLst>
        </xdr:cNvPr>
        <xdr:cNvSpPr txBox="1"/>
      </xdr:nvSpPr>
      <xdr:spPr>
        <a:xfrm>
          <a:off x="10515600" y="6292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DC817EE4-F649-416C-9C2E-62CD330276B2}"/>
            </a:ext>
          </a:extLst>
        </xdr:cNvPr>
        <xdr:cNvSpPr/>
      </xdr:nvSpPr>
      <xdr:spPr>
        <a:xfrm>
          <a:off x="10426700" y="644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E643A76A-489D-4C8A-9E73-FF745F660C46}"/>
            </a:ext>
          </a:extLst>
        </xdr:cNvPr>
        <xdr:cNvSpPr/>
      </xdr:nvSpPr>
      <xdr:spPr>
        <a:xfrm>
          <a:off x="9588500" y="64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8B7D987E-4E78-4B09-B550-F124512EE14F}"/>
            </a:ext>
          </a:extLst>
        </xdr:cNvPr>
        <xdr:cNvSpPr/>
      </xdr:nvSpPr>
      <xdr:spPr>
        <a:xfrm>
          <a:off x="8699500" y="648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7FA6EFB8-F870-4857-A01F-57D065E2E554}"/>
            </a:ext>
          </a:extLst>
        </xdr:cNvPr>
        <xdr:cNvSpPr/>
      </xdr:nvSpPr>
      <xdr:spPr>
        <a:xfrm>
          <a:off x="7810500" y="64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B6155C0A-4FEC-4D9B-9C1C-D52152D7B093}"/>
            </a:ext>
          </a:extLst>
        </xdr:cNvPr>
        <xdr:cNvSpPr/>
      </xdr:nvSpPr>
      <xdr:spPr>
        <a:xfrm>
          <a:off x="6921500" y="659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BAFFBED-63F8-4AD5-A3F8-90F761ED524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FC18227-4E6F-4B5F-B4D2-ECA89F4D83A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8A55C92D-16D6-4FA7-8198-598CD258962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3F59DFF2-5B9C-4251-86AB-06EF802CC12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FCDCBCB3-5B38-4A2C-914A-DE1DFD2B3AD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115207</xdr:rowOff>
    </xdr:from>
    <xdr:to>
      <xdr:col>55</xdr:col>
      <xdr:colOff>50800</xdr:colOff>
      <xdr:row>38</xdr:row>
      <xdr:rowOff>45357</xdr:rowOff>
    </xdr:to>
    <xdr:sp macro="" textlink="">
      <xdr:nvSpPr>
        <xdr:cNvPr id="135" name="楕円 134">
          <a:extLst>
            <a:ext uri="{FF2B5EF4-FFF2-40B4-BE49-F238E27FC236}">
              <a16:creationId xmlns:a16="http://schemas.microsoft.com/office/drawing/2014/main" id="{975739D1-EDAA-42BC-8C64-BA1DBEBC157A}"/>
            </a:ext>
          </a:extLst>
        </xdr:cNvPr>
        <xdr:cNvSpPr/>
      </xdr:nvSpPr>
      <xdr:spPr>
        <a:xfrm>
          <a:off x="104267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93634</xdr:rowOff>
    </xdr:from>
    <xdr:ext cx="534377" cy="259045"/>
    <xdr:sp macro="" textlink="">
      <xdr:nvSpPr>
        <xdr:cNvPr id="136" name="【道路】&#10;一人当たり延長該当値テキスト">
          <a:extLst>
            <a:ext uri="{FF2B5EF4-FFF2-40B4-BE49-F238E27FC236}">
              <a16:creationId xmlns:a16="http://schemas.microsoft.com/office/drawing/2014/main" id="{3B84DB92-1D74-4286-9584-A4B746DA1271}"/>
            </a:ext>
          </a:extLst>
        </xdr:cNvPr>
        <xdr:cNvSpPr txBox="1"/>
      </xdr:nvSpPr>
      <xdr:spPr>
        <a:xfrm>
          <a:off x="10515600" y="6437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48151</xdr:rowOff>
    </xdr:from>
    <xdr:to>
      <xdr:col>50</xdr:col>
      <xdr:colOff>165100</xdr:colOff>
      <xdr:row>37</xdr:row>
      <xdr:rowOff>149751</xdr:rowOff>
    </xdr:to>
    <xdr:sp macro="" textlink="">
      <xdr:nvSpPr>
        <xdr:cNvPr id="137" name="楕円 136">
          <a:extLst>
            <a:ext uri="{FF2B5EF4-FFF2-40B4-BE49-F238E27FC236}">
              <a16:creationId xmlns:a16="http://schemas.microsoft.com/office/drawing/2014/main" id="{19366076-66CA-4474-BE66-3F3C547A216A}"/>
            </a:ext>
          </a:extLst>
        </xdr:cNvPr>
        <xdr:cNvSpPr/>
      </xdr:nvSpPr>
      <xdr:spPr>
        <a:xfrm>
          <a:off x="9588500" y="639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98951</xdr:rowOff>
    </xdr:from>
    <xdr:to>
      <xdr:col>55</xdr:col>
      <xdr:colOff>0</xdr:colOff>
      <xdr:row>37</xdr:row>
      <xdr:rowOff>166007</xdr:rowOff>
    </xdr:to>
    <xdr:cxnSp macro="">
      <xdr:nvCxnSpPr>
        <xdr:cNvPr id="138" name="直線コネクタ 137">
          <a:extLst>
            <a:ext uri="{FF2B5EF4-FFF2-40B4-BE49-F238E27FC236}">
              <a16:creationId xmlns:a16="http://schemas.microsoft.com/office/drawing/2014/main" id="{539BBEBA-2156-4ACA-BADB-76B877B136A2}"/>
            </a:ext>
          </a:extLst>
        </xdr:cNvPr>
        <xdr:cNvCxnSpPr/>
      </xdr:nvCxnSpPr>
      <xdr:spPr>
        <a:xfrm>
          <a:off x="9639300" y="6442601"/>
          <a:ext cx="8382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57839</xdr:rowOff>
    </xdr:from>
    <xdr:to>
      <xdr:col>46</xdr:col>
      <xdr:colOff>38100</xdr:colOff>
      <xdr:row>37</xdr:row>
      <xdr:rowOff>159440</xdr:rowOff>
    </xdr:to>
    <xdr:sp macro="" textlink="">
      <xdr:nvSpPr>
        <xdr:cNvPr id="139" name="楕円 138">
          <a:extLst>
            <a:ext uri="{FF2B5EF4-FFF2-40B4-BE49-F238E27FC236}">
              <a16:creationId xmlns:a16="http://schemas.microsoft.com/office/drawing/2014/main" id="{6F06137B-A474-4468-9329-9F4BFE13A87E}"/>
            </a:ext>
          </a:extLst>
        </xdr:cNvPr>
        <xdr:cNvSpPr/>
      </xdr:nvSpPr>
      <xdr:spPr>
        <a:xfrm>
          <a:off x="8699500" y="64014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98951</xdr:rowOff>
    </xdr:from>
    <xdr:to>
      <xdr:col>50</xdr:col>
      <xdr:colOff>114300</xdr:colOff>
      <xdr:row>37</xdr:row>
      <xdr:rowOff>108639</xdr:rowOff>
    </xdr:to>
    <xdr:cxnSp macro="">
      <xdr:nvCxnSpPr>
        <xdr:cNvPr id="140" name="直線コネクタ 139">
          <a:extLst>
            <a:ext uri="{FF2B5EF4-FFF2-40B4-BE49-F238E27FC236}">
              <a16:creationId xmlns:a16="http://schemas.microsoft.com/office/drawing/2014/main" id="{63332825-3983-48A7-BEDC-4B33162DFCB6}"/>
            </a:ext>
          </a:extLst>
        </xdr:cNvPr>
        <xdr:cNvCxnSpPr/>
      </xdr:nvCxnSpPr>
      <xdr:spPr>
        <a:xfrm flipV="1">
          <a:off x="8750300" y="6442601"/>
          <a:ext cx="889000" cy="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69378</xdr:rowOff>
    </xdr:from>
    <xdr:to>
      <xdr:col>41</xdr:col>
      <xdr:colOff>101600</xdr:colOff>
      <xdr:row>37</xdr:row>
      <xdr:rowOff>170979</xdr:rowOff>
    </xdr:to>
    <xdr:sp macro="" textlink="">
      <xdr:nvSpPr>
        <xdr:cNvPr id="141" name="楕円 140">
          <a:extLst>
            <a:ext uri="{FF2B5EF4-FFF2-40B4-BE49-F238E27FC236}">
              <a16:creationId xmlns:a16="http://schemas.microsoft.com/office/drawing/2014/main" id="{38DF53ED-3E7F-4D59-89B8-AC813BBFDB85}"/>
            </a:ext>
          </a:extLst>
        </xdr:cNvPr>
        <xdr:cNvSpPr/>
      </xdr:nvSpPr>
      <xdr:spPr>
        <a:xfrm>
          <a:off x="7810500" y="64130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108639</xdr:rowOff>
    </xdr:from>
    <xdr:to>
      <xdr:col>45</xdr:col>
      <xdr:colOff>177800</xdr:colOff>
      <xdr:row>37</xdr:row>
      <xdr:rowOff>120178</xdr:rowOff>
    </xdr:to>
    <xdr:cxnSp macro="">
      <xdr:nvCxnSpPr>
        <xdr:cNvPr id="142" name="直線コネクタ 141">
          <a:extLst>
            <a:ext uri="{FF2B5EF4-FFF2-40B4-BE49-F238E27FC236}">
              <a16:creationId xmlns:a16="http://schemas.microsoft.com/office/drawing/2014/main" id="{4727F7AF-E2F6-4B1E-8DEF-0E907858F521}"/>
            </a:ext>
          </a:extLst>
        </xdr:cNvPr>
        <xdr:cNvCxnSpPr/>
      </xdr:nvCxnSpPr>
      <xdr:spPr>
        <a:xfrm flipV="1">
          <a:off x="7861300" y="6452289"/>
          <a:ext cx="889000" cy="1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79175</xdr:rowOff>
    </xdr:from>
    <xdr:to>
      <xdr:col>36</xdr:col>
      <xdr:colOff>165100</xdr:colOff>
      <xdr:row>38</xdr:row>
      <xdr:rowOff>9325</xdr:rowOff>
    </xdr:to>
    <xdr:sp macro="" textlink="">
      <xdr:nvSpPr>
        <xdr:cNvPr id="143" name="楕円 142">
          <a:extLst>
            <a:ext uri="{FF2B5EF4-FFF2-40B4-BE49-F238E27FC236}">
              <a16:creationId xmlns:a16="http://schemas.microsoft.com/office/drawing/2014/main" id="{C53886BA-D00A-4DC4-B3BF-AE29B1623079}"/>
            </a:ext>
          </a:extLst>
        </xdr:cNvPr>
        <xdr:cNvSpPr/>
      </xdr:nvSpPr>
      <xdr:spPr>
        <a:xfrm>
          <a:off x="6921500" y="642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120178</xdr:rowOff>
    </xdr:from>
    <xdr:to>
      <xdr:col>41</xdr:col>
      <xdr:colOff>50800</xdr:colOff>
      <xdr:row>37</xdr:row>
      <xdr:rowOff>129975</xdr:rowOff>
    </xdr:to>
    <xdr:cxnSp macro="">
      <xdr:nvCxnSpPr>
        <xdr:cNvPr id="144" name="直線コネクタ 143">
          <a:extLst>
            <a:ext uri="{FF2B5EF4-FFF2-40B4-BE49-F238E27FC236}">
              <a16:creationId xmlns:a16="http://schemas.microsoft.com/office/drawing/2014/main" id="{ADE81A19-5A1C-4B3A-8EDF-AA3A0510A362}"/>
            </a:ext>
          </a:extLst>
        </xdr:cNvPr>
        <xdr:cNvCxnSpPr/>
      </xdr:nvCxnSpPr>
      <xdr:spPr>
        <a:xfrm flipV="1">
          <a:off x="6972300" y="646382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49982</xdr:rowOff>
    </xdr:from>
    <xdr:ext cx="534377" cy="259045"/>
    <xdr:sp macro="" textlink="">
      <xdr:nvSpPr>
        <xdr:cNvPr id="145" name="n_1aveValue【道路】&#10;一人当たり延長">
          <a:extLst>
            <a:ext uri="{FF2B5EF4-FFF2-40B4-BE49-F238E27FC236}">
              <a16:creationId xmlns:a16="http://schemas.microsoft.com/office/drawing/2014/main" id="{CF941961-B746-40F6-B7DE-5DA9C7974B72}"/>
            </a:ext>
          </a:extLst>
        </xdr:cNvPr>
        <xdr:cNvSpPr txBox="1"/>
      </xdr:nvSpPr>
      <xdr:spPr>
        <a:xfrm>
          <a:off x="9359411" y="656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61303</xdr:rowOff>
    </xdr:from>
    <xdr:ext cx="469744" cy="259045"/>
    <xdr:sp macro="" textlink="">
      <xdr:nvSpPr>
        <xdr:cNvPr id="146" name="n_2aveValue【道路】&#10;一人当たり延長">
          <a:extLst>
            <a:ext uri="{FF2B5EF4-FFF2-40B4-BE49-F238E27FC236}">
              <a16:creationId xmlns:a16="http://schemas.microsoft.com/office/drawing/2014/main" id="{9AC1C9E3-4DD0-4A3C-8E9F-5A6235009886}"/>
            </a:ext>
          </a:extLst>
        </xdr:cNvPr>
        <xdr:cNvSpPr txBox="1"/>
      </xdr:nvSpPr>
      <xdr:spPr>
        <a:xfrm>
          <a:off x="8515427" y="657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71536</xdr:rowOff>
    </xdr:from>
    <xdr:ext cx="469744" cy="259045"/>
    <xdr:sp macro="" textlink="">
      <xdr:nvSpPr>
        <xdr:cNvPr id="147" name="n_3aveValue【道路】&#10;一人当たり延長">
          <a:extLst>
            <a:ext uri="{FF2B5EF4-FFF2-40B4-BE49-F238E27FC236}">
              <a16:creationId xmlns:a16="http://schemas.microsoft.com/office/drawing/2014/main" id="{88486457-E2CD-4BDE-B36A-6240955C093F}"/>
            </a:ext>
          </a:extLst>
        </xdr:cNvPr>
        <xdr:cNvSpPr txBox="1"/>
      </xdr:nvSpPr>
      <xdr:spPr>
        <a:xfrm>
          <a:off x="7626427" y="658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4915</xdr:rowOff>
    </xdr:from>
    <xdr:ext cx="469744" cy="259045"/>
    <xdr:sp macro="" textlink="">
      <xdr:nvSpPr>
        <xdr:cNvPr id="148" name="n_4aveValue【道路】&#10;一人当たり延長">
          <a:extLst>
            <a:ext uri="{FF2B5EF4-FFF2-40B4-BE49-F238E27FC236}">
              <a16:creationId xmlns:a16="http://schemas.microsoft.com/office/drawing/2014/main" id="{91B4AF3D-CFDB-40AC-8CE6-52291EFDF4C0}"/>
            </a:ext>
          </a:extLst>
        </xdr:cNvPr>
        <xdr:cNvSpPr txBox="1"/>
      </xdr:nvSpPr>
      <xdr:spPr>
        <a:xfrm>
          <a:off x="6737427" y="669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166278</xdr:rowOff>
    </xdr:from>
    <xdr:ext cx="534377" cy="259045"/>
    <xdr:sp macro="" textlink="">
      <xdr:nvSpPr>
        <xdr:cNvPr id="149" name="n_1mainValue【道路】&#10;一人当たり延長">
          <a:extLst>
            <a:ext uri="{FF2B5EF4-FFF2-40B4-BE49-F238E27FC236}">
              <a16:creationId xmlns:a16="http://schemas.microsoft.com/office/drawing/2014/main" id="{D62A1FD7-EDDA-405C-A914-2D34D0D22590}"/>
            </a:ext>
          </a:extLst>
        </xdr:cNvPr>
        <xdr:cNvSpPr txBox="1"/>
      </xdr:nvSpPr>
      <xdr:spPr>
        <a:xfrm>
          <a:off x="9359411" y="616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4516</xdr:rowOff>
    </xdr:from>
    <xdr:ext cx="534377" cy="259045"/>
    <xdr:sp macro="" textlink="">
      <xdr:nvSpPr>
        <xdr:cNvPr id="150" name="n_2mainValue【道路】&#10;一人当たり延長">
          <a:extLst>
            <a:ext uri="{FF2B5EF4-FFF2-40B4-BE49-F238E27FC236}">
              <a16:creationId xmlns:a16="http://schemas.microsoft.com/office/drawing/2014/main" id="{48F1AA3F-9454-4BEF-A6A8-157B96D1042D}"/>
            </a:ext>
          </a:extLst>
        </xdr:cNvPr>
        <xdr:cNvSpPr txBox="1"/>
      </xdr:nvSpPr>
      <xdr:spPr>
        <a:xfrm>
          <a:off x="8483111" y="617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16055</xdr:rowOff>
    </xdr:from>
    <xdr:ext cx="534377" cy="259045"/>
    <xdr:sp macro="" textlink="">
      <xdr:nvSpPr>
        <xdr:cNvPr id="151" name="n_3mainValue【道路】&#10;一人当たり延長">
          <a:extLst>
            <a:ext uri="{FF2B5EF4-FFF2-40B4-BE49-F238E27FC236}">
              <a16:creationId xmlns:a16="http://schemas.microsoft.com/office/drawing/2014/main" id="{3DF74E88-B577-4F56-86C0-AEE1E35F12EF}"/>
            </a:ext>
          </a:extLst>
        </xdr:cNvPr>
        <xdr:cNvSpPr txBox="1"/>
      </xdr:nvSpPr>
      <xdr:spPr>
        <a:xfrm>
          <a:off x="7594111" y="618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25852</xdr:rowOff>
    </xdr:from>
    <xdr:ext cx="534377" cy="259045"/>
    <xdr:sp macro="" textlink="">
      <xdr:nvSpPr>
        <xdr:cNvPr id="152" name="n_4mainValue【道路】&#10;一人当たり延長">
          <a:extLst>
            <a:ext uri="{FF2B5EF4-FFF2-40B4-BE49-F238E27FC236}">
              <a16:creationId xmlns:a16="http://schemas.microsoft.com/office/drawing/2014/main" id="{FF2C06FC-56CD-47FD-B4B8-64EE8B2AE6F7}"/>
            </a:ext>
          </a:extLst>
        </xdr:cNvPr>
        <xdr:cNvSpPr txBox="1"/>
      </xdr:nvSpPr>
      <xdr:spPr>
        <a:xfrm>
          <a:off x="6705111" y="619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08E248F4-B8B3-4928-B5FD-A56F79FFA51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8727A340-E9D3-4A61-9320-22666FBFD6B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AE8BFA21-68E7-4BB6-B2C0-32BEF6E2858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7C72A220-B6E0-4DD8-B5F3-2567C7F57F3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C29B333E-1260-42C9-9C26-571B4CB0E14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D6469E61-04DD-4744-908D-777DC9A2985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2E56D198-E314-4D19-B410-7E5A1A934A6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6E2BCC81-2C7A-4F1E-BD05-31FBED86FF8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6C79098D-0DF6-4A04-B8B9-248A6E672B2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E2285DED-C0ED-49DC-B049-58DF9155FEA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FB8D2FFD-936F-4A84-9790-5BF36B16BDF5}"/>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CC74D2A0-5133-45A2-8EEB-A4573DD43D4D}"/>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C1254F49-C4A4-4906-9454-61DBF5051EDE}"/>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4B0DDFF8-B361-4BCD-880F-706B8E4D39F3}"/>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BABD2C64-8F2C-44E2-B693-976E6523446E}"/>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1EC31656-EFE3-4556-B842-F0243812D2C9}"/>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A46EF108-E22F-4C1D-ADDE-0675F08E60DA}"/>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9CF7A513-A113-4FD9-8DA8-2614B5EED559}"/>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B5F436EC-1ACA-40DB-86ED-60F74B10DEBA}"/>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9ECCFF1-D29D-40E9-9FDC-8373F2DA759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BE174A00-24ED-4D80-99C0-D4F2A137B9A5}"/>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2F61FC38-5FFB-4DB2-980A-BAB6048FFF2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7925C4F9-6FB3-4DFA-80B2-7B0DD1629542}"/>
            </a:ext>
          </a:extLst>
        </xdr:cNvPr>
        <xdr:cNvCxnSpPr/>
      </xdr:nvCxnSpPr>
      <xdr:spPr>
        <a:xfrm flipV="1">
          <a:off x="4634865" y="9592056"/>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BBF2066F-9770-48A9-B600-01CEC3534E66}"/>
            </a:ext>
          </a:extLst>
        </xdr:cNvPr>
        <xdr:cNvSpPr txBox="1"/>
      </xdr:nvSpPr>
      <xdr:spPr>
        <a:xfrm>
          <a:off x="4673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BEEC8AAD-ECFD-4016-92BA-2D1F910B974C}"/>
            </a:ext>
          </a:extLst>
        </xdr:cNvPr>
        <xdr:cNvCxnSpPr/>
      </xdr:nvCxnSpPr>
      <xdr:spPr>
        <a:xfrm>
          <a:off x="4546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EE52B7D1-8AC3-44FE-BA17-2E9AE90A5DE2}"/>
            </a:ext>
          </a:extLst>
        </xdr:cNvPr>
        <xdr:cNvSpPr txBox="1"/>
      </xdr:nvSpPr>
      <xdr:spPr>
        <a:xfrm>
          <a:off x="4673600" y="936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8023B0E9-129E-496D-9BBE-C5176D74E754}"/>
            </a:ext>
          </a:extLst>
        </xdr:cNvPr>
        <xdr:cNvCxnSpPr/>
      </xdr:nvCxnSpPr>
      <xdr:spPr>
        <a:xfrm>
          <a:off x="4546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167657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22A7B548-35DB-4144-9BBB-97B7E0CBD192}"/>
            </a:ext>
          </a:extLst>
        </xdr:cNvPr>
        <xdr:cNvSpPr txBox="1"/>
      </xdr:nvSpPr>
      <xdr:spPr>
        <a:xfrm>
          <a:off x="4673600" y="1028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6361FAFF-BA2F-4B46-92CD-E8E6FDCBE1EC}"/>
            </a:ext>
          </a:extLst>
        </xdr:cNvPr>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8DF56195-7832-49B9-A4EF-35E61C298A0B}"/>
            </a:ext>
          </a:extLst>
        </xdr:cNvPr>
        <xdr:cNvSpPr/>
      </xdr:nvSpPr>
      <xdr:spPr>
        <a:xfrm>
          <a:off x="3746500" y="102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33D2914C-445C-4DE9-8235-9652E5E81F6A}"/>
            </a:ext>
          </a:extLst>
        </xdr:cNvPr>
        <xdr:cNvSpPr/>
      </xdr:nvSpPr>
      <xdr:spPr>
        <a:xfrm>
          <a:off x="28575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32DB4C96-0B30-4E37-BDB6-16B152ABE894}"/>
            </a:ext>
          </a:extLst>
        </xdr:cNvPr>
        <xdr:cNvSpPr/>
      </xdr:nvSpPr>
      <xdr:spPr>
        <a:xfrm>
          <a:off x="1968500" y="101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AF8E6ED8-3149-4AD9-A24B-3CFC7A17EAF9}"/>
            </a:ext>
          </a:extLst>
        </xdr:cNvPr>
        <xdr:cNvSpPr/>
      </xdr:nvSpPr>
      <xdr:spPr>
        <a:xfrm>
          <a:off x="1079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BF95BFA-2805-4105-971A-9320B936DF2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249D348-7A57-498B-A067-2BC586F49CA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2D3BF37-3B7B-4ED0-AE10-44AAA8F90BD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43FCD6D-C0AC-44F6-96EF-3B38D6C4D17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A5A2B48-A48F-4B0E-A925-67498F875A1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129794</xdr:rowOff>
    </xdr:from>
    <xdr:to>
      <xdr:col>24</xdr:col>
      <xdr:colOff>114300</xdr:colOff>
      <xdr:row>58</xdr:row>
      <xdr:rowOff>59944</xdr:rowOff>
    </xdr:to>
    <xdr:sp macro="" textlink="">
      <xdr:nvSpPr>
        <xdr:cNvPr id="191" name="楕円 190">
          <a:extLst>
            <a:ext uri="{FF2B5EF4-FFF2-40B4-BE49-F238E27FC236}">
              <a16:creationId xmlns:a16="http://schemas.microsoft.com/office/drawing/2014/main" id="{747A1259-94B0-48F6-ACA5-B6A0EA17C449}"/>
            </a:ext>
          </a:extLst>
        </xdr:cNvPr>
        <xdr:cNvSpPr/>
      </xdr:nvSpPr>
      <xdr:spPr>
        <a:xfrm>
          <a:off x="4584700" y="990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152671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5FA733B-FCEC-459D-AE77-E6170FCF4E14}"/>
            </a:ext>
          </a:extLst>
        </xdr:cNvPr>
        <xdr:cNvSpPr txBox="1"/>
      </xdr:nvSpPr>
      <xdr:spPr>
        <a:xfrm>
          <a:off x="4673600" y="975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84074</xdr:rowOff>
    </xdr:from>
    <xdr:to>
      <xdr:col>20</xdr:col>
      <xdr:colOff>38100</xdr:colOff>
      <xdr:row>58</xdr:row>
      <xdr:rowOff>14224</xdr:rowOff>
    </xdr:to>
    <xdr:sp macro="" textlink="">
      <xdr:nvSpPr>
        <xdr:cNvPr id="193" name="楕円 192">
          <a:extLst>
            <a:ext uri="{FF2B5EF4-FFF2-40B4-BE49-F238E27FC236}">
              <a16:creationId xmlns:a16="http://schemas.microsoft.com/office/drawing/2014/main" id="{288F041C-0814-4BAB-819B-4F40B2ECDE1D}"/>
            </a:ext>
          </a:extLst>
        </xdr:cNvPr>
        <xdr:cNvSpPr/>
      </xdr:nvSpPr>
      <xdr:spPr>
        <a:xfrm>
          <a:off x="3746500" y="985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134874</xdr:rowOff>
    </xdr:from>
    <xdr:to>
      <xdr:col>24</xdr:col>
      <xdr:colOff>63500</xdr:colOff>
      <xdr:row>58</xdr:row>
      <xdr:rowOff>9144</xdr:rowOff>
    </xdr:to>
    <xdr:cxnSp macro="">
      <xdr:nvCxnSpPr>
        <xdr:cNvPr id="194" name="直線コネクタ 193">
          <a:extLst>
            <a:ext uri="{FF2B5EF4-FFF2-40B4-BE49-F238E27FC236}">
              <a16:creationId xmlns:a16="http://schemas.microsoft.com/office/drawing/2014/main" id="{181D1DF4-119B-46A5-A0D6-990A576AC9EF}"/>
            </a:ext>
          </a:extLst>
        </xdr:cNvPr>
        <xdr:cNvCxnSpPr/>
      </xdr:nvCxnSpPr>
      <xdr:spPr>
        <a:xfrm>
          <a:off x="3797300" y="99075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20066</xdr:rowOff>
    </xdr:from>
    <xdr:to>
      <xdr:col>15</xdr:col>
      <xdr:colOff>101600</xdr:colOff>
      <xdr:row>57</xdr:row>
      <xdr:rowOff>121666</xdr:rowOff>
    </xdr:to>
    <xdr:sp macro="" textlink="">
      <xdr:nvSpPr>
        <xdr:cNvPr id="195" name="楕円 194">
          <a:extLst>
            <a:ext uri="{FF2B5EF4-FFF2-40B4-BE49-F238E27FC236}">
              <a16:creationId xmlns:a16="http://schemas.microsoft.com/office/drawing/2014/main" id="{58A0ED14-69A6-46B7-81E9-A09BF9209414}"/>
            </a:ext>
          </a:extLst>
        </xdr:cNvPr>
        <xdr:cNvSpPr/>
      </xdr:nvSpPr>
      <xdr:spPr>
        <a:xfrm>
          <a:off x="2857500" y="979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70866</xdr:rowOff>
    </xdr:from>
    <xdr:to>
      <xdr:col>19</xdr:col>
      <xdr:colOff>177800</xdr:colOff>
      <xdr:row>57</xdr:row>
      <xdr:rowOff>134874</xdr:rowOff>
    </xdr:to>
    <xdr:cxnSp macro="">
      <xdr:nvCxnSpPr>
        <xdr:cNvPr id="196" name="直線コネクタ 195">
          <a:extLst>
            <a:ext uri="{FF2B5EF4-FFF2-40B4-BE49-F238E27FC236}">
              <a16:creationId xmlns:a16="http://schemas.microsoft.com/office/drawing/2014/main" id="{87360F9E-7858-4DF8-AF6E-5DF73B1547DF}"/>
            </a:ext>
          </a:extLst>
        </xdr:cNvPr>
        <xdr:cNvCxnSpPr/>
      </xdr:nvCxnSpPr>
      <xdr:spPr>
        <a:xfrm>
          <a:off x="2908300" y="984351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122936</xdr:rowOff>
    </xdr:from>
    <xdr:to>
      <xdr:col>10</xdr:col>
      <xdr:colOff>165100</xdr:colOff>
      <xdr:row>57</xdr:row>
      <xdr:rowOff>53086</xdr:rowOff>
    </xdr:to>
    <xdr:sp macro="" textlink="">
      <xdr:nvSpPr>
        <xdr:cNvPr id="197" name="楕円 196">
          <a:extLst>
            <a:ext uri="{FF2B5EF4-FFF2-40B4-BE49-F238E27FC236}">
              <a16:creationId xmlns:a16="http://schemas.microsoft.com/office/drawing/2014/main" id="{5AFAA3FE-DA50-4166-95A1-D54215DF39BD}"/>
            </a:ext>
          </a:extLst>
        </xdr:cNvPr>
        <xdr:cNvSpPr/>
      </xdr:nvSpPr>
      <xdr:spPr>
        <a:xfrm>
          <a:off x="1968500" y="972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2286</xdr:rowOff>
    </xdr:from>
    <xdr:to>
      <xdr:col>15</xdr:col>
      <xdr:colOff>50800</xdr:colOff>
      <xdr:row>57</xdr:row>
      <xdr:rowOff>70866</xdr:rowOff>
    </xdr:to>
    <xdr:cxnSp macro="">
      <xdr:nvCxnSpPr>
        <xdr:cNvPr id="198" name="直線コネクタ 197">
          <a:extLst>
            <a:ext uri="{FF2B5EF4-FFF2-40B4-BE49-F238E27FC236}">
              <a16:creationId xmlns:a16="http://schemas.microsoft.com/office/drawing/2014/main" id="{74007C49-ED35-43EA-872D-3E2C6369D880}"/>
            </a:ext>
          </a:extLst>
        </xdr:cNvPr>
        <xdr:cNvCxnSpPr/>
      </xdr:nvCxnSpPr>
      <xdr:spPr>
        <a:xfrm>
          <a:off x="2019300" y="977493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58928</xdr:rowOff>
    </xdr:from>
    <xdr:to>
      <xdr:col>6</xdr:col>
      <xdr:colOff>38100</xdr:colOff>
      <xdr:row>56</xdr:row>
      <xdr:rowOff>160528</xdr:rowOff>
    </xdr:to>
    <xdr:sp macro="" textlink="">
      <xdr:nvSpPr>
        <xdr:cNvPr id="199" name="楕円 198">
          <a:extLst>
            <a:ext uri="{FF2B5EF4-FFF2-40B4-BE49-F238E27FC236}">
              <a16:creationId xmlns:a16="http://schemas.microsoft.com/office/drawing/2014/main" id="{3B4095BA-416A-4F87-B200-F082DF345380}"/>
            </a:ext>
          </a:extLst>
        </xdr:cNvPr>
        <xdr:cNvSpPr/>
      </xdr:nvSpPr>
      <xdr:spPr>
        <a:xfrm>
          <a:off x="1079500" y="966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109728</xdr:rowOff>
    </xdr:from>
    <xdr:to>
      <xdr:col>10</xdr:col>
      <xdr:colOff>114300</xdr:colOff>
      <xdr:row>57</xdr:row>
      <xdr:rowOff>2286</xdr:rowOff>
    </xdr:to>
    <xdr:cxnSp macro="">
      <xdr:nvCxnSpPr>
        <xdr:cNvPr id="200" name="直線コネクタ 199">
          <a:extLst>
            <a:ext uri="{FF2B5EF4-FFF2-40B4-BE49-F238E27FC236}">
              <a16:creationId xmlns:a16="http://schemas.microsoft.com/office/drawing/2014/main" id="{A4754B0C-BCA0-4D47-A8A1-22C590732FDC}"/>
            </a:ext>
          </a:extLst>
        </xdr:cNvPr>
        <xdr:cNvCxnSpPr/>
      </xdr:nvCxnSpPr>
      <xdr:spPr>
        <a:xfrm>
          <a:off x="1130300" y="97109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78503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4267092-5714-43D7-850F-BDA2BE944356}"/>
            </a:ext>
          </a:extLst>
        </xdr:cNvPr>
        <xdr:cNvSpPr txBox="1"/>
      </xdr:nvSpPr>
      <xdr:spPr>
        <a:xfrm>
          <a:off x="358204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32783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FD1DDC9-BFD0-44C2-8A01-38E8A1B77623}"/>
            </a:ext>
          </a:extLst>
        </xdr:cNvPr>
        <xdr:cNvSpPr txBox="1"/>
      </xdr:nvSpPr>
      <xdr:spPr>
        <a:xfrm>
          <a:off x="2705744" y="1031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149369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806DFD5-CD49-456D-98EC-A7FB71B6BD45}"/>
            </a:ext>
          </a:extLst>
        </xdr:cNvPr>
        <xdr:cNvSpPr txBox="1"/>
      </xdr:nvSpPr>
      <xdr:spPr>
        <a:xfrm>
          <a:off x="181674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80789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1431FAA-205B-40D8-9519-40136ADD152D}"/>
            </a:ext>
          </a:extLst>
        </xdr:cNvPr>
        <xdr:cNvSpPr txBox="1"/>
      </xdr:nvSpPr>
      <xdr:spPr>
        <a:xfrm>
          <a:off x="927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30751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23C8616E-852D-49AB-BC23-58DD4AFC1058}"/>
            </a:ext>
          </a:extLst>
        </xdr:cNvPr>
        <xdr:cNvSpPr txBox="1"/>
      </xdr:nvSpPr>
      <xdr:spPr>
        <a:xfrm>
          <a:off x="3582044" y="963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138193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33DA2E10-8EF9-42DE-9FDA-08EBE6972255}"/>
            </a:ext>
          </a:extLst>
        </xdr:cNvPr>
        <xdr:cNvSpPr txBox="1"/>
      </xdr:nvSpPr>
      <xdr:spPr>
        <a:xfrm>
          <a:off x="2705744" y="956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69613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A363883-6E09-4163-97DC-702F2F3EC1BF}"/>
            </a:ext>
          </a:extLst>
        </xdr:cNvPr>
        <xdr:cNvSpPr txBox="1"/>
      </xdr:nvSpPr>
      <xdr:spPr>
        <a:xfrm>
          <a:off x="1816744" y="949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5605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8D122C55-3095-433C-8A51-A2EDE2B5F026}"/>
            </a:ext>
          </a:extLst>
        </xdr:cNvPr>
        <xdr:cNvSpPr txBox="1"/>
      </xdr:nvSpPr>
      <xdr:spPr>
        <a:xfrm>
          <a:off x="927744" y="943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5392260-7770-411F-867C-610576163BF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CBD5D5C-A838-48CE-9C3B-E09DA234F6F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D7AB2FE-A1B4-4568-80A9-D4D1380B204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B119270-DC31-4F44-999F-46A4FB311D1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10BB9FC-749A-4994-830C-991B55D659D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9FFD4C9-F24E-452A-9037-B53E3869F3C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4A063BA-A30D-4A0C-B7CC-86B2FD8B3FE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3D3E113-33AC-437E-928C-5DA1496FB78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FC4C910-06FF-459C-872B-E327668E8F2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E62FD5C-5459-40CC-BC39-7DB8B1A030B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232E3F7F-0AF1-456D-BB50-C2D5F86362B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75323519-CF94-4347-A1E9-7B50F22D60C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E59471B5-FD2D-441A-85B7-8FFA5FD525BC}"/>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486F22A6-722E-4E1B-A394-73A8EFCE29D1}"/>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58045E0B-FB55-4A48-84C5-C29F8ABE41C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E4E01699-4D34-491C-95E9-C2287DEFE1BB}"/>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C1FEC9FD-D673-4902-8B20-6EEA0E4D148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9B7A89AB-E7E5-44D2-AA5F-C5D075C758C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16EBC14-51EE-4335-B1E7-DA9C13C0225F}"/>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EF3BB2AB-4267-4E58-BF56-0289171CA38E}"/>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CB9FF975-444A-46C2-A8C3-3EA92989A9B2}"/>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76514EC7-42F4-4BD6-B464-FE1C31D2C955}"/>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FF575DAC-F438-4816-A6DF-67D3057FA68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1EF67628-DD45-48D6-9F0D-24CF46316E49}"/>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371C72F4-4C4A-4A40-BCB1-C9D54959A80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7E0C6422-ACCD-431A-9093-0A3A6386352F}"/>
            </a:ext>
          </a:extLst>
        </xdr:cNvPr>
        <xdr:cNvCxnSpPr/>
      </xdr:nvCxnSpPr>
      <xdr:spPr>
        <a:xfrm flipV="1">
          <a:off x="10476865" y="9488415"/>
          <a:ext cx="0" cy="153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61D38C2C-B56F-4D56-85CA-C883FCAF2FB9}"/>
            </a:ext>
          </a:extLst>
        </xdr:cNvPr>
        <xdr:cNvSpPr txBox="1"/>
      </xdr:nvSpPr>
      <xdr:spPr>
        <a:xfrm>
          <a:off x="10515600" y="1102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7A94C573-32E6-42D6-9A91-319AB03B7936}"/>
            </a:ext>
          </a:extLst>
        </xdr:cNvPr>
        <xdr:cNvCxnSpPr/>
      </xdr:nvCxnSpPr>
      <xdr:spPr>
        <a:xfrm>
          <a:off x="10388600" y="1102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C3887CE7-543D-454C-8AB0-62E3510CC62A}"/>
            </a:ext>
          </a:extLst>
        </xdr:cNvPr>
        <xdr:cNvSpPr txBox="1"/>
      </xdr:nvSpPr>
      <xdr:spPr>
        <a:xfrm>
          <a:off x="10515600" y="9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E8DA8E22-8AC1-4315-B756-1FAF9914A246}"/>
            </a:ext>
          </a:extLst>
        </xdr:cNvPr>
        <xdr:cNvCxnSpPr/>
      </xdr:nvCxnSpPr>
      <xdr:spPr>
        <a:xfrm>
          <a:off x="10388600" y="948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A48CDB7A-3C79-4751-A467-C446F9367A1E}"/>
            </a:ext>
          </a:extLst>
        </xdr:cNvPr>
        <xdr:cNvSpPr txBox="1"/>
      </xdr:nvSpPr>
      <xdr:spPr>
        <a:xfrm>
          <a:off x="10515600" y="103860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E92832E6-E785-42DC-B9CB-0A7F65C2CC0F}"/>
            </a:ext>
          </a:extLst>
        </xdr:cNvPr>
        <xdr:cNvSpPr/>
      </xdr:nvSpPr>
      <xdr:spPr>
        <a:xfrm>
          <a:off x="10426700" y="1053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A4B7145C-43CD-414B-A17B-A6003C1D2F45}"/>
            </a:ext>
          </a:extLst>
        </xdr:cNvPr>
        <xdr:cNvSpPr/>
      </xdr:nvSpPr>
      <xdr:spPr>
        <a:xfrm>
          <a:off x="9588500" y="1058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243EA02A-D04E-45AB-B64F-42967B5623FA}"/>
            </a:ext>
          </a:extLst>
        </xdr:cNvPr>
        <xdr:cNvSpPr/>
      </xdr:nvSpPr>
      <xdr:spPr>
        <a:xfrm>
          <a:off x="8699500" y="1057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603BC721-8305-4639-9918-854349BED220}"/>
            </a:ext>
          </a:extLst>
        </xdr:cNvPr>
        <xdr:cNvSpPr/>
      </xdr:nvSpPr>
      <xdr:spPr>
        <a:xfrm>
          <a:off x="7810500" y="1057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3B42ACA0-6FD4-4882-98C0-9FD14A93927D}"/>
            </a:ext>
          </a:extLst>
        </xdr:cNvPr>
        <xdr:cNvSpPr/>
      </xdr:nvSpPr>
      <xdr:spPr>
        <a:xfrm>
          <a:off x="6921500" y="1060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755B607-25A2-4CDC-902F-28E034A8A72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09CA5D9-4D24-4B22-92F4-7EF92D1DFDD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A349916-DEF4-41BF-B804-FE3A033B29F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162DBA46-3E90-4B96-B893-C5A2990C9BA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8BCAB7A6-D804-4DE4-A91B-F079500FE50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53684</xdr:rowOff>
    </xdr:from>
    <xdr:to>
      <xdr:col>55</xdr:col>
      <xdr:colOff>50800</xdr:colOff>
      <xdr:row>62</xdr:row>
      <xdr:rowOff>155284</xdr:rowOff>
    </xdr:to>
    <xdr:sp macro="" textlink="">
      <xdr:nvSpPr>
        <xdr:cNvPr id="250" name="楕円 249">
          <a:extLst>
            <a:ext uri="{FF2B5EF4-FFF2-40B4-BE49-F238E27FC236}">
              <a16:creationId xmlns:a16="http://schemas.microsoft.com/office/drawing/2014/main" id="{2F271520-2A88-4CEF-9C68-A9AC0A7A78E9}"/>
            </a:ext>
          </a:extLst>
        </xdr:cNvPr>
        <xdr:cNvSpPr/>
      </xdr:nvSpPr>
      <xdr:spPr>
        <a:xfrm>
          <a:off x="10426700" y="1068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32111</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86364B89-082C-4741-A9B9-B75E13A392BA}"/>
            </a:ext>
          </a:extLst>
        </xdr:cNvPr>
        <xdr:cNvSpPr txBox="1"/>
      </xdr:nvSpPr>
      <xdr:spPr>
        <a:xfrm>
          <a:off x="10515600" y="1066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60401</xdr:rowOff>
    </xdr:from>
    <xdr:to>
      <xdr:col>50</xdr:col>
      <xdr:colOff>165100</xdr:colOff>
      <xdr:row>62</xdr:row>
      <xdr:rowOff>162001</xdr:rowOff>
    </xdr:to>
    <xdr:sp macro="" textlink="">
      <xdr:nvSpPr>
        <xdr:cNvPr id="252" name="楕円 251">
          <a:extLst>
            <a:ext uri="{FF2B5EF4-FFF2-40B4-BE49-F238E27FC236}">
              <a16:creationId xmlns:a16="http://schemas.microsoft.com/office/drawing/2014/main" id="{B4C17E4B-9494-4DAB-9525-F8418D904CD8}"/>
            </a:ext>
          </a:extLst>
        </xdr:cNvPr>
        <xdr:cNvSpPr/>
      </xdr:nvSpPr>
      <xdr:spPr>
        <a:xfrm>
          <a:off x="9588500" y="1069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104484</xdr:rowOff>
    </xdr:from>
    <xdr:to>
      <xdr:col>55</xdr:col>
      <xdr:colOff>0</xdr:colOff>
      <xdr:row>62</xdr:row>
      <xdr:rowOff>111201</xdr:rowOff>
    </xdr:to>
    <xdr:cxnSp macro="">
      <xdr:nvCxnSpPr>
        <xdr:cNvPr id="253" name="直線コネクタ 252">
          <a:extLst>
            <a:ext uri="{FF2B5EF4-FFF2-40B4-BE49-F238E27FC236}">
              <a16:creationId xmlns:a16="http://schemas.microsoft.com/office/drawing/2014/main" id="{D91BA9FA-3F4F-4939-9C55-221833195127}"/>
            </a:ext>
          </a:extLst>
        </xdr:cNvPr>
        <xdr:cNvCxnSpPr/>
      </xdr:nvCxnSpPr>
      <xdr:spPr>
        <a:xfrm flipV="1">
          <a:off x="9639300" y="10734384"/>
          <a:ext cx="838200" cy="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64669</xdr:rowOff>
    </xdr:from>
    <xdr:to>
      <xdr:col>46</xdr:col>
      <xdr:colOff>38100</xdr:colOff>
      <xdr:row>62</xdr:row>
      <xdr:rowOff>166269</xdr:rowOff>
    </xdr:to>
    <xdr:sp macro="" textlink="">
      <xdr:nvSpPr>
        <xdr:cNvPr id="254" name="楕円 253">
          <a:extLst>
            <a:ext uri="{FF2B5EF4-FFF2-40B4-BE49-F238E27FC236}">
              <a16:creationId xmlns:a16="http://schemas.microsoft.com/office/drawing/2014/main" id="{9E5BA77D-DEAA-4180-BE95-CBBEB376510B}"/>
            </a:ext>
          </a:extLst>
        </xdr:cNvPr>
        <xdr:cNvSpPr/>
      </xdr:nvSpPr>
      <xdr:spPr>
        <a:xfrm>
          <a:off x="8699500" y="1069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111201</xdr:rowOff>
    </xdr:from>
    <xdr:to>
      <xdr:col>50</xdr:col>
      <xdr:colOff>114300</xdr:colOff>
      <xdr:row>62</xdr:row>
      <xdr:rowOff>115469</xdr:rowOff>
    </xdr:to>
    <xdr:cxnSp macro="">
      <xdr:nvCxnSpPr>
        <xdr:cNvPr id="255" name="直線コネクタ 254">
          <a:extLst>
            <a:ext uri="{FF2B5EF4-FFF2-40B4-BE49-F238E27FC236}">
              <a16:creationId xmlns:a16="http://schemas.microsoft.com/office/drawing/2014/main" id="{C3C38490-6C5E-43E4-BFF3-A4BA5A39C2DA}"/>
            </a:ext>
          </a:extLst>
        </xdr:cNvPr>
        <xdr:cNvCxnSpPr/>
      </xdr:nvCxnSpPr>
      <xdr:spPr>
        <a:xfrm flipV="1">
          <a:off x="8750300" y="10741101"/>
          <a:ext cx="889000" cy="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68216</xdr:rowOff>
    </xdr:from>
    <xdr:to>
      <xdr:col>41</xdr:col>
      <xdr:colOff>101600</xdr:colOff>
      <xdr:row>62</xdr:row>
      <xdr:rowOff>169816</xdr:rowOff>
    </xdr:to>
    <xdr:sp macro="" textlink="">
      <xdr:nvSpPr>
        <xdr:cNvPr id="256" name="楕円 255">
          <a:extLst>
            <a:ext uri="{FF2B5EF4-FFF2-40B4-BE49-F238E27FC236}">
              <a16:creationId xmlns:a16="http://schemas.microsoft.com/office/drawing/2014/main" id="{617007E3-941D-4F0C-8E89-3E83A6BA2E06}"/>
            </a:ext>
          </a:extLst>
        </xdr:cNvPr>
        <xdr:cNvSpPr/>
      </xdr:nvSpPr>
      <xdr:spPr>
        <a:xfrm>
          <a:off x="7810500" y="1069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115469</xdr:rowOff>
    </xdr:from>
    <xdr:to>
      <xdr:col>45</xdr:col>
      <xdr:colOff>177800</xdr:colOff>
      <xdr:row>62</xdr:row>
      <xdr:rowOff>119016</xdr:rowOff>
    </xdr:to>
    <xdr:cxnSp macro="">
      <xdr:nvCxnSpPr>
        <xdr:cNvPr id="257" name="直線コネクタ 256">
          <a:extLst>
            <a:ext uri="{FF2B5EF4-FFF2-40B4-BE49-F238E27FC236}">
              <a16:creationId xmlns:a16="http://schemas.microsoft.com/office/drawing/2014/main" id="{661C1FD4-D999-457C-A6E8-DC70DC99058C}"/>
            </a:ext>
          </a:extLst>
        </xdr:cNvPr>
        <xdr:cNvCxnSpPr/>
      </xdr:nvCxnSpPr>
      <xdr:spPr>
        <a:xfrm flipV="1">
          <a:off x="7861300" y="10745369"/>
          <a:ext cx="889000" cy="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72575</xdr:rowOff>
    </xdr:from>
    <xdr:to>
      <xdr:col>36</xdr:col>
      <xdr:colOff>165100</xdr:colOff>
      <xdr:row>63</xdr:row>
      <xdr:rowOff>2725</xdr:rowOff>
    </xdr:to>
    <xdr:sp macro="" textlink="">
      <xdr:nvSpPr>
        <xdr:cNvPr id="258" name="楕円 257">
          <a:extLst>
            <a:ext uri="{FF2B5EF4-FFF2-40B4-BE49-F238E27FC236}">
              <a16:creationId xmlns:a16="http://schemas.microsoft.com/office/drawing/2014/main" id="{BE5667F4-8F74-4647-ABC0-E954735B6FAC}"/>
            </a:ext>
          </a:extLst>
        </xdr:cNvPr>
        <xdr:cNvSpPr/>
      </xdr:nvSpPr>
      <xdr:spPr>
        <a:xfrm>
          <a:off x="6921500" y="1070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119016</xdr:rowOff>
    </xdr:from>
    <xdr:to>
      <xdr:col>41</xdr:col>
      <xdr:colOff>50800</xdr:colOff>
      <xdr:row>62</xdr:row>
      <xdr:rowOff>123375</xdr:rowOff>
    </xdr:to>
    <xdr:cxnSp macro="">
      <xdr:nvCxnSpPr>
        <xdr:cNvPr id="259" name="直線コネクタ 258">
          <a:extLst>
            <a:ext uri="{FF2B5EF4-FFF2-40B4-BE49-F238E27FC236}">
              <a16:creationId xmlns:a16="http://schemas.microsoft.com/office/drawing/2014/main" id="{4F776533-370E-4908-BFCB-0932B1FBFC0B}"/>
            </a:ext>
          </a:extLst>
        </xdr:cNvPr>
        <xdr:cNvCxnSpPr/>
      </xdr:nvCxnSpPr>
      <xdr:spPr>
        <a:xfrm flipV="1">
          <a:off x="6972300" y="10748916"/>
          <a:ext cx="889000" cy="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952EECF8-A6C4-4057-B756-EDB26E8586D5}"/>
            </a:ext>
          </a:extLst>
        </xdr:cNvPr>
        <xdr:cNvSpPr txBox="1"/>
      </xdr:nvSpPr>
      <xdr:spPr>
        <a:xfrm>
          <a:off x="9327095" y="103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8DAC66E0-8CFD-4021-AEB1-A520BD3D858E}"/>
            </a:ext>
          </a:extLst>
        </xdr:cNvPr>
        <xdr:cNvSpPr txBox="1"/>
      </xdr:nvSpPr>
      <xdr:spPr>
        <a:xfrm>
          <a:off x="8450795" y="1034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1C007A00-D6B5-4D28-BB1A-5676DD19D7CB}"/>
            </a:ext>
          </a:extLst>
        </xdr:cNvPr>
        <xdr:cNvSpPr txBox="1"/>
      </xdr:nvSpPr>
      <xdr:spPr>
        <a:xfrm>
          <a:off x="7561795" y="10352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8680357A-97CF-4DAF-9C23-596A89F7BB05}"/>
            </a:ext>
          </a:extLst>
        </xdr:cNvPr>
        <xdr:cNvSpPr txBox="1"/>
      </xdr:nvSpPr>
      <xdr:spPr>
        <a:xfrm>
          <a:off x="6672795" y="1038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153128</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F4DA2F24-C244-45DF-8BBC-3A266438D23D}"/>
            </a:ext>
          </a:extLst>
        </xdr:cNvPr>
        <xdr:cNvSpPr txBox="1"/>
      </xdr:nvSpPr>
      <xdr:spPr>
        <a:xfrm>
          <a:off x="9327095" y="10783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157396</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2AED61BD-0EFA-4CF2-AA39-211BFE61170C}"/>
            </a:ext>
          </a:extLst>
        </xdr:cNvPr>
        <xdr:cNvSpPr txBox="1"/>
      </xdr:nvSpPr>
      <xdr:spPr>
        <a:xfrm>
          <a:off x="8450795" y="10787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160943</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A42FB146-C9F4-43DE-BB4B-45DC63492E36}"/>
            </a:ext>
          </a:extLst>
        </xdr:cNvPr>
        <xdr:cNvSpPr txBox="1"/>
      </xdr:nvSpPr>
      <xdr:spPr>
        <a:xfrm>
          <a:off x="7561795" y="10790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165302</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9FFE2FD5-1C95-4BF4-B002-7484C5BF50FA}"/>
            </a:ext>
          </a:extLst>
        </xdr:cNvPr>
        <xdr:cNvSpPr txBox="1"/>
      </xdr:nvSpPr>
      <xdr:spPr>
        <a:xfrm>
          <a:off x="6672795" y="10795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7D4E934F-92F5-4DD2-88C1-A4ECA6DED7A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DAC572CC-D5AA-4E30-AA29-65628ABE920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2AEC720F-8E6B-460E-B4A8-03815C3E242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991D6B04-D012-4A33-BAAB-F53EC45AD31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A756CA00-8536-4D09-BB3D-20489992EFA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8C37AE54-26EF-4A2D-B235-4F26E9D4C79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A04CA444-9F2B-4FB5-940E-06F07968F6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E89B2407-4CBE-4194-BA0D-4AA6B07AB4E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199E31C4-DAA3-42A3-A2E0-BF9052E83B1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176A797C-5E01-456F-B1F4-377710E4A06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C1B44C0A-6F36-4F85-B484-DB4D0BC2F19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AD3D01C6-F1C9-46B5-99AE-54E14B6351B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C642B28E-87B4-4754-AC61-A563770BBC9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DCA0B7FD-8CAA-4842-B168-99F8E332E81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68E4DFEE-6CA4-4268-B47F-C28943F7140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2284CF6B-FC7C-4F84-95ED-9C1BE936DA1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BB688CA4-7040-436F-B1FA-7CBCBBDB71A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9611CE7D-A91F-4E3B-9FA9-462971E9CD9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CD386A3C-789B-4A66-BC49-929FA0BD253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D9603399-A7A1-4FDE-9330-FD1B147DE57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39B389A0-37F7-49E0-A79C-0EC6B61A454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8BEDAFA5-F232-45CE-A1CC-4127990F40A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1AD33207-CBC4-4DA0-855D-A2FCD55182B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E61C1D8B-1816-42DB-BE1A-CD5186462CF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C1781C4A-C0B0-4EA9-947F-89C3B51CACB1}"/>
            </a:ext>
          </a:extLst>
        </xdr:cNvPr>
        <xdr:cNvCxnSpPr/>
      </xdr:nvCxnSpPr>
      <xdr:spPr>
        <a:xfrm flipV="1">
          <a:off x="4634865" y="13559789"/>
          <a:ext cx="0" cy="10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5A5F8713-59B6-498B-86B9-D2E78F98D2A5}"/>
            </a:ext>
          </a:extLst>
        </xdr:cNvPr>
        <xdr:cNvSpPr txBox="1"/>
      </xdr:nvSpPr>
      <xdr:spPr>
        <a:xfrm>
          <a:off x="4673600"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FA87F5AF-95A7-49C2-87E5-E67A3E728C1B}"/>
            </a:ext>
          </a:extLst>
        </xdr:cNvPr>
        <xdr:cNvCxnSpPr/>
      </xdr:nvCxnSpPr>
      <xdr:spPr>
        <a:xfrm>
          <a:off x="4546600" y="1463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F7B42B58-B3FD-422B-8C4D-8054C8335FAE}"/>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0944C4F3-2B00-4766-B474-72111AA26D13}"/>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505F0D9D-2392-4797-921D-2A72F8850020}"/>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46FE42C2-63C6-4E18-BC99-DD1793FF2858}"/>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64F0234A-B2BF-4AAA-8B6A-D613F8BC0667}"/>
            </a:ext>
          </a:extLst>
        </xdr:cNvPr>
        <xdr:cNvSpPr/>
      </xdr:nvSpPr>
      <xdr:spPr>
        <a:xfrm>
          <a:off x="37465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4F6EF717-0BCE-44C1-A828-14EBE5CA530B}"/>
            </a:ext>
          </a:extLst>
        </xdr:cNvPr>
        <xdr:cNvSpPr/>
      </xdr:nvSpPr>
      <xdr:spPr>
        <a:xfrm>
          <a:off x="2857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EFB97B5B-968C-432A-AB3D-FB248A9AF489}"/>
            </a:ext>
          </a:extLst>
        </xdr:cNvPr>
        <xdr:cNvSpPr/>
      </xdr:nvSpPr>
      <xdr:spPr>
        <a:xfrm>
          <a:off x="196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21CE1C15-FB71-4F76-8DE7-34060737CF32}"/>
            </a:ext>
          </a:extLst>
        </xdr:cNvPr>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8217982-6971-4DD2-A540-F098C60DEAD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C8A35CD-C0BF-4564-951C-705A22EBF7D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9CD9097-3AA9-4BDE-842E-F2CDD0B18CB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D3FAA28-3746-4039-B46C-0D743265C5A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15723A05-EE76-4EC5-880C-79FFAF35428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114936</xdr:rowOff>
    </xdr:from>
    <xdr:to>
      <xdr:col>24</xdr:col>
      <xdr:colOff>114300</xdr:colOff>
      <xdr:row>84</xdr:row>
      <xdr:rowOff>45086</xdr:rowOff>
    </xdr:to>
    <xdr:sp macro="" textlink="">
      <xdr:nvSpPr>
        <xdr:cNvPr id="308" name="楕円 307">
          <a:extLst>
            <a:ext uri="{FF2B5EF4-FFF2-40B4-BE49-F238E27FC236}">
              <a16:creationId xmlns:a16="http://schemas.microsoft.com/office/drawing/2014/main" id="{83493AE4-01F4-4B69-A73B-84DE567EA68C}"/>
            </a:ext>
          </a:extLst>
        </xdr:cNvPr>
        <xdr:cNvSpPr/>
      </xdr:nvSpPr>
      <xdr:spPr>
        <a:xfrm>
          <a:off x="45847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93363</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220CF579-747B-4035-B38B-65E8C2829C3B}"/>
            </a:ext>
          </a:extLst>
        </xdr:cNvPr>
        <xdr:cNvSpPr txBox="1"/>
      </xdr:nvSpPr>
      <xdr:spPr>
        <a:xfrm>
          <a:off x="4673600"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97789</xdr:rowOff>
    </xdr:from>
    <xdr:to>
      <xdr:col>20</xdr:col>
      <xdr:colOff>38100</xdr:colOff>
      <xdr:row>84</xdr:row>
      <xdr:rowOff>27939</xdr:rowOff>
    </xdr:to>
    <xdr:sp macro="" textlink="">
      <xdr:nvSpPr>
        <xdr:cNvPr id="310" name="楕円 309">
          <a:extLst>
            <a:ext uri="{FF2B5EF4-FFF2-40B4-BE49-F238E27FC236}">
              <a16:creationId xmlns:a16="http://schemas.microsoft.com/office/drawing/2014/main" id="{2938C3B3-A002-45B2-B4AB-A833629A8F57}"/>
            </a:ext>
          </a:extLst>
        </xdr:cNvPr>
        <xdr:cNvSpPr/>
      </xdr:nvSpPr>
      <xdr:spPr>
        <a:xfrm>
          <a:off x="3746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148589</xdr:rowOff>
    </xdr:from>
    <xdr:to>
      <xdr:col>24</xdr:col>
      <xdr:colOff>63500</xdr:colOff>
      <xdr:row>83</xdr:row>
      <xdr:rowOff>165736</xdr:rowOff>
    </xdr:to>
    <xdr:cxnSp macro="">
      <xdr:nvCxnSpPr>
        <xdr:cNvPr id="311" name="直線コネクタ 310">
          <a:extLst>
            <a:ext uri="{FF2B5EF4-FFF2-40B4-BE49-F238E27FC236}">
              <a16:creationId xmlns:a16="http://schemas.microsoft.com/office/drawing/2014/main" id="{75EACEEA-F349-4ED2-B9C4-5788C52E6B11}"/>
            </a:ext>
          </a:extLst>
        </xdr:cNvPr>
        <xdr:cNvCxnSpPr/>
      </xdr:nvCxnSpPr>
      <xdr:spPr>
        <a:xfrm>
          <a:off x="3797300" y="14378939"/>
          <a:ext cx="8382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73025</xdr:rowOff>
    </xdr:from>
    <xdr:to>
      <xdr:col>15</xdr:col>
      <xdr:colOff>101600</xdr:colOff>
      <xdr:row>84</xdr:row>
      <xdr:rowOff>3175</xdr:rowOff>
    </xdr:to>
    <xdr:sp macro="" textlink="">
      <xdr:nvSpPr>
        <xdr:cNvPr id="312" name="楕円 311">
          <a:extLst>
            <a:ext uri="{FF2B5EF4-FFF2-40B4-BE49-F238E27FC236}">
              <a16:creationId xmlns:a16="http://schemas.microsoft.com/office/drawing/2014/main" id="{FF749AAA-BC59-4925-B881-D6ED0A379D3B}"/>
            </a:ext>
          </a:extLst>
        </xdr:cNvPr>
        <xdr:cNvSpPr/>
      </xdr:nvSpPr>
      <xdr:spPr>
        <a:xfrm>
          <a:off x="28575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123825</xdr:rowOff>
    </xdr:from>
    <xdr:to>
      <xdr:col>19</xdr:col>
      <xdr:colOff>177800</xdr:colOff>
      <xdr:row>83</xdr:row>
      <xdr:rowOff>148589</xdr:rowOff>
    </xdr:to>
    <xdr:cxnSp macro="">
      <xdr:nvCxnSpPr>
        <xdr:cNvPr id="313" name="直線コネクタ 312">
          <a:extLst>
            <a:ext uri="{FF2B5EF4-FFF2-40B4-BE49-F238E27FC236}">
              <a16:creationId xmlns:a16="http://schemas.microsoft.com/office/drawing/2014/main" id="{7AB2FFA0-31C3-4F2A-A682-0F7C779D3C5C}"/>
            </a:ext>
          </a:extLst>
        </xdr:cNvPr>
        <xdr:cNvCxnSpPr/>
      </xdr:nvCxnSpPr>
      <xdr:spPr>
        <a:xfrm>
          <a:off x="2908300" y="1435417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46355</xdr:rowOff>
    </xdr:from>
    <xdr:to>
      <xdr:col>10</xdr:col>
      <xdr:colOff>165100</xdr:colOff>
      <xdr:row>83</xdr:row>
      <xdr:rowOff>147955</xdr:rowOff>
    </xdr:to>
    <xdr:sp macro="" textlink="">
      <xdr:nvSpPr>
        <xdr:cNvPr id="314" name="楕円 313">
          <a:extLst>
            <a:ext uri="{FF2B5EF4-FFF2-40B4-BE49-F238E27FC236}">
              <a16:creationId xmlns:a16="http://schemas.microsoft.com/office/drawing/2014/main" id="{6C268BE6-2CD2-4BA7-99F9-B1776FFAC720}"/>
            </a:ext>
          </a:extLst>
        </xdr:cNvPr>
        <xdr:cNvSpPr/>
      </xdr:nvSpPr>
      <xdr:spPr>
        <a:xfrm>
          <a:off x="1968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97155</xdr:rowOff>
    </xdr:from>
    <xdr:to>
      <xdr:col>15</xdr:col>
      <xdr:colOff>50800</xdr:colOff>
      <xdr:row>83</xdr:row>
      <xdr:rowOff>123825</xdr:rowOff>
    </xdr:to>
    <xdr:cxnSp macro="">
      <xdr:nvCxnSpPr>
        <xdr:cNvPr id="315" name="直線コネクタ 314">
          <a:extLst>
            <a:ext uri="{FF2B5EF4-FFF2-40B4-BE49-F238E27FC236}">
              <a16:creationId xmlns:a16="http://schemas.microsoft.com/office/drawing/2014/main" id="{11664C73-A2C6-4AAB-9A71-90D3930D56D2}"/>
            </a:ext>
          </a:extLst>
        </xdr:cNvPr>
        <xdr:cNvCxnSpPr/>
      </xdr:nvCxnSpPr>
      <xdr:spPr>
        <a:xfrm>
          <a:off x="2019300" y="143275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17780</xdr:rowOff>
    </xdr:from>
    <xdr:to>
      <xdr:col>6</xdr:col>
      <xdr:colOff>38100</xdr:colOff>
      <xdr:row>83</xdr:row>
      <xdr:rowOff>119380</xdr:rowOff>
    </xdr:to>
    <xdr:sp macro="" textlink="">
      <xdr:nvSpPr>
        <xdr:cNvPr id="316" name="楕円 315">
          <a:extLst>
            <a:ext uri="{FF2B5EF4-FFF2-40B4-BE49-F238E27FC236}">
              <a16:creationId xmlns:a16="http://schemas.microsoft.com/office/drawing/2014/main" id="{E16A41B3-A09A-41E1-91AB-0419AFF651E5}"/>
            </a:ext>
          </a:extLst>
        </xdr:cNvPr>
        <xdr:cNvSpPr/>
      </xdr:nvSpPr>
      <xdr:spPr>
        <a:xfrm>
          <a:off x="1079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68580</xdr:rowOff>
    </xdr:from>
    <xdr:to>
      <xdr:col>10</xdr:col>
      <xdr:colOff>114300</xdr:colOff>
      <xdr:row>83</xdr:row>
      <xdr:rowOff>97155</xdr:rowOff>
    </xdr:to>
    <xdr:cxnSp macro="">
      <xdr:nvCxnSpPr>
        <xdr:cNvPr id="317" name="直線コネクタ 316">
          <a:extLst>
            <a:ext uri="{FF2B5EF4-FFF2-40B4-BE49-F238E27FC236}">
              <a16:creationId xmlns:a16="http://schemas.microsoft.com/office/drawing/2014/main" id="{291A6DB6-6437-44C7-9A4A-35C5A5840168}"/>
            </a:ext>
          </a:extLst>
        </xdr:cNvPr>
        <xdr:cNvCxnSpPr/>
      </xdr:nvCxnSpPr>
      <xdr:spPr>
        <a:xfrm>
          <a:off x="1130300" y="142989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397C3E85-0F21-4D35-B7CF-9C7B43662CAD}"/>
            </a:ext>
          </a:extLst>
        </xdr:cNvPr>
        <xdr:cNvSpPr txBox="1"/>
      </xdr:nvSpPr>
      <xdr:spPr>
        <a:xfrm>
          <a:off x="35820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02275CF1-A281-42BD-B3A7-3C98A7E10315}"/>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A7AFFBB2-1074-40D5-BD5F-B9719E0821C7}"/>
            </a:ext>
          </a:extLst>
        </xdr:cNvPr>
        <xdr:cNvSpPr txBox="1"/>
      </xdr:nvSpPr>
      <xdr:spPr>
        <a:xfrm>
          <a:off x="1816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1" name="n_4aveValue【公営住宅】&#10;有形固定資産減価償却率">
          <a:extLst>
            <a:ext uri="{FF2B5EF4-FFF2-40B4-BE49-F238E27FC236}">
              <a16:creationId xmlns:a16="http://schemas.microsoft.com/office/drawing/2014/main" id="{15D07248-FF9E-4CEB-875C-ADA2B9482CC8}"/>
            </a:ext>
          </a:extLst>
        </xdr:cNvPr>
        <xdr:cNvSpPr txBox="1"/>
      </xdr:nvSpPr>
      <xdr:spPr>
        <a:xfrm>
          <a:off x="927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44466</xdr:rowOff>
    </xdr:from>
    <xdr:ext cx="405111" cy="259045"/>
    <xdr:sp macro="" textlink="">
      <xdr:nvSpPr>
        <xdr:cNvPr id="322" name="n_1mainValue【公営住宅】&#10;有形固定資産減価償却率">
          <a:extLst>
            <a:ext uri="{FF2B5EF4-FFF2-40B4-BE49-F238E27FC236}">
              <a16:creationId xmlns:a16="http://schemas.microsoft.com/office/drawing/2014/main" id="{8552D05C-7C3C-432E-BD04-EF7FF2849463}"/>
            </a:ext>
          </a:extLst>
        </xdr:cNvPr>
        <xdr:cNvSpPr txBox="1"/>
      </xdr:nvSpPr>
      <xdr:spPr>
        <a:xfrm>
          <a:off x="3582044" y="1410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19702</xdr:rowOff>
    </xdr:from>
    <xdr:ext cx="405111" cy="259045"/>
    <xdr:sp macro="" textlink="">
      <xdr:nvSpPr>
        <xdr:cNvPr id="323" name="n_2mainValue【公営住宅】&#10;有形固定資産減価償却率">
          <a:extLst>
            <a:ext uri="{FF2B5EF4-FFF2-40B4-BE49-F238E27FC236}">
              <a16:creationId xmlns:a16="http://schemas.microsoft.com/office/drawing/2014/main" id="{116E0888-9E25-4918-925B-A2EE880E2B69}"/>
            </a:ext>
          </a:extLst>
        </xdr:cNvPr>
        <xdr:cNvSpPr txBox="1"/>
      </xdr:nvSpPr>
      <xdr:spPr>
        <a:xfrm>
          <a:off x="2705744" y="1407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164482</xdr:rowOff>
    </xdr:from>
    <xdr:ext cx="405111" cy="259045"/>
    <xdr:sp macro="" textlink="">
      <xdr:nvSpPr>
        <xdr:cNvPr id="324" name="n_3mainValue【公営住宅】&#10;有形固定資産減価償却率">
          <a:extLst>
            <a:ext uri="{FF2B5EF4-FFF2-40B4-BE49-F238E27FC236}">
              <a16:creationId xmlns:a16="http://schemas.microsoft.com/office/drawing/2014/main" id="{4AC992AC-92D1-4FC0-B47F-98C05282F560}"/>
            </a:ext>
          </a:extLst>
        </xdr:cNvPr>
        <xdr:cNvSpPr txBox="1"/>
      </xdr:nvSpPr>
      <xdr:spPr>
        <a:xfrm>
          <a:off x="18167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135907</xdr:rowOff>
    </xdr:from>
    <xdr:ext cx="405111" cy="259045"/>
    <xdr:sp macro="" textlink="">
      <xdr:nvSpPr>
        <xdr:cNvPr id="325" name="n_4mainValue【公営住宅】&#10;有形固定資産減価償却率">
          <a:extLst>
            <a:ext uri="{FF2B5EF4-FFF2-40B4-BE49-F238E27FC236}">
              <a16:creationId xmlns:a16="http://schemas.microsoft.com/office/drawing/2014/main" id="{5D220796-62A8-4628-86CD-9ED7ED6453EF}"/>
            </a:ext>
          </a:extLst>
        </xdr:cNvPr>
        <xdr:cNvSpPr txBox="1"/>
      </xdr:nvSpPr>
      <xdr:spPr>
        <a:xfrm>
          <a:off x="927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A38DD423-446D-4D4A-969F-2B179D72938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DC1EF43-846E-4965-9981-F5154364B84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BFEC0964-F4F6-4C1D-95B8-BBA3918F84A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7B00813D-8B10-4164-824D-372D4C20E61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88A5C629-BD40-40FE-AF52-AE9EA7D22AF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1DB74C4B-31CA-4FA2-8B8D-1BB07F341FB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79B357FC-F195-41FF-B0B3-C075A371976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7BD0CF96-A2AD-4BEF-B481-1C97F10D177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988F5A79-E8C0-49D2-A5B0-3C293A9B1DD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C66A7D11-749B-481E-A8FF-CE1BFB93A8B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EEBB20CE-C556-448C-B52F-405998D84B7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0A019A17-8FA0-4567-A3B0-750BBF73BA8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6C890F6A-1E0A-4370-BD7A-0603B0B73ED2}"/>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38FC1560-988B-45DD-9FFD-2CE6774FE15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267D0AE0-6779-4CF0-9113-E52B714D9AF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039835E5-546F-4460-BAA6-BF4DB185A48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9CF693EA-2268-4823-90D1-62826D5466BE}"/>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545F3C4C-5B3E-49F7-BBEF-3E2262B8B34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735ECE82-B7CE-46D8-A259-6AB9304739B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7B3F180A-3229-44B8-83E5-91AB4E0C228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D5D58A77-5573-4B56-9A1E-B45ED8346E4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5B2A3128-A127-446E-BEDB-9E95F554C022}"/>
            </a:ext>
          </a:extLst>
        </xdr:cNvPr>
        <xdr:cNvCxnSpPr/>
      </xdr:nvCxnSpPr>
      <xdr:spPr>
        <a:xfrm flipV="1">
          <a:off x="10476865" y="1354058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BDAECBFC-9750-4EB7-B7E8-8075926DE70D}"/>
            </a:ext>
          </a:extLst>
        </xdr:cNvPr>
        <xdr:cNvSpPr txBox="1"/>
      </xdr:nvSpPr>
      <xdr:spPr>
        <a:xfrm>
          <a:off x="10515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8181373D-1C53-49EB-BF9B-3A9282456F92}"/>
            </a:ext>
          </a:extLst>
        </xdr:cNvPr>
        <xdr:cNvCxnSpPr/>
      </xdr:nvCxnSpPr>
      <xdr:spPr>
        <a:xfrm>
          <a:off x="10388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DC157106-B318-46F2-BEC7-EE5552742245}"/>
            </a:ext>
          </a:extLst>
        </xdr:cNvPr>
        <xdr:cNvSpPr txBox="1"/>
      </xdr:nvSpPr>
      <xdr:spPr>
        <a:xfrm>
          <a:off x="1051560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1EE139C7-7C01-41C4-BE42-F9A5489E7E25}"/>
            </a:ext>
          </a:extLst>
        </xdr:cNvPr>
        <xdr:cNvCxnSpPr/>
      </xdr:nvCxnSpPr>
      <xdr:spPr>
        <a:xfrm>
          <a:off x="10388600" y="1354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34765</xdr:rowOff>
    </xdr:from>
    <xdr:ext cx="469744" cy="259045"/>
    <xdr:sp macro="" textlink="">
      <xdr:nvSpPr>
        <xdr:cNvPr id="352" name="【公営住宅】&#10;一人当たり面積平均値テキスト">
          <a:extLst>
            <a:ext uri="{FF2B5EF4-FFF2-40B4-BE49-F238E27FC236}">
              <a16:creationId xmlns:a16="http://schemas.microsoft.com/office/drawing/2014/main" id="{A2B5526E-0BD8-4277-987F-5B685093311B}"/>
            </a:ext>
          </a:extLst>
        </xdr:cNvPr>
        <xdr:cNvSpPr txBox="1"/>
      </xdr:nvSpPr>
      <xdr:spPr>
        <a:xfrm>
          <a:off x="10515600" y="14436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B1886B14-8C0E-4974-845C-22ED10385840}"/>
            </a:ext>
          </a:extLst>
        </xdr:cNvPr>
        <xdr:cNvSpPr/>
      </xdr:nvSpPr>
      <xdr:spPr>
        <a:xfrm>
          <a:off x="104267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A99488BD-5F33-4F63-9FEF-66E51B8CCF5B}"/>
            </a:ext>
          </a:extLst>
        </xdr:cNvPr>
        <xdr:cNvSpPr/>
      </xdr:nvSpPr>
      <xdr:spPr>
        <a:xfrm>
          <a:off x="9588500" y="1448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A9828EAF-FB11-418A-8CA7-2625E2EB61DB}"/>
            </a:ext>
          </a:extLst>
        </xdr:cNvPr>
        <xdr:cNvSpPr/>
      </xdr:nvSpPr>
      <xdr:spPr>
        <a:xfrm>
          <a:off x="8699500" y="1447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9A667AC4-1166-4A86-AEF4-1C17A659BFAE}"/>
            </a:ext>
          </a:extLst>
        </xdr:cNvPr>
        <xdr:cNvSpPr/>
      </xdr:nvSpPr>
      <xdr:spPr>
        <a:xfrm>
          <a:off x="7810500" y="1448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FD97C53D-DACA-4DBF-B718-15C4B740AC4D}"/>
            </a:ext>
          </a:extLst>
        </xdr:cNvPr>
        <xdr:cNvSpPr/>
      </xdr:nvSpPr>
      <xdr:spPr>
        <a:xfrm>
          <a:off x="6921500" y="1450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665AEC7-6DFC-4533-80D7-C8BE945E2CE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E6CCD47-84F0-4349-84FF-B219FCCBD05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C444AB0-A950-4853-9832-8F9BF12DE4F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19A2BA5-B95B-4FE0-BEE2-1ADDE3BFBBA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5252C3C-7EDC-4525-ADE6-B7F3BA3DE94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141833</xdr:rowOff>
    </xdr:from>
    <xdr:to>
      <xdr:col>55</xdr:col>
      <xdr:colOff>50800</xdr:colOff>
      <xdr:row>84</xdr:row>
      <xdr:rowOff>71983</xdr:rowOff>
    </xdr:to>
    <xdr:sp macro="" textlink="">
      <xdr:nvSpPr>
        <xdr:cNvPr id="363" name="楕円 362">
          <a:extLst>
            <a:ext uri="{FF2B5EF4-FFF2-40B4-BE49-F238E27FC236}">
              <a16:creationId xmlns:a16="http://schemas.microsoft.com/office/drawing/2014/main" id="{9D06B63F-B4BC-4284-B557-880433A8BADD}"/>
            </a:ext>
          </a:extLst>
        </xdr:cNvPr>
        <xdr:cNvSpPr/>
      </xdr:nvSpPr>
      <xdr:spPr>
        <a:xfrm>
          <a:off x="10426700" y="1437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164710</xdr:rowOff>
    </xdr:from>
    <xdr:ext cx="469744" cy="259045"/>
    <xdr:sp macro="" textlink="">
      <xdr:nvSpPr>
        <xdr:cNvPr id="364" name="【公営住宅】&#10;一人当たり面積該当値テキスト">
          <a:extLst>
            <a:ext uri="{FF2B5EF4-FFF2-40B4-BE49-F238E27FC236}">
              <a16:creationId xmlns:a16="http://schemas.microsoft.com/office/drawing/2014/main" id="{3E76C4FC-7EFF-4A89-B400-014E7FB6F0D2}"/>
            </a:ext>
          </a:extLst>
        </xdr:cNvPr>
        <xdr:cNvSpPr txBox="1"/>
      </xdr:nvSpPr>
      <xdr:spPr>
        <a:xfrm>
          <a:off x="10515600" y="14223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145035</xdr:rowOff>
    </xdr:from>
    <xdr:to>
      <xdr:col>50</xdr:col>
      <xdr:colOff>165100</xdr:colOff>
      <xdr:row>84</xdr:row>
      <xdr:rowOff>75185</xdr:rowOff>
    </xdr:to>
    <xdr:sp macro="" textlink="">
      <xdr:nvSpPr>
        <xdr:cNvPr id="365" name="楕円 364">
          <a:extLst>
            <a:ext uri="{FF2B5EF4-FFF2-40B4-BE49-F238E27FC236}">
              <a16:creationId xmlns:a16="http://schemas.microsoft.com/office/drawing/2014/main" id="{4126702F-5996-4418-A091-8FF5AF330AC5}"/>
            </a:ext>
          </a:extLst>
        </xdr:cNvPr>
        <xdr:cNvSpPr/>
      </xdr:nvSpPr>
      <xdr:spPr>
        <a:xfrm>
          <a:off x="9588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21183</xdr:rowOff>
    </xdr:from>
    <xdr:to>
      <xdr:col>55</xdr:col>
      <xdr:colOff>0</xdr:colOff>
      <xdr:row>84</xdr:row>
      <xdr:rowOff>24385</xdr:rowOff>
    </xdr:to>
    <xdr:cxnSp macro="">
      <xdr:nvCxnSpPr>
        <xdr:cNvPr id="366" name="直線コネクタ 365">
          <a:extLst>
            <a:ext uri="{FF2B5EF4-FFF2-40B4-BE49-F238E27FC236}">
              <a16:creationId xmlns:a16="http://schemas.microsoft.com/office/drawing/2014/main" id="{C9B63866-B80B-4D0D-B167-08AAE29CF229}"/>
            </a:ext>
          </a:extLst>
        </xdr:cNvPr>
        <xdr:cNvCxnSpPr/>
      </xdr:nvCxnSpPr>
      <xdr:spPr>
        <a:xfrm flipV="1">
          <a:off x="9639300" y="14422983"/>
          <a:ext cx="83820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147777</xdr:rowOff>
    </xdr:from>
    <xdr:to>
      <xdr:col>46</xdr:col>
      <xdr:colOff>38100</xdr:colOff>
      <xdr:row>84</xdr:row>
      <xdr:rowOff>77927</xdr:rowOff>
    </xdr:to>
    <xdr:sp macro="" textlink="">
      <xdr:nvSpPr>
        <xdr:cNvPr id="367" name="楕円 366">
          <a:extLst>
            <a:ext uri="{FF2B5EF4-FFF2-40B4-BE49-F238E27FC236}">
              <a16:creationId xmlns:a16="http://schemas.microsoft.com/office/drawing/2014/main" id="{7347D3FF-8C58-49F8-B20C-2BF3D9A8D41A}"/>
            </a:ext>
          </a:extLst>
        </xdr:cNvPr>
        <xdr:cNvSpPr/>
      </xdr:nvSpPr>
      <xdr:spPr>
        <a:xfrm>
          <a:off x="8699500" y="1437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24385</xdr:rowOff>
    </xdr:from>
    <xdr:to>
      <xdr:col>50</xdr:col>
      <xdr:colOff>114300</xdr:colOff>
      <xdr:row>84</xdr:row>
      <xdr:rowOff>27127</xdr:rowOff>
    </xdr:to>
    <xdr:cxnSp macro="">
      <xdr:nvCxnSpPr>
        <xdr:cNvPr id="368" name="直線コネクタ 367">
          <a:extLst>
            <a:ext uri="{FF2B5EF4-FFF2-40B4-BE49-F238E27FC236}">
              <a16:creationId xmlns:a16="http://schemas.microsoft.com/office/drawing/2014/main" id="{315FC573-A9D5-4E38-9C4F-287AD46ADF1F}"/>
            </a:ext>
          </a:extLst>
        </xdr:cNvPr>
        <xdr:cNvCxnSpPr/>
      </xdr:nvCxnSpPr>
      <xdr:spPr>
        <a:xfrm flipV="1">
          <a:off x="8750300" y="14426185"/>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150521</xdr:rowOff>
    </xdr:from>
    <xdr:to>
      <xdr:col>41</xdr:col>
      <xdr:colOff>101600</xdr:colOff>
      <xdr:row>84</xdr:row>
      <xdr:rowOff>80671</xdr:rowOff>
    </xdr:to>
    <xdr:sp macro="" textlink="">
      <xdr:nvSpPr>
        <xdr:cNvPr id="369" name="楕円 368">
          <a:extLst>
            <a:ext uri="{FF2B5EF4-FFF2-40B4-BE49-F238E27FC236}">
              <a16:creationId xmlns:a16="http://schemas.microsoft.com/office/drawing/2014/main" id="{6E401BB9-3076-4764-B4CE-CA582E327B28}"/>
            </a:ext>
          </a:extLst>
        </xdr:cNvPr>
        <xdr:cNvSpPr/>
      </xdr:nvSpPr>
      <xdr:spPr>
        <a:xfrm>
          <a:off x="7810500" y="1438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27127</xdr:rowOff>
    </xdr:from>
    <xdr:to>
      <xdr:col>45</xdr:col>
      <xdr:colOff>177800</xdr:colOff>
      <xdr:row>84</xdr:row>
      <xdr:rowOff>29871</xdr:rowOff>
    </xdr:to>
    <xdr:cxnSp macro="">
      <xdr:nvCxnSpPr>
        <xdr:cNvPr id="370" name="直線コネクタ 369">
          <a:extLst>
            <a:ext uri="{FF2B5EF4-FFF2-40B4-BE49-F238E27FC236}">
              <a16:creationId xmlns:a16="http://schemas.microsoft.com/office/drawing/2014/main" id="{BAEA5CF9-0D51-43D3-B93C-E6D6A13D8F0C}"/>
            </a:ext>
          </a:extLst>
        </xdr:cNvPr>
        <xdr:cNvCxnSpPr/>
      </xdr:nvCxnSpPr>
      <xdr:spPr>
        <a:xfrm flipV="1">
          <a:off x="7861300" y="1442892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71" name="楕円 370">
          <a:extLst>
            <a:ext uri="{FF2B5EF4-FFF2-40B4-BE49-F238E27FC236}">
              <a16:creationId xmlns:a16="http://schemas.microsoft.com/office/drawing/2014/main" id="{EDB237DE-10E9-4B57-812E-2F49804F4B26}"/>
            </a:ext>
          </a:extLst>
        </xdr:cNvPr>
        <xdr:cNvSpPr/>
      </xdr:nvSpPr>
      <xdr:spPr>
        <a:xfrm>
          <a:off x="6921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26670</xdr:rowOff>
    </xdr:from>
    <xdr:to>
      <xdr:col>41</xdr:col>
      <xdr:colOff>50800</xdr:colOff>
      <xdr:row>84</xdr:row>
      <xdr:rowOff>29871</xdr:rowOff>
    </xdr:to>
    <xdr:cxnSp macro="">
      <xdr:nvCxnSpPr>
        <xdr:cNvPr id="372" name="直線コネクタ 371">
          <a:extLst>
            <a:ext uri="{FF2B5EF4-FFF2-40B4-BE49-F238E27FC236}">
              <a16:creationId xmlns:a16="http://schemas.microsoft.com/office/drawing/2014/main" id="{2D713822-CA0F-494C-9396-246B2B9E1446}"/>
            </a:ext>
          </a:extLst>
        </xdr:cNvPr>
        <xdr:cNvCxnSpPr/>
      </xdr:nvCxnSpPr>
      <xdr:spPr>
        <a:xfrm>
          <a:off x="6972300" y="14428470"/>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931</xdr:rowOff>
    </xdr:from>
    <xdr:ext cx="469744" cy="259045"/>
    <xdr:sp macro="" textlink="">
      <xdr:nvSpPr>
        <xdr:cNvPr id="373" name="n_1aveValue【公営住宅】&#10;一人当たり面積">
          <a:extLst>
            <a:ext uri="{FF2B5EF4-FFF2-40B4-BE49-F238E27FC236}">
              <a16:creationId xmlns:a16="http://schemas.microsoft.com/office/drawing/2014/main" id="{A42485EC-B4FF-483F-B812-C8F2A51A31D5}"/>
            </a:ext>
          </a:extLst>
        </xdr:cNvPr>
        <xdr:cNvSpPr txBox="1"/>
      </xdr:nvSpPr>
      <xdr:spPr>
        <a:xfrm>
          <a:off x="9391727" y="1457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4" name="n_2aveValue【公営住宅】&#10;一人当たり面積">
          <a:extLst>
            <a:ext uri="{FF2B5EF4-FFF2-40B4-BE49-F238E27FC236}">
              <a16:creationId xmlns:a16="http://schemas.microsoft.com/office/drawing/2014/main" id="{72ED848B-E046-417A-95B4-578522F0C02B}"/>
            </a:ext>
          </a:extLst>
        </xdr:cNvPr>
        <xdr:cNvSpPr txBox="1"/>
      </xdr:nvSpPr>
      <xdr:spPr>
        <a:xfrm>
          <a:off x="8515427" y="1457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5" name="n_3aveValue【公営住宅】&#10;一人当たり面積">
          <a:extLst>
            <a:ext uri="{FF2B5EF4-FFF2-40B4-BE49-F238E27FC236}">
              <a16:creationId xmlns:a16="http://schemas.microsoft.com/office/drawing/2014/main" id="{8E5DAFB4-F058-47A0-AD80-FA845864F8A3}"/>
            </a:ext>
          </a:extLst>
        </xdr:cNvPr>
        <xdr:cNvSpPr txBox="1"/>
      </xdr:nvSpPr>
      <xdr:spPr>
        <a:xfrm>
          <a:off x="7626427" y="145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21505</xdr:rowOff>
    </xdr:from>
    <xdr:ext cx="469744" cy="259045"/>
    <xdr:sp macro="" textlink="">
      <xdr:nvSpPr>
        <xdr:cNvPr id="376" name="n_4aveValue【公営住宅】&#10;一人当たり面積">
          <a:extLst>
            <a:ext uri="{FF2B5EF4-FFF2-40B4-BE49-F238E27FC236}">
              <a16:creationId xmlns:a16="http://schemas.microsoft.com/office/drawing/2014/main" id="{BE5DF5A0-0207-4D4F-8CA3-ACD668A03211}"/>
            </a:ext>
          </a:extLst>
        </xdr:cNvPr>
        <xdr:cNvSpPr txBox="1"/>
      </xdr:nvSpPr>
      <xdr:spPr>
        <a:xfrm>
          <a:off x="6737427" y="1459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91712</xdr:rowOff>
    </xdr:from>
    <xdr:ext cx="469744" cy="259045"/>
    <xdr:sp macro="" textlink="">
      <xdr:nvSpPr>
        <xdr:cNvPr id="377" name="n_1mainValue【公営住宅】&#10;一人当たり面積">
          <a:extLst>
            <a:ext uri="{FF2B5EF4-FFF2-40B4-BE49-F238E27FC236}">
              <a16:creationId xmlns:a16="http://schemas.microsoft.com/office/drawing/2014/main" id="{438324DA-39F3-4940-B959-36441E139814}"/>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94454</xdr:rowOff>
    </xdr:from>
    <xdr:ext cx="469744" cy="259045"/>
    <xdr:sp macro="" textlink="">
      <xdr:nvSpPr>
        <xdr:cNvPr id="378" name="n_2mainValue【公営住宅】&#10;一人当たり面積">
          <a:extLst>
            <a:ext uri="{FF2B5EF4-FFF2-40B4-BE49-F238E27FC236}">
              <a16:creationId xmlns:a16="http://schemas.microsoft.com/office/drawing/2014/main" id="{9E790459-0AD0-481A-B8C5-1A7F1046D608}"/>
            </a:ext>
          </a:extLst>
        </xdr:cNvPr>
        <xdr:cNvSpPr txBox="1"/>
      </xdr:nvSpPr>
      <xdr:spPr>
        <a:xfrm>
          <a:off x="8515427" y="1415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97198</xdr:rowOff>
    </xdr:from>
    <xdr:ext cx="469744" cy="259045"/>
    <xdr:sp macro="" textlink="">
      <xdr:nvSpPr>
        <xdr:cNvPr id="379" name="n_3mainValue【公営住宅】&#10;一人当たり面積">
          <a:extLst>
            <a:ext uri="{FF2B5EF4-FFF2-40B4-BE49-F238E27FC236}">
              <a16:creationId xmlns:a16="http://schemas.microsoft.com/office/drawing/2014/main" id="{45D3E6FA-2573-43DB-88C4-97142DE8FB39}"/>
            </a:ext>
          </a:extLst>
        </xdr:cNvPr>
        <xdr:cNvSpPr txBox="1"/>
      </xdr:nvSpPr>
      <xdr:spPr>
        <a:xfrm>
          <a:off x="7626427" y="1415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80" name="n_4mainValue【公営住宅】&#10;一人当たり面積">
          <a:extLst>
            <a:ext uri="{FF2B5EF4-FFF2-40B4-BE49-F238E27FC236}">
              <a16:creationId xmlns:a16="http://schemas.microsoft.com/office/drawing/2014/main" id="{8D5C154F-1E8B-48D6-ABFE-B3E220F4618F}"/>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467B432-3385-4099-9488-91436F3EDE9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57FD554-5D5D-42BE-BB91-0F9BAB8F0F8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D5CD4AF-BE29-4D90-B0C8-87DA4F33808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67BECCC-4E1D-4341-9403-8959CC89513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E2369A5-4578-4E70-8A93-5BE18613AFB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CC18124-0AA0-4EC8-A47C-C97368989C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4485F3C9-E759-4A08-B5F6-160CFD40EC1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6AC64B3-A519-45C0-A7C4-F2BD6457B69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ED567D2F-8030-4EBF-8FA8-69471D46BC4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CAE4AFD-7608-4605-9E2B-08EC4C3910E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B029C42-F032-400D-90CC-70DD0BAF505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CAB191F6-F63A-47C0-BE4C-2DEB6B2215D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8A03615E-7066-48AF-8284-5F73C10BE9E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1A9E77F7-CF0C-43F2-A6BD-AEC9AB7C3DC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97219088-C122-4876-99BC-48007076E37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71D55C5-8DC3-49E5-B2AF-CE92D0BAC4D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105C0378-1C0E-4D9F-B7D3-42BE5CAC7A8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7CE83FF1-3781-4AD8-8824-88C9733AE97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85CD45DA-15DF-4FBE-85D1-9C5755C3B57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282F8EC-86B7-4BF6-AF88-D2A587885B7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92731792-25AD-4A60-ABCE-8E3D929E59D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408C7352-E046-4B57-AD54-66703A75017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3DF90480-D8FF-48BA-8A8D-D5948DE04A0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1EC22495-9528-41F9-A788-91203E9FAF9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539FFCB5-AE5B-4FB2-A0C5-1B9B132C1C0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DF247655-8A93-420F-BE08-2CD73A4AC59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340CF166-B965-4501-AA6D-C3DE73EE258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08" name="直線コネクタ 407">
          <a:extLst>
            <a:ext uri="{FF2B5EF4-FFF2-40B4-BE49-F238E27FC236}">
              <a16:creationId xmlns:a16="http://schemas.microsoft.com/office/drawing/2014/main" id="{8E1D7FF7-E49F-43BA-B4DB-A3E095CFBFAC}"/>
            </a:ext>
          </a:extLst>
        </xdr:cNvPr>
        <xdr:cNvCxnSpPr/>
      </xdr:nvCxnSpPr>
      <xdr:spPr>
        <a:xfrm>
          <a:off x="12446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409" name="テキスト ボックス 408">
          <a:extLst>
            <a:ext uri="{FF2B5EF4-FFF2-40B4-BE49-F238E27FC236}">
              <a16:creationId xmlns:a16="http://schemas.microsoft.com/office/drawing/2014/main" id="{04A7BEF8-45D3-4056-8BE0-ED66F129BB95}"/>
            </a:ext>
          </a:extLst>
        </xdr:cNvPr>
        <xdr:cNvSpPr txBox="1"/>
      </xdr:nvSpPr>
      <xdr:spPr>
        <a:xfrm>
          <a:off x="12042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0" name="直線コネクタ 409">
          <a:extLst>
            <a:ext uri="{FF2B5EF4-FFF2-40B4-BE49-F238E27FC236}">
              <a16:creationId xmlns:a16="http://schemas.microsoft.com/office/drawing/2014/main" id="{1E7087CC-733B-43B9-BFCF-E2958F516402}"/>
            </a:ext>
          </a:extLst>
        </xdr:cNvPr>
        <xdr:cNvCxnSpPr/>
      </xdr:nvCxnSpPr>
      <xdr:spPr>
        <a:xfrm>
          <a:off x="12446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411" name="テキスト ボックス 410">
          <a:extLst>
            <a:ext uri="{FF2B5EF4-FFF2-40B4-BE49-F238E27FC236}">
              <a16:creationId xmlns:a16="http://schemas.microsoft.com/office/drawing/2014/main" id="{849551FA-EB9C-44D8-8531-B575752510EE}"/>
            </a:ext>
          </a:extLst>
        </xdr:cNvPr>
        <xdr:cNvSpPr txBox="1"/>
      </xdr:nvSpPr>
      <xdr:spPr>
        <a:xfrm>
          <a:off x="12042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2" name="直線コネクタ 411">
          <a:extLst>
            <a:ext uri="{FF2B5EF4-FFF2-40B4-BE49-F238E27FC236}">
              <a16:creationId xmlns:a16="http://schemas.microsoft.com/office/drawing/2014/main" id="{FF97D320-249A-48EC-A66B-6D5FC38F2EAB}"/>
            </a:ext>
          </a:extLst>
        </xdr:cNvPr>
        <xdr:cNvCxnSpPr/>
      </xdr:nvCxnSpPr>
      <xdr:spPr>
        <a:xfrm>
          <a:off x="12446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413" name="テキスト ボックス 412">
          <a:extLst>
            <a:ext uri="{FF2B5EF4-FFF2-40B4-BE49-F238E27FC236}">
              <a16:creationId xmlns:a16="http://schemas.microsoft.com/office/drawing/2014/main" id="{B25BF542-1960-440C-B4F8-159D8EA644DA}"/>
            </a:ext>
          </a:extLst>
        </xdr:cNvPr>
        <xdr:cNvSpPr txBox="1"/>
      </xdr:nvSpPr>
      <xdr:spPr>
        <a:xfrm>
          <a:off x="12042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2F5548D7-E8D4-489C-BB1F-69BA541525F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0DB3FF59-C868-47DB-8AA5-65900766092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6" name="直線コネクタ 415">
          <a:extLst>
            <a:ext uri="{FF2B5EF4-FFF2-40B4-BE49-F238E27FC236}">
              <a16:creationId xmlns:a16="http://schemas.microsoft.com/office/drawing/2014/main" id="{453EFF96-0B67-4B9D-99CD-9D65B361B17D}"/>
            </a:ext>
          </a:extLst>
        </xdr:cNvPr>
        <xdr:cNvCxnSpPr/>
      </xdr:nvCxnSpPr>
      <xdr:spPr>
        <a:xfrm>
          <a:off x="12446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417" name="テキスト ボックス 416">
          <a:extLst>
            <a:ext uri="{FF2B5EF4-FFF2-40B4-BE49-F238E27FC236}">
              <a16:creationId xmlns:a16="http://schemas.microsoft.com/office/drawing/2014/main" id="{722ABFF4-AFBE-4989-B8DA-3F3067D30E9B}"/>
            </a:ext>
          </a:extLst>
        </xdr:cNvPr>
        <xdr:cNvSpPr txBox="1"/>
      </xdr:nvSpPr>
      <xdr:spPr>
        <a:xfrm>
          <a:off x="12042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18" name="直線コネクタ 417">
          <a:extLst>
            <a:ext uri="{FF2B5EF4-FFF2-40B4-BE49-F238E27FC236}">
              <a16:creationId xmlns:a16="http://schemas.microsoft.com/office/drawing/2014/main" id="{DFED15A9-870E-4B7F-AAC4-358E3898ECF4}"/>
            </a:ext>
          </a:extLst>
        </xdr:cNvPr>
        <xdr:cNvCxnSpPr/>
      </xdr:nvCxnSpPr>
      <xdr:spPr>
        <a:xfrm>
          <a:off x="12446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419" name="テキスト ボックス 418">
          <a:extLst>
            <a:ext uri="{FF2B5EF4-FFF2-40B4-BE49-F238E27FC236}">
              <a16:creationId xmlns:a16="http://schemas.microsoft.com/office/drawing/2014/main" id="{2820764D-2712-47E2-93E9-36E1828BDD69}"/>
            </a:ext>
          </a:extLst>
        </xdr:cNvPr>
        <xdr:cNvSpPr txBox="1"/>
      </xdr:nvSpPr>
      <xdr:spPr>
        <a:xfrm>
          <a:off x="12042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0" name="直線コネクタ 419">
          <a:extLst>
            <a:ext uri="{FF2B5EF4-FFF2-40B4-BE49-F238E27FC236}">
              <a16:creationId xmlns:a16="http://schemas.microsoft.com/office/drawing/2014/main" id="{42832F4D-6942-458F-B6E7-2857071D81B6}"/>
            </a:ext>
          </a:extLst>
        </xdr:cNvPr>
        <xdr:cNvCxnSpPr/>
      </xdr:nvCxnSpPr>
      <xdr:spPr>
        <a:xfrm>
          <a:off x="12446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421" name="テキスト ボックス 420">
          <a:extLst>
            <a:ext uri="{FF2B5EF4-FFF2-40B4-BE49-F238E27FC236}">
              <a16:creationId xmlns:a16="http://schemas.microsoft.com/office/drawing/2014/main" id="{A6460E28-C52E-48AB-836F-3222B33E6AAA}"/>
            </a:ext>
          </a:extLst>
        </xdr:cNvPr>
        <xdr:cNvSpPr txBox="1"/>
      </xdr:nvSpPr>
      <xdr:spPr>
        <a:xfrm>
          <a:off x="12042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8ABCBB08-A895-4B46-8914-6799CF3504E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23" name="テキスト ボックス 422">
          <a:extLst>
            <a:ext uri="{FF2B5EF4-FFF2-40B4-BE49-F238E27FC236}">
              <a16:creationId xmlns:a16="http://schemas.microsoft.com/office/drawing/2014/main" id="{66DC9F5D-BBDA-48FF-93C4-AE7A3C8CC5A6}"/>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F52943A2-1203-4C6F-8AC5-C3352120D3C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425" name="直線コネクタ 424">
          <a:extLst>
            <a:ext uri="{FF2B5EF4-FFF2-40B4-BE49-F238E27FC236}">
              <a16:creationId xmlns:a16="http://schemas.microsoft.com/office/drawing/2014/main" id="{841D23DC-6CCD-498C-99DA-93DFCEA9280C}"/>
            </a:ext>
          </a:extLst>
        </xdr:cNvPr>
        <xdr:cNvCxnSpPr/>
      </xdr:nvCxnSpPr>
      <xdr:spPr>
        <a:xfrm flipV="1">
          <a:off x="16318864" y="5782628"/>
          <a:ext cx="0" cy="1397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26" name="【認定こども園・幼稚園・保育所】&#10;有形固定資産減価償却率最小値テキスト">
          <a:extLst>
            <a:ext uri="{FF2B5EF4-FFF2-40B4-BE49-F238E27FC236}">
              <a16:creationId xmlns:a16="http://schemas.microsoft.com/office/drawing/2014/main" id="{44F0960D-1FA2-444A-8F1B-66B900B3EF78}"/>
            </a:ext>
          </a:extLst>
        </xdr:cNvPr>
        <xdr:cNvSpPr txBox="1"/>
      </xdr:nvSpPr>
      <xdr:spPr>
        <a:xfrm>
          <a:off x="1635760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7" name="直線コネクタ 426">
          <a:extLst>
            <a:ext uri="{FF2B5EF4-FFF2-40B4-BE49-F238E27FC236}">
              <a16:creationId xmlns:a16="http://schemas.microsoft.com/office/drawing/2014/main" id="{E6C3C524-D095-4EC4-A57F-3DBE5D55B776}"/>
            </a:ext>
          </a:extLst>
        </xdr:cNvPr>
        <xdr:cNvCxnSpPr/>
      </xdr:nvCxnSpPr>
      <xdr:spPr>
        <a:xfrm>
          <a:off x="16230600" y="71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428" name="【認定こども園・幼稚園・保育所】&#10;有形固定資産減価償却率最大値テキスト">
          <a:extLst>
            <a:ext uri="{FF2B5EF4-FFF2-40B4-BE49-F238E27FC236}">
              <a16:creationId xmlns:a16="http://schemas.microsoft.com/office/drawing/2014/main" id="{FCAEF2C5-544F-4FD8-A14D-46E7310739D8}"/>
            </a:ext>
          </a:extLst>
        </xdr:cNvPr>
        <xdr:cNvSpPr txBox="1"/>
      </xdr:nvSpPr>
      <xdr:spPr>
        <a:xfrm>
          <a:off x="16357600" y="555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429" name="直線コネクタ 428">
          <a:extLst>
            <a:ext uri="{FF2B5EF4-FFF2-40B4-BE49-F238E27FC236}">
              <a16:creationId xmlns:a16="http://schemas.microsoft.com/office/drawing/2014/main" id="{48152009-3C66-4781-98C3-6EB7346FF2AA}"/>
            </a:ext>
          </a:extLst>
        </xdr:cNvPr>
        <xdr:cNvCxnSpPr/>
      </xdr:nvCxnSpPr>
      <xdr:spPr>
        <a:xfrm>
          <a:off x="16230600" y="578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38117</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D5D8DD2B-F799-407F-9916-20B5BB99AFBC}"/>
            </a:ext>
          </a:extLst>
        </xdr:cNvPr>
        <xdr:cNvSpPr txBox="1"/>
      </xdr:nvSpPr>
      <xdr:spPr>
        <a:xfrm>
          <a:off x="163576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1" name="フローチャート: 判断 430">
          <a:extLst>
            <a:ext uri="{FF2B5EF4-FFF2-40B4-BE49-F238E27FC236}">
              <a16:creationId xmlns:a16="http://schemas.microsoft.com/office/drawing/2014/main" id="{5BCB8730-5CDE-4814-98BD-ACA3B8593F6C}"/>
            </a:ext>
          </a:extLst>
        </xdr:cNvPr>
        <xdr:cNvSpPr/>
      </xdr:nvSpPr>
      <xdr:spPr>
        <a:xfrm>
          <a:off x="16268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432" name="フローチャート: 判断 431">
          <a:extLst>
            <a:ext uri="{FF2B5EF4-FFF2-40B4-BE49-F238E27FC236}">
              <a16:creationId xmlns:a16="http://schemas.microsoft.com/office/drawing/2014/main" id="{5019651C-0ECD-4EF9-9515-9501A4742D8A}"/>
            </a:ext>
          </a:extLst>
        </xdr:cNvPr>
        <xdr:cNvSpPr/>
      </xdr:nvSpPr>
      <xdr:spPr>
        <a:xfrm>
          <a:off x="15430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433" name="フローチャート: 判断 432">
          <a:extLst>
            <a:ext uri="{FF2B5EF4-FFF2-40B4-BE49-F238E27FC236}">
              <a16:creationId xmlns:a16="http://schemas.microsoft.com/office/drawing/2014/main" id="{25A538DA-EE9C-4173-9820-034FF6FC7DB8}"/>
            </a:ext>
          </a:extLst>
        </xdr:cNvPr>
        <xdr:cNvSpPr/>
      </xdr:nvSpPr>
      <xdr:spPr>
        <a:xfrm>
          <a:off x="14541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4" name="フローチャート: 判断 433">
          <a:extLst>
            <a:ext uri="{FF2B5EF4-FFF2-40B4-BE49-F238E27FC236}">
              <a16:creationId xmlns:a16="http://schemas.microsoft.com/office/drawing/2014/main" id="{DBCD6637-1FFE-4AC0-8FEF-420DAEC0B79D}"/>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35" name="フローチャート: 判断 434">
          <a:extLst>
            <a:ext uri="{FF2B5EF4-FFF2-40B4-BE49-F238E27FC236}">
              <a16:creationId xmlns:a16="http://schemas.microsoft.com/office/drawing/2014/main" id="{A2A6323B-D5AA-417C-969B-B5DC8D455603}"/>
            </a:ext>
          </a:extLst>
        </xdr:cNvPr>
        <xdr:cNvSpPr/>
      </xdr:nvSpPr>
      <xdr:spPr>
        <a:xfrm>
          <a:off x="12763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C0FB5BC-D7F2-4976-BC2D-F97C3E5ED9E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A585660-13C9-4DE9-8BF5-7AD3D155B9B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1B6BFFD9-4F4F-476D-B4A3-598E95329D9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8E75F5B2-5F36-49E3-964F-8020849B516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00E47C2-6C82-4137-A6C6-1E86A457C68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148272</xdr:rowOff>
    </xdr:from>
    <xdr:to>
      <xdr:col>85</xdr:col>
      <xdr:colOff>177800</xdr:colOff>
      <xdr:row>37</xdr:row>
      <xdr:rowOff>78422</xdr:rowOff>
    </xdr:to>
    <xdr:sp macro="" textlink="">
      <xdr:nvSpPr>
        <xdr:cNvPr id="441" name="楕円 440">
          <a:extLst>
            <a:ext uri="{FF2B5EF4-FFF2-40B4-BE49-F238E27FC236}">
              <a16:creationId xmlns:a16="http://schemas.microsoft.com/office/drawing/2014/main" id="{18D80059-CF7F-404A-9B8B-C5E2142A2730}"/>
            </a:ext>
          </a:extLst>
        </xdr:cNvPr>
        <xdr:cNvSpPr/>
      </xdr:nvSpPr>
      <xdr:spPr>
        <a:xfrm>
          <a:off x="16268700" y="632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171149</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DF40A4CC-7966-4F5E-B052-91233665750A}"/>
            </a:ext>
          </a:extLst>
        </xdr:cNvPr>
        <xdr:cNvSpPr txBox="1"/>
      </xdr:nvSpPr>
      <xdr:spPr>
        <a:xfrm>
          <a:off x="16357600" y="617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156845</xdr:rowOff>
    </xdr:from>
    <xdr:to>
      <xdr:col>81</xdr:col>
      <xdr:colOff>101600</xdr:colOff>
      <xdr:row>39</xdr:row>
      <xdr:rowOff>86995</xdr:rowOff>
    </xdr:to>
    <xdr:sp macro="" textlink="">
      <xdr:nvSpPr>
        <xdr:cNvPr id="443" name="楕円 442">
          <a:extLst>
            <a:ext uri="{FF2B5EF4-FFF2-40B4-BE49-F238E27FC236}">
              <a16:creationId xmlns:a16="http://schemas.microsoft.com/office/drawing/2014/main" id="{A32F4E3A-79CF-4187-97AF-5227AAF32371}"/>
            </a:ext>
          </a:extLst>
        </xdr:cNvPr>
        <xdr:cNvSpPr/>
      </xdr:nvSpPr>
      <xdr:spPr>
        <a:xfrm>
          <a:off x="15430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27622</xdr:rowOff>
    </xdr:from>
    <xdr:to>
      <xdr:col>85</xdr:col>
      <xdr:colOff>127000</xdr:colOff>
      <xdr:row>39</xdr:row>
      <xdr:rowOff>36195</xdr:rowOff>
    </xdr:to>
    <xdr:cxnSp macro="">
      <xdr:nvCxnSpPr>
        <xdr:cNvPr id="444" name="直線コネクタ 443">
          <a:extLst>
            <a:ext uri="{FF2B5EF4-FFF2-40B4-BE49-F238E27FC236}">
              <a16:creationId xmlns:a16="http://schemas.microsoft.com/office/drawing/2014/main" id="{F4F1F799-5196-4EC0-A0D7-A9FDADAB71A9}"/>
            </a:ext>
          </a:extLst>
        </xdr:cNvPr>
        <xdr:cNvCxnSpPr/>
      </xdr:nvCxnSpPr>
      <xdr:spPr>
        <a:xfrm flipV="1">
          <a:off x="15481300" y="6371272"/>
          <a:ext cx="838200" cy="35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48260</xdr:rowOff>
    </xdr:from>
    <xdr:to>
      <xdr:col>76</xdr:col>
      <xdr:colOff>165100</xdr:colOff>
      <xdr:row>38</xdr:row>
      <xdr:rowOff>149860</xdr:rowOff>
    </xdr:to>
    <xdr:sp macro="" textlink="">
      <xdr:nvSpPr>
        <xdr:cNvPr id="445" name="楕円 444">
          <a:extLst>
            <a:ext uri="{FF2B5EF4-FFF2-40B4-BE49-F238E27FC236}">
              <a16:creationId xmlns:a16="http://schemas.microsoft.com/office/drawing/2014/main" id="{E311E33F-7FC7-4D9A-8589-0E0F6BEDD267}"/>
            </a:ext>
          </a:extLst>
        </xdr:cNvPr>
        <xdr:cNvSpPr/>
      </xdr:nvSpPr>
      <xdr:spPr>
        <a:xfrm>
          <a:off x="14541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99060</xdr:rowOff>
    </xdr:from>
    <xdr:to>
      <xdr:col>81</xdr:col>
      <xdr:colOff>50800</xdr:colOff>
      <xdr:row>39</xdr:row>
      <xdr:rowOff>36195</xdr:rowOff>
    </xdr:to>
    <xdr:cxnSp macro="">
      <xdr:nvCxnSpPr>
        <xdr:cNvPr id="446" name="直線コネクタ 445">
          <a:extLst>
            <a:ext uri="{FF2B5EF4-FFF2-40B4-BE49-F238E27FC236}">
              <a16:creationId xmlns:a16="http://schemas.microsoft.com/office/drawing/2014/main" id="{D9B75A68-4E7C-4588-AE9F-2D968C4B68C1}"/>
            </a:ext>
          </a:extLst>
        </xdr:cNvPr>
        <xdr:cNvCxnSpPr/>
      </xdr:nvCxnSpPr>
      <xdr:spPr>
        <a:xfrm>
          <a:off x="14592300" y="661416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148272</xdr:rowOff>
    </xdr:from>
    <xdr:to>
      <xdr:col>72</xdr:col>
      <xdr:colOff>38100</xdr:colOff>
      <xdr:row>37</xdr:row>
      <xdr:rowOff>78422</xdr:rowOff>
    </xdr:to>
    <xdr:sp macro="" textlink="">
      <xdr:nvSpPr>
        <xdr:cNvPr id="447" name="楕円 446">
          <a:extLst>
            <a:ext uri="{FF2B5EF4-FFF2-40B4-BE49-F238E27FC236}">
              <a16:creationId xmlns:a16="http://schemas.microsoft.com/office/drawing/2014/main" id="{2442CFEB-A803-472A-899D-D5A53DC3A6C8}"/>
            </a:ext>
          </a:extLst>
        </xdr:cNvPr>
        <xdr:cNvSpPr/>
      </xdr:nvSpPr>
      <xdr:spPr>
        <a:xfrm>
          <a:off x="13652500" y="632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27622</xdr:rowOff>
    </xdr:from>
    <xdr:to>
      <xdr:col>76</xdr:col>
      <xdr:colOff>114300</xdr:colOff>
      <xdr:row>38</xdr:row>
      <xdr:rowOff>99060</xdr:rowOff>
    </xdr:to>
    <xdr:cxnSp macro="">
      <xdr:nvCxnSpPr>
        <xdr:cNvPr id="448" name="直線コネクタ 447">
          <a:extLst>
            <a:ext uri="{FF2B5EF4-FFF2-40B4-BE49-F238E27FC236}">
              <a16:creationId xmlns:a16="http://schemas.microsoft.com/office/drawing/2014/main" id="{69319F11-741B-4576-8415-590978B06044}"/>
            </a:ext>
          </a:extLst>
        </xdr:cNvPr>
        <xdr:cNvCxnSpPr/>
      </xdr:nvCxnSpPr>
      <xdr:spPr>
        <a:xfrm>
          <a:off x="13703300" y="6371272"/>
          <a:ext cx="889000" cy="24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68263</xdr:rowOff>
    </xdr:from>
    <xdr:to>
      <xdr:col>67</xdr:col>
      <xdr:colOff>101600</xdr:colOff>
      <xdr:row>37</xdr:row>
      <xdr:rowOff>169863</xdr:rowOff>
    </xdr:to>
    <xdr:sp macro="" textlink="">
      <xdr:nvSpPr>
        <xdr:cNvPr id="449" name="楕円 448">
          <a:extLst>
            <a:ext uri="{FF2B5EF4-FFF2-40B4-BE49-F238E27FC236}">
              <a16:creationId xmlns:a16="http://schemas.microsoft.com/office/drawing/2014/main" id="{D8233B56-3262-469F-BAB7-FEFDFB442621}"/>
            </a:ext>
          </a:extLst>
        </xdr:cNvPr>
        <xdr:cNvSpPr/>
      </xdr:nvSpPr>
      <xdr:spPr>
        <a:xfrm>
          <a:off x="12763500" y="641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27622</xdr:rowOff>
    </xdr:from>
    <xdr:to>
      <xdr:col>71</xdr:col>
      <xdr:colOff>177800</xdr:colOff>
      <xdr:row>37</xdr:row>
      <xdr:rowOff>119063</xdr:rowOff>
    </xdr:to>
    <xdr:cxnSp macro="">
      <xdr:nvCxnSpPr>
        <xdr:cNvPr id="450" name="直線コネクタ 449">
          <a:extLst>
            <a:ext uri="{FF2B5EF4-FFF2-40B4-BE49-F238E27FC236}">
              <a16:creationId xmlns:a16="http://schemas.microsoft.com/office/drawing/2014/main" id="{CA376F49-D252-4AB8-A7DD-5F5E9FB5A3B9}"/>
            </a:ext>
          </a:extLst>
        </xdr:cNvPr>
        <xdr:cNvCxnSpPr/>
      </xdr:nvCxnSpPr>
      <xdr:spPr>
        <a:xfrm flipV="1">
          <a:off x="12814300" y="6371272"/>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BEA98264-0743-4FCA-89B8-5A89CAAB1CBB}"/>
            </a:ext>
          </a:extLst>
        </xdr:cNvPr>
        <xdr:cNvSpPr txBox="1"/>
      </xdr:nvSpPr>
      <xdr:spPr>
        <a:xfrm>
          <a:off x="152660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328306A4-0DC4-49A6-B084-B0F782C0E805}"/>
            </a:ext>
          </a:extLst>
        </xdr:cNvPr>
        <xdr:cNvSpPr txBox="1"/>
      </xdr:nvSpPr>
      <xdr:spPr>
        <a:xfrm>
          <a:off x="143897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230E98FC-E802-4ABC-8974-CD11B62098E3}"/>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1F55A3B3-CBC2-488E-B964-97026210B0F0}"/>
            </a:ext>
          </a:extLst>
        </xdr:cNvPr>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78122</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AC1979D1-F7D2-4207-B57B-BC45F8D7B123}"/>
            </a:ext>
          </a:extLst>
        </xdr:cNvPr>
        <xdr:cNvSpPr txBox="1"/>
      </xdr:nvSpPr>
      <xdr:spPr>
        <a:xfrm>
          <a:off x="152660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58BA1163-3542-484A-8C60-608B66E34D67}"/>
            </a:ext>
          </a:extLst>
        </xdr:cNvPr>
        <xdr:cNvSpPr txBox="1"/>
      </xdr:nvSpPr>
      <xdr:spPr>
        <a:xfrm>
          <a:off x="14389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94949</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628B0274-B59D-465D-94AC-5E7D9AC2E7FD}"/>
            </a:ext>
          </a:extLst>
        </xdr:cNvPr>
        <xdr:cNvSpPr txBox="1"/>
      </xdr:nvSpPr>
      <xdr:spPr>
        <a:xfrm>
          <a:off x="13500744" y="6095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160990</xdr:rowOff>
    </xdr:from>
    <xdr:ext cx="405111" cy="259045"/>
    <xdr:sp macro="" textlink="">
      <xdr:nvSpPr>
        <xdr:cNvPr id="458" name="n_4mainValue【認定こども園・幼稚園・保育所】&#10;有形固定資産減価償却率">
          <a:extLst>
            <a:ext uri="{FF2B5EF4-FFF2-40B4-BE49-F238E27FC236}">
              <a16:creationId xmlns:a16="http://schemas.microsoft.com/office/drawing/2014/main" id="{08C7ACFE-C18F-4A99-92ED-41E8D6CD7DB1}"/>
            </a:ext>
          </a:extLst>
        </xdr:cNvPr>
        <xdr:cNvSpPr txBox="1"/>
      </xdr:nvSpPr>
      <xdr:spPr>
        <a:xfrm>
          <a:off x="12611744" y="6504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3C2CA069-FDCB-41C1-B19E-D3525D80FB0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A85E23FA-57EB-440B-8A5F-55F679B96F9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1F172644-9D9F-40CF-92F8-BFE93D29F93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EAD08BF8-5FB5-445B-8389-FBED9B8FBA7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9B7FAABA-C4ED-48F8-8637-2151A21A18F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3EBE24D1-F337-4131-941E-F13EFEFC2CE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A6840ED8-792E-454E-8C2D-E8569A19286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3E84F71B-4E99-4ECC-B8F0-7BE0CEA667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02C28617-4245-4AD4-BE15-BA16A5E00E9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58246414-8856-446C-829C-E03BE220102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9" name="直線コネクタ 468">
          <a:extLst>
            <a:ext uri="{FF2B5EF4-FFF2-40B4-BE49-F238E27FC236}">
              <a16:creationId xmlns:a16="http://schemas.microsoft.com/office/drawing/2014/main" id="{5F2BE68C-1753-46B1-B3A7-566D534E2AB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70" name="テキスト ボックス 469">
          <a:extLst>
            <a:ext uri="{FF2B5EF4-FFF2-40B4-BE49-F238E27FC236}">
              <a16:creationId xmlns:a16="http://schemas.microsoft.com/office/drawing/2014/main" id="{7D3598CB-7D09-4FBF-9F0F-7714602250A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1" name="直線コネクタ 470">
          <a:extLst>
            <a:ext uri="{FF2B5EF4-FFF2-40B4-BE49-F238E27FC236}">
              <a16:creationId xmlns:a16="http://schemas.microsoft.com/office/drawing/2014/main" id="{BBE1CD05-BCEC-4238-ABE3-B00F92448BF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2" name="テキスト ボックス 471">
          <a:extLst>
            <a:ext uri="{FF2B5EF4-FFF2-40B4-BE49-F238E27FC236}">
              <a16:creationId xmlns:a16="http://schemas.microsoft.com/office/drawing/2014/main" id="{00815D74-D7CA-45E6-AD50-3E5B000FE37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3" name="直線コネクタ 472">
          <a:extLst>
            <a:ext uri="{FF2B5EF4-FFF2-40B4-BE49-F238E27FC236}">
              <a16:creationId xmlns:a16="http://schemas.microsoft.com/office/drawing/2014/main" id="{7DF85176-9EFE-43B0-A498-44693C0348A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4" name="テキスト ボックス 473">
          <a:extLst>
            <a:ext uri="{FF2B5EF4-FFF2-40B4-BE49-F238E27FC236}">
              <a16:creationId xmlns:a16="http://schemas.microsoft.com/office/drawing/2014/main" id="{3E76BB5B-48B2-4FD9-A8E5-F07E2432406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5" name="直線コネクタ 474">
          <a:extLst>
            <a:ext uri="{FF2B5EF4-FFF2-40B4-BE49-F238E27FC236}">
              <a16:creationId xmlns:a16="http://schemas.microsoft.com/office/drawing/2014/main" id="{573699DC-F6D3-4D7D-A39A-56D8FB3D4FD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6" name="テキスト ボックス 475">
          <a:extLst>
            <a:ext uri="{FF2B5EF4-FFF2-40B4-BE49-F238E27FC236}">
              <a16:creationId xmlns:a16="http://schemas.microsoft.com/office/drawing/2014/main" id="{BA10504F-4D04-42B4-A3B0-E734E771FD8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7" name="直線コネクタ 476">
          <a:extLst>
            <a:ext uri="{FF2B5EF4-FFF2-40B4-BE49-F238E27FC236}">
              <a16:creationId xmlns:a16="http://schemas.microsoft.com/office/drawing/2014/main" id="{E73BB1B7-A15D-491F-8A9D-206B8BC1A21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8" name="テキスト ボックス 477">
          <a:extLst>
            <a:ext uri="{FF2B5EF4-FFF2-40B4-BE49-F238E27FC236}">
              <a16:creationId xmlns:a16="http://schemas.microsoft.com/office/drawing/2014/main" id="{FD7B4A7F-046A-4F2C-80B9-EEC6464C209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F2F90044-1D2A-45E8-AA58-4B3A2E8440A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EC515E60-C381-422A-9F57-6D4063B2DD1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ACCD27C8-692D-4A89-9F7C-499BE17B82D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482" name="直線コネクタ 481">
          <a:extLst>
            <a:ext uri="{FF2B5EF4-FFF2-40B4-BE49-F238E27FC236}">
              <a16:creationId xmlns:a16="http://schemas.microsoft.com/office/drawing/2014/main" id="{832D07F2-4817-4BC0-80AC-382BD0BF9A83}"/>
            </a:ext>
          </a:extLst>
        </xdr:cNvPr>
        <xdr:cNvCxnSpPr/>
      </xdr:nvCxnSpPr>
      <xdr:spPr>
        <a:xfrm flipV="1">
          <a:off x="22160864" y="586359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59CE5E56-6C98-4FFD-9CDE-74A34E4196B6}"/>
            </a:ext>
          </a:extLst>
        </xdr:cNvPr>
        <xdr:cNvSpPr txBox="1"/>
      </xdr:nvSpPr>
      <xdr:spPr>
        <a:xfrm>
          <a:off x="2219960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4" name="直線コネクタ 483">
          <a:extLst>
            <a:ext uri="{FF2B5EF4-FFF2-40B4-BE49-F238E27FC236}">
              <a16:creationId xmlns:a16="http://schemas.microsoft.com/office/drawing/2014/main" id="{C553EDD4-3E31-467D-AD8E-F71CDF50C954}"/>
            </a:ext>
          </a:extLst>
        </xdr:cNvPr>
        <xdr:cNvCxnSpPr/>
      </xdr:nvCxnSpPr>
      <xdr:spPr>
        <a:xfrm>
          <a:off x="22072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8B2D8BB7-ABEC-4B3B-B7B3-4544983FF25F}"/>
            </a:ext>
          </a:extLst>
        </xdr:cNvPr>
        <xdr:cNvSpPr txBox="1"/>
      </xdr:nvSpPr>
      <xdr:spPr>
        <a:xfrm>
          <a:off x="22199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6" name="直線コネクタ 485">
          <a:extLst>
            <a:ext uri="{FF2B5EF4-FFF2-40B4-BE49-F238E27FC236}">
              <a16:creationId xmlns:a16="http://schemas.microsoft.com/office/drawing/2014/main" id="{91381BA9-D2FD-49D5-87DF-748B93E588B7}"/>
            </a:ext>
          </a:extLst>
        </xdr:cNvPr>
        <xdr:cNvCxnSpPr/>
      </xdr:nvCxnSpPr>
      <xdr:spPr>
        <a:xfrm>
          <a:off x="22072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6654E08F-3CE0-47DC-81A7-B5150C3B771B}"/>
            </a:ext>
          </a:extLst>
        </xdr:cNvPr>
        <xdr:cNvSpPr txBox="1"/>
      </xdr:nvSpPr>
      <xdr:spPr>
        <a:xfrm>
          <a:off x="221996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88" name="フローチャート: 判断 487">
          <a:extLst>
            <a:ext uri="{FF2B5EF4-FFF2-40B4-BE49-F238E27FC236}">
              <a16:creationId xmlns:a16="http://schemas.microsoft.com/office/drawing/2014/main" id="{DE0C881D-9C70-493A-83A5-C700ADC386E7}"/>
            </a:ext>
          </a:extLst>
        </xdr:cNvPr>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89" name="フローチャート: 判断 488">
          <a:extLst>
            <a:ext uri="{FF2B5EF4-FFF2-40B4-BE49-F238E27FC236}">
              <a16:creationId xmlns:a16="http://schemas.microsoft.com/office/drawing/2014/main" id="{119F4F14-A866-40AF-973D-55D6E1E3870B}"/>
            </a:ext>
          </a:extLst>
        </xdr:cNvPr>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0" name="フローチャート: 判断 489">
          <a:extLst>
            <a:ext uri="{FF2B5EF4-FFF2-40B4-BE49-F238E27FC236}">
              <a16:creationId xmlns:a16="http://schemas.microsoft.com/office/drawing/2014/main" id="{7B4E4118-4908-419F-833C-1D6448DE8F1E}"/>
            </a:ext>
          </a:extLst>
        </xdr:cNvPr>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1" name="フローチャート: 判断 490">
          <a:extLst>
            <a:ext uri="{FF2B5EF4-FFF2-40B4-BE49-F238E27FC236}">
              <a16:creationId xmlns:a16="http://schemas.microsoft.com/office/drawing/2014/main" id="{E20664B9-F83A-44EB-9F9A-5AD18CC36358}"/>
            </a:ext>
          </a:extLst>
        </xdr:cNvPr>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92" name="フローチャート: 判断 491">
          <a:extLst>
            <a:ext uri="{FF2B5EF4-FFF2-40B4-BE49-F238E27FC236}">
              <a16:creationId xmlns:a16="http://schemas.microsoft.com/office/drawing/2014/main" id="{542333E0-6FE2-4308-96E6-320CCC421C93}"/>
            </a:ext>
          </a:extLst>
        </xdr:cNvPr>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FCDB443F-5F27-4B82-AE38-592BE15142D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7F42CFD3-2425-4001-B96C-C0BAB911365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B49A5C23-05C3-4542-A2A5-716E23B7650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918D22C-5153-4381-BE3F-DAF7FCD4E2B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46CC0425-B3B4-4D9F-AE65-C148F7B8CAF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78740</xdr:rowOff>
    </xdr:from>
    <xdr:to>
      <xdr:col>116</xdr:col>
      <xdr:colOff>114300</xdr:colOff>
      <xdr:row>40</xdr:row>
      <xdr:rowOff>8890</xdr:rowOff>
    </xdr:to>
    <xdr:sp macro="" textlink="">
      <xdr:nvSpPr>
        <xdr:cNvPr id="498" name="楕円 497">
          <a:extLst>
            <a:ext uri="{FF2B5EF4-FFF2-40B4-BE49-F238E27FC236}">
              <a16:creationId xmlns:a16="http://schemas.microsoft.com/office/drawing/2014/main" id="{6BEAC52C-C136-4360-98F9-B24732E41252}"/>
            </a:ext>
          </a:extLst>
        </xdr:cNvPr>
        <xdr:cNvSpPr/>
      </xdr:nvSpPr>
      <xdr:spPr>
        <a:xfrm>
          <a:off x="221107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57167</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B74EAEB6-B509-4EF6-AA87-8EB071E1C389}"/>
            </a:ext>
          </a:extLst>
        </xdr:cNvPr>
        <xdr:cNvSpPr txBox="1"/>
      </xdr:nvSpPr>
      <xdr:spPr>
        <a:xfrm>
          <a:off x="22199600"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78740</xdr:rowOff>
    </xdr:from>
    <xdr:to>
      <xdr:col>112</xdr:col>
      <xdr:colOff>38100</xdr:colOff>
      <xdr:row>40</xdr:row>
      <xdr:rowOff>8890</xdr:rowOff>
    </xdr:to>
    <xdr:sp macro="" textlink="">
      <xdr:nvSpPr>
        <xdr:cNvPr id="500" name="楕円 499">
          <a:extLst>
            <a:ext uri="{FF2B5EF4-FFF2-40B4-BE49-F238E27FC236}">
              <a16:creationId xmlns:a16="http://schemas.microsoft.com/office/drawing/2014/main" id="{38BA9720-E86A-4843-928F-5FE599AA3733}"/>
            </a:ext>
          </a:extLst>
        </xdr:cNvPr>
        <xdr:cNvSpPr/>
      </xdr:nvSpPr>
      <xdr:spPr>
        <a:xfrm>
          <a:off x="21272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129540</xdr:rowOff>
    </xdr:from>
    <xdr:to>
      <xdr:col>116</xdr:col>
      <xdr:colOff>63500</xdr:colOff>
      <xdr:row>39</xdr:row>
      <xdr:rowOff>129540</xdr:rowOff>
    </xdr:to>
    <xdr:cxnSp macro="">
      <xdr:nvCxnSpPr>
        <xdr:cNvPr id="501" name="直線コネクタ 500">
          <a:extLst>
            <a:ext uri="{FF2B5EF4-FFF2-40B4-BE49-F238E27FC236}">
              <a16:creationId xmlns:a16="http://schemas.microsoft.com/office/drawing/2014/main" id="{EA40303B-FC83-476A-A4D2-BE0C1351EC49}"/>
            </a:ext>
          </a:extLst>
        </xdr:cNvPr>
        <xdr:cNvCxnSpPr/>
      </xdr:nvCxnSpPr>
      <xdr:spPr>
        <a:xfrm>
          <a:off x="21323300" y="68160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82550</xdr:rowOff>
    </xdr:from>
    <xdr:to>
      <xdr:col>107</xdr:col>
      <xdr:colOff>101600</xdr:colOff>
      <xdr:row>40</xdr:row>
      <xdr:rowOff>12700</xdr:rowOff>
    </xdr:to>
    <xdr:sp macro="" textlink="">
      <xdr:nvSpPr>
        <xdr:cNvPr id="502" name="楕円 501">
          <a:extLst>
            <a:ext uri="{FF2B5EF4-FFF2-40B4-BE49-F238E27FC236}">
              <a16:creationId xmlns:a16="http://schemas.microsoft.com/office/drawing/2014/main" id="{E3021277-7694-424A-B386-D6083CE78DF7}"/>
            </a:ext>
          </a:extLst>
        </xdr:cNvPr>
        <xdr:cNvSpPr/>
      </xdr:nvSpPr>
      <xdr:spPr>
        <a:xfrm>
          <a:off x="20383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129540</xdr:rowOff>
    </xdr:from>
    <xdr:to>
      <xdr:col>111</xdr:col>
      <xdr:colOff>177800</xdr:colOff>
      <xdr:row>39</xdr:row>
      <xdr:rowOff>133350</xdr:rowOff>
    </xdr:to>
    <xdr:cxnSp macro="">
      <xdr:nvCxnSpPr>
        <xdr:cNvPr id="503" name="直線コネクタ 502">
          <a:extLst>
            <a:ext uri="{FF2B5EF4-FFF2-40B4-BE49-F238E27FC236}">
              <a16:creationId xmlns:a16="http://schemas.microsoft.com/office/drawing/2014/main" id="{991D6675-0402-4730-B229-0DDE919455F7}"/>
            </a:ext>
          </a:extLst>
        </xdr:cNvPr>
        <xdr:cNvCxnSpPr/>
      </xdr:nvCxnSpPr>
      <xdr:spPr>
        <a:xfrm flipV="1">
          <a:off x="20434300" y="68160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170180</xdr:rowOff>
    </xdr:from>
    <xdr:to>
      <xdr:col>102</xdr:col>
      <xdr:colOff>165100</xdr:colOff>
      <xdr:row>40</xdr:row>
      <xdr:rowOff>100330</xdr:rowOff>
    </xdr:to>
    <xdr:sp macro="" textlink="">
      <xdr:nvSpPr>
        <xdr:cNvPr id="504" name="楕円 503">
          <a:extLst>
            <a:ext uri="{FF2B5EF4-FFF2-40B4-BE49-F238E27FC236}">
              <a16:creationId xmlns:a16="http://schemas.microsoft.com/office/drawing/2014/main" id="{BBC08A32-B509-442F-8C71-CF898A8042EA}"/>
            </a:ext>
          </a:extLst>
        </xdr:cNvPr>
        <xdr:cNvSpPr/>
      </xdr:nvSpPr>
      <xdr:spPr>
        <a:xfrm>
          <a:off x="194945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133350</xdr:rowOff>
    </xdr:from>
    <xdr:to>
      <xdr:col>107</xdr:col>
      <xdr:colOff>50800</xdr:colOff>
      <xdr:row>40</xdr:row>
      <xdr:rowOff>49530</xdr:rowOff>
    </xdr:to>
    <xdr:cxnSp macro="">
      <xdr:nvCxnSpPr>
        <xdr:cNvPr id="505" name="直線コネクタ 504">
          <a:extLst>
            <a:ext uri="{FF2B5EF4-FFF2-40B4-BE49-F238E27FC236}">
              <a16:creationId xmlns:a16="http://schemas.microsoft.com/office/drawing/2014/main" id="{D59643D4-0D47-454D-94CC-D59E5AB22ABE}"/>
            </a:ext>
          </a:extLst>
        </xdr:cNvPr>
        <xdr:cNvCxnSpPr/>
      </xdr:nvCxnSpPr>
      <xdr:spPr>
        <a:xfrm flipV="1">
          <a:off x="19545300" y="681990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82550</xdr:rowOff>
    </xdr:from>
    <xdr:to>
      <xdr:col>98</xdr:col>
      <xdr:colOff>38100</xdr:colOff>
      <xdr:row>40</xdr:row>
      <xdr:rowOff>12700</xdr:rowOff>
    </xdr:to>
    <xdr:sp macro="" textlink="">
      <xdr:nvSpPr>
        <xdr:cNvPr id="506" name="楕円 505">
          <a:extLst>
            <a:ext uri="{FF2B5EF4-FFF2-40B4-BE49-F238E27FC236}">
              <a16:creationId xmlns:a16="http://schemas.microsoft.com/office/drawing/2014/main" id="{4A4BF9DB-C7DD-419A-A29E-56C0EBE46171}"/>
            </a:ext>
          </a:extLst>
        </xdr:cNvPr>
        <xdr:cNvSpPr/>
      </xdr:nvSpPr>
      <xdr:spPr>
        <a:xfrm>
          <a:off x="18605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133350</xdr:rowOff>
    </xdr:from>
    <xdr:to>
      <xdr:col>102</xdr:col>
      <xdr:colOff>114300</xdr:colOff>
      <xdr:row>40</xdr:row>
      <xdr:rowOff>49530</xdr:rowOff>
    </xdr:to>
    <xdr:cxnSp macro="">
      <xdr:nvCxnSpPr>
        <xdr:cNvPr id="507" name="直線コネクタ 506">
          <a:extLst>
            <a:ext uri="{FF2B5EF4-FFF2-40B4-BE49-F238E27FC236}">
              <a16:creationId xmlns:a16="http://schemas.microsoft.com/office/drawing/2014/main" id="{F81A99BA-5A48-48CE-A02D-5AAF567CC309}"/>
            </a:ext>
          </a:extLst>
        </xdr:cNvPr>
        <xdr:cNvCxnSpPr/>
      </xdr:nvCxnSpPr>
      <xdr:spPr>
        <a:xfrm>
          <a:off x="18656300" y="681990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717D54B3-5B6E-4BB0-84C5-AEB91CA9FFC1}"/>
            </a:ext>
          </a:extLst>
        </xdr:cNvPr>
        <xdr:cNvSpPr txBox="1"/>
      </xdr:nvSpPr>
      <xdr:spPr>
        <a:xfrm>
          <a:off x="21075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B35ECB7A-46E7-4087-9774-F1D1130C2C39}"/>
            </a:ext>
          </a:extLst>
        </xdr:cNvPr>
        <xdr:cNvSpPr txBox="1"/>
      </xdr:nvSpPr>
      <xdr:spPr>
        <a:xfrm>
          <a:off x="201994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D014AEB4-A720-44D5-8DF7-391350E87558}"/>
            </a:ext>
          </a:extLst>
        </xdr:cNvPr>
        <xdr:cNvSpPr txBox="1"/>
      </xdr:nvSpPr>
      <xdr:spPr>
        <a:xfrm>
          <a:off x="19310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8EDD8FAE-8817-4FB6-9E91-F453113C806E}"/>
            </a:ext>
          </a:extLst>
        </xdr:cNvPr>
        <xdr:cNvSpPr txBox="1"/>
      </xdr:nvSpPr>
      <xdr:spPr>
        <a:xfrm>
          <a:off x="18421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17</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683B9D84-8B80-4EDF-BC93-65DAA7BA80E8}"/>
            </a:ext>
          </a:extLst>
        </xdr:cNvPr>
        <xdr:cNvSpPr txBox="1"/>
      </xdr:nvSpPr>
      <xdr:spPr>
        <a:xfrm>
          <a:off x="21075727" y="685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3827</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465F4037-C37D-4A76-9401-F4F8870C5FAD}"/>
            </a:ext>
          </a:extLst>
        </xdr:cNvPr>
        <xdr:cNvSpPr txBox="1"/>
      </xdr:nvSpPr>
      <xdr:spPr>
        <a:xfrm>
          <a:off x="20199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91457</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94F756D2-7576-4EE3-AB9A-AF85B54664D5}"/>
            </a:ext>
          </a:extLst>
        </xdr:cNvPr>
        <xdr:cNvSpPr txBox="1"/>
      </xdr:nvSpPr>
      <xdr:spPr>
        <a:xfrm>
          <a:off x="19310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56273991-A378-4B1E-851C-E39FB129EB1C}"/>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578F777D-48A5-410C-AE3B-C58D6149A48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81AE8DDE-D0F7-443B-AA65-1CD871E1EF3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44FB2402-AF4A-4B3E-8F2D-1910E9DACDD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80D921F0-6027-490C-B116-9E4118EAF4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63F4B0BB-20EF-4B47-9713-188EFF7F998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225BBC92-401B-42EB-9124-4AD37A6D242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88A3C860-FCD3-418B-A24A-B520ED9924F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01FD94CB-60D7-4769-871D-74062BA096B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20EA550B-3D65-431C-B80C-B7089822604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7DCF43A4-3091-48FA-84A8-4A9930E824D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94512646-82D5-4342-AF9E-4BA96E484E6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7" name="直線コネクタ 526">
          <a:extLst>
            <a:ext uri="{FF2B5EF4-FFF2-40B4-BE49-F238E27FC236}">
              <a16:creationId xmlns:a16="http://schemas.microsoft.com/office/drawing/2014/main" id="{78236ECB-E302-4BC8-BAC5-E19DA1A094E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8" name="テキスト ボックス 527">
          <a:extLst>
            <a:ext uri="{FF2B5EF4-FFF2-40B4-BE49-F238E27FC236}">
              <a16:creationId xmlns:a16="http://schemas.microsoft.com/office/drawing/2014/main" id="{194F5D26-C7D4-4E8C-8C56-45616DF585D4}"/>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9" name="直線コネクタ 528">
          <a:extLst>
            <a:ext uri="{FF2B5EF4-FFF2-40B4-BE49-F238E27FC236}">
              <a16:creationId xmlns:a16="http://schemas.microsoft.com/office/drawing/2014/main" id="{DC6CBB5E-01A8-487D-A407-732AE008FB4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0" name="テキスト ボックス 529">
          <a:extLst>
            <a:ext uri="{FF2B5EF4-FFF2-40B4-BE49-F238E27FC236}">
              <a16:creationId xmlns:a16="http://schemas.microsoft.com/office/drawing/2014/main" id="{BE8718A3-5675-4581-8BE7-2F7CE69A447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1" name="直線コネクタ 530">
          <a:extLst>
            <a:ext uri="{FF2B5EF4-FFF2-40B4-BE49-F238E27FC236}">
              <a16:creationId xmlns:a16="http://schemas.microsoft.com/office/drawing/2014/main" id="{02566772-7DEC-4710-8806-00A4CABF2A8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2" name="テキスト ボックス 531">
          <a:extLst>
            <a:ext uri="{FF2B5EF4-FFF2-40B4-BE49-F238E27FC236}">
              <a16:creationId xmlns:a16="http://schemas.microsoft.com/office/drawing/2014/main" id="{1415C338-87BA-493D-900C-3F5EC08A483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3" name="直線コネクタ 532">
          <a:extLst>
            <a:ext uri="{FF2B5EF4-FFF2-40B4-BE49-F238E27FC236}">
              <a16:creationId xmlns:a16="http://schemas.microsoft.com/office/drawing/2014/main" id="{07EBEF6B-5B20-4BE1-8662-48899C05FA0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4" name="テキスト ボックス 533">
          <a:extLst>
            <a:ext uri="{FF2B5EF4-FFF2-40B4-BE49-F238E27FC236}">
              <a16:creationId xmlns:a16="http://schemas.microsoft.com/office/drawing/2014/main" id="{0DB41312-67DF-4183-8244-2BBBCE61E45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5" name="直線コネクタ 534">
          <a:extLst>
            <a:ext uri="{FF2B5EF4-FFF2-40B4-BE49-F238E27FC236}">
              <a16:creationId xmlns:a16="http://schemas.microsoft.com/office/drawing/2014/main" id="{7DC782E8-D650-4A6B-AB2B-38F72BD08C8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6" name="テキスト ボックス 535">
          <a:extLst>
            <a:ext uri="{FF2B5EF4-FFF2-40B4-BE49-F238E27FC236}">
              <a16:creationId xmlns:a16="http://schemas.microsoft.com/office/drawing/2014/main" id="{DD1CD094-EF4F-4146-89FB-401A23D158F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7" name="直線コネクタ 536">
          <a:extLst>
            <a:ext uri="{FF2B5EF4-FFF2-40B4-BE49-F238E27FC236}">
              <a16:creationId xmlns:a16="http://schemas.microsoft.com/office/drawing/2014/main" id="{738955D8-3C74-4DD9-8B42-42F355DD9EF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8" name="テキスト ボックス 537">
          <a:extLst>
            <a:ext uri="{FF2B5EF4-FFF2-40B4-BE49-F238E27FC236}">
              <a16:creationId xmlns:a16="http://schemas.microsoft.com/office/drawing/2014/main" id="{E54F16D6-1092-46DF-B84E-4E55D2C20A1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0F61BB4B-1BE7-4974-9C09-FD9F8BAFC37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40" name="テキスト ボックス 539">
          <a:extLst>
            <a:ext uri="{FF2B5EF4-FFF2-40B4-BE49-F238E27FC236}">
              <a16:creationId xmlns:a16="http://schemas.microsoft.com/office/drawing/2014/main" id="{EB6698EF-91A2-4B88-9A2B-D592057EEE1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F086793D-165A-4CB8-B52B-A27B663D8F2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542" name="直線コネクタ 541">
          <a:extLst>
            <a:ext uri="{FF2B5EF4-FFF2-40B4-BE49-F238E27FC236}">
              <a16:creationId xmlns:a16="http://schemas.microsoft.com/office/drawing/2014/main" id="{D462950E-F123-494A-B154-CE2E267B510E}"/>
            </a:ext>
          </a:extLst>
        </xdr:cNvPr>
        <xdr:cNvCxnSpPr/>
      </xdr:nvCxnSpPr>
      <xdr:spPr>
        <a:xfrm flipV="1">
          <a:off x="16318864" y="9650185"/>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B76BC4EB-B6F8-4654-A7DC-D62F9F57167F}"/>
            </a:ext>
          </a:extLst>
        </xdr:cNvPr>
        <xdr:cNvSpPr txBox="1"/>
      </xdr:nvSpPr>
      <xdr:spPr>
        <a:xfrm>
          <a:off x="16357600" y="1105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544" name="直線コネクタ 543">
          <a:extLst>
            <a:ext uri="{FF2B5EF4-FFF2-40B4-BE49-F238E27FC236}">
              <a16:creationId xmlns:a16="http://schemas.microsoft.com/office/drawing/2014/main" id="{D89C24FD-E7B8-4AB2-A654-FCDAEDFF6726}"/>
            </a:ext>
          </a:extLst>
        </xdr:cNvPr>
        <xdr:cNvCxnSpPr/>
      </xdr:nvCxnSpPr>
      <xdr:spPr>
        <a:xfrm>
          <a:off x="16230600" y="1105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68192E70-B43D-4855-AA4A-5D5CE334D3C0}"/>
            </a:ext>
          </a:extLst>
        </xdr:cNvPr>
        <xdr:cNvSpPr txBox="1"/>
      </xdr:nvSpPr>
      <xdr:spPr>
        <a:xfrm>
          <a:off x="16357600" y="942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546" name="直線コネクタ 545">
          <a:extLst>
            <a:ext uri="{FF2B5EF4-FFF2-40B4-BE49-F238E27FC236}">
              <a16:creationId xmlns:a16="http://schemas.microsoft.com/office/drawing/2014/main" id="{5DC94A1F-7C14-4AAB-ABA4-E39176DCD8C0}"/>
            </a:ext>
          </a:extLst>
        </xdr:cNvPr>
        <xdr:cNvCxnSpPr/>
      </xdr:nvCxnSpPr>
      <xdr:spPr>
        <a:xfrm>
          <a:off x="16230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9ADDEE00-FA15-44B8-A683-C2C6795986D2}"/>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48" name="フローチャート: 判断 547">
          <a:extLst>
            <a:ext uri="{FF2B5EF4-FFF2-40B4-BE49-F238E27FC236}">
              <a16:creationId xmlns:a16="http://schemas.microsoft.com/office/drawing/2014/main" id="{8C640519-7F07-4901-8005-6DA1448EBC6A}"/>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49" name="フローチャート: 判断 548">
          <a:extLst>
            <a:ext uri="{FF2B5EF4-FFF2-40B4-BE49-F238E27FC236}">
              <a16:creationId xmlns:a16="http://schemas.microsoft.com/office/drawing/2014/main" id="{8A66AE63-927E-4340-995D-4EFCB0E280E9}"/>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50" name="フローチャート: 判断 549">
          <a:extLst>
            <a:ext uri="{FF2B5EF4-FFF2-40B4-BE49-F238E27FC236}">
              <a16:creationId xmlns:a16="http://schemas.microsoft.com/office/drawing/2014/main" id="{19CA4D29-A95D-4F27-A2DF-7AB26A3A2158}"/>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1" name="フローチャート: 判断 550">
          <a:extLst>
            <a:ext uri="{FF2B5EF4-FFF2-40B4-BE49-F238E27FC236}">
              <a16:creationId xmlns:a16="http://schemas.microsoft.com/office/drawing/2014/main" id="{4526BD6D-45CE-4801-9C89-49A8AE0B6187}"/>
            </a:ext>
          </a:extLst>
        </xdr:cNvPr>
        <xdr:cNvSpPr/>
      </xdr:nvSpPr>
      <xdr:spPr>
        <a:xfrm>
          <a:off x="13652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52" name="フローチャート: 判断 551">
          <a:extLst>
            <a:ext uri="{FF2B5EF4-FFF2-40B4-BE49-F238E27FC236}">
              <a16:creationId xmlns:a16="http://schemas.microsoft.com/office/drawing/2014/main" id="{93A99F17-3FE9-451F-A814-577DF34A4FAC}"/>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7806B7B-66A9-461D-80DB-91BDAF7B647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BE1D6F7-7FB6-464A-A77D-63BD6CE4BA4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739EEC6-C068-4733-8D4C-9663A123623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13DBC89-A933-4BE9-AF04-E1051957006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4185CC25-283C-4601-8052-50BD7E82B00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115751</xdr:rowOff>
    </xdr:from>
    <xdr:to>
      <xdr:col>85</xdr:col>
      <xdr:colOff>177800</xdr:colOff>
      <xdr:row>61</xdr:row>
      <xdr:rowOff>45901</xdr:rowOff>
    </xdr:to>
    <xdr:sp macro="" textlink="">
      <xdr:nvSpPr>
        <xdr:cNvPr id="558" name="楕円 557">
          <a:extLst>
            <a:ext uri="{FF2B5EF4-FFF2-40B4-BE49-F238E27FC236}">
              <a16:creationId xmlns:a16="http://schemas.microsoft.com/office/drawing/2014/main" id="{BD79F7A3-4E8A-4DE3-9D61-1F78DA8B2D20}"/>
            </a:ext>
          </a:extLst>
        </xdr:cNvPr>
        <xdr:cNvSpPr/>
      </xdr:nvSpPr>
      <xdr:spPr>
        <a:xfrm>
          <a:off x="162687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94178</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7064AF50-EAEF-48EA-AA17-B8E2B3610EDF}"/>
            </a:ext>
          </a:extLst>
        </xdr:cNvPr>
        <xdr:cNvSpPr txBox="1"/>
      </xdr:nvSpPr>
      <xdr:spPr>
        <a:xfrm>
          <a:off x="16357600"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112485</xdr:rowOff>
    </xdr:from>
    <xdr:to>
      <xdr:col>81</xdr:col>
      <xdr:colOff>101600</xdr:colOff>
      <xdr:row>61</xdr:row>
      <xdr:rowOff>42635</xdr:rowOff>
    </xdr:to>
    <xdr:sp macro="" textlink="">
      <xdr:nvSpPr>
        <xdr:cNvPr id="560" name="楕円 559">
          <a:extLst>
            <a:ext uri="{FF2B5EF4-FFF2-40B4-BE49-F238E27FC236}">
              <a16:creationId xmlns:a16="http://schemas.microsoft.com/office/drawing/2014/main" id="{45EBF51F-2954-4CCC-B866-F7F0569BE96C}"/>
            </a:ext>
          </a:extLst>
        </xdr:cNvPr>
        <xdr:cNvSpPr/>
      </xdr:nvSpPr>
      <xdr:spPr>
        <a:xfrm>
          <a:off x="15430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163285</xdr:rowOff>
    </xdr:from>
    <xdr:to>
      <xdr:col>85</xdr:col>
      <xdr:colOff>127000</xdr:colOff>
      <xdr:row>60</xdr:row>
      <xdr:rowOff>166551</xdr:rowOff>
    </xdr:to>
    <xdr:cxnSp macro="">
      <xdr:nvCxnSpPr>
        <xdr:cNvPr id="561" name="直線コネクタ 560">
          <a:extLst>
            <a:ext uri="{FF2B5EF4-FFF2-40B4-BE49-F238E27FC236}">
              <a16:creationId xmlns:a16="http://schemas.microsoft.com/office/drawing/2014/main" id="{465DCC57-F422-4941-BE1D-5E48270CC08C}"/>
            </a:ext>
          </a:extLst>
        </xdr:cNvPr>
        <xdr:cNvCxnSpPr/>
      </xdr:nvCxnSpPr>
      <xdr:spPr>
        <a:xfrm>
          <a:off x="15481300" y="10450285"/>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145143</xdr:rowOff>
    </xdr:from>
    <xdr:to>
      <xdr:col>76</xdr:col>
      <xdr:colOff>165100</xdr:colOff>
      <xdr:row>61</xdr:row>
      <xdr:rowOff>75293</xdr:rowOff>
    </xdr:to>
    <xdr:sp macro="" textlink="">
      <xdr:nvSpPr>
        <xdr:cNvPr id="562" name="楕円 561">
          <a:extLst>
            <a:ext uri="{FF2B5EF4-FFF2-40B4-BE49-F238E27FC236}">
              <a16:creationId xmlns:a16="http://schemas.microsoft.com/office/drawing/2014/main" id="{069B8DC8-014C-4112-B69F-0B5BFB40AB76}"/>
            </a:ext>
          </a:extLst>
        </xdr:cNvPr>
        <xdr:cNvSpPr/>
      </xdr:nvSpPr>
      <xdr:spPr>
        <a:xfrm>
          <a:off x="14541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163285</xdr:rowOff>
    </xdr:from>
    <xdr:to>
      <xdr:col>81</xdr:col>
      <xdr:colOff>50800</xdr:colOff>
      <xdr:row>61</xdr:row>
      <xdr:rowOff>24493</xdr:rowOff>
    </xdr:to>
    <xdr:cxnSp macro="">
      <xdr:nvCxnSpPr>
        <xdr:cNvPr id="563" name="直線コネクタ 562">
          <a:extLst>
            <a:ext uri="{FF2B5EF4-FFF2-40B4-BE49-F238E27FC236}">
              <a16:creationId xmlns:a16="http://schemas.microsoft.com/office/drawing/2014/main" id="{C4D24510-C449-400D-96F4-A2F8F9B6D404}"/>
            </a:ext>
          </a:extLst>
        </xdr:cNvPr>
        <xdr:cNvCxnSpPr/>
      </xdr:nvCxnSpPr>
      <xdr:spPr>
        <a:xfrm flipV="1">
          <a:off x="14592300" y="10450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65133</xdr:rowOff>
    </xdr:from>
    <xdr:to>
      <xdr:col>72</xdr:col>
      <xdr:colOff>38100</xdr:colOff>
      <xdr:row>61</xdr:row>
      <xdr:rowOff>166733</xdr:rowOff>
    </xdr:to>
    <xdr:sp macro="" textlink="">
      <xdr:nvSpPr>
        <xdr:cNvPr id="564" name="楕円 563">
          <a:extLst>
            <a:ext uri="{FF2B5EF4-FFF2-40B4-BE49-F238E27FC236}">
              <a16:creationId xmlns:a16="http://schemas.microsoft.com/office/drawing/2014/main" id="{F5E6DD6B-C891-4667-883C-F70B2BB402A3}"/>
            </a:ext>
          </a:extLst>
        </xdr:cNvPr>
        <xdr:cNvSpPr/>
      </xdr:nvSpPr>
      <xdr:spPr>
        <a:xfrm>
          <a:off x="13652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24493</xdr:rowOff>
    </xdr:from>
    <xdr:to>
      <xdr:col>76</xdr:col>
      <xdr:colOff>114300</xdr:colOff>
      <xdr:row>61</xdr:row>
      <xdr:rowOff>115933</xdr:rowOff>
    </xdr:to>
    <xdr:cxnSp macro="">
      <xdr:nvCxnSpPr>
        <xdr:cNvPr id="565" name="直線コネクタ 564">
          <a:extLst>
            <a:ext uri="{FF2B5EF4-FFF2-40B4-BE49-F238E27FC236}">
              <a16:creationId xmlns:a16="http://schemas.microsoft.com/office/drawing/2014/main" id="{AF271AA5-BDEB-45C0-8CE3-2906E9036D01}"/>
            </a:ext>
          </a:extLst>
        </xdr:cNvPr>
        <xdr:cNvCxnSpPr/>
      </xdr:nvCxnSpPr>
      <xdr:spPr>
        <a:xfrm flipV="1">
          <a:off x="13703300" y="10482943"/>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61867</xdr:rowOff>
    </xdr:from>
    <xdr:to>
      <xdr:col>67</xdr:col>
      <xdr:colOff>101600</xdr:colOff>
      <xdr:row>61</xdr:row>
      <xdr:rowOff>163467</xdr:rowOff>
    </xdr:to>
    <xdr:sp macro="" textlink="">
      <xdr:nvSpPr>
        <xdr:cNvPr id="566" name="楕円 565">
          <a:extLst>
            <a:ext uri="{FF2B5EF4-FFF2-40B4-BE49-F238E27FC236}">
              <a16:creationId xmlns:a16="http://schemas.microsoft.com/office/drawing/2014/main" id="{526B4A09-A238-448E-9DFD-6A420A5BCD6C}"/>
            </a:ext>
          </a:extLst>
        </xdr:cNvPr>
        <xdr:cNvSpPr/>
      </xdr:nvSpPr>
      <xdr:spPr>
        <a:xfrm>
          <a:off x="127635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112667</xdr:rowOff>
    </xdr:from>
    <xdr:to>
      <xdr:col>71</xdr:col>
      <xdr:colOff>177800</xdr:colOff>
      <xdr:row>61</xdr:row>
      <xdr:rowOff>115933</xdr:rowOff>
    </xdr:to>
    <xdr:cxnSp macro="">
      <xdr:nvCxnSpPr>
        <xdr:cNvPr id="567" name="直線コネクタ 566">
          <a:extLst>
            <a:ext uri="{FF2B5EF4-FFF2-40B4-BE49-F238E27FC236}">
              <a16:creationId xmlns:a16="http://schemas.microsoft.com/office/drawing/2014/main" id="{7C1593D6-9ECC-4EAB-BA9D-A77287D87EA2}"/>
            </a:ext>
          </a:extLst>
        </xdr:cNvPr>
        <xdr:cNvCxnSpPr/>
      </xdr:nvCxnSpPr>
      <xdr:spPr>
        <a:xfrm>
          <a:off x="12814300" y="1057111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68" name="n_1aveValue【学校施設】&#10;有形固定資産減価償却率">
          <a:extLst>
            <a:ext uri="{FF2B5EF4-FFF2-40B4-BE49-F238E27FC236}">
              <a16:creationId xmlns:a16="http://schemas.microsoft.com/office/drawing/2014/main" id="{3AC58FC8-C3D7-4018-BF6C-25A46331A79D}"/>
            </a:ext>
          </a:extLst>
        </xdr:cNvPr>
        <xdr:cNvSpPr txBox="1"/>
      </xdr:nvSpPr>
      <xdr:spPr>
        <a:xfrm>
          <a:off x="15266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69" name="n_2aveValue【学校施設】&#10;有形固定資産減価償却率">
          <a:extLst>
            <a:ext uri="{FF2B5EF4-FFF2-40B4-BE49-F238E27FC236}">
              <a16:creationId xmlns:a16="http://schemas.microsoft.com/office/drawing/2014/main" id="{8D075BB9-3265-438D-81CE-64947A952E22}"/>
            </a:ext>
          </a:extLst>
        </xdr:cNvPr>
        <xdr:cNvSpPr txBox="1"/>
      </xdr:nvSpPr>
      <xdr:spPr>
        <a:xfrm>
          <a:off x="14389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162033</xdr:rowOff>
    </xdr:from>
    <xdr:ext cx="405111" cy="259045"/>
    <xdr:sp macro="" textlink="">
      <xdr:nvSpPr>
        <xdr:cNvPr id="570" name="n_3aveValue【学校施設】&#10;有形固定資産減価償却率">
          <a:extLst>
            <a:ext uri="{FF2B5EF4-FFF2-40B4-BE49-F238E27FC236}">
              <a16:creationId xmlns:a16="http://schemas.microsoft.com/office/drawing/2014/main" id="{E3A8FBBF-62EA-4B32-903A-3F772BB5CE0D}"/>
            </a:ext>
          </a:extLst>
        </xdr:cNvPr>
        <xdr:cNvSpPr txBox="1"/>
      </xdr:nvSpPr>
      <xdr:spPr>
        <a:xfrm>
          <a:off x="13500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71" name="n_4aveValue【学校施設】&#10;有形固定資産減価償却率">
          <a:extLst>
            <a:ext uri="{FF2B5EF4-FFF2-40B4-BE49-F238E27FC236}">
              <a16:creationId xmlns:a16="http://schemas.microsoft.com/office/drawing/2014/main" id="{300A7133-C136-4324-94C9-07D9AF55B711}"/>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33762</xdr:rowOff>
    </xdr:from>
    <xdr:ext cx="405111" cy="259045"/>
    <xdr:sp macro="" textlink="">
      <xdr:nvSpPr>
        <xdr:cNvPr id="572" name="n_1mainValue【学校施設】&#10;有形固定資産減価償却率">
          <a:extLst>
            <a:ext uri="{FF2B5EF4-FFF2-40B4-BE49-F238E27FC236}">
              <a16:creationId xmlns:a16="http://schemas.microsoft.com/office/drawing/2014/main" id="{C278E72A-28F8-4F7F-9D8B-92456A0A1AE2}"/>
            </a:ext>
          </a:extLst>
        </xdr:cNvPr>
        <xdr:cNvSpPr txBox="1"/>
      </xdr:nvSpPr>
      <xdr:spPr>
        <a:xfrm>
          <a:off x="152660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66420</xdr:rowOff>
    </xdr:from>
    <xdr:ext cx="405111" cy="259045"/>
    <xdr:sp macro="" textlink="">
      <xdr:nvSpPr>
        <xdr:cNvPr id="573" name="n_2mainValue【学校施設】&#10;有形固定資産減価償却率">
          <a:extLst>
            <a:ext uri="{FF2B5EF4-FFF2-40B4-BE49-F238E27FC236}">
              <a16:creationId xmlns:a16="http://schemas.microsoft.com/office/drawing/2014/main" id="{EA9FBFBB-AD0C-4FF0-A2AF-AD170ADA265C}"/>
            </a:ext>
          </a:extLst>
        </xdr:cNvPr>
        <xdr:cNvSpPr txBox="1"/>
      </xdr:nvSpPr>
      <xdr:spPr>
        <a:xfrm>
          <a:off x="14389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157860</xdr:rowOff>
    </xdr:from>
    <xdr:ext cx="405111" cy="259045"/>
    <xdr:sp macro="" textlink="">
      <xdr:nvSpPr>
        <xdr:cNvPr id="574" name="n_3mainValue【学校施設】&#10;有形固定資産減価償却率">
          <a:extLst>
            <a:ext uri="{FF2B5EF4-FFF2-40B4-BE49-F238E27FC236}">
              <a16:creationId xmlns:a16="http://schemas.microsoft.com/office/drawing/2014/main" id="{47F34F37-28C2-40F4-A048-AE74859378BB}"/>
            </a:ext>
          </a:extLst>
        </xdr:cNvPr>
        <xdr:cNvSpPr txBox="1"/>
      </xdr:nvSpPr>
      <xdr:spPr>
        <a:xfrm>
          <a:off x="1350074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154594</xdr:rowOff>
    </xdr:from>
    <xdr:ext cx="405111" cy="259045"/>
    <xdr:sp macro="" textlink="">
      <xdr:nvSpPr>
        <xdr:cNvPr id="575" name="n_4mainValue【学校施設】&#10;有形固定資産減価償却率">
          <a:extLst>
            <a:ext uri="{FF2B5EF4-FFF2-40B4-BE49-F238E27FC236}">
              <a16:creationId xmlns:a16="http://schemas.microsoft.com/office/drawing/2014/main" id="{A983733A-CABF-4719-9AE7-A27BFB5E72EA}"/>
            </a:ext>
          </a:extLst>
        </xdr:cNvPr>
        <xdr:cNvSpPr txBox="1"/>
      </xdr:nvSpPr>
      <xdr:spPr>
        <a:xfrm>
          <a:off x="12611744"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B2F02CF1-97E6-4D67-A7A5-63F8B057E5E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06E51803-C232-4DBA-BA6B-BE79FACE47E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F13DA0E7-2DD8-4D12-881D-57D93A25C4A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0ABA6920-041E-4190-910A-A6E4ECA9A66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83FE23B8-D0E0-4D86-B913-4438FF002BB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0087E4E5-0304-485C-AFA1-DFD237EE917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A58F7052-7886-4933-99A0-D1F214C1D05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D8DBB389-31B6-49D4-BD47-BBCD518D93B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9572C6BD-8609-4D20-8906-807D52F8AA2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4EAB4B8F-29AD-4A7A-BA2E-189903BB2A2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6" name="テキスト ボックス 585">
          <a:extLst>
            <a:ext uri="{FF2B5EF4-FFF2-40B4-BE49-F238E27FC236}">
              <a16:creationId xmlns:a16="http://schemas.microsoft.com/office/drawing/2014/main" id="{602CF74C-BC5A-4FC8-B5BF-7DF219B8547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7" name="直線コネクタ 586">
          <a:extLst>
            <a:ext uri="{FF2B5EF4-FFF2-40B4-BE49-F238E27FC236}">
              <a16:creationId xmlns:a16="http://schemas.microsoft.com/office/drawing/2014/main" id="{5CB7AF43-3570-4E69-B5F1-E0E931567C5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8" name="テキスト ボックス 587">
          <a:extLst>
            <a:ext uri="{FF2B5EF4-FFF2-40B4-BE49-F238E27FC236}">
              <a16:creationId xmlns:a16="http://schemas.microsoft.com/office/drawing/2014/main" id="{71F4BCD5-184D-4D94-AE38-1A186E0838A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9" name="直線コネクタ 588">
          <a:extLst>
            <a:ext uri="{FF2B5EF4-FFF2-40B4-BE49-F238E27FC236}">
              <a16:creationId xmlns:a16="http://schemas.microsoft.com/office/drawing/2014/main" id="{312AE903-2934-48CD-B58A-D4B586ECA57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90" name="テキスト ボックス 589">
          <a:extLst>
            <a:ext uri="{FF2B5EF4-FFF2-40B4-BE49-F238E27FC236}">
              <a16:creationId xmlns:a16="http://schemas.microsoft.com/office/drawing/2014/main" id="{FC526195-3DDC-428B-8869-88A0F5C69E5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1" name="直線コネクタ 590">
          <a:extLst>
            <a:ext uri="{FF2B5EF4-FFF2-40B4-BE49-F238E27FC236}">
              <a16:creationId xmlns:a16="http://schemas.microsoft.com/office/drawing/2014/main" id="{8438CF08-C8FD-4CB7-864C-4278176010F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2" name="テキスト ボックス 591">
          <a:extLst>
            <a:ext uri="{FF2B5EF4-FFF2-40B4-BE49-F238E27FC236}">
              <a16:creationId xmlns:a16="http://schemas.microsoft.com/office/drawing/2014/main" id="{307B02FC-6F65-4857-83E4-EDAC476B1D6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3" name="直線コネクタ 592">
          <a:extLst>
            <a:ext uri="{FF2B5EF4-FFF2-40B4-BE49-F238E27FC236}">
              <a16:creationId xmlns:a16="http://schemas.microsoft.com/office/drawing/2014/main" id="{784FEDF7-0AC3-40D0-812C-74E323DB291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4" name="テキスト ボックス 593">
          <a:extLst>
            <a:ext uri="{FF2B5EF4-FFF2-40B4-BE49-F238E27FC236}">
              <a16:creationId xmlns:a16="http://schemas.microsoft.com/office/drawing/2014/main" id="{3AEB3446-87B5-4710-9E49-AF832F0AAEC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5" name="直線コネクタ 594">
          <a:extLst>
            <a:ext uri="{FF2B5EF4-FFF2-40B4-BE49-F238E27FC236}">
              <a16:creationId xmlns:a16="http://schemas.microsoft.com/office/drawing/2014/main" id="{3A27697C-AA94-4AB9-8922-EB7D73307B2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6" name="テキスト ボックス 595">
          <a:extLst>
            <a:ext uri="{FF2B5EF4-FFF2-40B4-BE49-F238E27FC236}">
              <a16:creationId xmlns:a16="http://schemas.microsoft.com/office/drawing/2014/main" id="{DEA9E47B-9072-4566-9224-3BA80F2D3FD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7" name="直線コネクタ 596">
          <a:extLst>
            <a:ext uri="{FF2B5EF4-FFF2-40B4-BE49-F238E27FC236}">
              <a16:creationId xmlns:a16="http://schemas.microsoft.com/office/drawing/2014/main" id="{B2FFED4E-430C-44B3-94E6-2ADEAB941F5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8" name="テキスト ボックス 597">
          <a:extLst>
            <a:ext uri="{FF2B5EF4-FFF2-40B4-BE49-F238E27FC236}">
              <a16:creationId xmlns:a16="http://schemas.microsoft.com/office/drawing/2014/main" id="{AA8A8B38-50DA-490F-9C91-1E210938FCE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9" name="【学校施設】&#10;一人当たり面積グラフ枠">
          <a:extLst>
            <a:ext uri="{FF2B5EF4-FFF2-40B4-BE49-F238E27FC236}">
              <a16:creationId xmlns:a16="http://schemas.microsoft.com/office/drawing/2014/main" id="{A4FC2804-68F2-4ED0-BBB1-3779605DF72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00" name="直線コネクタ 599">
          <a:extLst>
            <a:ext uri="{FF2B5EF4-FFF2-40B4-BE49-F238E27FC236}">
              <a16:creationId xmlns:a16="http://schemas.microsoft.com/office/drawing/2014/main" id="{AAF0CDDB-D2F8-4030-A4D7-0055D56399B4}"/>
            </a:ext>
          </a:extLst>
        </xdr:cNvPr>
        <xdr:cNvCxnSpPr/>
      </xdr:nvCxnSpPr>
      <xdr:spPr>
        <a:xfrm flipV="1">
          <a:off x="22160864" y="972058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01" name="【学校施設】&#10;一人当たり面積最小値テキスト">
          <a:extLst>
            <a:ext uri="{FF2B5EF4-FFF2-40B4-BE49-F238E27FC236}">
              <a16:creationId xmlns:a16="http://schemas.microsoft.com/office/drawing/2014/main" id="{7C9B5B77-6BB8-41E0-94AE-B9AF1B480F22}"/>
            </a:ext>
          </a:extLst>
        </xdr:cNvPr>
        <xdr:cNvSpPr txBox="1"/>
      </xdr:nvSpPr>
      <xdr:spPr>
        <a:xfrm>
          <a:off x="22199600" y="1107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2" name="直線コネクタ 601">
          <a:extLst>
            <a:ext uri="{FF2B5EF4-FFF2-40B4-BE49-F238E27FC236}">
              <a16:creationId xmlns:a16="http://schemas.microsoft.com/office/drawing/2014/main" id="{FC4592A1-01B0-48B3-AA88-9BB01FBACBB4}"/>
            </a:ext>
          </a:extLst>
        </xdr:cNvPr>
        <xdr:cNvCxnSpPr/>
      </xdr:nvCxnSpPr>
      <xdr:spPr>
        <a:xfrm>
          <a:off x="22072600" y="11066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03" name="【学校施設】&#10;一人当たり面積最大値テキスト">
          <a:extLst>
            <a:ext uri="{FF2B5EF4-FFF2-40B4-BE49-F238E27FC236}">
              <a16:creationId xmlns:a16="http://schemas.microsoft.com/office/drawing/2014/main" id="{31543496-8A3B-4366-9246-493E2E8C0F6D}"/>
            </a:ext>
          </a:extLst>
        </xdr:cNvPr>
        <xdr:cNvSpPr txBox="1"/>
      </xdr:nvSpPr>
      <xdr:spPr>
        <a:xfrm>
          <a:off x="22199600" y="949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4" name="直線コネクタ 603">
          <a:extLst>
            <a:ext uri="{FF2B5EF4-FFF2-40B4-BE49-F238E27FC236}">
              <a16:creationId xmlns:a16="http://schemas.microsoft.com/office/drawing/2014/main" id="{D7FC42A4-F17D-4898-90E3-26514291846A}"/>
            </a:ext>
          </a:extLst>
        </xdr:cNvPr>
        <xdr:cNvCxnSpPr/>
      </xdr:nvCxnSpPr>
      <xdr:spPr>
        <a:xfrm>
          <a:off x="22072600" y="972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605" name="【学校施設】&#10;一人当たり面積平均値テキスト">
          <a:extLst>
            <a:ext uri="{FF2B5EF4-FFF2-40B4-BE49-F238E27FC236}">
              <a16:creationId xmlns:a16="http://schemas.microsoft.com/office/drawing/2014/main" id="{9833EB66-7D87-4C36-8435-B94A972A066A}"/>
            </a:ext>
          </a:extLst>
        </xdr:cNvPr>
        <xdr:cNvSpPr txBox="1"/>
      </xdr:nvSpPr>
      <xdr:spPr>
        <a:xfrm>
          <a:off x="22199600" y="1042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6" name="フローチャート: 判断 605">
          <a:extLst>
            <a:ext uri="{FF2B5EF4-FFF2-40B4-BE49-F238E27FC236}">
              <a16:creationId xmlns:a16="http://schemas.microsoft.com/office/drawing/2014/main" id="{A378069C-35A0-4957-B6A0-04CEAEA13702}"/>
            </a:ext>
          </a:extLst>
        </xdr:cNvPr>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7" name="フローチャート: 判断 606">
          <a:extLst>
            <a:ext uri="{FF2B5EF4-FFF2-40B4-BE49-F238E27FC236}">
              <a16:creationId xmlns:a16="http://schemas.microsoft.com/office/drawing/2014/main" id="{4C95C9D2-F85A-494A-A67B-68C066DE0662}"/>
            </a:ext>
          </a:extLst>
        </xdr:cNvPr>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08" name="フローチャート: 判断 607">
          <a:extLst>
            <a:ext uri="{FF2B5EF4-FFF2-40B4-BE49-F238E27FC236}">
              <a16:creationId xmlns:a16="http://schemas.microsoft.com/office/drawing/2014/main" id="{3CA36BE5-AA4A-4CED-AECA-1F1103640F26}"/>
            </a:ext>
          </a:extLst>
        </xdr:cNvPr>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09" name="フローチャート: 判断 608">
          <a:extLst>
            <a:ext uri="{FF2B5EF4-FFF2-40B4-BE49-F238E27FC236}">
              <a16:creationId xmlns:a16="http://schemas.microsoft.com/office/drawing/2014/main" id="{907D2319-BCB6-44A9-9316-F889FB41DD45}"/>
            </a:ext>
          </a:extLst>
        </xdr:cNvPr>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610" name="フローチャート: 判断 609">
          <a:extLst>
            <a:ext uri="{FF2B5EF4-FFF2-40B4-BE49-F238E27FC236}">
              <a16:creationId xmlns:a16="http://schemas.microsoft.com/office/drawing/2014/main" id="{0384E2D7-487F-4009-A892-A27AC1484EAF}"/>
            </a:ext>
          </a:extLst>
        </xdr:cNvPr>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615D1BBB-BEF9-4705-ADE3-A681427939F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E6ECDB5F-1215-4D31-9113-5EAED9BD442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14180BBC-73FC-49FF-926F-8216B68C05A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6D837AB1-18CE-485F-B021-26C859427CD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9481C058-D977-4C3F-BDA1-9645810ECBD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74930</xdr:rowOff>
    </xdr:from>
    <xdr:to>
      <xdr:col>116</xdr:col>
      <xdr:colOff>114300</xdr:colOff>
      <xdr:row>64</xdr:row>
      <xdr:rowOff>5080</xdr:rowOff>
    </xdr:to>
    <xdr:sp macro="" textlink="">
      <xdr:nvSpPr>
        <xdr:cNvPr id="616" name="楕円 615">
          <a:extLst>
            <a:ext uri="{FF2B5EF4-FFF2-40B4-BE49-F238E27FC236}">
              <a16:creationId xmlns:a16="http://schemas.microsoft.com/office/drawing/2014/main" id="{0A3DBDA0-B2F4-4EEC-ACB9-60C634E1F619}"/>
            </a:ext>
          </a:extLst>
        </xdr:cNvPr>
        <xdr:cNvSpPr/>
      </xdr:nvSpPr>
      <xdr:spPr>
        <a:xfrm>
          <a:off x="221107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53357</xdr:rowOff>
    </xdr:from>
    <xdr:ext cx="469744" cy="259045"/>
    <xdr:sp macro="" textlink="">
      <xdr:nvSpPr>
        <xdr:cNvPr id="617" name="【学校施設】&#10;一人当たり面積該当値テキスト">
          <a:extLst>
            <a:ext uri="{FF2B5EF4-FFF2-40B4-BE49-F238E27FC236}">
              <a16:creationId xmlns:a16="http://schemas.microsoft.com/office/drawing/2014/main" id="{EFE77888-60C2-4D4C-8E00-CC61C50C55D5}"/>
            </a:ext>
          </a:extLst>
        </xdr:cNvPr>
        <xdr:cNvSpPr txBox="1"/>
      </xdr:nvSpPr>
      <xdr:spPr>
        <a:xfrm>
          <a:off x="22199600"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16510</xdr:rowOff>
    </xdr:from>
    <xdr:to>
      <xdr:col>112</xdr:col>
      <xdr:colOff>38100</xdr:colOff>
      <xdr:row>63</xdr:row>
      <xdr:rowOff>118110</xdr:rowOff>
    </xdr:to>
    <xdr:sp macro="" textlink="">
      <xdr:nvSpPr>
        <xdr:cNvPr id="618" name="楕円 617">
          <a:extLst>
            <a:ext uri="{FF2B5EF4-FFF2-40B4-BE49-F238E27FC236}">
              <a16:creationId xmlns:a16="http://schemas.microsoft.com/office/drawing/2014/main" id="{FF64846B-8751-4AEB-8504-B545B261340C}"/>
            </a:ext>
          </a:extLst>
        </xdr:cNvPr>
        <xdr:cNvSpPr/>
      </xdr:nvSpPr>
      <xdr:spPr>
        <a:xfrm>
          <a:off x="21272500" y="1081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67310</xdr:rowOff>
    </xdr:from>
    <xdr:to>
      <xdr:col>116</xdr:col>
      <xdr:colOff>63500</xdr:colOff>
      <xdr:row>63</xdr:row>
      <xdr:rowOff>125730</xdr:rowOff>
    </xdr:to>
    <xdr:cxnSp macro="">
      <xdr:nvCxnSpPr>
        <xdr:cNvPr id="619" name="直線コネクタ 618">
          <a:extLst>
            <a:ext uri="{FF2B5EF4-FFF2-40B4-BE49-F238E27FC236}">
              <a16:creationId xmlns:a16="http://schemas.microsoft.com/office/drawing/2014/main" id="{0C50CBE7-6765-4070-8EAD-32691F66F723}"/>
            </a:ext>
          </a:extLst>
        </xdr:cNvPr>
        <xdr:cNvCxnSpPr/>
      </xdr:nvCxnSpPr>
      <xdr:spPr>
        <a:xfrm>
          <a:off x="21323300" y="10868660"/>
          <a:ext cx="8382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20320</xdr:rowOff>
    </xdr:from>
    <xdr:to>
      <xdr:col>107</xdr:col>
      <xdr:colOff>101600</xdr:colOff>
      <xdr:row>62</xdr:row>
      <xdr:rowOff>121920</xdr:rowOff>
    </xdr:to>
    <xdr:sp macro="" textlink="">
      <xdr:nvSpPr>
        <xdr:cNvPr id="620" name="楕円 619">
          <a:extLst>
            <a:ext uri="{FF2B5EF4-FFF2-40B4-BE49-F238E27FC236}">
              <a16:creationId xmlns:a16="http://schemas.microsoft.com/office/drawing/2014/main" id="{EE2BCF18-1BC1-4800-A915-2F629C1F6405}"/>
            </a:ext>
          </a:extLst>
        </xdr:cNvPr>
        <xdr:cNvSpPr/>
      </xdr:nvSpPr>
      <xdr:spPr>
        <a:xfrm>
          <a:off x="20383500" y="1065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71120</xdr:rowOff>
    </xdr:from>
    <xdr:to>
      <xdr:col>111</xdr:col>
      <xdr:colOff>177800</xdr:colOff>
      <xdr:row>63</xdr:row>
      <xdr:rowOff>67310</xdr:rowOff>
    </xdr:to>
    <xdr:cxnSp macro="">
      <xdr:nvCxnSpPr>
        <xdr:cNvPr id="621" name="直線コネクタ 620">
          <a:extLst>
            <a:ext uri="{FF2B5EF4-FFF2-40B4-BE49-F238E27FC236}">
              <a16:creationId xmlns:a16="http://schemas.microsoft.com/office/drawing/2014/main" id="{918B2523-8F62-47E2-8BD3-4DF06EDFF2B4}"/>
            </a:ext>
          </a:extLst>
        </xdr:cNvPr>
        <xdr:cNvCxnSpPr/>
      </xdr:nvCxnSpPr>
      <xdr:spPr>
        <a:xfrm>
          <a:off x="20434300" y="1070102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2540</xdr:rowOff>
    </xdr:from>
    <xdr:to>
      <xdr:col>102</xdr:col>
      <xdr:colOff>165100</xdr:colOff>
      <xdr:row>62</xdr:row>
      <xdr:rowOff>104140</xdr:rowOff>
    </xdr:to>
    <xdr:sp macro="" textlink="">
      <xdr:nvSpPr>
        <xdr:cNvPr id="622" name="楕円 621">
          <a:extLst>
            <a:ext uri="{FF2B5EF4-FFF2-40B4-BE49-F238E27FC236}">
              <a16:creationId xmlns:a16="http://schemas.microsoft.com/office/drawing/2014/main" id="{8C052ABF-1ACB-4816-A3FC-E37CF2BDE252}"/>
            </a:ext>
          </a:extLst>
        </xdr:cNvPr>
        <xdr:cNvSpPr/>
      </xdr:nvSpPr>
      <xdr:spPr>
        <a:xfrm>
          <a:off x="19494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53340</xdr:rowOff>
    </xdr:from>
    <xdr:to>
      <xdr:col>107</xdr:col>
      <xdr:colOff>50800</xdr:colOff>
      <xdr:row>62</xdr:row>
      <xdr:rowOff>71120</xdr:rowOff>
    </xdr:to>
    <xdr:cxnSp macro="">
      <xdr:nvCxnSpPr>
        <xdr:cNvPr id="623" name="直線コネクタ 622">
          <a:extLst>
            <a:ext uri="{FF2B5EF4-FFF2-40B4-BE49-F238E27FC236}">
              <a16:creationId xmlns:a16="http://schemas.microsoft.com/office/drawing/2014/main" id="{AE1C8C2F-1887-47D9-8002-4BFEC77641F9}"/>
            </a:ext>
          </a:extLst>
        </xdr:cNvPr>
        <xdr:cNvCxnSpPr/>
      </xdr:nvCxnSpPr>
      <xdr:spPr>
        <a:xfrm>
          <a:off x="19545300" y="1068324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144780</xdr:rowOff>
    </xdr:from>
    <xdr:to>
      <xdr:col>98</xdr:col>
      <xdr:colOff>38100</xdr:colOff>
      <xdr:row>62</xdr:row>
      <xdr:rowOff>74930</xdr:rowOff>
    </xdr:to>
    <xdr:sp macro="" textlink="">
      <xdr:nvSpPr>
        <xdr:cNvPr id="624" name="楕円 623">
          <a:extLst>
            <a:ext uri="{FF2B5EF4-FFF2-40B4-BE49-F238E27FC236}">
              <a16:creationId xmlns:a16="http://schemas.microsoft.com/office/drawing/2014/main" id="{0986CA37-75EB-4D3D-8628-B5B18CE506F9}"/>
            </a:ext>
          </a:extLst>
        </xdr:cNvPr>
        <xdr:cNvSpPr/>
      </xdr:nvSpPr>
      <xdr:spPr>
        <a:xfrm>
          <a:off x="18605500" y="1060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24130</xdr:rowOff>
    </xdr:from>
    <xdr:to>
      <xdr:col>102</xdr:col>
      <xdr:colOff>114300</xdr:colOff>
      <xdr:row>62</xdr:row>
      <xdr:rowOff>53340</xdr:rowOff>
    </xdr:to>
    <xdr:cxnSp macro="">
      <xdr:nvCxnSpPr>
        <xdr:cNvPr id="625" name="直線コネクタ 624">
          <a:extLst>
            <a:ext uri="{FF2B5EF4-FFF2-40B4-BE49-F238E27FC236}">
              <a16:creationId xmlns:a16="http://schemas.microsoft.com/office/drawing/2014/main" id="{A4EB3134-78BE-4990-BBCF-7869EB8DFF03}"/>
            </a:ext>
          </a:extLst>
        </xdr:cNvPr>
        <xdr:cNvCxnSpPr/>
      </xdr:nvCxnSpPr>
      <xdr:spPr>
        <a:xfrm>
          <a:off x="18656300" y="1065403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626" name="n_1aveValue【学校施設】&#10;一人当たり面積">
          <a:extLst>
            <a:ext uri="{FF2B5EF4-FFF2-40B4-BE49-F238E27FC236}">
              <a16:creationId xmlns:a16="http://schemas.microsoft.com/office/drawing/2014/main" id="{3D3BCD57-5CDA-4F5A-8A72-A16BF24285A1}"/>
            </a:ext>
          </a:extLst>
        </xdr:cNvPr>
        <xdr:cNvSpPr txBox="1"/>
      </xdr:nvSpPr>
      <xdr:spPr>
        <a:xfrm>
          <a:off x="210757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627" name="n_2aveValue【学校施設】&#10;一人当たり面積">
          <a:extLst>
            <a:ext uri="{FF2B5EF4-FFF2-40B4-BE49-F238E27FC236}">
              <a16:creationId xmlns:a16="http://schemas.microsoft.com/office/drawing/2014/main" id="{F8C85392-ADA0-4F26-AD24-E696FA3F57D0}"/>
            </a:ext>
          </a:extLst>
        </xdr:cNvPr>
        <xdr:cNvSpPr txBox="1"/>
      </xdr:nvSpPr>
      <xdr:spPr>
        <a:xfrm>
          <a:off x="20199427" y="1034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628" name="n_3aveValue【学校施設】&#10;一人当たり面積">
          <a:extLst>
            <a:ext uri="{FF2B5EF4-FFF2-40B4-BE49-F238E27FC236}">
              <a16:creationId xmlns:a16="http://schemas.microsoft.com/office/drawing/2014/main" id="{6A56027C-22EB-4CE6-AF43-0CF07856B307}"/>
            </a:ext>
          </a:extLst>
        </xdr:cNvPr>
        <xdr:cNvSpPr txBox="1"/>
      </xdr:nvSpPr>
      <xdr:spPr>
        <a:xfrm>
          <a:off x="19310427"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138447</xdr:rowOff>
    </xdr:from>
    <xdr:ext cx="469744" cy="259045"/>
    <xdr:sp macro="" textlink="">
      <xdr:nvSpPr>
        <xdr:cNvPr id="629" name="n_4aveValue【学校施設】&#10;一人当たり面積">
          <a:extLst>
            <a:ext uri="{FF2B5EF4-FFF2-40B4-BE49-F238E27FC236}">
              <a16:creationId xmlns:a16="http://schemas.microsoft.com/office/drawing/2014/main" id="{351DCE88-8180-4775-93AD-CD3E57FD0968}"/>
            </a:ext>
          </a:extLst>
        </xdr:cNvPr>
        <xdr:cNvSpPr txBox="1"/>
      </xdr:nvSpPr>
      <xdr:spPr>
        <a:xfrm>
          <a:off x="18421427"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109237</xdr:rowOff>
    </xdr:from>
    <xdr:ext cx="469744" cy="259045"/>
    <xdr:sp macro="" textlink="">
      <xdr:nvSpPr>
        <xdr:cNvPr id="630" name="n_1mainValue【学校施設】&#10;一人当たり面積">
          <a:extLst>
            <a:ext uri="{FF2B5EF4-FFF2-40B4-BE49-F238E27FC236}">
              <a16:creationId xmlns:a16="http://schemas.microsoft.com/office/drawing/2014/main" id="{5DABE934-3E27-4E6E-B98D-AE7EA81BF20E}"/>
            </a:ext>
          </a:extLst>
        </xdr:cNvPr>
        <xdr:cNvSpPr txBox="1"/>
      </xdr:nvSpPr>
      <xdr:spPr>
        <a:xfrm>
          <a:off x="21075727" y="1091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113047</xdr:rowOff>
    </xdr:from>
    <xdr:ext cx="469744" cy="259045"/>
    <xdr:sp macro="" textlink="">
      <xdr:nvSpPr>
        <xdr:cNvPr id="631" name="n_2mainValue【学校施設】&#10;一人当たり面積">
          <a:extLst>
            <a:ext uri="{FF2B5EF4-FFF2-40B4-BE49-F238E27FC236}">
              <a16:creationId xmlns:a16="http://schemas.microsoft.com/office/drawing/2014/main" id="{12BED56B-D692-465E-8A73-F1EAAAE8DC90}"/>
            </a:ext>
          </a:extLst>
        </xdr:cNvPr>
        <xdr:cNvSpPr txBox="1"/>
      </xdr:nvSpPr>
      <xdr:spPr>
        <a:xfrm>
          <a:off x="20199427" y="1074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95267</xdr:rowOff>
    </xdr:from>
    <xdr:ext cx="469744" cy="259045"/>
    <xdr:sp macro="" textlink="">
      <xdr:nvSpPr>
        <xdr:cNvPr id="632" name="n_3mainValue【学校施設】&#10;一人当たり面積">
          <a:extLst>
            <a:ext uri="{FF2B5EF4-FFF2-40B4-BE49-F238E27FC236}">
              <a16:creationId xmlns:a16="http://schemas.microsoft.com/office/drawing/2014/main" id="{4F851409-9793-4B71-B231-17EDB24391DB}"/>
            </a:ext>
          </a:extLst>
        </xdr:cNvPr>
        <xdr:cNvSpPr txBox="1"/>
      </xdr:nvSpPr>
      <xdr:spPr>
        <a:xfrm>
          <a:off x="19310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91457</xdr:rowOff>
    </xdr:from>
    <xdr:ext cx="469744" cy="259045"/>
    <xdr:sp macro="" textlink="">
      <xdr:nvSpPr>
        <xdr:cNvPr id="633" name="n_4mainValue【学校施設】&#10;一人当たり面積">
          <a:extLst>
            <a:ext uri="{FF2B5EF4-FFF2-40B4-BE49-F238E27FC236}">
              <a16:creationId xmlns:a16="http://schemas.microsoft.com/office/drawing/2014/main" id="{83D0B85B-8E2C-4120-9FC6-1458D61CD2D5}"/>
            </a:ext>
          </a:extLst>
        </xdr:cNvPr>
        <xdr:cNvSpPr txBox="1"/>
      </xdr:nvSpPr>
      <xdr:spPr>
        <a:xfrm>
          <a:off x="18421427" y="1037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4" name="正方形/長方形 633">
          <a:extLst>
            <a:ext uri="{FF2B5EF4-FFF2-40B4-BE49-F238E27FC236}">
              <a16:creationId xmlns:a16="http://schemas.microsoft.com/office/drawing/2014/main" id="{F3496BC1-9868-4A40-BCAC-C9C19E6C200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5" name="正方形/長方形 634">
          <a:extLst>
            <a:ext uri="{FF2B5EF4-FFF2-40B4-BE49-F238E27FC236}">
              <a16:creationId xmlns:a16="http://schemas.microsoft.com/office/drawing/2014/main" id="{694DB044-0098-4814-A0A1-5174AFAE813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6" name="正方形/長方形 635">
          <a:extLst>
            <a:ext uri="{FF2B5EF4-FFF2-40B4-BE49-F238E27FC236}">
              <a16:creationId xmlns:a16="http://schemas.microsoft.com/office/drawing/2014/main" id="{73827AA7-3608-400C-8B73-25988589182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7" name="正方形/長方形 636">
          <a:extLst>
            <a:ext uri="{FF2B5EF4-FFF2-40B4-BE49-F238E27FC236}">
              <a16:creationId xmlns:a16="http://schemas.microsoft.com/office/drawing/2014/main" id="{B703CBB4-464D-4F6A-A90E-62DF3F35D40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8" name="正方形/長方形 637">
          <a:extLst>
            <a:ext uri="{FF2B5EF4-FFF2-40B4-BE49-F238E27FC236}">
              <a16:creationId xmlns:a16="http://schemas.microsoft.com/office/drawing/2014/main" id="{567E197A-3132-48E4-A315-EAC3A9DB359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9" name="正方形/長方形 638">
          <a:extLst>
            <a:ext uri="{FF2B5EF4-FFF2-40B4-BE49-F238E27FC236}">
              <a16:creationId xmlns:a16="http://schemas.microsoft.com/office/drawing/2014/main" id="{6E79FA03-F750-42CF-A248-30B31F8E5E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0" name="正方形/長方形 639">
          <a:extLst>
            <a:ext uri="{FF2B5EF4-FFF2-40B4-BE49-F238E27FC236}">
              <a16:creationId xmlns:a16="http://schemas.microsoft.com/office/drawing/2014/main" id="{CE44424C-994E-4D80-A3D0-366FFF5864C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id="{94BC9ACC-0DD1-46A9-9E3B-045B1599C07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2" name="テキスト ボックス 641">
          <a:extLst>
            <a:ext uri="{FF2B5EF4-FFF2-40B4-BE49-F238E27FC236}">
              <a16:creationId xmlns:a16="http://schemas.microsoft.com/office/drawing/2014/main" id="{82BC4E9C-F039-41E9-955A-4609B61F64A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3" name="直線コネクタ 642">
          <a:extLst>
            <a:ext uri="{FF2B5EF4-FFF2-40B4-BE49-F238E27FC236}">
              <a16:creationId xmlns:a16="http://schemas.microsoft.com/office/drawing/2014/main" id="{CDCD6AE1-6514-48FD-8184-7D085465B05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4" name="テキスト ボックス 643">
          <a:extLst>
            <a:ext uri="{FF2B5EF4-FFF2-40B4-BE49-F238E27FC236}">
              <a16:creationId xmlns:a16="http://schemas.microsoft.com/office/drawing/2014/main" id="{35582C6B-6679-4AB9-9B65-1422F62C804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5" name="直線コネクタ 644">
          <a:extLst>
            <a:ext uri="{FF2B5EF4-FFF2-40B4-BE49-F238E27FC236}">
              <a16:creationId xmlns:a16="http://schemas.microsoft.com/office/drawing/2014/main" id="{EC901C48-8D47-4317-9DDA-AC17461B908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6" name="テキスト ボックス 645">
          <a:extLst>
            <a:ext uri="{FF2B5EF4-FFF2-40B4-BE49-F238E27FC236}">
              <a16:creationId xmlns:a16="http://schemas.microsoft.com/office/drawing/2014/main" id="{DD99DFE6-AB3A-4022-B70F-3E54AF53754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7" name="直線コネクタ 646">
          <a:extLst>
            <a:ext uri="{FF2B5EF4-FFF2-40B4-BE49-F238E27FC236}">
              <a16:creationId xmlns:a16="http://schemas.microsoft.com/office/drawing/2014/main" id="{660B6CB5-2584-4509-A043-C0F4A78A9C8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8" name="テキスト ボックス 647">
          <a:extLst>
            <a:ext uri="{FF2B5EF4-FFF2-40B4-BE49-F238E27FC236}">
              <a16:creationId xmlns:a16="http://schemas.microsoft.com/office/drawing/2014/main" id="{C2723712-038A-4C9B-98D5-D8B4B504638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9" name="直線コネクタ 648">
          <a:extLst>
            <a:ext uri="{FF2B5EF4-FFF2-40B4-BE49-F238E27FC236}">
              <a16:creationId xmlns:a16="http://schemas.microsoft.com/office/drawing/2014/main" id="{3B216921-6F8C-4EEB-836F-B1FB18F39F3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50" name="テキスト ボックス 649">
          <a:extLst>
            <a:ext uri="{FF2B5EF4-FFF2-40B4-BE49-F238E27FC236}">
              <a16:creationId xmlns:a16="http://schemas.microsoft.com/office/drawing/2014/main" id="{5666B5F4-A022-4796-859A-D256D7C6E64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51" name="直線コネクタ 650">
          <a:extLst>
            <a:ext uri="{FF2B5EF4-FFF2-40B4-BE49-F238E27FC236}">
              <a16:creationId xmlns:a16="http://schemas.microsoft.com/office/drawing/2014/main" id="{870A6AF4-19FA-4B12-986B-CD149823E8D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52" name="テキスト ボックス 651">
          <a:extLst>
            <a:ext uri="{FF2B5EF4-FFF2-40B4-BE49-F238E27FC236}">
              <a16:creationId xmlns:a16="http://schemas.microsoft.com/office/drawing/2014/main" id="{9D6EF380-BA41-4585-A2C3-41FE2D90D16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3" name="直線コネクタ 652">
          <a:extLst>
            <a:ext uri="{FF2B5EF4-FFF2-40B4-BE49-F238E27FC236}">
              <a16:creationId xmlns:a16="http://schemas.microsoft.com/office/drawing/2014/main" id="{5FEB1BF7-4DEA-4517-856B-E6489F1BBAB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4" name="テキスト ボックス 653">
          <a:extLst>
            <a:ext uri="{FF2B5EF4-FFF2-40B4-BE49-F238E27FC236}">
              <a16:creationId xmlns:a16="http://schemas.microsoft.com/office/drawing/2014/main" id="{7F683ADA-5DD2-4FD5-AB83-6037EE6FE41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5" name="直線コネクタ 654">
          <a:extLst>
            <a:ext uri="{FF2B5EF4-FFF2-40B4-BE49-F238E27FC236}">
              <a16:creationId xmlns:a16="http://schemas.microsoft.com/office/drawing/2014/main" id="{C21F415B-4BA5-4A74-A424-9377271A81E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6" name="テキスト ボックス 655">
          <a:extLst>
            <a:ext uri="{FF2B5EF4-FFF2-40B4-BE49-F238E27FC236}">
              <a16:creationId xmlns:a16="http://schemas.microsoft.com/office/drawing/2014/main" id="{51F6914D-4426-4F80-9FFB-2A30BE4DFDF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7" name="直線コネクタ 656">
          <a:extLst>
            <a:ext uri="{FF2B5EF4-FFF2-40B4-BE49-F238E27FC236}">
              <a16:creationId xmlns:a16="http://schemas.microsoft.com/office/drawing/2014/main" id="{A18A26C2-82D3-41AE-AAD7-12773D6F606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8" name="【児童館】&#10;有形固定資産減価償却率グラフ枠">
          <a:extLst>
            <a:ext uri="{FF2B5EF4-FFF2-40B4-BE49-F238E27FC236}">
              <a16:creationId xmlns:a16="http://schemas.microsoft.com/office/drawing/2014/main" id="{60FE0317-E747-4943-9D17-8C9BDAE4192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659" name="直線コネクタ 658">
          <a:extLst>
            <a:ext uri="{FF2B5EF4-FFF2-40B4-BE49-F238E27FC236}">
              <a16:creationId xmlns:a16="http://schemas.microsoft.com/office/drawing/2014/main" id="{9C1865D7-F477-4F2F-B525-12A3F341B55B}"/>
            </a:ext>
          </a:extLst>
        </xdr:cNvPr>
        <xdr:cNvCxnSpPr/>
      </xdr:nvCxnSpPr>
      <xdr:spPr>
        <a:xfrm flipV="1">
          <a:off x="16318864" y="1338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60" name="【児童館】&#10;有形固定資産減価償却率最小値テキスト">
          <a:extLst>
            <a:ext uri="{FF2B5EF4-FFF2-40B4-BE49-F238E27FC236}">
              <a16:creationId xmlns:a16="http://schemas.microsoft.com/office/drawing/2014/main" id="{B6B2BE7A-5452-4076-BEB0-036519D2091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61" name="直線コネクタ 660">
          <a:extLst>
            <a:ext uri="{FF2B5EF4-FFF2-40B4-BE49-F238E27FC236}">
              <a16:creationId xmlns:a16="http://schemas.microsoft.com/office/drawing/2014/main" id="{0A48FB55-CEDD-407D-8A4E-7C88A1BD235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662" name="【児童館】&#10;有形固定資産減価償却率最大値テキスト">
          <a:extLst>
            <a:ext uri="{FF2B5EF4-FFF2-40B4-BE49-F238E27FC236}">
              <a16:creationId xmlns:a16="http://schemas.microsoft.com/office/drawing/2014/main" id="{DDC41C43-40CE-4461-9FED-3C1C2ADEC6AF}"/>
            </a:ext>
          </a:extLst>
        </xdr:cNvPr>
        <xdr:cNvSpPr txBox="1"/>
      </xdr:nvSpPr>
      <xdr:spPr>
        <a:xfrm>
          <a:off x="16357600" y="1316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663" name="直線コネクタ 662">
          <a:extLst>
            <a:ext uri="{FF2B5EF4-FFF2-40B4-BE49-F238E27FC236}">
              <a16:creationId xmlns:a16="http://schemas.microsoft.com/office/drawing/2014/main" id="{9D127E84-5352-45C6-B0E3-A59C3AB80201}"/>
            </a:ext>
          </a:extLst>
        </xdr:cNvPr>
        <xdr:cNvCxnSpPr/>
      </xdr:nvCxnSpPr>
      <xdr:spPr>
        <a:xfrm>
          <a:off x="16230600" y="1338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664" name="【児童館】&#10;有形固定資産減価償却率平均値テキスト">
          <a:extLst>
            <a:ext uri="{FF2B5EF4-FFF2-40B4-BE49-F238E27FC236}">
              <a16:creationId xmlns:a16="http://schemas.microsoft.com/office/drawing/2014/main" id="{41AE39B8-2AE0-4601-9ECB-AE1204C2A6E5}"/>
            </a:ext>
          </a:extLst>
        </xdr:cNvPr>
        <xdr:cNvSpPr txBox="1"/>
      </xdr:nvSpPr>
      <xdr:spPr>
        <a:xfrm>
          <a:off x="16357600" y="138698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665" name="フローチャート: 判断 664">
          <a:extLst>
            <a:ext uri="{FF2B5EF4-FFF2-40B4-BE49-F238E27FC236}">
              <a16:creationId xmlns:a16="http://schemas.microsoft.com/office/drawing/2014/main" id="{1DD30A5F-40DF-40A8-BA35-573F8F1AA469}"/>
            </a:ext>
          </a:extLst>
        </xdr:cNvPr>
        <xdr:cNvSpPr/>
      </xdr:nvSpPr>
      <xdr:spPr>
        <a:xfrm>
          <a:off x="16268700" y="1401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666" name="フローチャート: 判断 665">
          <a:extLst>
            <a:ext uri="{FF2B5EF4-FFF2-40B4-BE49-F238E27FC236}">
              <a16:creationId xmlns:a16="http://schemas.microsoft.com/office/drawing/2014/main" id="{04E7CE11-EBD7-4001-ABA4-3D20A121648E}"/>
            </a:ext>
          </a:extLst>
        </xdr:cNvPr>
        <xdr:cNvSpPr/>
      </xdr:nvSpPr>
      <xdr:spPr>
        <a:xfrm>
          <a:off x="15430500" y="1399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667" name="フローチャート: 判断 666">
          <a:extLst>
            <a:ext uri="{FF2B5EF4-FFF2-40B4-BE49-F238E27FC236}">
              <a16:creationId xmlns:a16="http://schemas.microsoft.com/office/drawing/2014/main" id="{A0AE7D5A-CD6A-4F19-8D78-FB756BC662DE}"/>
            </a:ext>
          </a:extLst>
        </xdr:cNvPr>
        <xdr:cNvSpPr/>
      </xdr:nvSpPr>
      <xdr:spPr>
        <a:xfrm>
          <a:off x="14541500" y="1396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668" name="フローチャート: 判断 667">
          <a:extLst>
            <a:ext uri="{FF2B5EF4-FFF2-40B4-BE49-F238E27FC236}">
              <a16:creationId xmlns:a16="http://schemas.microsoft.com/office/drawing/2014/main" id="{FE7C1578-AFEC-47EC-B313-EB2AAA9E0F24}"/>
            </a:ext>
          </a:extLst>
        </xdr:cNvPr>
        <xdr:cNvSpPr/>
      </xdr:nvSpPr>
      <xdr:spPr>
        <a:xfrm>
          <a:off x="13652500" y="139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669" name="フローチャート: 判断 668">
          <a:extLst>
            <a:ext uri="{FF2B5EF4-FFF2-40B4-BE49-F238E27FC236}">
              <a16:creationId xmlns:a16="http://schemas.microsoft.com/office/drawing/2014/main" id="{1785A161-C5AC-42ED-AF5F-6CAEBFAFFD41}"/>
            </a:ext>
          </a:extLst>
        </xdr:cNvPr>
        <xdr:cNvSpPr/>
      </xdr:nvSpPr>
      <xdr:spPr>
        <a:xfrm>
          <a:off x="12763500" y="1394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9777647B-58BA-4EBF-A6A9-98EC441A65E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86BF840E-75CB-4223-AFCD-ADF00EDC7A6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4CA65409-F4F7-4057-9751-5D3CDA0F614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CB4273E7-8F0D-4248-B2E0-A939FC1C521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A9F170E7-D9B6-48EE-879E-E949C529AB5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147320</xdr:rowOff>
    </xdr:from>
    <xdr:to>
      <xdr:col>85</xdr:col>
      <xdr:colOff>177800</xdr:colOff>
      <xdr:row>84</xdr:row>
      <xdr:rowOff>77470</xdr:rowOff>
    </xdr:to>
    <xdr:sp macro="" textlink="">
      <xdr:nvSpPr>
        <xdr:cNvPr id="675" name="楕円 674">
          <a:extLst>
            <a:ext uri="{FF2B5EF4-FFF2-40B4-BE49-F238E27FC236}">
              <a16:creationId xmlns:a16="http://schemas.microsoft.com/office/drawing/2014/main" id="{F50672A0-4BD6-46FA-96A3-B8D051D76C20}"/>
            </a:ext>
          </a:extLst>
        </xdr:cNvPr>
        <xdr:cNvSpPr/>
      </xdr:nvSpPr>
      <xdr:spPr>
        <a:xfrm>
          <a:off x="162687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125747</xdr:rowOff>
    </xdr:from>
    <xdr:ext cx="405111" cy="259045"/>
    <xdr:sp macro="" textlink="">
      <xdr:nvSpPr>
        <xdr:cNvPr id="676" name="【児童館】&#10;有形固定資産減価償却率該当値テキスト">
          <a:extLst>
            <a:ext uri="{FF2B5EF4-FFF2-40B4-BE49-F238E27FC236}">
              <a16:creationId xmlns:a16="http://schemas.microsoft.com/office/drawing/2014/main" id="{BDDF4683-6E1A-4CF2-B95E-60CB7902D364}"/>
            </a:ext>
          </a:extLst>
        </xdr:cNvPr>
        <xdr:cNvSpPr txBox="1"/>
      </xdr:nvSpPr>
      <xdr:spPr>
        <a:xfrm>
          <a:off x="16357600"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34652</xdr:rowOff>
    </xdr:from>
    <xdr:to>
      <xdr:col>81</xdr:col>
      <xdr:colOff>101600</xdr:colOff>
      <xdr:row>84</xdr:row>
      <xdr:rowOff>136252</xdr:rowOff>
    </xdr:to>
    <xdr:sp macro="" textlink="">
      <xdr:nvSpPr>
        <xdr:cNvPr id="677" name="楕円 676">
          <a:extLst>
            <a:ext uri="{FF2B5EF4-FFF2-40B4-BE49-F238E27FC236}">
              <a16:creationId xmlns:a16="http://schemas.microsoft.com/office/drawing/2014/main" id="{C8C30AAF-6418-483B-9F33-B0ACE41A423E}"/>
            </a:ext>
          </a:extLst>
        </xdr:cNvPr>
        <xdr:cNvSpPr/>
      </xdr:nvSpPr>
      <xdr:spPr>
        <a:xfrm>
          <a:off x="15430500" y="144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26670</xdr:rowOff>
    </xdr:from>
    <xdr:to>
      <xdr:col>85</xdr:col>
      <xdr:colOff>127000</xdr:colOff>
      <xdr:row>84</xdr:row>
      <xdr:rowOff>85452</xdr:rowOff>
    </xdr:to>
    <xdr:cxnSp macro="">
      <xdr:nvCxnSpPr>
        <xdr:cNvPr id="678" name="直線コネクタ 677">
          <a:extLst>
            <a:ext uri="{FF2B5EF4-FFF2-40B4-BE49-F238E27FC236}">
              <a16:creationId xmlns:a16="http://schemas.microsoft.com/office/drawing/2014/main" id="{F27E9BA8-D7A3-447C-8836-AA4F6989643C}"/>
            </a:ext>
          </a:extLst>
        </xdr:cNvPr>
        <xdr:cNvCxnSpPr/>
      </xdr:nvCxnSpPr>
      <xdr:spPr>
        <a:xfrm flipV="1">
          <a:off x="15481300" y="14428470"/>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168548</xdr:rowOff>
    </xdr:from>
    <xdr:to>
      <xdr:col>76</xdr:col>
      <xdr:colOff>165100</xdr:colOff>
      <xdr:row>84</xdr:row>
      <xdr:rowOff>98698</xdr:rowOff>
    </xdr:to>
    <xdr:sp macro="" textlink="">
      <xdr:nvSpPr>
        <xdr:cNvPr id="679" name="楕円 678">
          <a:extLst>
            <a:ext uri="{FF2B5EF4-FFF2-40B4-BE49-F238E27FC236}">
              <a16:creationId xmlns:a16="http://schemas.microsoft.com/office/drawing/2014/main" id="{53609F26-5293-465B-A136-76EF04677625}"/>
            </a:ext>
          </a:extLst>
        </xdr:cNvPr>
        <xdr:cNvSpPr/>
      </xdr:nvSpPr>
      <xdr:spPr>
        <a:xfrm>
          <a:off x="14541500" y="1439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47898</xdr:rowOff>
    </xdr:from>
    <xdr:to>
      <xdr:col>81</xdr:col>
      <xdr:colOff>50800</xdr:colOff>
      <xdr:row>84</xdr:row>
      <xdr:rowOff>85452</xdr:rowOff>
    </xdr:to>
    <xdr:cxnSp macro="">
      <xdr:nvCxnSpPr>
        <xdr:cNvPr id="680" name="直線コネクタ 679">
          <a:extLst>
            <a:ext uri="{FF2B5EF4-FFF2-40B4-BE49-F238E27FC236}">
              <a16:creationId xmlns:a16="http://schemas.microsoft.com/office/drawing/2014/main" id="{BED1EAB3-A459-47EB-BF78-550D75D5AF49}"/>
            </a:ext>
          </a:extLst>
        </xdr:cNvPr>
        <xdr:cNvCxnSpPr/>
      </xdr:nvCxnSpPr>
      <xdr:spPr>
        <a:xfrm>
          <a:off x="14592300" y="14449698"/>
          <a:ext cx="8890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129358</xdr:rowOff>
    </xdr:from>
    <xdr:to>
      <xdr:col>72</xdr:col>
      <xdr:colOff>38100</xdr:colOff>
      <xdr:row>84</xdr:row>
      <xdr:rowOff>59508</xdr:rowOff>
    </xdr:to>
    <xdr:sp macro="" textlink="">
      <xdr:nvSpPr>
        <xdr:cNvPr id="681" name="楕円 680">
          <a:extLst>
            <a:ext uri="{FF2B5EF4-FFF2-40B4-BE49-F238E27FC236}">
              <a16:creationId xmlns:a16="http://schemas.microsoft.com/office/drawing/2014/main" id="{626339F9-12FC-4EB8-87EB-26BE8FC4E58A}"/>
            </a:ext>
          </a:extLst>
        </xdr:cNvPr>
        <xdr:cNvSpPr/>
      </xdr:nvSpPr>
      <xdr:spPr>
        <a:xfrm>
          <a:off x="13652500" y="1435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8708</xdr:rowOff>
    </xdr:from>
    <xdr:to>
      <xdr:col>76</xdr:col>
      <xdr:colOff>114300</xdr:colOff>
      <xdr:row>84</xdr:row>
      <xdr:rowOff>47898</xdr:rowOff>
    </xdr:to>
    <xdr:cxnSp macro="">
      <xdr:nvCxnSpPr>
        <xdr:cNvPr id="682" name="直線コネクタ 681">
          <a:extLst>
            <a:ext uri="{FF2B5EF4-FFF2-40B4-BE49-F238E27FC236}">
              <a16:creationId xmlns:a16="http://schemas.microsoft.com/office/drawing/2014/main" id="{DE473CC9-3B77-473C-B5C1-54878D1675AF}"/>
            </a:ext>
          </a:extLst>
        </xdr:cNvPr>
        <xdr:cNvCxnSpPr/>
      </xdr:nvCxnSpPr>
      <xdr:spPr>
        <a:xfrm>
          <a:off x="13703300" y="14410508"/>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95069</xdr:rowOff>
    </xdr:from>
    <xdr:to>
      <xdr:col>67</xdr:col>
      <xdr:colOff>101600</xdr:colOff>
      <xdr:row>84</xdr:row>
      <xdr:rowOff>25219</xdr:rowOff>
    </xdr:to>
    <xdr:sp macro="" textlink="">
      <xdr:nvSpPr>
        <xdr:cNvPr id="683" name="楕円 682">
          <a:extLst>
            <a:ext uri="{FF2B5EF4-FFF2-40B4-BE49-F238E27FC236}">
              <a16:creationId xmlns:a16="http://schemas.microsoft.com/office/drawing/2014/main" id="{1AAABAA4-67F4-47A2-8808-3974455117FB}"/>
            </a:ext>
          </a:extLst>
        </xdr:cNvPr>
        <xdr:cNvSpPr/>
      </xdr:nvSpPr>
      <xdr:spPr>
        <a:xfrm>
          <a:off x="12763500" y="1432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145869</xdr:rowOff>
    </xdr:from>
    <xdr:to>
      <xdr:col>71</xdr:col>
      <xdr:colOff>177800</xdr:colOff>
      <xdr:row>84</xdr:row>
      <xdr:rowOff>8708</xdr:rowOff>
    </xdr:to>
    <xdr:cxnSp macro="">
      <xdr:nvCxnSpPr>
        <xdr:cNvPr id="684" name="直線コネクタ 683">
          <a:extLst>
            <a:ext uri="{FF2B5EF4-FFF2-40B4-BE49-F238E27FC236}">
              <a16:creationId xmlns:a16="http://schemas.microsoft.com/office/drawing/2014/main" id="{459029EA-35B0-4A94-A195-25B953AE56F1}"/>
            </a:ext>
          </a:extLst>
        </xdr:cNvPr>
        <xdr:cNvCxnSpPr/>
      </xdr:nvCxnSpPr>
      <xdr:spPr>
        <a:xfrm>
          <a:off x="12814300" y="1437621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685" name="n_1aveValue【児童館】&#10;有形固定資産減価償却率">
          <a:extLst>
            <a:ext uri="{FF2B5EF4-FFF2-40B4-BE49-F238E27FC236}">
              <a16:creationId xmlns:a16="http://schemas.microsoft.com/office/drawing/2014/main" id="{84ADD1A2-90F1-41A8-B343-BB42273C11B6}"/>
            </a:ext>
          </a:extLst>
        </xdr:cNvPr>
        <xdr:cNvSpPr txBox="1"/>
      </xdr:nvSpPr>
      <xdr:spPr>
        <a:xfrm>
          <a:off x="15266044" y="1377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686" name="n_2aveValue【児童館】&#10;有形固定資産減価償却率">
          <a:extLst>
            <a:ext uri="{FF2B5EF4-FFF2-40B4-BE49-F238E27FC236}">
              <a16:creationId xmlns:a16="http://schemas.microsoft.com/office/drawing/2014/main" id="{CF1AAA36-0EA5-4405-8233-9BD2578C7EEB}"/>
            </a:ext>
          </a:extLst>
        </xdr:cNvPr>
        <xdr:cNvSpPr txBox="1"/>
      </xdr:nvSpPr>
      <xdr:spPr>
        <a:xfrm>
          <a:off x="14389744" y="1373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687" name="n_3aveValue【児童館】&#10;有形固定資産減価償却率">
          <a:extLst>
            <a:ext uri="{FF2B5EF4-FFF2-40B4-BE49-F238E27FC236}">
              <a16:creationId xmlns:a16="http://schemas.microsoft.com/office/drawing/2014/main" id="{F9FA4505-F65F-480B-834B-AD400FF5ECF5}"/>
            </a:ext>
          </a:extLst>
        </xdr:cNvPr>
        <xdr:cNvSpPr txBox="1"/>
      </xdr:nvSpPr>
      <xdr:spPr>
        <a:xfrm>
          <a:off x="13500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688" name="n_4aveValue【児童館】&#10;有形固定資産減価償却率">
          <a:extLst>
            <a:ext uri="{FF2B5EF4-FFF2-40B4-BE49-F238E27FC236}">
              <a16:creationId xmlns:a16="http://schemas.microsoft.com/office/drawing/2014/main" id="{12821B5B-B9B0-495C-B2FF-16068E417EFE}"/>
            </a:ext>
          </a:extLst>
        </xdr:cNvPr>
        <xdr:cNvSpPr txBox="1"/>
      </xdr:nvSpPr>
      <xdr:spPr>
        <a:xfrm>
          <a:off x="12611744" y="1371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127379</xdr:rowOff>
    </xdr:from>
    <xdr:ext cx="405111" cy="259045"/>
    <xdr:sp macro="" textlink="">
      <xdr:nvSpPr>
        <xdr:cNvPr id="689" name="n_1mainValue【児童館】&#10;有形固定資産減価償却率">
          <a:extLst>
            <a:ext uri="{FF2B5EF4-FFF2-40B4-BE49-F238E27FC236}">
              <a16:creationId xmlns:a16="http://schemas.microsoft.com/office/drawing/2014/main" id="{7BC32CD1-79DA-44B1-B150-C9D184BD4C66}"/>
            </a:ext>
          </a:extLst>
        </xdr:cNvPr>
        <xdr:cNvSpPr txBox="1"/>
      </xdr:nvSpPr>
      <xdr:spPr>
        <a:xfrm>
          <a:off x="15266044" y="1452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89825</xdr:rowOff>
    </xdr:from>
    <xdr:ext cx="405111" cy="259045"/>
    <xdr:sp macro="" textlink="">
      <xdr:nvSpPr>
        <xdr:cNvPr id="690" name="n_2mainValue【児童館】&#10;有形固定資産減価償却率">
          <a:extLst>
            <a:ext uri="{FF2B5EF4-FFF2-40B4-BE49-F238E27FC236}">
              <a16:creationId xmlns:a16="http://schemas.microsoft.com/office/drawing/2014/main" id="{DE67BD74-87E1-452E-A048-EB77644AED77}"/>
            </a:ext>
          </a:extLst>
        </xdr:cNvPr>
        <xdr:cNvSpPr txBox="1"/>
      </xdr:nvSpPr>
      <xdr:spPr>
        <a:xfrm>
          <a:off x="14389744" y="1449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50635</xdr:rowOff>
    </xdr:from>
    <xdr:ext cx="405111" cy="259045"/>
    <xdr:sp macro="" textlink="">
      <xdr:nvSpPr>
        <xdr:cNvPr id="691" name="n_3mainValue【児童館】&#10;有形固定資産減価償却率">
          <a:extLst>
            <a:ext uri="{FF2B5EF4-FFF2-40B4-BE49-F238E27FC236}">
              <a16:creationId xmlns:a16="http://schemas.microsoft.com/office/drawing/2014/main" id="{15136699-8EA3-4836-92D5-29F244F34F8F}"/>
            </a:ext>
          </a:extLst>
        </xdr:cNvPr>
        <xdr:cNvSpPr txBox="1"/>
      </xdr:nvSpPr>
      <xdr:spPr>
        <a:xfrm>
          <a:off x="13500744" y="1445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16346</xdr:rowOff>
    </xdr:from>
    <xdr:ext cx="405111" cy="259045"/>
    <xdr:sp macro="" textlink="">
      <xdr:nvSpPr>
        <xdr:cNvPr id="692" name="n_4mainValue【児童館】&#10;有形固定資産減価償却率">
          <a:extLst>
            <a:ext uri="{FF2B5EF4-FFF2-40B4-BE49-F238E27FC236}">
              <a16:creationId xmlns:a16="http://schemas.microsoft.com/office/drawing/2014/main" id="{D907E5CC-D042-4B32-928F-BEE64AA16AA6}"/>
            </a:ext>
          </a:extLst>
        </xdr:cNvPr>
        <xdr:cNvSpPr txBox="1"/>
      </xdr:nvSpPr>
      <xdr:spPr>
        <a:xfrm>
          <a:off x="12611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3" name="正方形/長方形 692">
          <a:extLst>
            <a:ext uri="{FF2B5EF4-FFF2-40B4-BE49-F238E27FC236}">
              <a16:creationId xmlns:a16="http://schemas.microsoft.com/office/drawing/2014/main" id="{B8269C86-E636-43B0-966F-4BB53BA4713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4" name="正方形/長方形 693">
          <a:extLst>
            <a:ext uri="{FF2B5EF4-FFF2-40B4-BE49-F238E27FC236}">
              <a16:creationId xmlns:a16="http://schemas.microsoft.com/office/drawing/2014/main" id="{CFEF2336-F7CD-417E-AD58-564A507842D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5" name="正方形/長方形 694">
          <a:extLst>
            <a:ext uri="{FF2B5EF4-FFF2-40B4-BE49-F238E27FC236}">
              <a16:creationId xmlns:a16="http://schemas.microsoft.com/office/drawing/2014/main" id="{D3511B71-1E51-4DCC-9575-2E0640435FE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6" name="正方形/長方形 695">
          <a:extLst>
            <a:ext uri="{FF2B5EF4-FFF2-40B4-BE49-F238E27FC236}">
              <a16:creationId xmlns:a16="http://schemas.microsoft.com/office/drawing/2014/main" id="{991645D9-EC65-43D2-BFD0-05B767CFECA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7" name="正方形/長方形 696">
          <a:extLst>
            <a:ext uri="{FF2B5EF4-FFF2-40B4-BE49-F238E27FC236}">
              <a16:creationId xmlns:a16="http://schemas.microsoft.com/office/drawing/2014/main" id="{9F2DFC76-4AD4-4D5A-87D0-B15A93F7505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8" name="正方形/長方形 697">
          <a:extLst>
            <a:ext uri="{FF2B5EF4-FFF2-40B4-BE49-F238E27FC236}">
              <a16:creationId xmlns:a16="http://schemas.microsoft.com/office/drawing/2014/main" id="{1AEEB885-724F-4774-BF43-FF1B5ACF480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9" name="正方形/長方形 698">
          <a:extLst>
            <a:ext uri="{FF2B5EF4-FFF2-40B4-BE49-F238E27FC236}">
              <a16:creationId xmlns:a16="http://schemas.microsoft.com/office/drawing/2014/main" id="{A63B98EC-DF95-470F-89AA-49AE1A9814C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0" name="正方形/長方形 699">
          <a:extLst>
            <a:ext uri="{FF2B5EF4-FFF2-40B4-BE49-F238E27FC236}">
              <a16:creationId xmlns:a16="http://schemas.microsoft.com/office/drawing/2014/main" id="{0AE8C5AF-89BC-4D6C-9FBF-3B66560D0F8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01" name="テキスト ボックス 700">
          <a:extLst>
            <a:ext uri="{FF2B5EF4-FFF2-40B4-BE49-F238E27FC236}">
              <a16:creationId xmlns:a16="http://schemas.microsoft.com/office/drawing/2014/main" id="{7548D8BD-19ED-4259-BA1F-8CF8EDA4EC3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2" name="直線コネクタ 701">
          <a:extLst>
            <a:ext uri="{FF2B5EF4-FFF2-40B4-BE49-F238E27FC236}">
              <a16:creationId xmlns:a16="http://schemas.microsoft.com/office/drawing/2014/main" id="{3D78E22D-655D-4AF2-AABF-0D421076ED4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3" name="直線コネクタ 702">
          <a:extLst>
            <a:ext uri="{FF2B5EF4-FFF2-40B4-BE49-F238E27FC236}">
              <a16:creationId xmlns:a16="http://schemas.microsoft.com/office/drawing/2014/main" id="{D908B08C-4EEF-4B0B-BE2A-81F817A6AEB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4" name="テキスト ボックス 703">
          <a:extLst>
            <a:ext uri="{FF2B5EF4-FFF2-40B4-BE49-F238E27FC236}">
              <a16:creationId xmlns:a16="http://schemas.microsoft.com/office/drawing/2014/main" id="{A32A0B17-498E-4B9F-9AFC-A7464E9ED7A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5" name="直線コネクタ 704">
          <a:extLst>
            <a:ext uri="{FF2B5EF4-FFF2-40B4-BE49-F238E27FC236}">
              <a16:creationId xmlns:a16="http://schemas.microsoft.com/office/drawing/2014/main" id="{6F8DB673-5DBD-4BA6-AD53-3BB4DDF7862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6" name="テキスト ボックス 705">
          <a:extLst>
            <a:ext uri="{FF2B5EF4-FFF2-40B4-BE49-F238E27FC236}">
              <a16:creationId xmlns:a16="http://schemas.microsoft.com/office/drawing/2014/main" id="{0DF2FD52-84A1-460D-8D98-80239E5B091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7" name="直線コネクタ 706">
          <a:extLst>
            <a:ext uri="{FF2B5EF4-FFF2-40B4-BE49-F238E27FC236}">
              <a16:creationId xmlns:a16="http://schemas.microsoft.com/office/drawing/2014/main" id="{2DFF97C0-D90C-4012-80E7-06B22E872BA5}"/>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8" name="テキスト ボックス 707">
          <a:extLst>
            <a:ext uri="{FF2B5EF4-FFF2-40B4-BE49-F238E27FC236}">
              <a16:creationId xmlns:a16="http://schemas.microsoft.com/office/drawing/2014/main" id="{1DD59F46-DC03-4842-B8ED-569DC47B987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9" name="直線コネクタ 708">
          <a:extLst>
            <a:ext uri="{FF2B5EF4-FFF2-40B4-BE49-F238E27FC236}">
              <a16:creationId xmlns:a16="http://schemas.microsoft.com/office/drawing/2014/main" id="{0F391D37-CF3F-446D-A6FE-830F1B3D7F95}"/>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10" name="テキスト ボックス 709">
          <a:extLst>
            <a:ext uri="{FF2B5EF4-FFF2-40B4-BE49-F238E27FC236}">
              <a16:creationId xmlns:a16="http://schemas.microsoft.com/office/drawing/2014/main" id="{B5AD6536-B1DC-469B-A6C5-35A11FA5CF1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B2B103F8-3232-4E48-88F2-4984A19C90D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7344A3DD-792E-402F-AECF-2436301B6B9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97A73D15-0B85-45C4-BE9D-5FE38F86342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714" name="直線コネクタ 713">
          <a:extLst>
            <a:ext uri="{FF2B5EF4-FFF2-40B4-BE49-F238E27FC236}">
              <a16:creationId xmlns:a16="http://schemas.microsoft.com/office/drawing/2014/main" id="{4C083338-667A-462E-AD7B-CACF30F672B2}"/>
            </a:ext>
          </a:extLst>
        </xdr:cNvPr>
        <xdr:cNvCxnSpPr/>
      </xdr:nvCxnSpPr>
      <xdr:spPr>
        <a:xfrm flipV="1">
          <a:off x="22160864" y="132969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715" name="【児童館】&#10;一人当たり面積最小値テキスト">
          <a:extLst>
            <a:ext uri="{FF2B5EF4-FFF2-40B4-BE49-F238E27FC236}">
              <a16:creationId xmlns:a16="http://schemas.microsoft.com/office/drawing/2014/main" id="{566610E1-8D5E-421C-8A2B-DC5D8D3AE903}"/>
            </a:ext>
          </a:extLst>
        </xdr:cNvPr>
        <xdr:cNvSpPr txBox="1"/>
      </xdr:nvSpPr>
      <xdr:spPr>
        <a:xfrm>
          <a:off x="22199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716" name="直線コネクタ 715">
          <a:extLst>
            <a:ext uri="{FF2B5EF4-FFF2-40B4-BE49-F238E27FC236}">
              <a16:creationId xmlns:a16="http://schemas.microsoft.com/office/drawing/2014/main" id="{BE248570-C255-40E6-943C-8429708CE2BB}"/>
            </a:ext>
          </a:extLst>
        </xdr:cNvPr>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17" name="【児童館】&#10;一人当たり面積最大値テキスト">
          <a:extLst>
            <a:ext uri="{FF2B5EF4-FFF2-40B4-BE49-F238E27FC236}">
              <a16:creationId xmlns:a16="http://schemas.microsoft.com/office/drawing/2014/main" id="{7D9B306E-2DD2-4AD3-BA1B-8A5ABB5FE7D8}"/>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8" name="直線コネクタ 717">
          <a:extLst>
            <a:ext uri="{FF2B5EF4-FFF2-40B4-BE49-F238E27FC236}">
              <a16:creationId xmlns:a16="http://schemas.microsoft.com/office/drawing/2014/main" id="{5092730F-FD03-4F00-B1ED-1C880FB20DE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9" name="【児童館】&#10;一人当たり面積平均値テキスト">
          <a:extLst>
            <a:ext uri="{FF2B5EF4-FFF2-40B4-BE49-F238E27FC236}">
              <a16:creationId xmlns:a16="http://schemas.microsoft.com/office/drawing/2014/main" id="{A67ED6C5-B6D4-422F-B6F2-238DF2E7ADB3}"/>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フローチャート: 判断 719">
          <a:extLst>
            <a:ext uri="{FF2B5EF4-FFF2-40B4-BE49-F238E27FC236}">
              <a16:creationId xmlns:a16="http://schemas.microsoft.com/office/drawing/2014/main" id="{7C839AE1-F371-4DBE-9783-F3ECE6D00615}"/>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21" name="フローチャート: 判断 720">
          <a:extLst>
            <a:ext uri="{FF2B5EF4-FFF2-40B4-BE49-F238E27FC236}">
              <a16:creationId xmlns:a16="http://schemas.microsoft.com/office/drawing/2014/main" id="{2508BE34-2D55-41EC-BCFE-B73DA7FEF9F6}"/>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22" name="フローチャート: 判断 721">
          <a:extLst>
            <a:ext uri="{FF2B5EF4-FFF2-40B4-BE49-F238E27FC236}">
              <a16:creationId xmlns:a16="http://schemas.microsoft.com/office/drawing/2014/main" id="{3238BF77-1918-4A5E-AF2D-A3433B234987}"/>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3" name="フローチャート: 判断 722">
          <a:extLst>
            <a:ext uri="{FF2B5EF4-FFF2-40B4-BE49-F238E27FC236}">
              <a16:creationId xmlns:a16="http://schemas.microsoft.com/office/drawing/2014/main" id="{4A27625F-F3D8-4745-8F77-27384764BFA9}"/>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4" name="フローチャート: 判断 723">
          <a:extLst>
            <a:ext uri="{FF2B5EF4-FFF2-40B4-BE49-F238E27FC236}">
              <a16:creationId xmlns:a16="http://schemas.microsoft.com/office/drawing/2014/main" id="{EB1B6DA3-4916-4C6B-93E8-DC7AEFE971DC}"/>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797D30A8-BE59-437B-BC33-BEB28D9A4A8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AC441C5B-95EA-4685-8E11-FB2B7EF26B4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A2D3B10C-6670-4AB7-80E4-C2DC48C4219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2343F3DD-3203-4381-BA6B-F46430F3767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6BF0D20E-94B6-4218-8E1A-67C60019084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21589</xdr:rowOff>
    </xdr:from>
    <xdr:to>
      <xdr:col>116</xdr:col>
      <xdr:colOff>114300</xdr:colOff>
      <xdr:row>81</xdr:row>
      <xdr:rowOff>123189</xdr:rowOff>
    </xdr:to>
    <xdr:sp macro="" textlink="">
      <xdr:nvSpPr>
        <xdr:cNvPr id="730" name="楕円 729">
          <a:extLst>
            <a:ext uri="{FF2B5EF4-FFF2-40B4-BE49-F238E27FC236}">
              <a16:creationId xmlns:a16="http://schemas.microsoft.com/office/drawing/2014/main" id="{C480C97D-E9F7-4D4B-9A67-483344DEF15C}"/>
            </a:ext>
          </a:extLst>
        </xdr:cNvPr>
        <xdr:cNvSpPr/>
      </xdr:nvSpPr>
      <xdr:spPr>
        <a:xfrm>
          <a:off x="221107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44466</xdr:rowOff>
    </xdr:from>
    <xdr:ext cx="469744" cy="259045"/>
    <xdr:sp macro="" textlink="">
      <xdr:nvSpPr>
        <xdr:cNvPr id="731" name="【児童館】&#10;一人当たり面積該当値テキスト">
          <a:extLst>
            <a:ext uri="{FF2B5EF4-FFF2-40B4-BE49-F238E27FC236}">
              <a16:creationId xmlns:a16="http://schemas.microsoft.com/office/drawing/2014/main" id="{1D991CC3-0CAC-4837-A020-395C0F0F4183}"/>
            </a:ext>
          </a:extLst>
        </xdr:cNvPr>
        <xdr:cNvSpPr txBox="1"/>
      </xdr:nvSpPr>
      <xdr:spPr>
        <a:xfrm>
          <a:off x="22199600" y="1376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44450</xdr:rowOff>
    </xdr:from>
    <xdr:to>
      <xdr:col>112</xdr:col>
      <xdr:colOff>38100</xdr:colOff>
      <xdr:row>81</xdr:row>
      <xdr:rowOff>146050</xdr:rowOff>
    </xdr:to>
    <xdr:sp macro="" textlink="">
      <xdr:nvSpPr>
        <xdr:cNvPr id="732" name="楕円 731">
          <a:extLst>
            <a:ext uri="{FF2B5EF4-FFF2-40B4-BE49-F238E27FC236}">
              <a16:creationId xmlns:a16="http://schemas.microsoft.com/office/drawing/2014/main" id="{C84EEAF4-9728-4D55-9F3A-4729B66DA349}"/>
            </a:ext>
          </a:extLst>
        </xdr:cNvPr>
        <xdr:cNvSpPr/>
      </xdr:nvSpPr>
      <xdr:spPr>
        <a:xfrm>
          <a:off x="21272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72389</xdr:rowOff>
    </xdr:from>
    <xdr:to>
      <xdr:col>116</xdr:col>
      <xdr:colOff>63500</xdr:colOff>
      <xdr:row>81</xdr:row>
      <xdr:rowOff>95250</xdr:rowOff>
    </xdr:to>
    <xdr:cxnSp macro="">
      <xdr:nvCxnSpPr>
        <xdr:cNvPr id="733" name="直線コネクタ 732">
          <a:extLst>
            <a:ext uri="{FF2B5EF4-FFF2-40B4-BE49-F238E27FC236}">
              <a16:creationId xmlns:a16="http://schemas.microsoft.com/office/drawing/2014/main" id="{78A55ACE-3007-4DB0-A1F5-754F70EF0B4E}"/>
            </a:ext>
          </a:extLst>
        </xdr:cNvPr>
        <xdr:cNvCxnSpPr/>
      </xdr:nvCxnSpPr>
      <xdr:spPr>
        <a:xfrm flipV="1">
          <a:off x="21323300" y="139598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44450</xdr:rowOff>
    </xdr:from>
    <xdr:to>
      <xdr:col>107</xdr:col>
      <xdr:colOff>101600</xdr:colOff>
      <xdr:row>81</xdr:row>
      <xdr:rowOff>146050</xdr:rowOff>
    </xdr:to>
    <xdr:sp macro="" textlink="">
      <xdr:nvSpPr>
        <xdr:cNvPr id="734" name="楕円 733">
          <a:extLst>
            <a:ext uri="{FF2B5EF4-FFF2-40B4-BE49-F238E27FC236}">
              <a16:creationId xmlns:a16="http://schemas.microsoft.com/office/drawing/2014/main" id="{BAE3E46F-0EDF-4782-B8A9-06E13E580CC1}"/>
            </a:ext>
          </a:extLst>
        </xdr:cNvPr>
        <xdr:cNvSpPr/>
      </xdr:nvSpPr>
      <xdr:spPr>
        <a:xfrm>
          <a:off x="20383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95250</xdr:rowOff>
    </xdr:from>
    <xdr:to>
      <xdr:col>111</xdr:col>
      <xdr:colOff>177800</xdr:colOff>
      <xdr:row>81</xdr:row>
      <xdr:rowOff>95250</xdr:rowOff>
    </xdr:to>
    <xdr:cxnSp macro="">
      <xdr:nvCxnSpPr>
        <xdr:cNvPr id="735" name="直線コネクタ 734">
          <a:extLst>
            <a:ext uri="{FF2B5EF4-FFF2-40B4-BE49-F238E27FC236}">
              <a16:creationId xmlns:a16="http://schemas.microsoft.com/office/drawing/2014/main" id="{07D71E41-2D1E-4358-9325-1D5E4B1C4E0F}"/>
            </a:ext>
          </a:extLst>
        </xdr:cNvPr>
        <xdr:cNvCxnSpPr/>
      </xdr:nvCxnSpPr>
      <xdr:spPr>
        <a:xfrm>
          <a:off x="20434300" y="1398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44450</xdr:rowOff>
    </xdr:from>
    <xdr:to>
      <xdr:col>102</xdr:col>
      <xdr:colOff>165100</xdr:colOff>
      <xdr:row>81</xdr:row>
      <xdr:rowOff>146050</xdr:rowOff>
    </xdr:to>
    <xdr:sp macro="" textlink="">
      <xdr:nvSpPr>
        <xdr:cNvPr id="736" name="楕円 735">
          <a:extLst>
            <a:ext uri="{FF2B5EF4-FFF2-40B4-BE49-F238E27FC236}">
              <a16:creationId xmlns:a16="http://schemas.microsoft.com/office/drawing/2014/main" id="{C4A25C0B-A45F-4889-8A49-86B735EFDD96}"/>
            </a:ext>
          </a:extLst>
        </xdr:cNvPr>
        <xdr:cNvSpPr/>
      </xdr:nvSpPr>
      <xdr:spPr>
        <a:xfrm>
          <a:off x="19494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95250</xdr:rowOff>
    </xdr:from>
    <xdr:to>
      <xdr:col>107</xdr:col>
      <xdr:colOff>50800</xdr:colOff>
      <xdr:row>81</xdr:row>
      <xdr:rowOff>95250</xdr:rowOff>
    </xdr:to>
    <xdr:cxnSp macro="">
      <xdr:nvCxnSpPr>
        <xdr:cNvPr id="737" name="直線コネクタ 736">
          <a:extLst>
            <a:ext uri="{FF2B5EF4-FFF2-40B4-BE49-F238E27FC236}">
              <a16:creationId xmlns:a16="http://schemas.microsoft.com/office/drawing/2014/main" id="{78F110C7-818E-456B-A58C-27E358B06E5B}"/>
            </a:ext>
          </a:extLst>
        </xdr:cNvPr>
        <xdr:cNvCxnSpPr/>
      </xdr:nvCxnSpPr>
      <xdr:spPr>
        <a:xfrm>
          <a:off x="19545300" y="1398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44450</xdr:rowOff>
    </xdr:from>
    <xdr:to>
      <xdr:col>98</xdr:col>
      <xdr:colOff>38100</xdr:colOff>
      <xdr:row>81</xdr:row>
      <xdr:rowOff>146050</xdr:rowOff>
    </xdr:to>
    <xdr:sp macro="" textlink="">
      <xdr:nvSpPr>
        <xdr:cNvPr id="738" name="楕円 737">
          <a:extLst>
            <a:ext uri="{FF2B5EF4-FFF2-40B4-BE49-F238E27FC236}">
              <a16:creationId xmlns:a16="http://schemas.microsoft.com/office/drawing/2014/main" id="{5C347946-2788-4DAA-A622-3F3C7667158B}"/>
            </a:ext>
          </a:extLst>
        </xdr:cNvPr>
        <xdr:cNvSpPr/>
      </xdr:nvSpPr>
      <xdr:spPr>
        <a:xfrm>
          <a:off x="18605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95250</xdr:rowOff>
    </xdr:from>
    <xdr:to>
      <xdr:col>102</xdr:col>
      <xdr:colOff>114300</xdr:colOff>
      <xdr:row>81</xdr:row>
      <xdr:rowOff>95250</xdr:rowOff>
    </xdr:to>
    <xdr:cxnSp macro="">
      <xdr:nvCxnSpPr>
        <xdr:cNvPr id="739" name="直線コネクタ 738">
          <a:extLst>
            <a:ext uri="{FF2B5EF4-FFF2-40B4-BE49-F238E27FC236}">
              <a16:creationId xmlns:a16="http://schemas.microsoft.com/office/drawing/2014/main" id="{7262DBB9-F7C9-451D-AE87-EC9C835C6815}"/>
            </a:ext>
          </a:extLst>
        </xdr:cNvPr>
        <xdr:cNvCxnSpPr/>
      </xdr:nvCxnSpPr>
      <xdr:spPr>
        <a:xfrm>
          <a:off x="18656300" y="1398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40" name="n_1aveValue【児童館】&#10;一人当たり面積">
          <a:extLst>
            <a:ext uri="{FF2B5EF4-FFF2-40B4-BE49-F238E27FC236}">
              <a16:creationId xmlns:a16="http://schemas.microsoft.com/office/drawing/2014/main" id="{D892396E-3383-404E-90B7-DF488D932C3C}"/>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41" name="n_2aveValue【児童館】&#10;一人当たり面積">
          <a:extLst>
            <a:ext uri="{FF2B5EF4-FFF2-40B4-BE49-F238E27FC236}">
              <a16:creationId xmlns:a16="http://schemas.microsoft.com/office/drawing/2014/main" id="{333B7712-0442-47A9-BAA2-DF41B8A27FDD}"/>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42" name="n_3aveValue【児童館】&#10;一人当たり面積">
          <a:extLst>
            <a:ext uri="{FF2B5EF4-FFF2-40B4-BE49-F238E27FC236}">
              <a16:creationId xmlns:a16="http://schemas.microsoft.com/office/drawing/2014/main" id="{7E470D29-2D57-4DC1-9F3E-796FD87162D1}"/>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43" name="n_4aveValue【児童館】&#10;一人当たり面積">
          <a:extLst>
            <a:ext uri="{FF2B5EF4-FFF2-40B4-BE49-F238E27FC236}">
              <a16:creationId xmlns:a16="http://schemas.microsoft.com/office/drawing/2014/main" id="{BE9E289B-A71A-47BD-924D-7AFB2533263F}"/>
            </a:ext>
          </a:extLst>
        </xdr:cNvPr>
        <xdr:cNvSpPr txBox="1"/>
      </xdr:nvSpPr>
      <xdr:spPr>
        <a:xfrm>
          <a:off x="18421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162577</xdr:rowOff>
    </xdr:from>
    <xdr:ext cx="469744" cy="259045"/>
    <xdr:sp macro="" textlink="">
      <xdr:nvSpPr>
        <xdr:cNvPr id="744" name="n_1mainValue【児童館】&#10;一人当たり面積">
          <a:extLst>
            <a:ext uri="{FF2B5EF4-FFF2-40B4-BE49-F238E27FC236}">
              <a16:creationId xmlns:a16="http://schemas.microsoft.com/office/drawing/2014/main" id="{E7710717-977F-46D0-BC72-5BC39A7C3B7E}"/>
            </a:ext>
          </a:extLst>
        </xdr:cNvPr>
        <xdr:cNvSpPr txBox="1"/>
      </xdr:nvSpPr>
      <xdr:spPr>
        <a:xfrm>
          <a:off x="210757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162577</xdr:rowOff>
    </xdr:from>
    <xdr:ext cx="469744" cy="259045"/>
    <xdr:sp macro="" textlink="">
      <xdr:nvSpPr>
        <xdr:cNvPr id="745" name="n_2mainValue【児童館】&#10;一人当たり面積">
          <a:extLst>
            <a:ext uri="{FF2B5EF4-FFF2-40B4-BE49-F238E27FC236}">
              <a16:creationId xmlns:a16="http://schemas.microsoft.com/office/drawing/2014/main" id="{F34BD9C1-5A84-49D1-AF7D-4F7CEAF2C950}"/>
            </a:ext>
          </a:extLst>
        </xdr:cNvPr>
        <xdr:cNvSpPr txBox="1"/>
      </xdr:nvSpPr>
      <xdr:spPr>
        <a:xfrm>
          <a:off x="201994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162577</xdr:rowOff>
    </xdr:from>
    <xdr:ext cx="469744" cy="259045"/>
    <xdr:sp macro="" textlink="">
      <xdr:nvSpPr>
        <xdr:cNvPr id="746" name="n_3mainValue【児童館】&#10;一人当たり面積">
          <a:extLst>
            <a:ext uri="{FF2B5EF4-FFF2-40B4-BE49-F238E27FC236}">
              <a16:creationId xmlns:a16="http://schemas.microsoft.com/office/drawing/2014/main" id="{726E147C-7A4C-4015-891C-1A7B697FD4B8}"/>
            </a:ext>
          </a:extLst>
        </xdr:cNvPr>
        <xdr:cNvSpPr txBox="1"/>
      </xdr:nvSpPr>
      <xdr:spPr>
        <a:xfrm>
          <a:off x="193104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162577</xdr:rowOff>
    </xdr:from>
    <xdr:ext cx="469744" cy="259045"/>
    <xdr:sp macro="" textlink="">
      <xdr:nvSpPr>
        <xdr:cNvPr id="747" name="n_4mainValue【児童館】&#10;一人当たり面積">
          <a:extLst>
            <a:ext uri="{FF2B5EF4-FFF2-40B4-BE49-F238E27FC236}">
              <a16:creationId xmlns:a16="http://schemas.microsoft.com/office/drawing/2014/main" id="{75FAD632-0573-42B3-BF80-40C0CAC377D7}"/>
            </a:ext>
          </a:extLst>
        </xdr:cNvPr>
        <xdr:cNvSpPr txBox="1"/>
      </xdr:nvSpPr>
      <xdr:spPr>
        <a:xfrm>
          <a:off x="184214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56A41A6C-5530-4D75-834B-C1A359F113D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93CCE873-E8DC-49E9-BF6F-09646AD3B42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5F5E1209-5A53-41EA-9745-8FED0B1344B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57FDA92C-81C3-4C19-A1E3-349957FAACE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8053FBDB-08C0-4B4B-BFE1-F1412091938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9D447D88-C616-4542-8BEC-FACBD60F2DD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5AF2AB66-A0B3-4F28-B631-9897D9E38DE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3FD257FA-A18A-49AE-8871-938B2B40431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FB9F5201-86D8-4D6D-A378-46323BE2018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6568CB44-11C9-4B91-88CB-6AC45BF0D0C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8" name="テキスト ボックス 757">
          <a:extLst>
            <a:ext uri="{FF2B5EF4-FFF2-40B4-BE49-F238E27FC236}">
              <a16:creationId xmlns:a16="http://schemas.microsoft.com/office/drawing/2014/main" id="{EC1BC557-C8EC-499E-8B53-7570D1F23D66}"/>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1985E8FE-9C44-4455-81C3-3175E773B39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60" name="テキスト ボックス 759">
          <a:extLst>
            <a:ext uri="{FF2B5EF4-FFF2-40B4-BE49-F238E27FC236}">
              <a16:creationId xmlns:a16="http://schemas.microsoft.com/office/drawing/2014/main" id="{3C8B25F2-E1A6-4197-84BE-51437DD13CEB}"/>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472BCFB7-8047-4519-B107-976FED1982F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E272B9BD-18C1-4957-906C-D7E1961E1EF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54B954E2-FF13-4CF1-BE20-1343324DFCF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186D4560-4D21-4405-9368-0B47644A253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D84E7FFE-9BAE-4525-B976-C273E607856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85A6F47C-7068-481C-9BA5-A9A2154A347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3D9078F4-38C4-4CED-A0EE-F547C89E7CC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924D5484-5B42-4930-828E-63412C13F88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497F963C-5372-40E4-86A0-1461E999A2D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70" name="テキスト ボックス 769">
          <a:extLst>
            <a:ext uri="{FF2B5EF4-FFF2-40B4-BE49-F238E27FC236}">
              <a16:creationId xmlns:a16="http://schemas.microsoft.com/office/drawing/2014/main" id="{54802F41-B2D9-4809-9580-8BFA7A95CD14}"/>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FA12BD73-7F98-43C5-93C8-02854BE65D4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72" name="テキスト ボックス 771">
          <a:extLst>
            <a:ext uri="{FF2B5EF4-FFF2-40B4-BE49-F238E27FC236}">
              <a16:creationId xmlns:a16="http://schemas.microsoft.com/office/drawing/2014/main" id="{BDA785DE-3688-4DAD-81AF-4B29CD94C9BA}"/>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3" name="【公民館】&#10;有形固定資産減価償却率グラフ枠">
          <a:extLst>
            <a:ext uri="{FF2B5EF4-FFF2-40B4-BE49-F238E27FC236}">
              <a16:creationId xmlns:a16="http://schemas.microsoft.com/office/drawing/2014/main" id="{303DD6EB-51D1-4F2D-943A-5BDE703E075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774" name="直線コネクタ 773">
          <a:extLst>
            <a:ext uri="{FF2B5EF4-FFF2-40B4-BE49-F238E27FC236}">
              <a16:creationId xmlns:a16="http://schemas.microsoft.com/office/drawing/2014/main" id="{8A777C95-FCB2-4038-99FD-D2D581052F40}"/>
            </a:ext>
          </a:extLst>
        </xdr:cNvPr>
        <xdr:cNvCxnSpPr/>
      </xdr:nvCxnSpPr>
      <xdr:spPr>
        <a:xfrm flipV="1">
          <a:off x="16318864" y="17283249"/>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775" name="【公民館】&#10;有形固定資産減価償却率最小値テキスト">
          <a:extLst>
            <a:ext uri="{FF2B5EF4-FFF2-40B4-BE49-F238E27FC236}">
              <a16:creationId xmlns:a16="http://schemas.microsoft.com/office/drawing/2014/main" id="{5F301AB5-4D15-4B58-87DF-7E5B63934D0D}"/>
            </a:ext>
          </a:extLst>
        </xdr:cNvPr>
        <xdr:cNvSpPr txBox="1"/>
      </xdr:nvSpPr>
      <xdr:spPr>
        <a:xfrm>
          <a:off x="16357600" y="186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776" name="直線コネクタ 775">
          <a:extLst>
            <a:ext uri="{FF2B5EF4-FFF2-40B4-BE49-F238E27FC236}">
              <a16:creationId xmlns:a16="http://schemas.microsoft.com/office/drawing/2014/main" id="{85DE54F7-0FD8-41E6-AF23-3DF39A9BCB19}"/>
            </a:ext>
          </a:extLst>
        </xdr:cNvPr>
        <xdr:cNvCxnSpPr/>
      </xdr:nvCxnSpPr>
      <xdr:spPr>
        <a:xfrm>
          <a:off x="16230600" y="1869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777" name="【公民館】&#10;有形固定資産減価償却率最大値テキスト">
          <a:extLst>
            <a:ext uri="{FF2B5EF4-FFF2-40B4-BE49-F238E27FC236}">
              <a16:creationId xmlns:a16="http://schemas.microsoft.com/office/drawing/2014/main" id="{0508DEF0-E1FB-44DC-9333-0E33B018825D}"/>
            </a:ext>
          </a:extLst>
        </xdr:cNvPr>
        <xdr:cNvSpPr txBox="1"/>
      </xdr:nvSpPr>
      <xdr:spPr>
        <a:xfrm>
          <a:off x="16357600" y="1705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778" name="直線コネクタ 777">
          <a:extLst>
            <a:ext uri="{FF2B5EF4-FFF2-40B4-BE49-F238E27FC236}">
              <a16:creationId xmlns:a16="http://schemas.microsoft.com/office/drawing/2014/main" id="{C9349441-0FC2-46A8-95FF-6D34BC1CD5CE}"/>
            </a:ext>
          </a:extLst>
        </xdr:cNvPr>
        <xdr:cNvCxnSpPr/>
      </xdr:nvCxnSpPr>
      <xdr:spPr>
        <a:xfrm>
          <a:off x="16230600" y="1728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779" name="【公民館】&#10;有形固定資産減価償却率平均値テキスト">
          <a:extLst>
            <a:ext uri="{FF2B5EF4-FFF2-40B4-BE49-F238E27FC236}">
              <a16:creationId xmlns:a16="http://schemas.microsoft.com/office/drawing/2014/main" id="{FABF1E27-2256-4127-8B4D-E11BA00A51F5}"/>
            </a:ext>
          </a:extLst>
        </xdr:cNvPr>
        <xdr:cNvSpPr txBox="1"/>
      </xdr:nvSpPr>
      <xdr:spPr>
        <a:xfrm>
          <a:off x="16357600" y="1792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780" name="フローチャート: 判断 779">
          <a:extLst>
            <a:ext uri="{FF2B5EF4-FFF2-40B4-BE49-F238E27FC236}">
              <a16:creationId xmlns:a16="http://schemas.microsoft.com/office/drawing/2014/main" id="{554A8F1E-0CF0-450E-979C-7F884C22BD2B}"/>
            </a:ext>
          </a:extLst>
        </xdr:cNvPr>
        <xdr:cNvSpPr/>
      </xdr:nvSpPr>
      <xdr:spPr>
        <a:xfrm>
          <a:off x="162687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781" name="フローチャート: 判断 780">
          <a:extLst>
            <a:ext uri="{FF2B5EF4-FFF2-40B4-BE49-F238E27FC236}">
              <a16:creationId xmlns:a16="http://schemas.microsoft.com/office/drawing/2014/main" id="{33ED3B27-656F-40A4-AFA1-DFFEF3FD3D3E}"/>
            </a:ext>
          </a:extLst>
        </xdr:cNvPr>
        <xdr:cNvSpPr/>
      </xdr:nvSpPr>
      <xdr:spPr>
        <a:xfrm>
          <a:off x="15430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782" name="フローチャート: 判断 781">
          <a:extLst>
            <a:ext uri="{FF2B5EF4-FFF2-40B4-BE49-F238E27FC236}">
              <a16:creationId xmlns:a16="http://schemas.microsoft.com/office/drawing/2014/main" id="{962CCF5F-2297-4E03-B538-5BC5E6E38930}"/>
            </a:ext>
          </a:extLst>
        </xdr:cNvPr>
        <xdr:cNvSpPr/>
      </xdr:nvSpPr>
      <xdr:spPr>
        <a:xfrm>
          <a:off x="14541500" y="18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783" name="フローチャート: 判断 782">
          <a:extLst>
            <a:ext uri="{FF2B5EF4-FFF2-40B4-BE49-F238E27FC236}">
              <a16:creationId xmlns:a16="http://schemas.microsoft.com/office/drawing/2014/main" id="{1F564F76-36E3-432B-9622-BCC2A81A6178}"/>
            </a:ext>
          </a:extLst>
        </xdr:cNvPr>
        <xdr:cNvSpPr/>
      </xdr:nvSpPr>
      <xdr:spPr>
        <a:xfrm>
          <a:off x="13652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784" name="フローチャート: 判断 783">
          <a:extLst>
            <a:ext uri="{FF2B5EF4-FFF2-40B4-BE49-F238E27FC236}">
              <a16:creationId xmlns:a16="http://schemas.microsoft.com/office/drawing/2014/main" id="{E52038B0-5F0E-423C-93F3-8355F644C302}"/>
            </a:ext>
          </a:extLst>
        </xdr:cNvPr>
        <xdr:cNvSpPr/>
      </xdr:nvSpPr>
      <xdr:spPr>
        <a:xfrm>
          <a:off x="1276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8A382593-1EAF-4435-87FF-80E53F8FD36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A5E116BF-A67C-4FF5-AF7A-C96671C323D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A6F9D79F-BCBB-4266-BCEA-4650DE9C639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25DC7B60-8A5F-4581-A48A-6E3E1EC39EB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600321A7-ED20-428F-A192-67547F72F37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64588</xdr:rowOff>
    </xdr:from>
    <xdr:to>
      <xdr:col>85</xdr:col>
      <xdr:colOff>177800</xdr:colOff>
      <xdr:row>108</xdr:row>
      <xdr:rowOff>166188</xdr:rowOff>
    </xdr:to>
    <xdr:sp macro="" textlink="">
      <xdr:nvSpPr>
        <xdr:cNvPr id="790" name="楕円 789">
          <a:extLst>
            <a:ext uri="{FF2B5EF4-FFF2-40B4-BE49-F238E27FC236}">
              <a16:creationId xmlns:a16="http://schemas.microsoft.com/office/drawing/2014/main" id="{D6C5BEA7-CA45-432D-B179-1C0EC8BA0031}"/>
            </a:ext>
          </a:extLst>
        </xdr:cNvPr>
        <xdr:cNvSpPr/>
      </xdr:nvSpPr>
      <xdr:spPr>
        <a:xfrm>
          <a:off x="162687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150965</xdr:rowOff>
    </xdr:from>
    <xdr:ext cx="405111" cy="259045"/>
    <xdr:sp macro="" textlink="">
      <xdr:nvSpPr>
        <xdr:cNvPr id="791" name="【公民館】&#10;有形固定資産減価償却率該当値テキスト">
          <a:extLst>
            <a:ext uri="{FF2B5EF4-FFF2-40B4-BE49-F238E27FC236}">
              <a16:creationId xmlns:a16="http://schemas.microsoft.com/office/drawing/2014/main" id="{114CA2AF-DB19-45C4-A7C3-14D2A3CD6DA8}"/>
            </a:ext>
          </a:extLst>
        </xdr:cNvPr>
        <xdr:cNvSpPr txBox="1"/>
      </xdr:nvSpPr>
      <xdr:spPr>
        <a:xfrm>
          <a:off x="16357600" y="1849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80918</xdr:rowOff>
    </xdr:from>
    <xdr:to>
      <xdr:col>81</xdr:col>
      <xdr:colOff>101600</xdr:colOff>
      <xdr:row>109</xdr:row>
      <xdr:rowOff>11068</xdr:rowOff>
    </xdr:to>
    <xdr:sp macro="" textlink="">
      <xdr:nvSpPr>
        <xdr:cNvPr id="792" name="楕円 791">
          <a:extLst>
            <a:ext uri="{FF2B5EF4-FFF2-40B4-BE49-F238E27FC236}">
              <a16:creationId xmlns:a16="http://schemas.microsoft.com/office/drawing/2014/main" id="{D9B36818-7417-4966-AD9C-05BE7D39BA7E}"/>
            </a:ext>
          </a:extLst>
        </xdr:cNvPr>
        <xdr:cNvSpPr/>
      </xdr:nvSpPr>
      <xdr:spPr>
        <a:xfrm>
          <a:off x="15430500" y="1859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115388</xdr:rowOff>
    </xdr:from>
    <xdr:to>
      <xdr:col>85</xdr:col>
      <xdr:colOff>127000</xdr:colOff>
      <xdr:row>108</xdr:row>
      <xdr:rowOff>131718</xdr:rowOff>
    </xdr:to>
    <xdr:cxnSp macro="">
      <xdr:nvCxnSpPr>
        <xdr:cNvPr id="793" name="直線コネクタ 792">
          <a:extLst>
            <a:ext uri="{FF2B5EF4-FFF2-40B4-BE49-F238E27FC236}">
              <a16:creationId xmlns:a16="http://schemas.microsoft.com/office/drawing/2014/main" id="{8381B200-F041-4653-85AA-E2047FEBF032}"/>
            </a:ext>
          </a:extLst>
        </xdr:cNvPr>
        <xdr:cNvCxnSpPr/>
      </xdr:nvCxnSpPr>
      <xdr:spPr>
        <a:xfrm flipV="1">
          <a:off x="15481300" y="18631988"/>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22134</xdr:rowOff>
    </xdr:from>
    <xdr:to>
      <xdr:col>76</xdr:col>
      <xdr:colOff>165100</xdr:colOff>
      <xdr:row>108</xdr:row>
      <xdr:rowOff>123734</xdr:rowOff>
    </xdr:to>
    <xdr:sp macro="" textlink="">
      <xdr:nvSpPr>
        <xdr:cNvPr id="794" name="楕円 793">
          <a:extLst>
            <a:ext uri="{FF2B5EF4-FFF2-40B4-BE49-F238E27FC236}">
              <a16:creationId xmlns:a16="http://schemas.microsoft.com/office/drawing/2014/main" id="{0DCF85C8-F158-4B53-ADA3-285A05C39BCE}"/>
            </a:ext>
          </a:extLst>
        </xdr:cNvPr>
        <xdr:cNvSpPr/>
      </xdr:nvSpPr>
      <xdr:spPr>
        <a:xfrm>
          <a:off x="145415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72934</xdr:rowOff>
    </xdr:from>
    <xdr:to>
      <xdr:col>81</xdr:col>
      <xdr:colOff>50800</xdr:colOff>
      <xdr:row>108</xdr:row>
      <xdr:rowOff>131718</xdr:rowOff>
    </xdr:to>
    <xdr:cxnSp macro="">
      <xdr:nvCxnSpPr>
        <xdr:cNvPr id="795" name="直線コネクタ 794">
          <a:extLst>
            <a:ext uri="{FF2B5EF4-FFF2-40B4-BE49-F238E27FC236}">
              <a16:creationId xmlns:a16="http://schemas.microsoft.com/office/drawing/2014/main" id="{FA3EC998-530A-4871-A988-4E18033A8F3B}"/>
            </a:ext>
          </a:extLst>
        </xdr:cNvPr>
        <xdr:cNvCxnSpPr/>
      </xdr:nvCxnSpPr>
      <xdr:spPr>
        <a:xfrm>
          <a:off x="14592300" y="18589534"/>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141332</xdr:rowOff>
    </xdr:from>
    <xdr:to>
      <xdr:col>72</xdr:col>
      <xdr:colOff>38100</xdr:colOff>
      <xdr:row>108</xdr:row>
      <xdr:rowOff>71482</xdr:rowOff>
    </xdr:to>
    <xdr:sp macro="" textlink="">
      <xdr:nvSpPr>
        <xdr:cNvPr id="796" name="楕円 795">
          <a:extLst>
            <a:ext uri="{FF2B5EF4-FFF2-40B4-BE49-F238E27FC236}">
              <a16:creationId xmlns:a16="http://schemas.microsoft.com/office/drawing/2014/main" id="{8BE76A87-DD89-4776-A5DC-3C73A41C03E2}"/>
            </a:ext>
          </a:extLst>
        </xdr:cNvPr>
        <xdr:cNvSpPr/>
      </xdr:nvSpPr>
      <xdr:spPr>
        <a:xfrm>
          <a:off x="13652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20682</xdr:rowOff>
    </xdr:from>
    <xdr:to>
      <xdr:col>76</xdr:col>
      <xdr:colOff>114300</xdr:colOff>
      <xdr:row>108</xdr:row>
      <xdr:rowOff>72934</xdr:rowOff>
    </xdr:to>
    <xdr:cxnSp macro="">
      <xdr:nvCxnSpPr>
        <xdr:cNvPr id="797" name="直線コネクタ 796">
          <a:extLst>
            <a:ext uri="{FF2B5EF4-FFF2-40B4-BE49-F238E27FC236}">
              <a16:creationId xmlns:a16="http://schemas.microsoft.com/office/drawing/2014/main" id="{9AC4184A-4019-4DD6-AF0C-1B05CE70C666}"/>
            </a:ext>
          </a:extLst>
        </xdr:cNvPr>
        <xdr:cNvCxnSpPr/>
      </xdr:nvCxnSpPr>
      <xdr:spPr>
        <a:xfrm>
          <a:off x="13703300" y="18537282"/>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98879</xdr:rowOff>
    </xdr:from>
    <xdr:to>
      <xdr:col>67</xdr:col>
      <xdr:colOff>101600</xdr:colOff>
      <xdr:row>108</xdr:row>
      <xdr:rowOff>29029</xdr:rowOff>
    </xdr:to>
    <xdr:sp macro="" textlink="">
      <xdr:nvSpPr>
        <xdr:cNvPr id="798" name="楕円 797">
          <a:extLst>
            <a:ext uri="{FF2B5EF4-FFF2-40B4-BE49-F238E27FC236}">
              <a16:creationId xmlns:a16="http://schemas.microsoft.com/office/drawing/2014/main" id="{A9AC49F7-60F7-4FC2-8F3C-49A6366DF7B4}"/>
            </a:ext>
          </a:extLst>
        </xdr:cNvPr>
        <xdr:cNvSpPr/>
      </xdr:nvSpPr>
      <xdr:spPr>
        <a:xfrm>
          <a:off x="12763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149679</xdr:rowOff>
    </xdr:from>
    <xdr:to>
      <xdr:col>71</xdr:col>
      <xdr:colOff>177800</xdr:colOff>
      <xdr:row>108</xdr:row>
      <xdr:rowOff>20682</xdr:rowOff>
    </xdr:to>
    <xdr:cxnSp macro="">
      <xdr:nvCxnSpPr>
        <xdr:cNvPr id="799" name="直線コネクタ 798">
          <a:extLst>
            <a:ext uri="{FF2B5EF4-FFF2-40B4-BE49-F238E27FC236}">
              <a16:creationId xmlns:a16="http://schemas.microsoft.com/office/drawing/2014/main" id="{DF857EBE-AEE2-435C-9877-D347DF67C97C}"/>
            </a:ext>
          </a:extLst>
        </xdr:cNvPr>
        <xdr:cNvCxnSpPr/>
      </xdr:nvCxnSpPr>
      <xdr:spPr>
        <a:xfrm>
          <a:off x="12814300" y="1849482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00" name="n_1aveValue【公民館】&#10;有形固定資産減価償却率">
          <a:extLst>
            <a:ext uri="{FF2B5EF4-FFF2-40B4-BE49-F238E27FC236}">
              <a16:creationId xmlns:a16="http://schemas.microsoft.com/office/drawing/2014/main" id="{9110940C-ABBA-4059-AA3F-4E920E2F83E1}"/>
            </a:ext>
          </a:extLst>
        </xdr:cNvPr>
        <xdr:cNvSpPr txBox="1"/>
      </xdr:nvSpPr>
      <xdr:spPr>
        <a:xfrm>
          <a:off x="152660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48821</xdr:rowOff>
    </xdr:from>
    <xdr:ext cx="405111" cy="259045"/>
    <xdr:sp macro="" textlink="">
      <xdr:nvSpPr>
        <xdr:cNvPr id="801" name="n_2aveValue【公民館】&#10;有形固定資産減価償却率">
          <a:extLst>
            <a:ext uri="{FF2B5EF4-FFF2-40B4-BE49-F238E27FC236}">
              <a16:creationId xmlns:a16="http://schemas.microsoft.com/office/drawing/2014/main" id="{AA648D5A-FBA4-48B1-8D07-D0CD33A318C6}"/>
            </a:ext>
          </a:extLst>
        </xdr:cNvPr>
        <xdr:cNvSpPr txBox="1"/>
      </xdr:nvSpPr>
      <xdr:spPr>
        <a:xfrm>
          <a:off x="14389744" y="1787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168020</xdr:rowOff>
    </xdr:from>
    <xdr:ext cx="405111" cy="259045"/>
    <xdr:sp macro="" textlink="">
      <xdr:nvSpPr>
        <xdr:cNvPr id="802" name="n_3aveValue【公民館】&#10;有形固定資産減価償却率">
          <a:extLst>
            <a:ext uri="{FF2B5EF4-FFF2-40B4-BE49-F238E27FC236}">
              <a16:creationId xmlns:a16="http://schemas.microsoft.com/office/drawing/2014/main" id="{7D4D1196-F479-4104-9C62-318E688A54EC}"/>
            </a:ext>
          </a:extLst>
        </xdr:cNvPr>
        <xdr:cNvSpPr txBox="1"/>
      </xdr:nvSpPr>
      <xdr:spPr>
        <a:xfrm>
          <a:off x="13500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154957</xdr:rowOff>
    </xdr:from>
    <xdr:ext cx="405111" cy="259045"/>
    <xdr:sp macro="" textlink="">
      <xdr:nvSpPr>
        <xdr:cNvPr id="803" name="n_4aveValue【公民館】&#10;有形固定資産減価償却率">
          <a:extLst>
            <a:ext uri="{FF2B5EF4-FFF2-40B4-BE49-F238E27FC236}">
              <a16:creationId xmlns:a16="http://schemas.microsoft.com/office/drawing/2014/main" id="{5A59907F-5134-4975-8ABD-9E44DBC8B7E5}"/>
            </a:ext>
          </a:extLst>
        </xdr:cNvPr>
        <xdr:cNvSpPr txBox="1"/>
      </xdr:nvSpPr>
      <xdr:spPr>
        <a:xfrm>
          <a:off x="12611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2195</xdr:rowOff>
    </xdr:from>
    <xdr:ext cx="405111" cy="259045"/>
    <xdr:sp macro="" textlink="">
      <xdr:nvSpPr>
        <xdr:cNvPr id="804" name="n_1mainValue【公民館】&#10;有形固定資産減価償却率">
          <a:extLst>
            <a:ext uri="{FF2B5EF4-FFF2-40B4-BE49-F238E27FC236}">
              <a16:creationId xmlns:a16="http://schemas.microsoft.com/office/drawing/2014/main" id="{20297069-22BC-4CD4-BBB1-A5D287CEFFA6}"/>
            </a:ext>
          </a:extLst>
        </xdr:cNvPr>
        <xdr:cNvSpPr txBox="1"/>
      </xdr:nvSpPr>
      <xdr:spPr>
        <a:xfrm>
          <a:off x="15266044" y="1869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114861</xdr:rowOff>
    </xdr:from>
    <xdr:ext cx="405111" cy="259045"/>
    <xdr:sp macro="" textlink="">
      <xdr:nvSpPr>
        <xdr:cNvPr id="805" name="n_2mainValue【公民館】&#10;有形固定資産減価償却率">
          <a:extLst>
            <a:ext uri="{FF2B5EF4-FFF2-40B4-BE49-F238E27FC236}">
              <a16:creationId xmlns:a16="http://schemas.microsoft.com/office/drawing/2014/main" id="{3CDEC324-897C-435B-9A37-09D9E4D284DC}"/>
            </a:ext>
          </a:extLst>
        </xdr:cNvPr>
        <xdr:cNvSpPr txBox="1"/>
      </xdr:nvSpPr>
      <xdr:spPr>
        <a:xfrm>
          <a:off x="14389744" y="1863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62609</xdr:rowOff>
    </xdr:from>
    <xdr:ext cx="405111" cy="259045"/>
    <xdr:sp macro="" textlink="">
      <xdr:nvSpPr>
        <xdr:cNvPr id="806" name="n_3mainValue【公民館】&#10;有形固定資産減価償却率">
          <a:extLst>
            <a:ext uri="{FF2B5EF4-FFF2-40B4-BE49-F238E27FC236}">
              <a16:creationId xmlns:a16="http://schemas.microsoft.com/office/drawing/2014/main" id="{51BD060C-2FA3-4E43-AFA9-3C640039DEC4}"/>
            </a:ext>
          </a:extLst>
        </xdr:cNvPr>
        <xdr:cNvSpPr txBox="1"/>
      </xdr:nvSpPr>
      <xdr:spPr>
        <a:xfrm>
          <a:off x="13500744" y="1857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20156</xdr:rowOff>
    </xdr:from>
    <xdr:ext cx="405111" cy="259045"/>
    <xdr:sp macro="" textlink="">
      <xdr:nvSpPr>
        <xdr:cNvPr id="807" name="n_4mainValue【公民館】&#10;有形固定資産減価償却率">
          <a:extLst>
            <a:ext uri="{FF2B5EF4-FFF2-40B4-BE49-F238E27FC236}">
              <a16:creationId xmlns:a16="http://schemas.microsoft.com/office/drawing/2014/main" id="{0CA7BE29-29B3-4E3E-B2D2-C52337B2544B}"/>
            </a:ext>
          </a:extLst>
        </xdr:cNvPr>
        <xdr:cNvSpPr txBox="1"/>
      </xdr:nvSpPr>
      <xdr:spPr>
        <a:xfrm>
          <a:off x="126117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8" name="正方形/長方形 807">
          <a:extLst>
            <a:ext uri="{FF2B5EF4-FFF2-40B4-BE49-F238E27FC236}">
              <a16:creationId xmlns:a16="http://schemas.microsoft.com/office/drawing/2014/main" id="{3F6F95F4-950C-44FE-9414-3D4E9288A30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9" name="正方形/長方形 808">
          <a:extLst>
            <a:ext uri="{FF2B5EF4-FFF2-40B4-BE49-F238E27FC236}">
              <a16:creationId xmlns:a16="http://schemas.microsoft.com/office/drawing/2014/main" id="{5D33DD4D-3B58-4256-B0C2-E67F1C0A2A5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0" name="正方形/長方形 809">
          <a:extLst>
            <a:ext uri="{FF2B5EF4-FFF2-40B4-BE49-F238E27FC236}">
              <a16:creationId xmlns:a16="http://schemas.microsoft.com/office/drawing/2014/main" id="{C98CEAD7-4C89-4CE7-AE23-6B9FDD4DD12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1" name="正方形/長方形 810">
          <a:extLst>
            <a:ext uri="{FF2B5EF4-FFF2-40B4-BE49-F238E27FC236}">
              <a16:creationId xmlns:a16="http://schemas.microsoft.com/office/drawing/2014/main" id="{29EFD55E-D3F7-4B33-9FA6-E17A56E5BFB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2" name="正方形/長方形 811">
          <a:extLst>
            <a:ext uri="{FF2B5EF4-FFF2-40B4-BE49-F238E27FC236}">
              <a16:creationId xmlns:a16="http://schemas.microsoft.com/office/drawing/2014/main" id="{245D238C-5E99-46B2-A466-D8F07EB12EE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3" name="正方形/長方形 812">
          <a:extLst>
            <a:ext uri="{FF2B5EF4-FFF2-40B4-BE49-F238E27FC236}">
              <a16:creationId xmlns:a16="http://schemas.microsoft.com/office/drawing/2014/main" id="{F9F26B29-A8EE-426C-825B-1E06F5F30B0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4" name="正方形/長方形 813">
          <a:extLst>
            <a:ext uri="{FF2B5EF4-FFF2-40B4-BE49-F238E27FC236}">
              <a16:creationId xmlns:a16="http://schemas.microsoft.com/office/drawing/2014/main" id="{FFCAD244-161B-4EF5-8DA1-CFC21137F7A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5" name="正方形/長方形 814">
          <a:extLst>
            <a:ext uri="{FF2B5EF4-FFF2-40B4-BE49-F238E27FC236}">
              <a16:creationId xmlns:a16="http://schemas.microsoft.com/office/drawing/2014/main" id="{4BBE11FC-9722-4207-B3CE-9382CA4B00C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6" name="テキスト ボックス 815">
          <a:extLst>
            <a:ext uri="{FF2B5EF4-FFF2-40B4-BE49-F238E27FC236}">
              <a16:creationId xmlns:a16="http://schemas.microsoft.com/office/drawing/2014/main" id="{C333F8F0-0D71-4612-ABAD-6B68E43DAC0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7" name="直線コネクタ 816">
          <a:extLst>
            <a:ext uri="{FF2B5EF4-FFF2-40B4-BE49-F238E27FC236}">
              <a16:creationId xmlns:a16="http://schemas.microsoft.com/office/drawing/2014/main" id="{EA1AD7F5-0F4D-4F74-A76E-11A02D83870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8" name="直線コネクタ 817">
          <a:extLst>
            <a:ext uri="{FF2B5EF4-FFF2-40B4-BE49-F238E27FC236}">
              <a16:creationId xmlns:a16="http://schemas.microsoft.com/office/drawing/2014/main" id="{32375F8E-C5B1-45E4-A783-46761D53CD4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9" name="テキスト ボックス 818">
          <a:extLst>
            <a:ext uri="{FF2B5EF4-FFF2-40B4-BE49-F238E27FC236}">
              <a16:creationId xmlns:a16="http://schemas.microsoft.com/office/drawing/2014/main" id="{8CA4984C-208B-42C2-B889-4E123E9130F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0" name="直線コネクタ 819">
          <a:extLst>
            <a:ext uri="{FF2B5EF4-FFF2-40B4-BE49-F238E27FC236}">
              <a16:creationId xmlns:a16="http://schemas.microsoft.com/office/drawing/2014/main" id="{638EBB31-8F9B-432B-9C86-175878AC2E7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21" name="テキスト ボックス 820">
          <a:extLst>
            <a:ext uri="{FF2B5EF4-FFF2-40B4-BE49-F238E27FC236}">
              <a16:creationId xmlns:a16="http://schemas.microsoft.com/office/drawing/2014/main" id="{3AB8CF5A-ECED-4808-B81A-C8596C0814D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2" name="直線コネクタ 821">
          <a:extLst>
            <a:ext uri="{FF2B5EF4-FFF2-40B4-BE49-F238E27FC236}">
              <a16:creationId xmlns:a16="http://schemas.microsoft.com/office/drawing/2014/main" id="{22F27515-7BD9-490E-A87F-1F54D91DAA8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23" name="テキスト ボックス 822">
          <a:extLst>
            <a:ext uri="{FF2B5EF4-FFF2-40B4-BE49-F238E27FC236}">
              <a16:creationId xmlns:a16="http://schemas.microsoft.com/office/drawing/2014/main" id="{2C063780-8D8A-4DE8-BD27-56EB416D970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24" name="直線コネクタ 823">
          <a:extLst>
            <a:ext uri="{FF2B5EF4-FFF2-40B4-BE49-F238E27FC236}">
              <a16:creationId xmlns:a16="http://schemas.microsoft.com/office/drawing/2014/main" id="{7A0C9745-58C5-4A91-901D-088988C5AD4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5" name="テキスト ボックス 824">
          <a:extLst>
            <a:ext uri="{FF2B5EF4-FFF2-40B4-BE49-F238E27FC236}">
              <a16:creationId xmlns:a16="http://schemas.microsoft.com/office/drawing/2014/main" id="{1F08AD57-30D1-4419-8876-8B61EEF1748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CF6CAA06-649D-4579-945F-C1DF09A85D6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7" name="テキスト ボックス 826">
          <a:extLst>
            <a:ext uri="{FF2B5EF4-FFF2-40B4-BE49-F238E27FC236}">
              <a16:creationId xmlns:a16="http://schemas.microsoft.com/office/drawing/2014/main" id="{FC45ACB2-FB6E-4738-8F43-1CF04C4E0AC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公民館】&#10;一人当たり面積グラフ枠">
          <a:extLst>
            <a:ext uri="{FF2B5EF4-FFF2-40B4-BE49-F238E27FC236}">
              <a16:creationId xmlns:a16="http://schemas.microsoft.com/office/drawing/2014/main" id="{455E3FF9-70AE-4AC1-92A4-FC66507F7BD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829" name="直線コネクタ 828">
          <a:extLst>
            <a:ext uri="{FF2B5EF4-FFF2-40B4-BE49-F238E27FC236}">
              <a16:creationId xmlns:a16="http://schemas.microsoft.com/office/drawing/2014/main" id="{1583C7EA-79C5-404E-BBE4-1FB70692F854}"/>
            </a:ext>
          </a:extLst>
        </xdr:cNvPr>
        <xdr:cNvCxnSpPr/>
      </xdr:nvCxnSpPr>
      <xdr:spPr>
        <a:xfrm flipV="1">
          <a:off x="22160864" y="1745894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30" name="【公民館】&#10;一人当たり面積最小値テキスト">
          <a:extLst>
            <a:ext uri="{FF2B5EF4-FFF2-40B4-BE49-F238E27FC236}">
              <a16:creationId xmlns:a16="http://schemas.microsoft.com/office/drawing/2014/main" id="{BEC1C315-9722-4B1A-A203-BFF8EE5810BB}"/>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31" name="直線コネクタ 830">
          <a:extLst>
            <a:ext uri="{FF2B5EF4-FFF2-40B4-BE49-F238E27FC236}">
              <a16:creationId xmlns:a16="http://schemas.microsoft.com/office/drawing/2014/main" id="{7F9486F1-1478-41FE-96EA-76DFCA92B82E}"/>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832" name="【公民館】&#10;一人当たり面積最大値テキスト">
          <a:extLst>
            <a:ext uri="{FF2B5EF4-FFF2-40B4-BE49-F238E27FC236}">
              <a16:creationId xmlns:a16="http://schemas.microsoft.com/office/drawing/2014/main" id="{0AD42449-953C-4DFD-A34C-A37119B04CE9}"/>
            </a:ext>
          </a:extLst>
        </xdr:cNvPr>
        <xdr:cNvSpPr txBox="1"/>
      </xdr:nvSpPr>
      <xdr:spPr>
        <a:xfrm>
          <a:off x="22199600" y="1723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833" name="直線コネクタ 832">
          <a:extLst>
            <a:ext uri="{FF2B5EF4-FFF2-40B4-BE49-F238E27FC236}">
              <a16:creationId xmlns:a16="http://schemas.microsoft.com/office/drawing/2014/main" id="{F58ACE46-1390-4B73-B02F-E989ED152DFC}"/>
            </a:ext>
          </a:extLst>
        </xdr:cNvPr>
        <xdr:cNvCxnSpPr/>
      </xdr:nvCxnSpPr>
      <xdr:spPr>
        <a:xfrm>
          <a:off x="22072600" y="1745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834" name="【公民館】&#10;一人当たり面積平均値テキスト">
          <a:extLst>
            <a:ext uri="{FF2B5EF4-FFF2-40B4-BE49-F238E27FC236}">
              <a16:creationId xmlns:a16="http://schemas.microsoft.com/office/drawing/2014/main" id="{28098097-2AAA-4D2F-A061-4D2E1712FC56}"/>
            </a:ext>
          </a:extLst>
        </xdr:cNvPr>
        <xdr:cNvSpPr txBox="1"/>
      </xdr:nvSpPr>
      <xdr:spPr>
        <a:xfrm>
          <a:off x="22199600" y="18122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835" name="フローチャート: 判断 834">
          <a:extLst>
            <a:ext uri="{FF2B5EF4-FFF2-40B4-BE49-F238E27FC236}">
              <a16:creationId xmlns:a16="http://schemas.microsoft.com/office/drawing/2014/main" id="{68F6E41A-80FE-48AC-8139-1A30FDD5B4AA}"/>
            </a:ext>
          </a:extLst>
        </xdr:cNvPr>
        <xdr:cNvSpPr/>
      </xdr:nvSpPr>
      <xdr:spPr>
        <a:xfrm>
          <a:off x="221107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36" name="フローチャート: 判断 835">
          <a:extLst>
            <a:ext uri="{FF2B5EF4-FFF2-40B4-BE49-F238E27FC236}">
              <a16:creationId xmlns:a16="http://schemas.microsoft.com/office/drawing/2014/main" id="{E9DFE2FC-0071-42F8-B406-F82B143B1109}"/>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837" name="フローチャート: 判断 836">
          <a:extLst>
            <a:ext uri="{FF2B5EF4-FFF2-40B4-BE49-F238E27FC236}">
              <a16:creationId xmlns:a16="http://schemas.microsoft.com/office/drawing/2014/main" id="{3910B615-D701-4503-9CBD-82B89513DE23}"/>
            </a:ext>
          </a:extLst>
        </xdr:cNvPr>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38" name="フローチャート: 判断 837">
          <a:extLst>
            <a:ext uri="{FF2B5EF4-FFF2-40B4-BE49-F238E27FC236}">
              <a16:creationId xmlns:a16="http://schemas.microsoft.com/office/drawing/2014/main" id="{7E5AA647-236B-469B-972D-454BC17213EA}"/>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39" name="フローチャート: 判断 838">
          <a:extLst>
            <a:ext uri="{FF2B5EF4-FFF2-40B4-BE49-F238E27FC236}">
              <a16:creationId xmlns:a16="http://schemas.microsoft.com/office/drawing/2014/main" id="{C3FC080C-F0E7-4FD7-A4FC-D120F34C474A}"/>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1D11A0A-30B9-43DD-8597-6801AB60916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E7DEBD97-D749-4FBA-82BE-763989572C4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3984150B-9DFA-4E36-9C6F-0905BB610A8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678C2DFE-FF58-4045-9940-AA612D8441D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E8C2AE80-69EE-42A3-96F8-5446438BB87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64263</xdr:rowOff>
    </xdr:from>
    <xdr:to>
      <xdr:col>116</xdr:col>
      <xdr:colOff>114300</xdr:colOff>
      <xdr:row>103</xdr:row>
      <xdr:rowOff>165863</xdr:rowOff>
    </xdr:to>
    <xdr:sp macro="" textlink="">
      <xdr:nvSpPr>
        <xdr:cNvPr id="845" name="楕円 844">
          <a:extLst>
            <a:ext uri="{FF2B5EF4-FFF2-40B4-BE49-F238E27FC236}">
              <a16:creationId xmlns:a16="http://schemas.microsoft.com/office/drawing/2014/main" id="{8120961A-1642-4425-A635-FF988A95A0D7}"/>
            </a:ext>
          </a:extLst>
        </xdr:cNvPr>
        <xdr:cNvSpPr/>
      </xdr:nvSpPr>
      <xdr:spPr>
        <a:xfrm>
          <a:off x="22110700" y="177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87140</xdr:rowOff>
    </xdr:from>
    <xdr:ext cx="469744" cy="259045"/>
    <xdr:sp macro="" textlink="">
      <xdr:nvSpPr>
        <xdr:cNvPr id="846" name="【公民館】&#10;一人当たり面積該当値テキスト">
          <a:extLst>
            <a:ext uri="{FF2B5EF4-FFF2-40B4-BE49-F238E27FC236}">
              <a16:creationId xmlns:a16="http://schemas.microsoft.com/office/drawing/2014/main" id="{B8F04246-8571-468B-AEAD-A78C322FF18E}"/>
            </a:ext>
          </a:extLst>
        </xdr:cNvPr>
        <xdr:cNvSpPr txBox="1"/>
      </xdr:nvSpPr>
      <xdr:spPr>
        <a:xfrm>
          <a:off x="22199600" y="1757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68835</xdr:rowOff>
    </xdr:from>
    <xdr:to>
      <xdr:col>112</xdr:col>
      <xdr:colOff>38100</xdr:colOff>
      <xdr:row>103</xdr:row>
      <xdr:rowOff>170435</xdr:rowOff>
    </xdr:to>
    <xdr:sp macro="" textlink="">
      <xdr:nvSpPr>
        <xdr:cNvPr id="847" name="楕円 846">
          <a:extLst>
            <a:ext uri="{FF2B5EF4-FFF2-40B4-BE49-F238E27FC236}">
              <a16:creationId xmlns:a16="http://schemas.microsoft.com/office/drawing/2014/main" id="{88C5EDE4-C203-44E9-AC2D-B8B2A2068F66}"/>
            </a:ext>
          </a:extLst>
        </xdr:cNvPr>
        <xdr:cNvSpPr/>
      </xdr:nvSpPr>
      <xdr:spPr>
        <a:xfrm>
          <a:off x="21272500" y="1772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115063</xdr:rowOff>
    </xdr:from>
    <xdr:to>
      <xdr:col>116</xdr:col>
      <xdr:colOff>63500</xdr:colOff>
      <xdr:row>103</xdr:row>
      <xdr:rowOff>119635</xdr:rowOff>
    </xdr:to>
    <xdr:cxnSp macro="">
      <xdr:nvCxnSpPr>
        <xdr:cNvPr id="848" name="直線コネクタ 847">
          <a:extLst>
            <a:ext uri="{FF2B5EF4-FFF2-40B4-BE49-F238E27FC236}">
              <a16:creationId xmlns:a16="http://schemas.microsoft.com/office/drawing/2014/main" id="{1F0BD184-E01E-4C2E-A651-FD409EB7DADA}"/>
            </a:ext>
          </a:extLst>
        </xdr:cNvPr>
        <xdr:cNvCxnSpPr/>
      </xdr:nvCxnSpPr>
      <xdr:spPr>
        <a:xfrm flipV="1">
          <a:off x="21323300" y="1777441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77978</xdr:rowOff>
    </xdr:from>
    <xdr:to>
      <xdr:col>107</xdr:col>
      <xdr:colOff>101600</xdr:colOff>
      <xdr:row>104</xdr:row>
      <xdr:rowOff>8128</xdr:rowOff>
    </xdr:to>
    <xdr:sp macro="" textlink="">
      <xdr:nvSpPr>
        <xdr:cNvPr id="849" name="楕円 848">
          <a:extLst>
            <a:ext uri="{FF2B5EF4-FFF2-40B4-BE49-F238E27FC236}">
              <a16:creationId xmlns:a16="http://schemas.microsoft.com/office/drawing/2014/main" id="{4C186818-F0C4-4DA1-82E6-DEC5EBB92466}"/>
            </a:ext>
          </a:extLst>
        </xdr:cNvPr>
        <xdr:cNvSpPr/>
      </xdr:nvSpPr>
      <xdr:spPr>
        <a:xfrm>
          <a:off x="20383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119635</xdr:rowOff>
    </xdr:from>
    <xdr:to>
      <xdr:col>111</xdr:col>
      <xdr:colOff>177800</xdr:colOff>
      <xdr:row>103</xdr:row>
      <xdr:rowOff>128778</xdr:rowOff>
    </xdr:to>
    <xdr:cxnSp macro="">
      <xdr:nvCxnSpPr>
        <xdr:cNvPr id="850" name="直線コネクタ 849">
          <a:extLst>
            <a:ext uri="{FF2B5EF4-FFF2-40B4-BE49-F238E27FC236}">
              <a16:creationId xmlns:a16="http://schemas.microsoft.com/office/drawing/2014/main" id="{58F9FFCF-33F7-4C80-B471-0359917FF46A}"/>
            </a:ext>
          </a:extLst>
        </xdr:cNvPr>
        <xdr:cNvCxnSpPr/>
      </xdr:nvCxnSpPr>
      <xdr:spPr>
        <a:xfrm flipV="1">
          <a:off x="20434300" y="177789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123698</xdr:rowOff>
    </xdr:from>
    <xdr:to>
      <xdr:col>102</xdr:col>
      <xdr:colOff>165100</xdr:colOff>
      <xdr:row>104</xdr:row>
      <xdr:rowOff>53848</xdr:rowOff>
    </xdr:to>
    <xdr:sp macro="" textlink="">
      <xdr:nvSpPr>
        <xdr:cNvPr id="851" name="楕円 850">
          <a:extLst>
            <a:ext uri="{FF2B5EF4-FFF2-40B4-BE49-F238E27FC236}">
              <a16:creationId xmlns:a16="http://schemas.microsoft.com/office/drawing/2014/main" id="{89B9F54C-247C-4DC4-B747-AABD4C1EE0B0}"/>
            </a:ext>
          </a:extLst>
        </xdr:cNvPr>
        <xdr:cNvSpPr/>
      </xdr:nvSpPr>
      <xdr:spPr>
        <a:xfrm>
          <a:off x="19494500" y="1778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128778</xdr:rowOff>
    </xdr:from>
    <xdr:to>
      <xdr:col>107</xdr:col>
      <xdr:colOff>50800</xdr:colOff>
      <xdr:row>104</xdr:row>
      <xdr:rowOff>3048</xdr:rowOff>
    </xdr:to>
    <xdr:cxnSp macro="">
      <xdr:nvCxnSpPr>
        <xdr:cNvPr id="852" name="直線コネクタ 851">
          <a:extLst>
            <a:ext uri="{FF2B5EF4-FFF2-40B4-BE49-F238E27FC236}">
              <a16:creationId xmlns:a16="http://schemas.microsoft.com/office/drawing/2014/main" id="{24D43C7A-3CE5-452C-84C9-E6E764AAF351}"/>
            </a:ext>
          </a:extLst>
        </xdr:cNvPr>
        <xdr:cNvCxnSpPr/>
      </xdr:nvCxnSpPr>
      <xdr:spPr>
        <a:xfrm flipV="1">
          <a:off x="19545300" y="177881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96265</xdr:rowOff>
    </xdr:from>
    <xdr:to>
      <xdr:col>98</xdr:col>
      <xdr:colOff>38100</xdr:colOff>
      <xdr:row>104</xdr:row>
      <xdr:rowOff>26415</xdr:rowOff>
    </xdr:to>
    <xdr:sp macro="" textlink="">
      <xdr:nvSpPr>
        <xdr:cNvPr id="853" name="楕円 852">
          <a:extLst>
            <a:ext uri="{FF2B5EF4-FFF2-40B4-BE49-F238E27FC236}">
              <a16:creationId xmlns:a16="http://schemas.microsoft.com/office/drawing/2014/main" id="{81B24DBA-44C5-41D8-8DFB-4F5155BCBF7D}"/>
            </a:ext>
          </a:extLst>
        </xdr:cNvPr>
        <xdr:cNvSpPr/>
      </xdr:nvSpPr>
      <xdr:spPr>
        <a:xfrm>
          <a:off x="186055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147065</xdr:rowOff>
    </xdr:from>
    <xdr:to>
      <xdr:col>102</xdr:col>
      <xdr:colOff>114300</xdr:colOff>
      <xdr:row>104</xdr:row>
      <xdr:rowOff>3048</xdr:rowOff>
    </xdr:to>
    <xdr:cxnSp macro="">
      <xdr:nvCxnSpPr>
        <xdr:cNvPr id="854" name="直線コネクタ 853">
          <a:extLst>
            <a:ext uri="{FF2B5EF4-FFF2-40B4-BE49-F238E27FC236}">
              <a16:creationId xmlns:a16="http://schemas.microsoft.com/office/drawing/2014/main" id="{DABD9368-E684-4CB7-9D51-7D632B21300B}"/>
            </a:ext>
          </a:extLst>
        </xdr:cNvPr>
        <xdr:cNvCxnSpPr/>
      </xdr:nvCxnSpPr>
      <xdr:spPr>
        <a:xfrm>
          <a:off x="18656300" y="17806415"/>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855" name="n_1aveValue【公民館】&#10;一人当たり面積">
          <a:extLst>
            <a:ext uri="{FF2B5EF4-FFF2-40B4-BE49-F238E27FC236}">
              <a16:creationId xmlns:a16="http://schemas.microsoft.com/office/drawing/2014/main" id="{60617978-8623-42F9-8135-E82136184C29}"/>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856" name="n_2aveValue【公民館】&#10;一人当たり面積">
          <a:extLst>
            <a:ext uri="{FF2B5EF4-FFF2-40B4-BE49-F238E27FC236}">
              <a16:creationId xmlns:a16="http://schemas.microsoft.com/office/drawing/2014/main" id="{922B3760-A27A-4F5D-B26A-6EF30446937F}"/>
            </a:ext>
          </a:extLst>
        </xdr:cNvPr>
        <xdr:cNvSpPr txBox="1"/>
      </xdr:nvSpPr>
      <xdr:spPr>
        <a:xfrm>
          <a:off x="20199427"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857" name="n_3aveValue【公民館】&#10;一人当たり面積">
          <a:extLst>
            <a:ext uri="{FF2B5EF4-FFF2-40B4-BE49-F238E27FC236}">
              <a16:creationId xmlns:a16="http://schemas.microsoft.com/office/drawing/2014/main" id="{FE5C17EF-E353-43FB-8E94-BCA5C21A88B0}"/>
            </a:ext>
          </a:extLst>
        </xdr:cNvPr>
        <xdr:cNvSpPr txBox="1"/>
      </xdr:nvSpPr>
      <xdr:spPr>
        <a:xfrm>
          <a:off x="19310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858" name="n_4aveValue【公民館】&#10;一人当たり面積">
          <a:extLst>
            <a:ext uri="{FF2B5EF4-FFF2-40B4-BE49-F238E27FC236}">
              <a16:creationId xmlns:a16="http://schemas.microsoft.com/office/drawing/2014/main" id="{8D52ECF5-C425-4220-A7F0-860A88099258}"/>
            </a:ext>
          </a:extLst>
        </xdr:cNvPr>
        <xdr:cNvSpPr txBox="1"/>
      </xdr:nvSpPr>
      <xdr:spPr>
        <a:xfrm>
          <a:off x="18421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15512</xdr:rowOff>
    </xdr:from>
    <xdr:ext cx="469744" cy="259045"/>
    <xdr:sp macro="" textlink="">
      <xdr:nvSpPr>
        <xdr:cNvPr id="859" name="n_1mainValue【公民館】&#10;一人当たり面積">
          <a:extLst>
            <a:ext uri="{FF2B5EF4-FFF2-40B4-BE49-F238E27FC236}">
              <a16:creationId xmlns:a16="http://schemas.microsoft.com/office/drawing/2014/main" id="{7912D01D-C879-4E19-9196-B6E5F161167B}"/>
            </a:ext>
          </a:extLst>
        </xdr:cNvPr>
        <xdr:cNvSpPr txBox="1"/>
      </xdr:nvSpPr>
      <xdr:spPr>
        <a:xfrm>
          <a:off x="21075727" y="1750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24655</xdr:rowOff>
    </xdr:from>
    <xdr:ext cx="469744" cy="259045"/>
    <xdr:sp macro="" textlink="">
      <xdr:nvSpPr>
        <xdr:cNvPr id="860" name="n_2mainValue【公民館】&#10;一人当たり面積">
          <a:extLst>
            <a:ext uri="{FF2B5EF4-FFF2-40B4-BE49-F238E27FC236}">
              <a16:creationId xmlns:a16="http://schemas.microsoft.com/office/drawing/2014/main" id="{B9B73B98-7D9D-4D02-91B9-E3BBA651F820}"/>
            </a:ext>
          </a:extLst>
        </xdr:cNvPr>
        <xdr:cNvSpPr txBox="1"/>
      </xdr:nvSpPr>
      <xdr:spPr>
        <a:xfrm>
          <a:off x="20199427" y="1751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70375</xdr:rowOff>
    </xdr:from>
    <xdr:ext cx="469744" cy="259045"/>
    <xdr:sp macro="" textlink="">
      <xdr:nvSpPr>
        <xdr:cNvPr id="861" name="n_3mainValue【公民館】&#10;一人当たり面積">
          <a:extLst>
            <a:ext uri="{FF2B5EF4-FFF2-40B4-BE49-F238E27FC236}">
              <a16:creationId xmlns:a16="http://schemas.microsoft.com/office/drawing/2014/main" id="{328E9804-F722-4377-B065-6AD83390CDF0}"/>
            </a:ext>
          </a:extLst>
        </xdr:cNvPr>
        <xdr:cNvSpPr txBox="1"/>
      </xdr:nvSpPr>
      <xdr:spPr>
        <a:xfrm>
          <a:off x="19310427" y="1755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42942</xdr:rowOff>
    </xdr:from>
    <xdr:ext cx="469744" cy="259045"/>
    <xdr:sp macro="" textlink="">
      <xdr:nvSpPr>
        <xdr:cNvPr id="862" name="n_4mainValue【公民館】&#10;一人当たり面積">
          <a:extLst>
            <a:ext uri="{FF2B5EF4-FFF2-40B4-BE49-F238E27FC236}">
              <a16:creationId xmlns:a16="http://schemas.microsoft.com/office/drawing/2014/main" id="{1DF3EC98-322E-441E-A121-0FD479A6A856}"/>
            </a:ext>
          </a:extLst>
        </xdr:cNvPr>
        <xdr:cNvSpPr txBox="1"/>
      </xdr:nvSpPr>
      <xdr:spPr>
        <a:xfrm>
          <a:off x="18421427" y="1753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58943E7C-0F33-4DFB-B669-8B191A155C1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BA6C1880-7DB7-498A-B30F-29BF758684B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BFD77751-E46A-4F29-821C-A3FF2353538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有形固定資産減価償却率</a:t>
          </a:r>
          <a:r>
            <a:rPr kumimoji="1" lang="ja-JP" altLang="ja-JP" sz="1100">
              <a:solidFill>
                <a:schemeClr val="dk1"/>
              </a:solidFill>
              <a:effectLst/>
              <a:latin typeface="+mn-lt"/>
              <a:ea typeface="+mn-ea"/>
              <a:cs typeface="+mn-cs"/>
            </a:rPr>
            <a:t>が類似団体より低い水準となっているのは、全体の多くを平成初期から現在にかけて整備された施設が占めるためである。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有形固定資産減価償却率</a:t>
          </a:r>
          <a:r>
            <a:rPr kumimoji="1" lang="ja-JP" altLang="ja-JP" sz="1100">
              <a:solidFill>
                <a:schemeClr val="dk1"/>
              </a:solidFill>
              <a:effectLst/>
              <a:latin typeface="+mn-lt"/>
              <a:ea typeface="+mn-ea"/>
              <a:cs typeface="+mn-cs"/>
            </a:rPr>
            <a:t>が類似団体より低い水準となっているのは、園舎を解体・建て替えた施設があるためである。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児童館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有形固定資産減価償却率</a:t>
          </a:r>
          <a:r>
            <a:rPr kumimoji="1" lang="ja-JP" altLang="ja-JP" sz="1100">
              <a:solidFill>
                <a:schemeClr val="dk1"/>
              </a:solidFill>
              <a:effectLst/>
              <a:latin typeface="+mn-lt"/>
              <a:ea typeface="+mn-ea"/>
              <a:cs typeface="+mn-cs"/>
            </a:rPr>
            <a:t>が類似団体より高い水準となっているのは、全体の多くを昭和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年代に整備された施設が占めるためである。</a:t>
          </a:r>
          <a:endParaRPr lang="ja-JP" altLang="ja-JP" sz="1400">
            <a:effectLst/>
          </a:endParaRPr>
        </a:p>
        <a:p>
          <a:r>
            <a:rPr kumimoji="1" lang="ja-JP" altLang="ja-JP" sz="1100">
              <a:solidFill>
                <a:schemeClr val="dk1"/>
              </a:solidFill>
              <a:effectLst/>
              <a:latin typeface="+mn-lt"/>
              <a:ea typeface="+mn-ea"/>
              <a:cs typeface="+mn-cs"/>
            </a:rPr>
            <a:t>なお、</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や</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は統合による施設の新設等に伴い、</a:t>
          </a:r>
          <a:r>
            <a:rPr kumimoji="1" lang="ja-JP" altLang="en-US" sz="1100">
              <a:solidFill>
                <a:schemeClr val="dk1"/>
              </a:solidFill>
              <a:effectLst/>
              <a:latin typeface="+mn-lt"/>
              <a:ea typeface="+mn-ea"/>
              <a:cs typeface="+mn-cs"/>
            </a:rPr>
            <a:t>有形固定資産減価償却率</a:t>
          </a:r>
          <a:r>
            <a:rPr kumimoji="1" lang="ja-JP" altLang="ja-JP" sz="1100">
              <a:solidFill>
                <a:schemeClr val="dk1"/>
              </a:solidFill>
              <a:effectLst/>
              <a:latin typeface="+mn-lt"/>
              <a:ea typeface="+mn-ea"/>
              <a:cs typeface="+mn-cs"/>
            </a:rPr>
            <a:t>の減少が見込まれる。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本市は、各分類ごとの施設数が少ないため、ひとつの施設の動向が</a:t>
          </a:r>
          <a:r>
            <a:rPr kumimoji="1" lang="ja-JP" altLang="en-US" sz="1100">
              <a:solidFill>
                <a:schemeClr val="dk1"/>
              </a:solidFill>
              <a:effectLst/>
              <a:latin typeface="+mn-lt"/>
              <a:ea typeface="+mn-ea"/>
              <a:cs typeface="+mn-cs"/>
            </a:rPr>
            <a:t>有形固定資産減価償却率</a:t>
          </a:r>
          <a:r>
            <a:rPr kumimoji="1" lang="ja-JP" altLang="ja-JP" sz="1100">
              <a:solidFill>
                <a:schemeClr val="dk1"/>
              </a:solidFill>
              <a:effectLst/>
              <a:latin typeface="+mn-lt"/>
              <a:ea typeface="+mn-ea"/>
              <a:cs typeface="+mn-cs"/>
            </a:rPr>
            <a:t>に大きく影響している。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92856C-30DF-4F18-A2A4-0DA9C7F6145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D5DCDF-5C6D-4C64-B922-6C396B61B67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F671FDD-79ED-49EB-9E50-4F2556CF237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902C06-6CF4-44E4-BD6E-7EA54F9F480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栃木県佐野市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36C980-682C-4DD2-B6B3-D20D443DFF8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E5B5F8-3620-405D-B710-1800C2D6D41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FB151B4-EB54-4885-8C2F-A1853DEBEA0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110D155-EDA4-40EF-A801-939610D7DA4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F3AB912-568C-4451-9B48-64967E6D4BB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D509653-A572-483A-BCAA-39A22221D3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112,988
109,385
356.04
61,550,794
58,721,826
2,577,425
29,543,893
35,711,797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E3376B-2D02-4490-981A-A823641D09A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87393A9-FAD7-4FD5-B546-B05016FA3B3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C0FC4C-289A-4720-AEBD-E35249EB0A4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756E65-5282-4C62-8369-54F698AFDC7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AAD15B5-E405-4795-A497-DDEF46D40B3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62D9664-09E4-46CB-B47F-F273CBB15E8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8061D1-B5A8-45E4-892D-8CC7B7A44F6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AB964D-D6AA-46E8-85B1-2247D81745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B9D9D8E-3C66-4056-B685-0CCE9F073F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6BF3D54-946B-4216-9F17-1D614441238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569CA81-A961-4E99-AEC1-0E433360465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AED8B1F-EB1C-4DBB-ADAB-DED29E8D001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9105730-1429-49E1-A7AD-37A623CCD99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36DB320-B75F-48F0-9AC3-EBB24FE859D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31450A-58DD-44D0-9382-9140C76023A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29C292-3BCE-4F52-A6AA-54728F632D1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343129-DF76-4499-9F6D-5FB6CC85366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C4B126E-6C7A-40ED-AE4C-7C0AA976C50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FADB46-3459-4E9A-BFCB-2DCE7CA46FB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AA2B2BD-37AD-4F6D-9E3E-6A8A7E48057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F81FBCF-F199-4417-A53C-D9ADFE6A37B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7EE440B-5A43-4030-954D-9BF92E20052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1E96D10-6555-424F-9293-79EE2A0A2F8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3C118C-D18C-4581-A832-A5F152D78F3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FA8832-9975-4958-97AE-57196A47BED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D475B8-402E-4F5B-844A-4A727375CD3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B921489-E885-4E0F-97AE-08441F3B66E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D591816-2005-40A0-8A4A-66505C8A9A0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00205A-1810-44F9-8DFD-8755960C001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71EF51-A6B7-452C-8CCB-70C98008C52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3D98C6D-EB2D-4251-A029-F0A1617D95F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695934D-0A37-411D-AEE5-D6AE262146B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F4FE791-B433-457A-A883-2E0D164222F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F20172C-B525-47C2-AC40-AA7042E4167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39557B2-737F-423D-933A-8208169BB08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279D8C1-505F-4BAC-A91F-1C77DEFA1F0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5F9DB23-2726-49F9-B461-3509B93326F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75D0C85-823F-4546-928D-10B35394A68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189389F-D36A-44FA-9DE4-7F7BCC5B0CE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6AA8087-6AAD-474D-96CB-1A66C287547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18C2DB4-8B69-4D61-8E35-0E1DB324DAA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936A428-A416-4DBD-82A7-C4F7B228BD1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559DB11-C314-4654-9C75-6B1066036CA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03B94D9-5FFC-4C4C-AFC9-50CDC614FEF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27880C0-CAE8-4164-9662-8F036267FB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17E782B-8022-4559-91B6-9F493B92E97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2B742B4-37C1-4A4A-AB79-395D51DBE1C5}"/>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93F97BA-5473-4853-997A-E9E7A0CB603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55A4CA2-743D-49C0-BEA2-7904EBBEC9E9}"/>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B51FD399-1ED4-4B3B-8EBF-361BF90CE09B}"/>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174C4DF3-2032-4D14-85E5-1373A06E62F5}"/>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F9027583-25A4-4F79-B901-1DB8FCDF9517}"/>
            </a:ext>
          </a:extLst>
        </xdr:cNvPr>
        <xdr:cNvSpPr txBox="1"/>
      </xdr:nvSpPr>
      <xdr:spPr>
        <a:xfrm>
          <a:off x="4673600" y="6333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B93158A5-103F-4BDC-9E18-F92D1E5AF21D}"/>
            </a:ext>
          </a:extLst>
        </xdr:cNvPr>
        <xdr:cNvSpPr/>
      </xdr:nvSpPr>
      <xdr:spPr>
        <a:xfrm>
          <a:off x="45847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1D52D17E-81EA-44CF-AEAD-564861FC9A55}"/>
            </a:ext>
          </a:extLst>
        </xdr:cNvPr>
        <xdr:cNvSpPr/>
      </xdr:nvSpPr>
      <xdr:spPr>
        <a:xfrm>
          <a:off x="3746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0C1BE0D0-6FB2-413F-9752-51EBDD26FEF5}"/>
            </a:ext>
          </a:extLst>
        </xdr:cNvPr>
        <xdr:cNvSpPr/>
      </xdr:nvSpPr>
      <xdr:spPr>
        <a:xfrm>
          <a:off x="2857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533663F3-64CE-499A-8AFA-9A19A4E32CC5}"/>
            </a:ext>
          </a:extLst>
        </xdr:cNvPr>
        <xdr:cNvSpPr/>
      </xdr:nvSpPr>
      <xdr:spPr>
        <a:xfrm>
          <a:off x="1968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DA2ADDA4-5290-43E0-9DAA-77C67B9372F0}"/>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869D2D6-4252-41CC-B96F-7745F2AB83F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3C6C52D-F088-4BE1-9290-93842DAC70F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873920B-46C3-47A4-83C8-09BA8C29FF4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F7F64B3-1640-4DBE-A8F6-3EEA746117F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4E3FDCA-6CF5-4757-B31E-EF9AEDFFF06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151130</xdr:rowOff>
    </xdr:from>
    <xdr:to>
      <xdr:col>24</xdr:col>
      <xdr:colOff>114300</xdr:colOff>
      <xdr:row>41</xdr:row>
      <xdr:rowOff>81280</xdr:rowOff>
    </xdr:to>
    <xdr:sp macro="" textlink="">
      <xdr:nvSpPr>
        <xdr:cNvPr id="74" name="楕円 73">
          <a:extLst>
            <a:ext uri="{FF2B5EF4-FFF2-40B4-BE49-F238E27FC236}">
              <a16:creationId xmlns:a16="http://schemas.microsoft.com/office/drawing/2014/main" id="{FB0A957F-6DB4-4D8F-8C16-9269DBD212F8}"/>
            </a:ext>
          </a:extLst>
        </xdr:cNvPr>
        <xdr:cNvSpPr/>
      </xdr:nvSpPr>
      <xdr:spPr>
        <a:xfrm>
          <a:off x="45847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129557</xdr:rowOff>
    </xdr:from>
    <xdr:ext cx="405111" cy="259045"/>
    <xdr:sp macro="" textlink="">
      <xdr:nvSpPr>
        <xdr:cNvPr id="75" name="【図書館】&#10;有形固定資産減価償却率該当値テキスト">
          <a:extLst>
            <a:ext uri="{FF2B5EF4-FFF2-40B4-BE49-F238E27FC236}">
              <a16:creationId xmlns:a16="http://schemas.microsoft.com/office/drawing/2014/main" id="{3D76452D-B59E-4E6A-B4F0-B3D6B69927D1}"/>
            </a:ext>
          </a:extLst>
        </xdr:cNvPr>
        <xdr:cNvSpPr txBox="1"/>
      </xdr:nvSpPr>
      <xdr:spPr>
        <a:xfrm>
          <a:off x="4673600"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160927</xdr:rowOff>
    </xdr:from>
    <xdr:to>
      <xdr:col>20</xdr:col>
      <xdr:colOff>38100</xdr:colOff>
      <xdr:row>41</xdr:row>
      <xdr:rowOff>91077</xdr:rowOff>
    </xdr:to>
    <xdr:sp macro="" textlink="">
      <xdr:nvSpPr>
        <xdr:cNvPr id="76" name="楕円 75">
          <a:extLst>
            <a:ext uri="{FF2B5EF4-FFF2-40B4-BE49-F238E27FC236}">
              <a16:creationId xmlns:a16="http://schemas.microsoft.com/office/drawing/2014/main" id="{16B6C6A5-4549-455E-B29D-BDE783FAD092}"/>
            </a:ext>
          </a:extLst>
        </xdr:cNvPr>
        <xdr:cNvSpPr/>
      </xdr:nvSpPr>
      <xdr:spPr>
        <a:xfrm>
          <a:off x="3746500" y="70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30480</xdr:rowOff>
    </xdr:from>
    <xdr:to>
      <xdr:col>24</xdr:col>
      <xdr:colOff>63500</xdr:colOff>
      <xdr:row>41</xdr:row>
      <xdr:rowOff>40277</xdr:rowOff>
    </xdr:to>
    <xdr:cxnSp macro="">
      <xdr:nvCxnSpPr>
        <xdr:cNvPr id="77" name="直線コネクタ 76">
          <a:extLst>
            <a:ext uri="{FF2B5EF4-FFF2-40B4-BE49-F238E27FC236}">
              <a16:creationId xmlns:a16="http://schemas.microsoft.com/office/drawing/2014/main" id="{4CFD6057-7A49-4B08-872A-75C7FD3411B0}"/>
            </a:ext>
          </a:extLst>
        </xdr:cNvPr>
        <xdr:cNvCxnSpPr/>
      </xdr:nvCxnSpPr>
      <xdr:spPr>
        <a:xfrm flipV="1">
          <a:off x="3797300" y="705993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136434</xdr:rowOff>
    </xdr:from>
    <xdr:to>
      <xdr:col>15</xdr:col>
      <xdr:colOff>101600</xdr:colOff>
      <xdr:row>41</xdr:row>
      <xdr:rowOff>66584</xdr:rowOff>
    </xdr:to>
    <xdr:sp macro="" textlink="">
      <xdr:nvSpPr>
        <xdr:cNvPr id="78" name="楕円 77">
          <a:extLst>
            <a:ext uri="{FF2B5EF4-FFF2-40B4-BE49-F238E27FC236}">
              <a16:creationId xmlns:a16="http://schemas.microsoft.com/office/drawing/2014/main" id="{74CAAF7A-AC99-49BF-909D-4D4C8AFC0648}"/>
            </a:ext>
          </a:extLst>
        </xdr:cNvPr>
        <xdr:cNvSpPr/>
      </xdr:nvSpPr>
      <xdr:spPr>
        <a:xfrm>
          <a:off x="2857500" y="699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15784</xdr:rowOff>
    </xdr:from>
    <xdr:to>
      <xdr:col>19</xdr:col>
      <xdr:colOff>177800</xdr:colOff>
      <xdr:row>41</xdr:row>
      <xdr:rowOff>40277</xdr:rowOff>
    </xdr:to>
    <xdr:cxnSp macro="">
      <xdr:nvCxnSpPr>
        <xdr:cNvPr id="79" name="直線コネクタ 78">
          <a:extLst>
            <a:ext uri="{FF2B5EF4-FFF2-40B4-BE49-F238E27FC236}">
              <a16:creationId xmlns:a16="http://schemas.microsoft.com/office/drawing/2014/main" id="{FDD16661-0383-4364-A511-ACC4BE993453}"/>
            </a:ext>
          </a:extLst>
        </xdr:cNvPr>
        <xdr:cNvCxnSpPr/>
      </xdr:nvCxnSpPr>
      <xdr:spPr>
        <a:xfrm>
          <a:off x="2908300" y="704523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98878</xdr:rowOff>
    </xdr:from>
    <xdr:to>
      <xdr:col>10</xdr:col>
      <xdr:colOff>165100</xdr:colOff>
      <xdr:row>41</xdr:row>
      <xdr:rowOff>29028</xdr:rowOff>
    </xdr:to>
    <xdr:sp macro="" textlink="">
      <xdr:nvSpPr>
        <xdr:cNvPr id="80" name="楕円 79">
          <a:extLst>
            <a:ext uri="{FF2B5EF4-FFF2-40B4-BE49-F238E27FC236}">
              <a16:creationId xmlns:a16="http://schemas.microsoft.com/office/drawing/2014/main" id="{D3277C8B-4B7C-473E-9840-2CDEF08D9279}"/>
            </a:ext>
          </a:extLst>
        </xdr:cNvPr>
        <xdr:cNvSpPr/>
      </xdr:nvSpPr>
      <xdr:spPr>
        <a:xfrm>
          <a:off x="1968500" y="695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149678</xdr:rowOff>
    </xdr:from>
    <xdr:to>
      <xdr:col>15</xdr:col>
      <xdr:colOff>50800</xdr:colOff>
      <xdr:row>41</xdr:row>
      <xdr:rowOff>15784</xdr:rowOff>
    </xdr:to>
    <xdr:cxnSp macro="">
      <xdr:nvCxnSpPr>
        <xdr:cNvPr id="81" name="直線コネクタ 80">
          <a:extLst>
            <a:ext uri="{FF2B5EF4-FFF2-40B4-BE49-F238E27FC236}">
              <a16:creationId xmlns:a16="http://schemas.microsoft.com/office/drawing/2014/main" id="{D5F5BF8A-CD3F-4F98-9FEB-B3E5A544D567}"/>
            </a:ext>
          </a:extLst>
        </xdr:cNvPr>
        <xdr:cNvCxnSpPr/>
      </xdr:nvCxnSpPr>
      <xdr:spPr>
        <a:xfrm>
          <a:off x="2019300" y="700767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62956</xdr:rowOff>
    </xdr:from>
    <xdr:to>
      <xdr:col>6</xdr:col>
      <xdr:colOff>38100</xdr:colOff>
      <xdr:row>40</xdr:row>
      <xdr:rowOff>164556</xdr:rowOff>
    </xdr:to>
    <xdr:sp macro="" textlink="">
      <xdr:nvSpPr>
        <xdr:cNvPr id="82" name="楕円 81">
          <a:extLst>
            <a:ext uri="{FF2B5EF4-FFF2-40B4-BE49-F238E27FC236}">
              <a16:creationId xmlns:a16="http://schemas.microsoft.com/office/drawing/2014/main" id="{3FE4F465-59BB-49C0-83B4-6CBBE97EDD52}"/>
            </a:ext>
          </a:extLst>
        </xdr:cNvPr>
        <xdr:cNvSpPr/>
      </xdr:nvSpPr>
      <xdr:spPr>
        <a:xfrm>
          <a:off x="1079500" y="69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113756</xdr:rowOff>
    </xdr:from>
    <xdr:to>
      <xdr:col>10</xdr:col>
      <xdr:colOff>114300</xdr:colOff>
      <xdr:row>40</xdr:row>
      <xdr:rowOff>149678</xdr:rowOff>
    </xdr:to>
    <xdr:cxnSp macro="">
      <xdr:nvCxnSpPr>
        <xdr:cNvPr id="83" name="直線コネクタ 82">
          <a:extLst>
            <a:ext uri="{FF2B5EF4-FFF2-40B4-BE49-F238E27FC236}">
              <a16:creationId xmlns:a16="http://schemas.microsoft.com/office/drawing/2014/main" id="{E79A2D58-BC64-4D22-AE8D-6989937E1660}"/>
            </a:ext>
          </a:extLst>
        </xdr:cNvPr>
        <xdr:cNvCxnSpPr/>
      </xdr:nvCxnSpPr>
      <xdr:spPr>
        <a:xfrm>
          <a:off x="1130300" y="697175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435E73B8-3780-47A8-84E2-E51F400A3956}"/>
            </a:ext>
          </a:extLst>
        </xdr:cNvPr>
        <xdr:cNvSpPr txBox="1"/>
      </xdr:nvSpPr>
      <xdr:spPr>
        <a:xfrm>
          <a:off x="35820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D5BFFD40-B7A3-4E6B-88C2-1D314E1C8769}"/>
            </a:ext>
          </a:extLst>
        </xdr:cNvPr>
        <xdr:cNvSpPr txBox="1"/>
      </xdr:nvSpPr>
      <xdr:spPr>
        <a:xfrm>
          <a:off x="27057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95FA564C-E2B1-49A0-B6B6-D282294FE67A}"/>
            </a:ext>
          </a:extLst>
        </xdr:cNvPr>
        <xdr:cNvSpPr txBox="1"/>
      </xdr:nvSpPr>
      <xdr:spPr>
        <a:xfrm>
          <a:off x="18167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EF697424-4909-468D-BAC9-5ACB4661FF4D}"/>
            </a:ext>
          </a:extLst>
        </xdr:cNvPr>
        <xdr:cNvSpPr txBox="1"/>
      </xdr:nvSpPr>
      <xdr:spPr>
        <a:xfrm>
          <a:off x="927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82204</xdr:rowOff>
    </xdr:from>
    <xdr:ext cx="405111" cy="259045"/>
    <xdr:sp macro="" textlink="">
      <xdr:nvSpPr>
        <xdr:cNvPr id="88" name="n_1mainValue【図書館】&#10;有形固定資産減価償却率">
          <a:extLst>
            <a:ext uri="{FF2B5EF4-FFF2-40B4-BE49-F238E27FC236}">
              <a16:creationId xmlns:a16="http://schemas.microsoft.com/office/drawing/2014/main" id="{8434E24C-49EF-48A2-B3E3-BCD48BD3952B}"/>
            </a:ext>
          </a:extLst>
        </xdr:cNvPr>
        <xdr:cNvSpPr txBox="1"/>
      </xdr:nvSpPr>
      <xdr:spPr>
        <a:xfrm>
          <a:off x="3582044" y="711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57711</xdr:rowOff>
    </xdr:from>
    <xdr:ext cx="405111" cy="259045"/>
    <xdr:sp macro="" textlink="">
      <xdr:nvSpPr>
        <xdr:cNvPr id="89" name="n_2mainValue【図書館】&#10;有形固定資産減価償却率">
          <a:extLst>
            <a:ext uri="{FF2B5EF4-FFF2-40B4-BE49-F238E27FC236}">
              <a16:creationId xmlns:a16="http://schemas.microsoft.com/office/drawing/2014/main" id="{9D34F41C-2657-45D0-9407-FCF2A5CD6A49}"/>
            </a:ext>
          </a:extLst>
        </xdr:cNvPr>
        <xdr:cNvSpPr txBox="1"/>
      </xdr:nvSpPr>
      <xdr:spPr>
        <a:xfrm>
          <a:off x="2705744" y="708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20155</xdr:rowOff>
    </xdr:from>
    <xdr:ext cx="405111" cy="259045"/>
    <xdr:sp macro="" textlink="">
      <xdr:nvSpPr>
        <xdr:cNvPr id="90" name="n_3mainValue【図書館】&#10;有形固定資産減価償却率">
          <a:extLst>
            <a:ext uri="{FF2B5EF4-FFF2-40B4-BE49-F238E27FC236}">
              <a16:creationId xmlns:a16="http://schemas.microsoft.com/office/drawing/2014/main" id="{58F89241-8EEF-4543-8C85-211E5E3D20F4}"/>
            </a:ext>
          </a:extLst>
        </xdr:cNvPr>
        <xdr:cNvSpPr txBox="1"/>
      </xdr:nvSpPr>
      <xdr:spPr>
        <a:xfrm>
          <a:off x="1816744" y="704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155683</xdr:rowOff>
    </xdr:from>
    <xdr:ext cx="405111" cy="259045"/>
    <xdr:sp macro="" textlink="">
      <xdr:nvSpPr>
        <xdr:cNvPr id="91" name="n_4mainValue【図書館】&#10;有形固定資産減価償却率">
          <a:extLst>
            <a:ext uri="{FF2B5EF4-FFF2-40B4-BE49-F238E27FC236}">
              <a16:creationId xmlns:a16="http://schemas.microsoft.com/office/drawing/2014/main" id="{1230F023-7F05-4773-BB60-F0B323636942}"/>
            </a:ext>
          </a:extLst>
        </xdr:cNvPr>
        <xdr:cNvSpPr txBox="1"/>
      </xdr:nvSpPr>
      <xdr:spPr>
        <a:xfrm>
          <a:off x="927744" y="701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CE33BE3-C0BF-46E1-9DDC-4D3F3F0027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087C787-AF40-4988-A13E-A794FFA4CE8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D86CF9A-0E84-410A-AEE9-5183470E38E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5F4C237-2C29-4892-90CA-1F99355928E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54D7BE7-CBB6-407F-A205-C11C72750B7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961AD84-ADDB-4DCD-ADCC-BF1E7133282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6E7B76A-EAA6-4F12-93DA-939A432D500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6348322-DC20-4F5A-BE15-DCB58D5D125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C887F11-AFA6-458A-A5A2-2E4EF0F716F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A3809A5-BA17-44E5-9C15-5A2DDD0DF08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84DF08E-94DB-4352-B79B-173513F9277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56D1B5C-97BB-42FA-A059-1A69E2D868B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469DBB6-CECF-4811-AFA3-C09EAE678E4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5095D56-4C37-4623-87E0-29BCCF971CB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D61996D-EA6F-4F9E-A3AD-9ED6B2116F8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7BD3DA6-5DD6-4081-95B9-E458CBC4E33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FBF293E-D2CC-45C2-8B61-96376C7F870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8CDCCB2-73F3-4510-AFE9-C0932CF2C55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379A69E-FCA7-4168-9DA1-BA106C36DAE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81E66D8-9AD6-416C-99E1-ABA15BFC916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A370C83-D00A-4E01-A0D4-5538A6A357B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0A1F444-D5B9-4180-A91A-490F6D09E68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7E15A31-1C7C-4E23-BEEF-04476794D22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CDF0696D-69AE-4C27-81B0-0FE5B0EA426A}"/>
            </a:ext>
          </a:extLst>
        </xdr:cNvPr>
        <xdr:cNvCxnSpPr/>
      </xdr:nvCxnSpPr>
      <xdr:spPr>
        <a:xfrm flipV="1">
          <a:off x="10476865" y="57785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688F69B-E2A7-4226-A908-9CD389DB19C1}"/>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FDACECBA-3837-4CE0-B93E-2AF207315DB3}"/>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F84B3698-5C62-4167-ACCE-DDD97CC440F4}"/>
            </a:ext>
          </a:extLst>
        </xdr:cNvPr>
        <xdr:cNvSpPr txBox="1"/>
      </xdr:nvSpPr>
      <xdr:spPr>
        <a:xfrm>
          <a:off x="10515600" y="55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8199DA13-4931-427F-AB0D-A6E4502C005C}"/>
            </a:ext>
          </a:extLst>
        </xdr:cNvPr>
        <xdr:cNvCxnSpPr/>
      </xdr:nvCxnSpPr>
      <xdr:spPr>
        <a:xfrm>
          <a:off x="10388600" y="57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2D2128B2-9479-43D7-A60E-4C251F62B36A}"/>
            </a:ext>
          </a:extLst>
        </xdr:cNvPr>
        <xdr:cNvSpPr txBox="1"/>
      </xdr:nvSpPr>
      <xdr:spPr>
        <a:xfrm>
          <a:off x="10515600"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B5BE1AB4-3B76-4B9D-80C0-19BFE9C8651C}"/>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9987A966-A179-437E-8D36-91A2D5C45966}"/>
            </a:ext>
          </a:extLst>
        </xdr:cNvPr>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3CD8271E-AB5F-4F92-943C-6D016320C65D}"/>
            </a:ext>
          </a:extLst>
        </xdr:cNvPr>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D6BA4767-D85E-4F5F-B654-0C88BFD0145F}"/>
            </a:ext>
          </a:extLst>
        </xdr:cNvPr>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8F5D5FE2-07B3-4C35-8A80-FC3F5EBC7A9B}"/>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29525DD-533B-4588-9EE6-B09D8D73E4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5EC4598-127E-4955-97F0-861A1BE1AFA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AD9FA4D-F1E3-4BC7-9179-DAF64C003C1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BF9D3F1-D7C3-42C6-AD36-5A37E54E746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2FE142E-5D0F-4998-A582-9485A20DCF9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19050</xdr:rowOff>
    </xdr:from>
    <xdr:to>
      <xdr:col>55</xdr:col>
      <xdr:colOff>50800</xdr:colOff>
      <xdr:row>39</xdr:row>
      <xdr:rowOff>120650</xdr:rowOff>
    </xdr:to>
    <xdr:sp macro="" textlink="">
      <xdr:nvSpPr>
        <xdr:cNvPr id="131" name="楕円 130">
          <a:extLst>
            <a:ext uri="{FF2B5EF4-FFF2-40B4-BE49-F238E27FC236}">
              <a16:creationId xmlns:a16="http://schemas.microsoft.com/office/drawing/2014/main" id="{A072EAA5-D9A0-4695-AD96-02BB356BBA71}"/>
            </a:ext>
          </a:extLst>
        </xdr:cNvPr>
        <xdr:cNvSpPr/>
      </xdr:nvSpPr>
      <xdr:spPr>
        <a:xfrm>
          <a:off x="104267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168927</xdr:rowOff>
    </xdr:from>
    <xdr:ext cx="469744" cy="259045"/>
    <xdr:sp macro="" textlink="">
      <xdr:nvSpPr>
        <xdr:cNvPr id="132" name="【図書館】&#10;一人当たり面積該当値テキスト">
          <a:extLst>
            <a:ext uri="{FF2B5EF4-FFF2-40B4-BE49-F238E27FC236}">
              <a16:creationId xmlns:a16="http://schemas.microsoft.com/office/drawing/2014/main" id="{7EB8447B-F27D-4722-B519-E394CAC97F68}"/>
            </a:ext>
          </a:extLst>
        </xdr:cNvPr>
        <xdr:cNvSpPr txBox="1"/>
      </xdr:nvSpPr>
      <xdr:spPr>
        <a:xfrm>
          <a:off x="10515600"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19050</xdr:rowOff>
    </xdr:from>
    <xdr:to>
      <xdr:col>50</xdr:col>
      <xdr:colOff>165100</xdr:colOff>
      <xdr:row>39</xdr:row>
      <xdr:rowOff>120650</xdr:rowOff>
    </xdr:to>
    <xdr:sp macro="" textlink="">
      <xdr:nvSpPr>
        <xdr:cNvPr id="133" name="楕円 132">
          <a:extLst>
            <a:ext uri="{FF2B5EF4-FFF2-40B4-BE49-F238E27FC236}">
              <a16:creationId xmlns:a16="http://schemas.microsoft.com/office/drawing/2014/main" id="{71F9D131-A654-4A9F-A606-B16E01E4B3A6}"/>
            </a:ext>
          </a:extLst>
        </xdr:cNvPr>
        <xdr:cNvSpPr/>
      </xdr:nvSpPr>
      <xdr:spPr>
        <a:xfrm>
          <a:off x="9588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69850</xdr:rowOff>
    </xdr:from>
    <xdr:to>
      <xdr:col>55</xdr:col>
      <xdr:colOff>0</xdr:colOff>
      <xdr:row>39</xdr:row>
      <xdr:rowOff>69850</xdr:rowOff>
    </xdr:to>
    <xdr:cxnSp macro="">
      <xdr:nvCxnSpPr>
        <xdr:cNvPr id="134" name="直線コネクタ 133">
          <a:extLst>
            <a:ext uri="{FF2B5EF4-FFF2-40B4-BE49-F238E27FC236}">
              <a16:creationId xmlns:a16="http://schemas.microsoft.com/office/drawing/2014/main" id="{CC94AB79-283D-40B8-89AE-35E1C378D719}"/>
            </a:ext>
          </a:extLst>
        </xdr:cNvPr>
        <xdr:cNvCxnSpPr/>
      </xdr:nvCxnSpPr>
      <xdr:spPr>
        <a:xfrm>
          <a:off x="9639300" y="6756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19050</xdr:rowOff>
    </xdr:from>
    <xdr:to>
      <xdr:col>46</xdr:col>
      <xdr:colOff>38100</xdr:colOff>
      <xdr:row>39</xdr:row>
      <xdr:rowOff>120650</xdr:rowOff>
    </xdr:to>
    <xdr:sp macro="" textlink="">
      <xdr:nvSpPr>
        <xdr:cNvPr id="135" name="楕円 134">
          <a:extLst>
            <a:ext uri="{FF2B5EF4-FFF2-40B4-BE49-F238E27FC236}">
              <a16:creationId xmlns:a16="http://schemas.microsoft.com/office/drawing/2014/main" id="{7699456D-166C-4CFF-8FE1-0A81118D28FB}"/>
            </a:ext>
          </a:extLst>
        </xdr:cNvPr>
        <xdr:cNvSpPr/>
      </xdr:nvSpPr>
      <xdr:spPr>
        <a:xfrm>
          <a:off x="8699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69850</xdr:rowOff>
    </xdr:from>
    <xdr:to>
      <xdr:col>50</xdr:col>
      <xdr:colOff>114300</xdr:colOff>
      <xdr:row>39</xdr:row>
      <xdr:rowOff>69850</xdr:rowOff>
    </xdr:to>
    <xdr:cxnSp macro="">
      <xdr:nvCxnSpPr>
        <xdr:cNvPr id="136" name="直線コネクタ 135">
          <a:extLst>
            <a:ext uri="{FF2B5EF4-FFF2-40B4-BE49-F238E27FC236}">
              <a16:creationId xmlns:a16="http://schemas.microsoft.com/office/drawing/2014/main" id="{FC705129-F14D-4595-AFCD-B8E26390C07A}"/>
            </a:ext>
          </a:extLst>
        </xdr:cNvPr>
        <xdr:cNvCxnSpPr/>
      </xdr:nvCxnSpPr>
      <xdr:spPr>
        <a:xfrm>
          <a:off x="8750300" y="6756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7" name="楕円 136">
          <a:extLst>
            <a:ext uri="{FF2B5EF4-FFF2-40B4-BE49-F238E27FC236}">
              <a16:creationId xmlns:a16="http://schemas.microsoft.com/office/drawing/2014/main" id="{5B45AC10-F692-4F81-9B75-8F20B75D5350}"/>
            </a:ext>
          </a:extLst>
        </xdr:cNvPr>
        <xdr:cNvSpPr/>
      </xdr:nvSpPr>
      <xdr:spPr>
        <a:xfrm>
          <a:off x="7810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69850</xdr:rowOff>
    </xdr:from>
    <xdr:to>
      <xdr:col>45</xdr:col>
      <xdr:colOff>177800</xdr:colOff>
      <xdr:row>39</xdr:row>
      <xdr:rowOff>82550</xdr:rowOff>
    </xdr:to>
    <xdr:cxnSp macro="">
      <xdr:nvCxnSpPr>
        <xdr:cNvPr id="138" name="直線コネクタ 137">
          <a:extLst>
            <a:ext uri="{FF2B5EF4-FFF2-40B4-BE49-F238E27FC236}">
              <a16:creationId xmlns:a16="http://schemas.microsoft.com/office/drawing/2014/main" id="{6C08E390-B599-4B3A-9C71-E757C5F61FB8}"/>
            </a:ext>
          </a:extLst>
        </xdr:cNvPr>
        <xdr:cNvCxnSpPr/>
      </xdr:nvCxnSpPr>
      <xdr:spPr>
        <a:xfrm flipV="1">
          <a:off x="7861300" y="6756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31750</xdr:rowOff>
    </xdr:from>
    <xdr:to>
      <xdr:col>36</xdr:col>
      <xdr:colOff>165100</xdr:colOff>
      <xdr:row>39</xdr:row>
      <xdr:rowOff>133350</xdr:rowOff>
    </xdr:to>
    <xdr:sp macro="" textlink="">
      <xdr:nvSpPr>
        <xdr:cNvPr id="139" name="楕円 138">
          <a:extLst>
            <a:ext uri="{FF2B5EF4-FFF2-40B4-BE49-F238E27FC236}">
              <a16:creationId xmlns:a16="http://schemas.microsoft.com/office/drawing/2014/main" id="{6526076B-3019-4DC7-BB26-C05C848FDD64}"/>
            </a:ext>
          </a:extLst>
        </xdr:cNvPr>
        <xdr:cNvSpPr/>
      </xdr:nvSpPr>
      <xdr:spPr>
        <a:xfrm>
          <a:off x="6921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82550</xdr:rowOff>
    </xdr:from>
    <xdr:to>
      <xdr:col>41</xdr:col>
      <xdr:colOff>50800</xdr:colOff>
      <xdr:row>39</xdr:row>
      <xdr:rowOff>82550</xdr:rowOff>
    </xdr:to>
    <xdr:cxnSp macro="">
      <xdr:nvCxnSpPr>
        <xdr:cNvPr id="140" name="直線コネクタ 139">
          <a:extLst>
            <a:ext uri="{FF2B5EF4-FFF2-40B4-BE49-F238E27FC236}">
              <a16:creationId xmlns:a16="http://schemas.microsoft.com/office/drawing/2014/main" id="{A82DF503-D93E-44EB-910A-7E430C96D358}"/>
            </a:ext>
          </a:extLst>
        </xdr:cNvPr>
        <xdr:cNvCxnSpPr/>
      </xdr:nvCxnSpPr>
      <xdr:spPr>
        <a:xfrm>
          <a:off x="6972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C88B98DE-1829-45CD-96A2-20B65ABD25F8}"/>
            </a:ext>
          </a:extLst>
        </xdr:cNvPr>
        <xdr:cNvSpPr txBox="1"/>
      </xdr:nvSpPr>
      <xdr:spPr>
        <a:xfrm>
          <a:off x="93917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B6A7380C-B6D8-447F-8FF9-86C31A62D17E}"/>
            </a:ext>
          </a:extLst>
        </xdr:cNvPr>
        <xdr:cNvSpPr txBox="1"/>
      </xdr:nvSpPr>
      <xdr:spPr>
        <a:xfrm>
          <a:off x="8515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920A086F-F82B-46B9-A824-F7E1298931AD}"/>
            </a:ext>
          </a:extLst>
        </xdr:cNvPr>
        <xdr:cNvSpPr txBox="1"/>
      </xdr:nvSpPr>
      <xdr:spPr>
        <a:xfrm>
          <a:off x="7626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820C95CA-FA20-495C-BA9D-EB6880779C4C}"/>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111777</xdr:rowOff>
    </xdr:from>
    <xdr:ext cx="469744" cy="259045"/>
    <xdr:sp macro="" textlink="">
      <xdr:nvSpPr>
        <xdr:cNvPr id="145" name="n_1mainValue【図書館】&#10;一人当たり面積">
          <a:extLst>
            <a:ext uri="{FF2B5EF4-FFF2-40B4-BE49-F238E27FC236}">
              <a16:creationId xmlns:a16="http://schemas.microsoft.com/office/drawing/2014/main" id="{47F5E770-699D-49FB-9D8C-4C013DBB3DCA}"/>
            </a:ext>
          </a:extLst>
        </xdr:cNvPr>
        <xdr:cNvSpPr txBox="1"/>
      </xdr:nvSpPr>
      <xdr:spPr>
        <a:xfrm>
          <a:off x="93917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111777</xdr:rowOff>
    </xdr:from>
    <xdr:ext cx="469744" cy="259045"/>
    <xdr:sp macro="" textlink="">
      <xdr:nvSpPr>
        <xdr:cNvPr id="146" name="n_2mainValue【図書館】&#10;一人当たり面積">
          <a:extLst>
            <a:ext uri="{FF2B5EF4-FFF2-40B4-BE49-F238E27FC236}">
              <a16:creationId xmlns:a16="http://schemas.microsoft.com/office/drawing/2014/main" id="{0E2867FC-2507-4213-A2AE-556682B5DA0D}"/>
            </a:ext>
          </a:extLst>
        </xdr:cNvPr>
        <xdr:cNvSpPr txBox="1"/>
      </xdr:nvSpPr>
      <xdr:spPr>
        <a:xfrm>
          <a:off x="85154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124477</xdr:rowOff>
    </xdr:from>
    <xdr:ext cx="469744" cy="259045"/>
    <xdr:sp macro="" textlink="">
      <xdr:nvSpPr>
        <xdr:cNvPr id="147" name="n_3mainValue【図書館】&#10;一人当たり面積">
          <a:extLst>
            <a:ext uri="{FF2B5EF4-FFF2-40B4-BE49-F238E27FC236}">
              <a16:creationId xmlns:a16="http://schemas.microsoft.com/office/drawing/2014/main" id="{EB996F91-66A7-4E9B-950A-FAAF62EF052E}"/>
            </a:ext>
          </a:extLst>
        </xdr:cNvPr>
        <xdr:cNvSpPr txBox="1"/>
      </xdr:nvSpPr>
      <xdr:spPr>
        <a:xfrm>
          <a:off x="7626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124477</xdr:rowOff>
    </xdr:from>
    <xdr:ext cx="469744" cy="259045"/>
    <xdr:sp macro="" textlink="">
      <xdr:nvSpPr>
        <xdr:cNvPr id="148" name="n_4mainValue【図書館】&#10;一人当たり面積">
          <a:extLst>
            <a:ext uri="{FF2B5EF4-FFF2-40B4-BE49-F238E27FC236}">
              <a16:creationId xmlns:a16="http://schemas.microsoft.com/office/drawing/2014/main" id="{343D4049-0A4F-472D-BC85-3A16ABD0C1C3}"/>
            </a:ext>
          </a:extLst>
        </xdr:cNvPr>
        <xdr:cNvSpPr txBox="1"/>
      </xdr:nvSpPr>
      <xdr:spPr>
        <a:xfrm>
          <a:off x="6737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482032B-DDBA-48C0-A19D-2A9D7B7CB5F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F3DE614-1645-469D-A494-08A0EC0F82F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2D4C4EA-B2B4-4304-821D-DA38A624878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26FFED2-33AD-44A5-BB7F-B44EA271F8F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54A1095-6BF9-417D-816D-AF0276B1D28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EA5B5B9-BF87-4FC6-B5E3-94084FCC916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DEA7ECF-B82C-44FE-8780-CC0060FD008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BC0DB72-FE64-4428-A43C-8BF401CF42E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C361349-876A-4FF9-B61D-5B817F5FDBE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4AB89E0-DCDA-4DE9-92BD-734C226901E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4C8707B-6072-460D-970E-DC05921EF09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17F3619-624F-4DE4-B818-EC174173D03F}"/>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573D3D7E-9A31-4C55-BF31-7CEE2AAB3EEC}"/>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1B91F4ED-EB6E-44B6-89C6-8F2CFDE4019C}"/>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132E8F50-9794-4EB2-887A-BA5C017C4AE9}"/>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50D04B5E-90D3-496D-A63D-2A6C67FDF97B}"/>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BE8214BC-430F-4804-8F5A-88DCB6731348}"/>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EFA762DC-3598-4D1A-999F-09FA8B55378A}"/>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FD5EB594-C3D3-4E18-ACBA-12463D61C38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D9DB49A-C7F6-499D-B1F7-6CC20064830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C24BD98C-4981-424B-B131-78EDC75F7821}"/>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39CD28BB-DFB9-42FF-8CAA-0B26E4B2EEB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10800529-48AD-486F-9BEA-126A85792C19}"/>
            </a:ext>
          </a:extLst>
        </xdr:cNvPr>
        <xdr:cNvCxnSpPr/>
      </xdr:nvCxnSpPr>
      <xdr:spPr>
        <a:xfrm flipV="1">
          <a:off x="4634865" y="9480042"/>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D3F3B044-8C52-4CB9-B73D-F1108E372C8C}"/>
            </a:ext>
          </a:extLst>
        </xdr:cNvPr>
        <xdr:cNvSpPr txBox="1"/>
      </xdr:nvSpPr>
      <xdr:spPr>
        <a:xfrm>
          <a:off x="4673600" y="1081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64BD1E25-F8A8-429A-8731-91A41DCB82EA}"/>
            </a:ext>
          </a:extLst>
        </xdr:cNvPr>
        <xdr:cNvCxnSpPr/>
      </xdr:nvCxnSpPr>
      <xdr:spPr>
        <a:xfrm>
          <a:off x="4546600" y="1080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60B72AA-8514-4FBB-A990-72F88CDAF4F1}"/>
            </a:ext>
          </a:extLst>
        </xdr:cNvPr>
        <xdr:cNvSpPr txBox="1"/>
      </xdr:nvSpPr>
      <xdr:spPr>
        <a:xfrm>
          <a:off x="4673600" y="925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3A4AB156-C252-4D41-8ADE-C4D1AE089BEF}"/>
            </a:ext>
          </a:extLst>
        </xdr:cNvPr>
        <xdr:cNvCxnSpPr/>
      </xdr:nvCxnSpPr>
      <xdr:spPr>
        <a:xfrm>
          <a:off x="4546600" y="948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5FDF213A-3BD3-4443-85D4-1AC19F9899F6}"/>
            </a:ext>
          </a:extLst>
        </xdr:cNvPr>
        <xdr:cNvSpPr txBox="1"/>
      </xdr:nvSpPr>
      <xdr:spPr>
        <a:xfrm>
          <a:off x="4673600" y="10037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17681B79-79A4-427D-AA13-4E2FD7808222}"/>
            </a:ext>
          </a:extLst>
        </xdr:cNvPr>
        <xdr:cNvSpPr/>
      </xdr:nvSpPr>
      <xdr:spPr>
        <a:xfrm>
          <a:off x="45847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B6E33932-0C1F-47D8-8398-EFA4D2F40B6C}"/>
            </a:ext>
          </a:extLst>
        </xdr:cNvPr>
        <xdr:cNvSpPr/>
      </xdr:nvSpPr>
      <xdr:spPr>
        <a:xfrm>
          <a:off x="3746500" y="101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67080FA8-0074-46AA-B25D-C94639683450}"/>
            </a:ext>
          </a:extLst>
        </xdr:cNvPr>
        <xdr:cNvSpPr/>
      </xdr:nvSpPr>
      <xdr:spPr>
        <a:xfrm>
          <a:off x="2857500" y="1008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2D4536F2-1AE2-4576-B50F-E1B480084BDF}"/>
            </a:ext>
          </a:extLst>
        </xdr:cNvPr>
        <xdr:cNvSpPr/>
      </xdr:nvSpPr>
      <xdr:spPr>
        <a:xfrm>
          <a:off x="1968500" y="1005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6BB73F14-C501-4015-8161-63943CCD9053}"/>
            </a:ext>
          </a:extLst>
        </xdr:cNvPr>
        <xdr:cNvSpPr/>
      </xdr:nvSpPr>
      <xdr:spPr>
        <a:xfrm>
          <a:off x="1079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59CC824-D0EB-4592-A774-C16FCA3AC52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F3C0F66-CEBF-45B2-A886-4F1D3954983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3CCBE27-C2D1-437F-B0F8-AE16B4C0E9E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DEF73BB-74E6-40DE-B467-ACB625880CD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05C553-C4F8-4EF9-9CE5-14A6CC4377E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54356</xdr:rowOff>
    </xdr:from>
    <xdr:to>
      <xdr:col>24</xdr:col>
      <xdr:colOff>114300</xdr:colOff>
      <xdr:row>60</xdr:row>
      <xdr:rowOff>155956</xdr:rowOff>
    </xdr:to>
    <xdr:sp macro="" textlink="">
      <xdr:nvSpPr>
        <xdr:cNvPr id="187" name="楕円 186">
          <a:extLst>
            <a:ext uri="{FF2B5EF4-FFF2-40B4-BE49-F238E27FC236}">
              <a16:creationId xmlns:a16="http://schemas.microsoft.com/office/drawing/2014/main" id="{1C2DD071-DDDD-4E86-9309-134A935AB7FD}"/>
            </a:ext>
          </a:extLst>
        </xdr:cNvPr>
        <xdr:cNvSpPr/>
      </xdr:nvSpPr>
      <xdr:spPr>
        <a:xfrm>
          <a:off x="45847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32783</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4EFC2EEF-ED8C-445B-88B3-6BCC5E274A55}"/>
            </a:ext>
          </a:extLst>
        </xdr:cNvPr>
        <xdr:cNvSpPr txBox="1"/>
      </xdr:nvSpPr>
      <xdr:spPr>
        <a:xfrm>
          <a:off x="4673600" y="1031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54356</xdr:rowOff>
    </xdr:from>
    <xdr:to>
      <xdr:col>20</xdr:col>
      <xdr:colOff>38100</xdr:colOff>
      <xdr:row>60</xdr:row>
      <xdr:rowOff>155956</xdr:rowOff>
    </xdr:to>
    <xdr:sp macro="" textlink="">
      <xdr:nvSpPr>
        <xdr:cNvPr id="189" name="楕円 188">
          <a:extLst>
            <a:ext uri="{FF2B5EF4-FFF2-40B4-BE49-F238E27FC236}">
              <a16:creationId xmlns:a16="http://schemas.microsoft.com/office/drawing/2014/main" id="{EBDD0852-E5F6-45F2-A05C-47B85649F1D1}"/>
            </a:ext>
          </a:extLst>
        </xdr:cNvPr>
        <xdr:cNvSpPr/>
      </xdr:nvSpPr>
      <xdr:spPr>
        <a:xfrm>
          <a:off x="37465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105156</xdr:rowOff>
    </xdr:from>
    <xdr:to>
      <xdr:col>24</xdr:col>
      <xdr:colOff>63500</xdr:colOff>
      <xdr:row>60</xdr:row>
      <xdr:rowOff>105156</xdr:rowOff>
    </xdr:to>
    <xdr:cxnSp macro="">
      <xdr:nvCxnSpPr>
        <xdr:cNvPr id="190" name="直線コネクタ 189">
          <a:extLst>
            <a:ext uri="{FF2B5EF4-FFF2-40B4-BE49-F238E27FC236}">
              <a16:creationId xmlns:a16="http://schemas.microsoft.com/office/drawing/2014/main" id="{CE205DCE-E4C5-4434-B1FE-4D6C21A1F3DE}"/>
            </a:ext>
          </a:extLst>
        </xdr:cNvPr>
        <xdr:cNvCxnSpPr/>
      </xdr:nvCxnSpPr>
      <xdr:spPr>
        <a:xfrm>
          <a:off x="3797300" y="103921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143510</xdr:rowOff>
    </xdr:from>
    <xdr:to>
      <xdr:col>15</xdr:col>
      <xdr:colOff>101600</xdr:colOff>
      <xdr:row>60</xdr:row>
      <xdr:rowOff>73660</xdr:rowOff>
    </xdr:to>
    <xdr:sp macro="" textlink="">
      <xdr:nvSpPr>
        <xdr:cNvPr id="191" name="楕円 190">
          <a:extLst>
            <a:ext uri="{FF2B5EF4-FFF2-40B4-BE49-F238E27FC236}">
              <a16:creationId xmlns:a16="http://schemas.microsoft.com/office/drawing/2014/main" id="{6A15BCE3-7553-4BA3-8E48-95EC1F83B5A7}"/>
            </a:ext>
          </a:extLst>
        </xdr:cNvPr>
        <xdr:cNvSpPr/>
      </xdr:nvSpPr>
      <xdr:spPr>
        <a:xfrm>
          <a:off x="2857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22860</xdr:rowOff>
    </xdr:from>
    <xdr:to>
      <xdr:col>19</xdr:col>
      <xdr:colOff>177800</xdr:colOff>
      <xdr:row>60</xdr:row>
      <xdr:rowOff>105156</xdr:rowOff>
    </xdr:to>
    <xdr:cxnSp macro="">
      <xdr:nvCxnSpPr>
        <xdr:cNvPr id="192" name="直線コネクタ 191">
          <a:extLst>
            <a:ext uri="{FF2B5EF4-FFF2-40B4-BE49-F238E27FC236}">
              <a16:creationId xmlns:a16="http://schemas.microsoft.com/office/drawing/2014/main" id="{76F181CD-6DB6-4146-A8D5-5E43E3B48B87}"/>
            </a:ext>
          </a:extLst>
        </xdr:cNvPr>
        <xdr:cNvCxnSpPr/>
      </xdr:nvCxnSpPr>
      <xdr:spPr>
        <a:xfrm>
          <a:off x="2908300" y="103098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22352</xdr:rowOff>
    </xdr:from>
    <xdr:to>
      <xdr:col>10</xdr:col>
      <xdr:colOff>165100</xdr:colOff>
      <xdr:row>60</xdr:row>
      <xdr:rowOff>123952</xdr:rowOff>
    </xdr:to>
    <xdr:sp macro="" textlink="">
      <xdr:nvSpPr>
        <xdr:cNvPr id="193" name="楕円 192">
          <a:extLst>
            <a:ext uri="{FF2B5EF4-FFF2-40B4-BE49-F238E27FC236}">
              <a16:creationId xmlns:a16="http://schemas.microsoft.com/office/drawing/2014/main" id="{E0CE0157-169E-40BD-BB72-C933CE000CE1}"/>
            </a:ext>
          </a:extLst>
        </xdr:cNvPr>
        <xdr:cNvSpPr/>
      </xdr:nvSpPr>
      <xdr:spPr>
        <a:xfrm>
          <a:off x="19685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22860</xdr:rowOff>
    </xdr:from>
    <xdr:to>
      <xdr:col>15</xdr:col>
      <xdr:colOff>50800</xdr:colOff>
      <xdr:row>60</xdr:row>
      <xdr:rowOff>73152</xdr:rowOff>
    </xdr:to>
    <xdr:cxnSp macro="">
      <xdr:nvCxnSpPr>
        <xdr:cNvPr id="194" name="直線コネクタ 193">
          <a:extLst>
            <a:ext uri="{FF2B5EF4-FFF2-40B4-BE49-F238E27FC236}">
              <a16:creationId xmlns:a16="http://schemas.microsoft.com/office/drawing/2014/main" id="{85D5F31C-562A-4FB3-A002-68D32D9B2BEC}"/>
            </a:ext>
          </a:extLst>
        </xdr:cNvPr>
        <xdr:cNvCxnSpPr/>
      </xdr:nvCxnSpPr>
      <xdr:spPr>
        <a:xfrm flipV="1">
          <a:off x="2019300" y="1030986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45212</xdr:rowOff>
    </xdr:from>
    <xdr:to>
      <xdr:col>6</xdr:col>
      <xdr:colOff>38100</xdr:colOff>
      <xdr:row>60</xdr:row>
      <xdr:rowOff>146812</xdr:rowOff>
    </xdr:to>
    <xdr:sp macro="" textlink="">
      <xdr:nvSpPr>
        <xdr:cNvPr id="195" name="楕円 194">
          <a:extLst>
            <a:ext uri="{FF2B5EF4-FFF2-40B4-BE49-F238E27FC236}">
              <a16:creationId xmlns:a16="http://schemas.microsoft.com/office/drawing/2014/main" id="{C9EC054C-58E3-4A5A-B409-00403FA78F92}"/>
            </a:ext>
          </a:extLst>
        </xdr:cNvPr>
        <xdr:cNvSpPr/>
      </xdr:nvSpPr>
      <xdr:spPr>
        <a:xfrm>
          <a:off x="1079500" y="1033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73152</xdr:rowOff>
    </xdr:from>
    <xdr:to>
      <xdr:col>10</xdr:col>
      <xdr:colOff>114300</xdr:colOff>
      <xdr:row>60</xdr:row>
      <xdr:rowOff>96012</xdr:rowOff>
    </xdr:to>
    <xdr:cxnSp macro="">
      <xdr:nvCxnSpPr>
        <xdr:cNvPr id="196" name="直線コネクタ 195">
          <a:extLst>
            <a:ext uri="{FF2B5EF4-FFF2-40B4-BE49-F238E27FC236}">
              <a16:creationId xmlns:a16="http://schemas.microsoft.com/office/drawing/2014/main" id="{BCEA2A77-3680-405B-878E-3F4F372983DF}"/>
            </a:ext>
          </a:extLst>
        </xdr:cNvPr>
        <xdr:cNvCxnSpPr/>
      </xdr:nvCxnSpPr>
      <xdr:spPr>
        <a:xfrm flipV="1">
          <a:off x="1130300" y="103601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2032513D-0EB7-4B21-AE3C-18983078C240}"/>
            </a:ext>
          </a:extLst>
        </xdr:cNvPr>
        <xdr:cNvSpPr txBox="1"/>
      </xdr:nvSpPr>
      <xdr:spPr>
        <a:xfrm>
          <a:off x="3582044" y="990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F4437B5A-C4F1-456F-BF40-F1406552C0B6}"/>
            </a:ext>
          </a:extLst>
        </xdr:cNvPr>
        <xdr:cNvSpPr txBox="1"/>
      </xdr:nvSpPr>
      <xdr:spPr>
        <a:xfrm>
          <a:off x="2705744" y="986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69C72B6D-D7E3-4018-B822-AF1EBE9AFDE1}"/>
            </a:ext>
          </a:extLst>
        </xdr:cNvPr>
        <xdr:cNvSpPr txBox="1"/>
      </xdr:nvSpPr>
      <xdr:spPr>
        <a:xfrm>
          <a:off x="1816744" y="982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2CFD2213-4BE1-48F4-8999-85F6252D199C}"/>
            </a:ext>
          </a:extLst>
        </xdr:cNvPr>
        <xdr:cNvSpPr txBox="1"/>
      </xdr:nvSpPr>
      <xdr:spPr>
        <a:xfrm>
          <a:off x="927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147083</xdr:rowOff>
    </xdr:from>
    <xdr:ext cx="405111" cy="259045"/>
    <xdr:sp macro="" textlink="">
      <xdr:nvSpPr>
        <xdr:cNvPr id="201" name="n_1mainValue【体育館・プール】&#10;有形固定資産減価償却率">
          <a:extLst>
            <a:ext uri="{FF2B5EF4-FFF2-40B4-BE49-F238E27FC236}">
              <a16:creationId xmlns:a16="http://schemas.microsoft.com/office/drawing/2014/main" id="{720DB422-3D1F-4732-994F-AA17A2E87B09}"/>
            </a:ext>
          </a:extLst>
        </xdr:cNvPr>
        <xdr:cNvSpPr txBox="1"/>
      </xdr:nvSpPr>
      <xdr:spPr>
        <a:xfrm>
          <a:off x="3582044" y="1043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64787</xdr:rowOff>
    </xdr:from>
    <xdr:ext cx="405111" cy="259045"/>
    <xdr:sp macro="" textlink="">
      <xdr:nvSpPr>
        <xdr:cNvPr id="202" name="n_2mainValue【体育館・プール】&#10;有形固定資産減価償却率">
          <a:extLst>
            <a:ext uri="{FF2B5EF4-FFF2-40B4-BE49-F238E27FC236}">
              <a16:creationId xmlns:a16="http://schemas.microsoft.com/office/drawing/2014/main" id="{A4E94E6C-A437-4CAB-8C98-87AC96CB955D}"/>
            </a:ext>
          </a:extLst>
        </xdr:cNvPr>
        <xdr:cNvSpPr txBox="1"/>
      </xdr:nvSpPr>
      <xdr:spPr>
        <a:xfrm>
          <a:off x="2705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115079</xdr:rowOff>
    </xdr:from>
    <xdr:ext cx="405111" cy="259045"/>
    <xdr:sp macro="" textlink="">
      <xdr:nvSpPr>
        <xdr:cNvPr id="203" name="n_3mainValue【体育館・プール】&#10;有形固定資産減価償却率">
          <a:extLst>
            <a:ext uri="{FF2B5EF4-FFF2-40B4-BE49-F238E27FC236}">
              <a16:creationId xmlns:a16="http://schemas.microsoft.com/office/drawing/2014/main" id="{74E6269B-E3C9-41A9-8677-DD889B0C8312}"/>
            </a:ext>
          </a:extLst>
        </xdr:cNvPr>
        <xdr:cNvSpPr txBox="1"/>
      </xdr:nvSpPr>
      <xdr:spPr>
        <a:xfrm>
          <a:off x="1816744" y="104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137939</xdr:rowOff>
    </xdr:from>
    <xdr:ext cx="405111" cy="259045"/>
    <xdr:sp macro="" textlink="">
      <xdr:nvSpPr>
        <xdr:cNvPr id="204" name="n_4mainValue【体育館・プール】&#10;有形固定資産減価償却率">
          <a:extLst>
            <a:ext uri="{FF2B5EF4-FFF2-40B4-BE49-F238E27FC236}">
              <a16:creationId xmlns:a16="http://schemas.microsoft.com/office/drawing/2014/main" id="{7A4BDEBF-0ADE-4BF4-9DD4-C5BC6C62D46A}"/>
            </a:ext>
          </a:extLst>
        </xdr:cNvPr>
        <xdr:cNvSpPr txBox="1"/>
      </xdr:nvSpPr>
      <xdr:spPr>
        <a:xfrm>
          <a:off x="927744" y="1042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75A85F6-69AB-495F-A8D0-B6121C7FFB2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90C69C8-F08B-4000-8162-E31CC31AE87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C78ED49-CBE3-40D4-99A4-C53085FF25F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6BCF663-D285-494E-A2B5-FD44CD3D039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1E038E9-8997-4A80-944B-2FAFD18AD9C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C66AD4A-D3B8-46A4-8B5B-39C119FA700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994C366-C89F-4366-90BC-E5C1DE04901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63C6D25-EB2A-4A40-B2E6-8B48113C456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EF1A0D3-65A9-4452-9330-54C935FB051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BF46DEE-3041-49E5-9243-DBDF091B8C7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593A3145-7042-41A8-863E-5734AF22614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0DE2DF79-375E-4174-9240-1F0107951D74}"/>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7FADE024-0D4D-444B-A097-FCEF0B3978C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27F58A33-8B02-45E5-8E9B-C043A89CB31E}"/>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EF385037-18C2-4846-AE39-B5EC2711F23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DE503C99-D53B-4171-A0C7-0F58D6552806}"/>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D302333-2823-4F82-B5CF-D406BF68068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BB8F2FDC-B38B-4734-90B8-CF125B670D57}"/>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5498F91-541C-42E2-898F-EC52554EBC2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EEE3599F-1470-4A09-9A4F-7B33CE94A52D}"/>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6338EFD-B162-4A6D-B947-199706F23344}"/>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9ED87A1C-CB71-4D20-8F75-2E8492429877}"/>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C101621-D640-419A-8793-4A63A59BA9A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A8F3B788-130D-4609-999B-E7D86424F10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7FF4915-A122-4912-A033-BFFCF314100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F7650FD1-8748-4B62-B1F9-6A46FE1D5DC6}"/>
            </a:ext>
          </a:extLst>
        </xdr:cNvPr>
        <xdr:cNvCxnSpPr/>
      </xdr:nvCxnSpPr>
      <xdr:spPr>
        <a:xfrm flipV="1">
          <a:off x="1047686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43B7D7FE-A2E9-4F92-AA98-67EAC182B2AD}"/>
            </a:ext>
          </a:extLst>
        </xdr:cNvPr>
        <xdr:cNvSpPr txBox="1"/>
      </xdr:nvSpPr>
      <xdr:spPr>
        <a:xfrm>
          <a:off x="10515600"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89BDD8AC-3CB0-46C4-8CC9-359ADD9BB609}"/>
            </a:ext>
          </a:extLst>
        </xdr:cNvPr>
        <xdr:cNvCxnSpPr/>
      </xdr:nvCxnSpPr>
      <xdr:spPr>
        <a:xfrm>
          <a:off x="10388600" y="10917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49A43D0E-0602-414E-9747-4D787AFE6693}"/>
            </a:ext>
          </a:extLst>
        </xdr:cNvPr>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88C7D73C-0764-44F6-A5DB-AF3C91F51FA1}"/>
            </a:ext>
          </a:extLst>
        </xdr:cNvPr>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5D5FAE60-AE6B-45C7-B59A-30888C2E2F40}"/>
            </a:ext>
          </a:extLst>
        </xdr:cNvPr>
        <xdr:cNvSpPr txBox="1"/>
      </xdr:nvSpPr>
      <xdr:spPr>
        <a:xfrm>
          <a:off x="10515600" y="10391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9F987E4B-D950-447B-9396-9B4DDE5F017B}"/>
            </a:ext>
          </a:extLst>
        </xdr:cNvPr>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6D76239F-B04D-47D2-9F2D-D0FAFF5B335A}"/>
            </a:ext>
          </a:extLst>
        </xdr:cNvPr>
        <xdr:cNvSpPr/>
      </xdr:nvSpPr>
      <xdr:spPr>
        <a:xfrm>
          <a:off x="958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09E43935-EC76-4A73-A4C6-C47F5F2B8657}"/>
            </a:ext>
          </a:extLst>
        </xdr:cNvPr>
        <xdr:cNvSpPr/>
      </xdr:nvSpPr>
      <xdr:spPr>
        <a:xfrm>
          <a:off x="8699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F0C758FF-2902-42FC-976D-0DAB9B8A6047}"/>
            </a:ext>
          </a:extLst>
        </xdr:cNvPr>
        <xdr:cNvSpPr/>
      </xdr:nvSpPr>
      <xdr:spPr>
        <a:xfrm>
          <a:off x="7810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032E981C-B141-4E87-9EF9-8866C042B1A9}"/>
            </a:ext>
          </a:extLst>
        </xdr:cNvPr>
        <xdr:cNvSpPr/>
      </xdr:nvSpPr>
      <xdr:spPr>
        <a:xfrm>
          <a:off x="6921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2572C4-C894-49A2-BC45-CC0A999E154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C39B1FB-9682-4266-BF1A-E94F2A632D1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1805D6A-8C2C-4D65-9A5F-0B23EEAFF85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37F2CE8-833A-4CA6-8601-070EC8F5ED3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A15FBF1-A0F8-4A7A-95D7-64E3E37F069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99423</xdr:rowOff>
    </xdr:from>
    <xdr:to>
      <xdr:col>55</xdr:col>
      <xdr:colOff>50800</xdr:colOff>
      <xdr:row>63</xdr:row>
      <xdr:rowOff>29573</xdr:rowOff>
    </xdr:to>
    <xdr:sp macro="" textlink="">
      <xdr:nvSpPr>
        <xdr:cNvPr id="246" name="楕円 245">
          <a:extLst>
            <a:ext uri="{FF2B5EF4-FFF2-40B4-BE49-F238E27FC236}">
              <a16:creationId xmlns:a16="http://schemas.microsoft.com/office/drawing/2014/main" id="{AC1425A3-7D41-4BCD-A69E-254B112CF4FB}"/>
            </a:ext>
          </a:extLst>
        </xdr:cNvPr>
        <xdr:cNvSpPr/>
      </xdr:nvSpPr>
      <xdr:spPr>
        <a:xfrm>
          <a:off x="104267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77850</xdr:rowOff>
    </xdr:from>
    <xdr:ext cx="469744" cy="259045"/>
    <xdr:sp macro="" textlink="">
      <xdr:nvSpPr>
        <xdr:cNvPr id="247" name="【体育館・プール】&#10;一人当たり面積該当値テキスト">
          <a:extLst>
            <a:ext uri="{FF2B5EF4-FFF2-40B4-BE49-F238E27FC236}">
              <a16:creationId xmlns:a16="http://schemas.microsoft.com/office/drawing/2014/main" id="{FF30EF61-BBEA-4060-8F46-C57E36812D1B}"/>
            </a:ext>
          </a:extLst>
        </xdr:cNvPr>
        <xdr:cNvSpPr txBox="1"/>
      </xdr:nvSpPr>
      <xdr:spPr>
        <a:xfrm>
          <a:off x="10515600" y="1070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96157</xdr:rowOff>
    </xdr:from>
    <xdr:to>
      <xdr:col>50</xdr:col>
      <xdr:colOff>165100</xdr:colOff>
      <xdr:row>63</xdr:row>
      <xdr:rowOff>26307</xdr:rowOff>
    </xdr:to>
    <xdr:sp macro="" textlink="">
      <xdr:nvSpPr>
        <xdr:cNvPr id="248" name="楕円 247">
          <a:extLst>
            <a:ext uri="{FF2B5EF4-FFF2-40B4-BE49-F238E27FC236}">
              <a16:creationId xmlns:a16="http://schemas.microsoft.com/office/drawing/2014/main" id="{D8AE9185-74C3-4133-86C0-47F0EB8FB911}"/>
            </a:ext>
          </a:extLst>
        </xdr:cNvPr>
        <xdr:cNvSpPr/>
      </xdr:nvSpPr>
      <xdr:spPr>
        <a:xfrm>
          <a:off x="95885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146957</xdr:rowOff>
    </xdr:from>
    <xdr:to>
      <xdr:col>55</xdr:col>
      <xdr:colOff>0</xdr:colOff>
      <xdr:row>62</xdr:row>
      <xdr:rowOff>150223</xdr:rowOff>
    </xdr:to>
    <xdr:cxnSp macro="">
      <xdr:nvCxnSpPr>
        <xdr:cNvPr id="249" name="直線コネクタ 248">
          <a:extLst>
            <a:ext uri="{FF2B5EF4-FFF2-40B4-BE49-F238E27FC236}">
              <a16:creationId xmlns:a16="http://schemas.microsoft.com/office/drawing/2014/main" id="{8499D0AC-AF18-4EC5-87D6-1A892035AD76}"/>
            </a:ext>
          </a:extLst>
        </xdr:cNvPr>
        <xdr:cNvCxnSpPr/>
      </xdr:nvCxnSpPr>
      <xdr:spPr>
        <a:xfrm>
          <a:off x="9639300" y="1077685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83094</xdr:rowOff>
    </xdr:from>
    <xdr:to>
      <xdr:col>46</xdr:col>
      <xdr:colOff>38100</xdr:colOff>
      <xdr:row>63</xdr:row>
      <xdr:rowOff>13244</xdr:rowOff>
    </xdr:to>
    <xdr:sp macro="" textlink="">
      <xdr:nvSpPr>
        <xdr:cNvPr id="250" name="楕円 249">
          <a:extLst>
            <a:ext uri="{FF2B5EF4-FFF2-40B4-BE49-F238E27FC236}">
              <a16:creationId xmlns:a16="http://schemas.microsoft.com/office/drawing/2014/main" id="{8BCA3BB5-249E-4804-B5C1-7F7918C2BE60}"/>
            </a:ext>
          </a:extLst>
        </xdr:cNvPr>
        <xdr:cNvSpPr/>
      </xdr:nvSpPr>
      <xdr:spPr>
        <a:xfrm>
          <a:off x="86995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133894</xdr:rowOff>
    </xdr:from>
    <xdr:to>
      <xdr:col>50</xdr:col>
      <xdr:colOff>114300</xdr:colOff>
      <xdr:row>62</xdr:row>
      <xdr:rowOff>146957</xdr:rowOff>
    </xdr:to>
    <xdr:cxnSp macro="">
      <xdr:nvCxnSpPr>
        <xdr:cNvPr id="251" name="直線コネクタ 250">
          <a:extLst>
            <a:ext uri="{FF2B5EF4-FFF2-40B4-BE49-F238E27FC236}">
              <a16:creationId xmlns:a16="http://schemas.microsoft.com/office/drawing/2014/main" id="{5D0CD7D4-7299-496D-984D-EE83412AD227}"/>
            </a:ext>
          </a:extLst>
        </xdr:cNvPr>
        <xdr:cNvCxnSpPr/>
      </xdr:nvCxnSpPr>
      <xdr:spPr>
        <a:xfrm>
          <a:off x="8750300" y="1076379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53703</xdr:rowOff>
    </xdr:from>
    <xdr:to>
      <xdr:col>41</xdr:col>
      <xdr:colOff>101600</xdr:colOff>
      <xdr:row>62</xdr:row>
      <xdr:rowOff>155303</xdr:rowOff>
    </xdr:to>
    <xdr:sp macro="" textlink="">
      <xdr:nvSpPr>
        <xdr:cNvPr id="252" name="楕円 251">
          <a:extLst>
            <a:ext uri="{FF2B5EF4-FFF2-40B4-BE49-F238E27FC236}">
              <a16:creationId xmlns:a16="http://schemas.microsoft.com/office/drawing/2014/main" id="{6154FD3B-600C-4B41-B215-72F09F4E8F9D}"/>
            </a:ext>
          </a:extLst>
        </xdr:cNvPr>
        <xdr:cNvSpPr/>
      </xdr:nvSpPr>
      <xdr:spPr>
        <a:xfrm>
          <a:off x="7810500" y="106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104503</xdr:rowOff>
    </xdr:from>
    <xdr:to>
      <xdr:col>45</xdr:col>
      <xdr:colOff>177800</xdr:colOff>
      <xdr:row>62</xdr:row>
      <xdr:rowOff>133894</xdr:rowOff>
    </xdr:to>
    <xdr:cxnSp macro="">
      <xdr:nvCxnSpPr>
        <xdr:cNvPr id="253" name="直線コネクタ 252">
          <a:extLst>
            <a:ext uri="{FF2B5EF4-FFF2-40B4-BE49-F238E27FC236}">
              <a16:creationId xmlns:a16="http://schemas.microsoft.com/office/drawing/2014/main" id="{D5725D1F-54A8-47B2-AAAC-9BA72188E594}"/>
            </a:ext>
          </a:extLst>
        </xdr:cNvPr>
        <xdr:cNvCxnSpPr/>
      </xdr:nvCxnSpPr>
      <xdr:spPr>
        <a:xfrm>
          <a:off x="7861300" y="1073440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14515</xdr:rowOff>
    </xdr:from>
    <xdr:to>
      <xdr:col>36</xdr:col>
      <xdr:colOff>165100</xdr:colOff>
      <xdr:row>62</xdr:row>
      <xdr:rowOff>116115</xdr:rowOff>
    </xdr:to>
    <xdr:sp macro="" textlink="">
      <xdr:nvSpPr>
        <xdr:cNvPr id="254" name="楕円 253">
          <a:extLst>
            <a:ext uri="{FF2B5EF4-FFF2-40B4-BE49-F238E27FC236}">
              <a16:creationId xmlns:a16="http://schemas.microsoft.com/office/drawing/2014/main" id="{7B889D4E-BEFA-42B5-B4EE-A946A1A470EE}"/>
            </a:ext>
          </a:extLst>
        </xdr:cNvPr>
        <xdr:cNvSpPr/>
      </xdr:nvSpPr>
      <xdr:spPr>
        <a:xfrm>
          <a:off x="6921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65315</xdr:rowOff>
    </xdr:from>
    <xdr:to>
      <xdr:col>41</xdr:col>
      <xdr:colOff>50800</xdr:colOff>
      <xdr:row>62</xdr:row>
      <xdr:rowOff>104503</xdr:rowOff>
    </xdr:to>
    <xdr:cxnSp macro="">
      <xdr:nvCxnSpPr>
        <xdr:cNvPr id="255" name="直線コネクタ 254">
          <a:extLst>
            <a:ext uri="{FF2B5EF4-FFF2-40B4-BE49-F238E27FC236}">
              <a16:creationId xmlns:a16="http://schemas.microsoft.com/office/drawing/2014/main" id="{57808908-4983-4CF6-924B-6F26988A8A2B}"/>
            </a:ext>
          </a:extLst>
        </xdr:cNvPr>
        <xdr:cNvCxnSpPr/>
      </xdr:nvCxnSpPr>
      <xdr:spPr>
        <a:xfrm>
          <a:off x="6972300" y="1069521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2B22020D-2B89-4CE4-B42F-D4493969BC1E}"/>
            </a:ext>
          </a:extLst>
        </xdr:cNvPr>
        <xdr:cNvSpPr txBox="1"/>
      </xdr:nvSpPr>
      <xdr:spPr>
        <a:xfrm>
          <a:off x="93917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B3B24F77-2B83-44F8-88F4-D3C4E05A418C}"/>
            </a:ext>
          </a:extLst>
        </xdr:cNvPr>
        <xdr:cNvSpPr txBox="1"/>
      </xdr:nvSpPr>
      <xdr:spPr>
        <a:xfrm>
          <a:off x="8515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393483A1-1960-4A27-8E2B-B468EF7D8385}"/>
            </a:ext>
          </a:extLst>
        </xdr:cNvPr>
        <xdr:cNvSpPr txBox="1"/>
      </xdr:nvSpPr>
      <xdr:spPr>
        <a:xfrm>
          <a:off x="7626427" y="1031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a:extLst>
            <a:ext uri="{FF2B5EF4-FFF2-40B4-BE49-F238E27FC236}">
              <a16:creationId xmlns:a16="http://schemas.microsoft.com/office/drawing/2014/main" id="{798FC282-9E78-49CD-BBF2-C59EE1FD306B}"/>
            </a:ext>
          </a:extLst>
        </xdr:cNvPr>
        <xdr:cNvSpPr txBox="1"/>
      </xdr:nvSpPr>
      <xdr:spPr>
        <a:xfrm>
          <a:off x="6737427" y="103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17434</xdr:rowOff>
    </xdr:from>
    <xdr:ext cx="469744" cy="259045"/>
    <xdr:sp macro="" textlink="">
      <xdr:nvSpPr>
        <xdr:cNvPr id="260" name="n_1mainValue【体育館・プール】&#10;一人当たり面積">
          <a:extLst>
            <a:ext uri="{FF2B5EF4-FFF2-40B4-BE49-F238E27FC236}">
              <a16:creationId xmlns:a16="http://schemas.microsoft.com/office/drawing/2014/main" id="{9D29AA9D-1F32-470A-80B3-43C2D42F4047}"/>
            </a:ext>
          </a:extLst>
        </xdr:cNvPr>
        <xdr:cNvSpPr txBox="1"/>
      </xdr:nvSpPr>
      <xdr:spPr>
        <a:xfrm>
          <a:off x="9391727" y="1081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4371</xdr:rowOff>
    </xdr:from>
    <xdr:ext cx="469744" cy="259045"/>
    <xdr:sp macro="" textlink="">
      <xdr:nvSpPr>
        <xdr:cNvPr id="261" name="n_2mainValue【体育館・プール】&#10;一人当たり面積">
          <a:extLst>
            <a:ext uri="{FF2B5EF4-FFF2-40B4-BE49-F238E27FC236}">
              <a16:creationId xmlns:a16="http://schemas.microsoft.com/office/drawing/2014/main" id="{56E6E303-0540-4C3F-BA56-61959C6C94BE}"/>
            </a:ext>
          </a:extLst>
        </xdr:cNvPr>
        <xdr:cNvSpPr txBox="1"/>
      </xdr:nvSpPr>
      <xdr:spPr>
        <a:xfrm>
          <a:off x="8515427" y="1080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146430</xdr:rowOff>
    </xdr:from>
    <xdr:ext cx="469744" cy="259045"/>
    <xdr:sp macro="" textlink="">
      <xdr:nvSpPr>
        <xdr:cNvPr id="262" name="n_3mainValue【体育館・プール】&#10;一人当たり面積">
          <a:extLst>
            <a:ext uri="{FF2B5EF4-FFF2-40B4-BE49-F238E27FC236}">
              <a16:creationId xmlns:a16="http://schemas.microsoft.com/office/drawing/2014/main" id="{93000BB3-492B-433F-AE2C-39324D53D632}"/>
            </a:ext>
          </a:extLst>
        </xdr:cNvPr>
        <xdr:cNvSpPr txBox="1"/>
      </xdr:nvSpPr>
      <xdr:spPr>
        <a:xfrm>
          <a:off x="7626427" y="1077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107242</xdr:rowOff>
    </xdr:from>
    <xdr:ext cx="469744" cy="259045"/>
    <xdr:sp macro="" textlink="">
      <xdr:nvSpPr>
        <xdr:cNvPr id="263" name="n_4mainValue【体育館・プール】&#10;一人当たり面積">
          <a:extLst>
            <a:ext uri="{FF2B5EF4-FFF2-40B4-BE49-F238E27FC236}">
              <a16:creationId xmlns:a16="http://schemas.microsoft.com/office/drawing/2014/main" id="{39FFE8A4-5E21-4A6F-B072-09DD277A5847}"/>
            </a:ext>
          </a:extLst>
        </xdr:cNvPr>
        <xdr:cNvSpPr txBox="1"/>
      </xdr:nvSpPr>
      <xdr:spPr>
        <a:xfrm>
          <a:off x="6737427" y="1073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1A19188-9155-40CA-ADFA-D7C135F86B8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F24ECC3-577E-4FFF-ACCD-C1724A270FA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0E2AFBC-B5F3-49CF-B469-870789A9E00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061365A-BD20-4C0D-997E-C8F42CE3ABC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C92E2F9-38B0-4138-B6D4-D396C95283B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F34A250-5585-4329-8FC2-620F4DD191C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54C7264-EA39-44A3-AA28-1B0F6CCEEC1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50169BF-DED9-486A-935A-1961819619A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CBF9D7A-A462-4D97-AA5E-32D53E6E215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A61365C-27AC-4B6D-AFE0-A3FB28A68E7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A7A9720-930A-467D-A16E-B945D26DE49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94DAE446-D20F-44CB-B95C-69822D567C1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32371EF7-3428-4CA1-AE84-B9C297A89E43}"/>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E2D69D3C-A658-4335-B63F-E913FD63682C}"/>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2DFAA378-C0E3-40DC-80EB-F04C40630E3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D4EA0AB-7638-4885-BC96-7AC9AB4E007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540D9687-B22B-440A-8E60-90498DC8037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AA14568A-E337-497D-BECA-10E11E1C922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B0930D20-A57B-426D-9B0E-697DE57BD5E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30B04FC8-0064-4D6F-8003-D7078998030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CFE75A6D-7761-473F-BFF0-E72E88502C4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5AF3F93A-BEC8-4232-914E-3741AA6C986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6B9FB455-762A-4977-AD7E-D2863B821A6E}"/>
            </a:ext>
          </a:extLst>
        </xdr:cNvPr>
        <xdr:cNvCxnSpPr/>
      </xdr:nvCxnSpPr>
      <xdr:spPr>
        <a:xfrm flipV="1">
          <a:off x="4634865" y="133426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71E71596-D38F-4F3C-9B22-7565C4ECD789}"/>
            </a:ext>
          </a:extLst>
        </xdr:cNvPr>
        <xdr:cNvSpPr txBox="1"/>
      </xdr:nvSpPr>
      <xdr:spPr>
        <a:xfrm>
          <a:off x="4673600"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34A58416-15AF-43F6-8664-07EDCCA8C1D7}"/>
            </a:ext>
          </a:extLst>
        </xdr:cNvPr>
        <xdr:cNvCxnSpPr/>
      </xdr:nvCxnSpPr>
      <xdr:spPr>
        <a:xfrm>
          <a:off x="4546600" y="1454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D213D52F-1387-4F9B-B134-69B155DA7F9B}"/>
            </a:ext>
          </a:extLst>
        </xdr:cNvPr>
        <xdr:cNvSpPr txBox="1"/>
      </xdr:nvSpPr>
      <xdr:spPr>
        <a:xfrm>
          <a:off x="4673600" y="1311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0275A0CE-B944-4215-84F8-52CAFAC5FCF8}"/>
            </a:ext>
          </a:extLst>
        </xdr:cNvPr>
        <xdr:cNvCxnSpPr/>
      </xdr:nvCxnSpPr>
      <xdr:spPr>
        <a:xfrm>
          <a:off x="4546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E4B6EE7D-F49D-4828-B5D0-F118AB08AC71}"/>
            </a:ext>
          </a:extLst>
        </xdr:cNvPr>
        <xdr:cNvSpPr txBox="1"/>
      </xdr:nvSpPr>
      <xdr:spPr>
        <a:xfrm>
          <a:off x="4673600" y="13707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7DD6C953-19E4-4B26-ACAF-89609FA62D85}"/>
            </a:ext>
          </a:extLst>
        </xdr:cNvPr>
        <xdr:cNvSpPr/>
      </xdr:nvSpPr>
      <xdr:spPr>
        <a:xfrm>
          <a:off x="4584700" y="1385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9A4523DE-F5EA-486A-A9B2-9517C4D19B62}"/>
            </a:ext>
          </a:extLst>
        </xdr:cNvPr>
        <xdr:cNvSpPr/>
      </xdr:nvSpPr>
      <xdr:spPr>
        <a:xfrm>
          <a:off x="3746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6D786005-AAD4-45CF-A177-6D1F67395427}"/>
            </a:ext>
          </a:extLst>
        </xdr:cNvPr>
        <xdr:cNvSpPr/>
      </xdr:nvSpPr>
      <xdr:spPr>
        <a:xfrm>
          <a:off x="2857500" y="1379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9446895F-BB0F-4E7B-9E19-4ACB45C5D751}"/>
            </a:ext>
          </a:extLst>
        </xdr:cNvPr>
        <xdr:cNvSpPr/>
      </xdr:nvSpPr>
      <xdr:spPr>
        <a:xfrm>
          <a:off x="19685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E5640766-B411-4032-9882-FAA3D406634A}"/>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4C2F1F5-08CF-4A12-B280-A82A46D0722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7A0C122-9B29-47A3-AA12-1F03544FA9C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CC89A9A-CEF4-4FFA-B1E9-91ABFE30B0B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58E97A5-333A-4639-B2AA-435E2CE92C2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FCEA1C5-AA48-4C17-B7F1-D336E6ADCDB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302" name="楕円 301">
          <a:extLst>
            <a:ext uri="{FF2B5EF4-FFF2-40B4-BE49-F238E27FC236}">
              <a16:creationId xmlns:a16="http://schemas.microsoft.com/office/drawing/2014/main" id="{54A1CD5A-11B7-42EC-B30D-4B684138B735}"/>
            </a:ext>
          </a:extLst>
        </xdr:cNvPr>
        <xdr:cNvSpPr/>
      </xdr:nvSpPr>
      <xdr:spPr>
        <a:xfrm>
          <a:off x="45847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45738</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CE96A3E7-FFC2-4273-B0A2-C5002A096C9F}"/>
            </a:ext>
          </a:extLst>
        </xdr:cNvPr>
        <xdr:cNvSpPr txBox="1"/>
      </xdr:nvSpPr>
      <xdr:spPr>
        <a:xfrm>
          <a:off x="4673600"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115315</xdr:rowOff>
    </xdr:from>
    <xdr:to>
      <xdr:col>20</xdr:col>
      <xdr:colOff>38100</xdr:colOff>
      <xdr:row>84</xdr:row>
      <xdr:rowOff>45465</xdr:rowOff>
    </xdr:to>
    <xdr:sp macro="" textlink="">
      <xdr:nvSpPr>
        <xdr:cNvPr id="304" name="楕円 303">
          <a:extLst>
            <a:ext uri="{FF2B5EF4-FFF2-40B4-BE49-F238E27FC236}">
              <a16:creationId xmlns:a16="http://schemas.microsoft.com/office/drawing/2014/main" id="{543516E2-0226-42C2-8F7F-44554914040C}"/>
            </a:ext>
          </a:extLst>
        </xdr:cNvPr>
        <xdr:cNvSpPr/>
      </xdr:nvSpPr>
      <xdr:spPr>
        <a:xfrm>
          <a:off x="3746500" y="1434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118111</xdr:rowOff>
    </xdr:from>
    <xdr:to>
      <xdr:col>24</xdr:col>
      <xdr:colOff>63500</xdr:colOff>
      <xdr:row>83</xdr:row>
      <xdr:rowOff>166115</xdr:rowOff>
    </xdr:to>
    <xdr:cxnSp macro="">
      <xdr:nvCxnSpPr>
        <xdr:cNvPr id="305" name="直線コネクタ 304">
          <a:extLst>
            <a:ext uri="{FF2B5EF4-FFF2-40B4-BE49-F238E27FC236}">
              <a16:creationId xmlns:a16="http://schemas.microsoft.com/office/drawing/2014/main" id="{2F01F4C5-08D0-4988-BAA0-87323976F99C}"/>
            </a:ext>
          </a:extLst>
        </xdr:cNvPr>
        <xdr:cNvCxnSpPr/>
      </xdr:nvCxnSpPr>
      <xdr:spPr>
        <a:xfrm flipV="1">
          <a:off x="3797300" y="14348461"/>
          <a:ext cx="8382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97028</xdr:rowOff>
    </xdr:from>
    <xdr:to>
      <xdr:col>15</xdr:col>
      <xdr:colOff>101600</xdr:colOff>
      <xdr:row>84</xdr:row>
      <xdr:rowOff>27178</xdr:rowOff>
    </xdr:to>
    <xdr:sp macro="" textlink="">
      <xdr:nvSpPr>
        <xdr:cNvPr id="306" name="楕円 305">
          <a:extLst>
            <a:ext uri="{FF2B5EF4-FFF2-40B4-BE49-F238E27FC236}">
              <a16:creationId xmlns:a16="http://schemas.microsoft.com/office/drawing/2014/main" id="{69FC21C7-868E-4084-9D25-D721889B17B6}"/>
            </a:ext>
          </a:extLst>
        </xdr:cNvPr>
        <xdr:cNvSpPr/>
      </xdr:nvSpPr>
      <xdr:spPr>
        <a:xfrm>
          <a:off x="28575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147828</xdr:rowOff>
    </xdr:from>
    <xdr:to>
      <xdr:col>19</xdr:col>
      <xdr:colOff>177800</xdr:colOff>
      <xdr:row>83</xdr:row>
      <xdr:rowOff>166115</xdr:rowOff>
    </xdr:to>
    <xdr:cxnSp macro="">
      <xdr:nvCxnSpPr>
        <xdr:cNvPr id="307" name="直線コネクタ 306">
          <a:extLst>
            <a:ext uri="{FF2B5EF4-FFF2-40B4-BE49-F238E27FC236}">
              <a16:creationId xmlns:a16="http://schemas.microsoft.com/office/drawing/2014/main" id="{21C577B6-AF0C-4336-A4D9-2C6C71B11353}"/>
            </a:ext>
          </a:extLst>
        </xdr:cNvPr>
        <xdr:cNvCxnSpPr/>
      </xdr:nvCxnSpPr>
      <xdr:spPr>
        <a:xfrm>
          <a:off x="2908300" y="1437817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69596</xdr:rowOff>
    </xdr:from>
    <xdr:to>
      <xdr:col>10</xdr:col>
      <xdr:colOff>165100</xdr:colOff>
      <xdr:row>83</xdr:row>
      <xdr:rowOff>171196</xdr:rowOff>
    </xdr:to>
    <xdr:sp macro="" textlink="">
      <xdr:nvSpPr>
        <xdr:cNvPr id="308" name="楕円 307">
          <a:extLst>
            <a:ext uri="{FF2B5EF4-FFF2-40B4-BE49-F238E27FC236}">
              <a16:creationId xmlns:a16="http://schemas.microsoft.com/office/drawing/2014/main" id="{A1ED1280-B67A-46F5-B33B-D9B3622D3FCF}"/>
            </a:ext>
          </a:extLst>
        </xdr:cNvPr>
        <xdr:cNvSpPr/>
      </xdr:nvSpPr>
      <xdr:spPr>
        <a:xfrm>
          <a:off x="1968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120396</xdr:rowOff>
    </xdr:from>
    <xdr:to>
      <xdr:col>15</xdr:col>
      <xdr:colOff>50800</xdr:colOff>
      <xdr:row>83</xdr:row>
      <xdr:rowOff>147828</xdr:rowOff>
    </xdr:to>
    <xdr:cxnSp macro="">
      <xdr:nvCxnSpPr>
        <xdr:cNvPr id="309" name="直線コネクタ 308">
          <a:extLst>
            <a:ext uri="{FF2B5EF4-FFF2-40B4-BE49-F238E27FC236}">
              <a16:creationId xmlns:a16="http://schemas.microsoft.com/office/drawing/2014/main" id="{138ABC5F-0CA7-438A-BDC0-EBA572B9E9DD}"/>
            </a:ext>
          </a:extLst>
        </xdr:cNvPr>
        <xdr:cNvCxnSpPr/>
      </xdr:nvCxnSpPr>
      <xdr:spPr>
        <a:xfrm>
          <a:off x="2019300" y="1435074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163322</xdr:rowOff>
    </xdr:from>
    <xdr:to>
      <xdr:col>6</xdr:col>
      <xdr:colOff>38100</xdr:colOff>
      <xdr:row>83</xdr:row>
      <xdr:rowOff>93472</xdr:rowOff>
    </xdr:to>
    <xdr:sp macro="" textlink="">
      <xdr:nvSpPr>
        <xdr:cNvPr id="310" name="楕円 309">
          <a:extLst>
            <a:ext uri="{FF2B5EF4-FFF2-40B4-BE49-F238E27FC236}">
              <a16:creationId xmlns:a16="http://schemas.microsoft.com/office/drawing/2014/main" id="{3DEC45DC-E082-4621-A173-E638E04F39F4}"/>
            </a:ext>
          </a:extLst>
        </xdr:cNvPr>
        <xdr:cNvSpPr/>
      </xdr:nvSpPr>
      <xdr:spPr>
        <a:xfrm>
          <a:off x="1079500" y="1422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42672</xdr:rowOff>
    </xdr:from>
    <xdr:to>
      <xdr:col>10</xdr:col>
      <xdr:colOff>114300</xdr:colOff>
      <xdr:row>83</xdr:row>
      <xdr:rowOff>120396</xdr:rowOff>
    </xdr:to>
    <xdr:cxnSp macro="">
      <xdr:nvCxnSpPr>
        <xdr:cNvPr id="311" name="直線コネクタ 310">
          <a:extLst>
            <a:ext uri="{FF2B5EF4-FFF2-40B4-BE49-F238E27FC236}">
              <a16:creationId xmlns:a16="http://schemas.microsoft.com/office/drawing/2014/main" id="{89D97CB8-1168-4893-824F-51DD5C223127}"/>
            </a:ext>
          </a:extLst>
        </xdr:cNvPr>
        <xdr:cNvCxnSpPr/>
      </xdr:nvCxnSpPr>
      <xdr:spPr>
        <a:xfrm>
          <a:off x="1130300" y="1427302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2" name="n_1aveValue【福祉施設】&#10;有形固定資産減価償却率">
          <a:extLst>
            <a:ext uri="{FF2B5EF4-FFF2-40B4-BE49-F238E27FC236}">
              <a16:creationId xmlns:a16="http://schemas.microsoft.com/office/drawing/2014/main" id="{04F86E32-E71D-428A-BCB0-99805F78BFCE}"/>
            </a:ext>
          </a:extLst>
        </xdr:cNvPr>
        <xdr:cNvSpPr txBox="1"/>
      </xdr:nvSpPr>
      <xdr:spPr>
        <a:xfrm>
          <a:off x="35820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3" name="n_2aveValue【福祉施設】&#10;有形固定資産減価償却率">
          <a:extLst>
            <a:ext uri="{FF2B5EF4-FFF2-40B4-BE49-F238E27FC236}">
              <a16:creationId xmlns:a16="http://schemas.microsoft.com/office/drawing/2014/main" id="{7540E396-7185-46C4-A942-3112CA9EF4F0}"/>
            </a:ext>
          </a:extLst>
        </xdr:cNvPr>
        <xdr:cNvSpPr txBox="1"/>
      </xdr:nvSpPr>
      <xdr:spPr>
        <a:xfrm>
          <a:off x="2705744" y="1357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4" name="n_3aveValue【福祉施設】&#10;有形固定資産減価償却率">
          <a:extLst>
            <a:ext uri="{FF2B5EF4-FFF2-40B4-BE49-F238E27FC236}">
              <a16:creationId xmlns:a16="http://schemas.microsoft.com/office/drawing/2014/main" id="{FA0C720F-480C-4EFD-B108-C03B9420C3D6}"/>
            </a:ext>
          </a:extLst>
        </xdr:cNvPr>
        <xdr:cNvSpPr txBox="1"/>
      </xdr:nvSpPr>
      <xdr:spPr>
        <a:xfrm>
          <a:off x="1816744" y="1356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5" name="n_4aveValue【福祉施設】&#10;有形固定資産減価償却率">
          <a:extLst>
            <a:ext uri="{FF2B5EF4-FFF2-40B4-BE49-F238E27FC236}">
              <a16:creationId xmlns:a16="http://schemas.microsoft.com/office/drawing/2014/main" id="{A5872333-9EC7-434F-86EF-BCDDF566240A}"/>
            </a:ext>
          </a:extLst>
        </xdr:cNvPr>
        <xdr:cNvSpPr txBox="1"/>
      </xdr:nvSpPr>
      <xdr:spPr>
        <a:xfrm>
          <a:off x="927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36592</xdr:rowOff>
    </xdr:from>
    <xdr:ext cx="405111" cy="259045"/>
    <xdr:sp macro="" textlink="">
      <xdr:nvSpPr>
        <xdr:cNvPr id="316" name="n_1mainValue【福祉施設】&#10;有形固定資産減価償却率">
          <a:extLst>
            <a:ext uri="{FF2B5EF4-FFF2-40B4-BE49-F238E27FC236}">
              <a16:creationId xmlns:a16="http://schemas.microsoft.com/office/drawing/2014/main" id="{4B84582C-9507-4281-B1F1-11F6AA75F12D}"/>
            </a:ext>
          </a:extLst>
        </xdr:cNvPr>
        <xdr:cNvSpPr txBox="1"/>
      </xdr:nvSpPr>
      <xdr:spPr>
        <a:xfrm>
          <a:off x="35820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18305</xdr:rowOff>
    </xdr:from>
    <xdr:ext cx="405111" cy="259045"/>
    <xdr:sp macro="" textlink="">
      <xdr:nvSpPr>
        <xdr:cNvPr id="317" name="n_2mainValue【福祉施設】&#10;有形固定資産減価償却率">
          <a:extLst>
            <a:ext uri="{FF2B5EF4-FFF2-40B4-BE49-F238E27FC236}">
              <a16:creationId xmlns:a16="http://schemas.microsoft.com/office/drawing/2014/main" id="{D9575990-D314-49C6-8F6B-7568DF73A795}"/>
            </a:ext>
          </a:extLst>
        </xdr:cNvPr>
        <xdr:cNvSpPr txBox="1"/>
      </xdr:nvSpPr>
      <xdr:spPr>
        <a:xfrm>
          <a:off x="2705744" y="1442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162323</xdr:rowOff>
    </xdr:from>
    <xdr:ext cx="405111" cy="259045"/>
    <xdr:sp macro="" textlink="">
      <xdr:nvSpPr>
        <xdr:cNvPr id="318" name="n_3mainValue【福祉施設】&#10;有形固定資産減価償却率">
          <a:extLst>
            <a:ext uri="{FF2B5EF4-FFF2-40B4-BE49-F238E27FC236}">
              <a16:creationId xmlns:a16="http://schemas.microsoft.com/office/drawing/2014/main" id="{10BD631A-3D55-4ADE-8CA3-8E215FA176E0}"/>
            </a:ext>
          </a:extLst>
        </xdr:cNvPr>
        <xdr:cNvSpPr txBox="1"/>
      </xdr:nvSpPr>
      <xdr:spPr>
        <a:xfrm>
          <a:off x="1816744" y="1439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84599</xdr:rowOff>
    </xdr:from>
    <xdr:ext cx="405111" cy="259045"/>
    <xdr:sp macro="" textlink="">
      <xdr:nvSpPr>
        <xdr:cNvPr id="319" name="n_4mainValue【福祉施設】&#10;有形固定資産減価償却率">
          <a:extLst>
            <a:ext uri="{FF2B5EF4-FFF2-40B4-BE49-F238E27FC236}">
              <a16:creationId xmlns:a16="http://schemas.microsoft.com/office/drawing/2014/main" id="{F2D20EF7-4FC3-470D-9200-4D16A17217B6}"/>
            </a:ext>
          </a:extLst>
        </xdr:cNvPr>
        <xdr:cNvSpPr txBox="1"/>
      </xdr:nvSpPr>
      <xdr:spPr>
        <a:xfrm>
          <a:off x="927744" y="1431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465E2918-22C9-40F2-9501-DC798BD3E47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187F094E-C053-4102-955E-B86639535BE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555D2653-77FA-4368-8C3C-3B39ED87E4F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5C774A0F-E5DC-41B4-9DAF-2CC147D0A57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F337E0AB-C244-4EE0-B0A8-955E0749643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1265DA5A-1027-41CF-ABFA-351A090417D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5464564D-5A17-47E7-A7DE-5253FAC5A7F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AF13F33-EC66-4659-AEE0-90E78D399D3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567BFB20-6E3E-4D40-A736-DC9EE2284A4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83CDAD10-FB82-48AA-B4E6-B87111FE28D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9EC7017B-AFA4-43CF-BEC1-EAF70639920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FC980CB3-9000-43F6-B22E-B34B33FBB7E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7588A375-870D-43B2-801C-FC372DA81DD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46303BF5-3A13-47DD-AFFD-6E999C5CA13D}"/>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9226A6A-DD5E-442A-BBAE-31B1CA49C1B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BCFA300-C156-4F71-A007-BFECC13B42D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A3DB7CFD-1199-4ECE-917A-18FAF17D59C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5835A314-0BD3-4771-9BB2-37223E64EF8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7A66F4F-AB36-4B68-A5EC-66B4CC57387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977611C-1A5B-4BF3-A66B-ABF1D76D57F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3656E4D1-A886-4871-9331-252629333D4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BFFD4493-51A2-4776-BDB4-7648C4093821}"/>
            </a:ext>
          </a:extLst>
        </xdr:cNvPr>
        <xdr:cNvCxnSpPr/>
      </xdr:nvCxnSpPr>
      <xdr:spPr>
        <a:xfrm flipV="1">
          <a:off x="10476865" y="13310615"/>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41007417-935D-4FEA-8A70-35FD6684B228}"/>
            </a:ext>
          </a:extLst>
        </xdr:cNvPr>
        <xdr:cNvSpPr txBox="1"/>
      </xdr:nvSpPr>
      <xdr:spPr>
        <a:xfrm>
          <a:off x="1051560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2C014F38-8F30-4924-8A8B-3562378366C0}"/>
            </a:ext>
          </a:extLst>
        </xdr:cNvPr>
        <xdr:cNvCxnSpPr/>
      </xdr:nvCxnSpPr>
      <xdr:spPr>
        <a:xfrm>
          <a:off x="10388600" y="1471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CB9CB5CC-002C-47E6-9089-575B81885012}"/>
            </a:ext>
          </a:extLst>
        </xdr:cNvPr>
        <xdr:cNvSpPr txBox="1"/>
      </xdr:nvSpPr>
      <xdr:spPr>
        <a:xfrm>
          <a:off x="10515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7293943B-D35B-4044-9757-4430780BBB9C}"/>
            </a:ext>
          </a:extLst>
        </xdr:cNvPr>
        <xdr:cNvCxnSpPr/>
      </xdr:nvCxnSpPr>
      <xdr:spPr>
        <a:xfrm>
          <a:off x="10388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55470B47-1F7B-44A3-BC67-ABE7C8493B9D}"/>
            </a:ext>
          </a:extLst>
        </xdr:cNvPr>
        <xdr:cNvSpPr txBox="1"/>
      </xdr:nvSpPr>
      <xdr:spPr>
        <a:xfrm>
          <a:off x="10515600" y="13934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3C277908-BDF3-4CC9-B8D0-2432AB9FC247}"/>
            </a:ext>
          </a:extLst>
        </xdr:cNvPr>
        <xdr:cNvSpPr/>
      </xdr:nvSpPr>
      <xdr:spPr>
        <a:xfrm>
          <a:off x="10426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66B6A9AC-9409-427A-8FD2-BF231878E159}"/>
            </a:ext>
          </a:extLst>
        </xdr:cNvPr>
        <xdr:cNvSpPr/>
      </xdr:nvSpPr>
      <xdr:spPr>
        <a:xfrm>
          <a:off x="9588500" y="1405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BB58B1EC-CBEF-4D7C-B3A8-87B2D5EECD1C}"/>
            </a:ext>
          </a:extLst>
        </xdr:cNvPr>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8544D681-5396-4E0E-B425-CEC0A4BAB91C}"/>
            </a:ext>
          </a:extLst>
        </xdr:cNvPr>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F0E38FF6-CB5C-44D8-B8B3-0909C0519CD8}"/>
            </a:ext>
          </a:extLst>
        </xdr:cNvPr>
        <xdr:cNvSpPr/>
      </xdr:nvSpPr>
      <xdr:spPr>
        <a:xfrm>
          <a:off x="6921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264CEE7-D061-42EC-B350-40235D7A52F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0DE29C9-5D94-4EBC-B21C-641E7D7FB3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ED09F07-4831-4940-8D9F-3417350207C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0C9C9C0-E017-4A18-A46B-851EA5BDC59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FE2CAE4-7FA5-4BA6-92F9-4993AD82A40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99313</xdr:rowOff>
    </xdr:from>
    <xdr:to>
      <xdr:col>55</xdr:col>
      <xdr:colOff>50800</xdr:colOff>
      <xdr:row>84</xdr:row>
      <xdr:rowOff>29463</xdr:rowOff>
    </xdr:to>
    <xdr:sp macro="" textlink="">
      <xdr:nvSpPr>
        <xdr:cNvPr id="357" name="楕円 356">
          <a:extLst>
            <a:ext uri="{FF2B5EF4-FFF2-40B4-BE49-F238E27FC236}">
              <a16:creationId xmlns:a16="http://schemas.microsoft.com/office/drawing/2014/main" id="{A27C8C8D-5C21-4190-B897-24AA8B483718}"/>
            </a:ext>
          </a:extLst>
        </xdr:cNvPr>
        <xdr:cNvSpPr/>
      </xdr:nvSpPr>
      <xdr:spPr>
        <a:xfrm>
          <a:off x="10426700" y="1432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77740</xdr:rowOff>
    </xdr:from>
    <xdr:ext cx="469744" cy="259045"/>
    <xdr:sp macro="" textlink="">
      <xdr:nvSpPr>
        <xdr:cNvPr id="358" name="【福祉施設】&#10;一人当たり面積該当値テキスト">
          <a:extLst>
            <a:ext uri="{FF2B5EF4-FFF2-40B4-BE49-F238E27FC236}">
              <a16:creationId xmlns:a16="http://schemas.microsoft.com/office/drawing/2014/main" id="{6C8BFA39-DABB-4B6F-85E3-808583675823}"/>
            </a:ext>
          </a:extLst>
        </xdr:cNvPr>
        <xdr:cNvSpPr txBox="1"/>
      </xdr:nvSpPr>
      <xdr:spPr>
        <a:xfrm>
          <a:off x="10515600" y="1430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99313</xdr:rowOff>
    </xdr:from>
    <xdr:to>
      <xdr:col>50</xdr:col>
      <xdr:colOff>165100</xdr:colOff>
      <xdr:row>84</xdr:row>
      <xdr:rowOff>29463</xdr:rowOff>
    </xdr:to>
    <xdr:sp macro="" textlink="">
      <xdr:nvSpPr>
        <xdr:cNvPr id="359" name="楕円 358">
          <a:extLst>
            <a:ext uri="{FF2B5EF4-FFF2-40B4-BE49-F238E27FC236}">
              <a16:creationId xmlns:a16="http://schemas.microsoft.com/office/drawing/2014/main" id="{23E17A91-A38B-4AA2-A18D-5305E835A5C5}"/>
            </a:ext>
          </a:extLst>
        </xdr:cNvPr>
        <xdr:cNvSpPr/>
      </xdr:nvSpPr>
      <xdr:spPr>
        <a:xfrm>
          <a:off x="9588500" y="1432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150113</xdr:rowOff>
    </xdr:from>
    <xdr:to>
      <xdr:col>55</xdr:col>
      <xdr:colOff>0</xdr:colOff>
      <xdr:row>83</xdr:row>
      <xdr:rowOff>150113</xdr:rowOff>
    </xdr:to>
    <xdr:cxnSp macro="">
      <xdr:nvCxnSpPr>
        <xdr:cNvPr id="360" name="直線コネクタ 359">
          <a:extLst>
            <a:ext uri="{FF2B5EF4-FFF2-40B4-BE49-F238E27FC236}">
              <a16:creationId xmlns:a16="http://schemas.microsoft.com/office/drawing/2014/main" id="{9CE6B0DA-DE1A-4CED-838A-AF9C664C915B}"/>
            </a:ext>
          </a:extLst>
        </xdr:cNvPr>
        <xdr:cNvCxnSpPr/>
      </xdr:nvCxnSpPr>
      <xdr:spPr>
        <a:xfrm>
          <a:off x="9639300" y="143804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108458</xdr:rowOff>
    </xdr:from>
    <xdr:to>
      <xdr:col>46</xdr:col>
      <xdr:colOff>38100</xdr:colOff>
      <xdr:row>84</xdr:row>
      <xdr:rowOff>38608</xdr:rowOff>
    </xdr:to>
    <xdr:sp macro="" textlink="">
      <xdr:nvSpPr>
        <xdr:cNvPr id="361" name="楕円 360">
          <a:extLst>
            <a:ext uri="{FF2B5EF4-FFF2-40B4-BE49-F238E27FC236}">
              <a16:creationId xmlns:a16="http://schemas.microsoft.com/office/drawing/2014/main" id="{BB11E2D0-EFEC-410A-82E0-5F04ED7A8B9B}"/>
            </a:ext>
          </a:extLst>
        </xdr:cNvPr>
        <xdr:cNvSpPr/>
      </xdr:nvSpPr>
      <xdr:spPr>
        <a:xfrm>
          <a:off x="8699500" y="1433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150113</xdr:rowOff>
    </xdr:from>
    <xdr:to>
      <xdr:col>50</xdr:col>
      <xdr:colOff>114300</xdr:colOff>
      <xdr:row>83</xdr:row>
      <xdr:rowOff>159258</xdr:rowOff>
    </xdr:to>
    <xdr:cxnSp macro="">
      <xdr:nvCxnSpPr>
        <xdr:cNvPr id="362" name="直線コネクタ 361">
          <a:extLst>
            <a:ext uri="{FF2B5EF4-FFF2-40B4-BE49-F238E27FC236}">
              <a16:creationId xmlns:a16="http://schemas.microsoft.com/office/drawing/2014/main" id="{05DAF517-9837-4193-AE50-D31013D0F3A6}"/>
            </a:ext>
          </a:extLst>
        </xdr:cNvPr>
        <xdr:cNvCxnSpPr/>
      </xdr:nvCxnSpPr>
      <xdr:spPr>
        <a:xfrm flipV="1">
          <a:off x="8750300" y="143804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71882</xdr:rowOff>
    </xdr:from>
    <xdr:to>
      <xdr:col>41</xdr:col>
      <xdr:colOff>101600</xdr:colOff>
      <xdr:row>84</xdr:row>
      <xdr:rowOff>2032</xdr:rowOff>
    </xdr:to>
    <xdr:sp macro="" textlink="">
      <xdr:nvSpPr>
        <xdr:cNvPr id="363" name="楕円 362">
          <a:extLst>
            <a:ext uri="{FF2B5EF4-FFF2-40B4-BE49-F238E27FC236}">
              <a16:creationId xmlns:a16="http://schemas.microsoft.com/office/drawing/2014/main" id="{3F07320F-DCFD-4CDD-B8A1-110447835856}"/>
            </a:ext>
          </a:extLst>
        </xdr:cNvPr>
        <xdr:cNvSpPr/>
      </xdr:nvSpPr>
      <xdr:spPr>
        <a:xfrm>
          <a:off x="78105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122682</xdr:rowOff>
    </xdr:from>
    <xdr:to>
      <xdr:col>45</xdr:col>
      <xdr:colOff>177800</xdr:colOff>
      <xdr:row>83</xdr:row>
      <xdr:rowOff>159258</xdr:rowOff>
    </xdr:to>
    <xdr:cxnSp macro="">
      <xdr:nvCxnSpPr>
        <xdr:cNvPr id="364" name="直線コネクタ 363">
          <a:extLst>
            <a:ext uri="{FF2B5EF4-FFF2-40B4-BE49-F238E27FC236}">
              <a16:creationId xmlns:a16="http://schemas.microsoft.com/office/drawing/2014/main" id="{D7F60ECF-7D8A-4524-9C0A-D1143102E506}"/>
            </a:ext>
          </a:extLst>
        </xdr:cNvPr>
        <xdr:cNvCxnSpPr/>
      </xdr:nvCxnSpPr>
      <xdr:spPr>
        <a:xfrm>
          <a:off x="7861300" y="143530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90170</xdr:rowOff>
    </xdr:from>
    <xdr:to>
      <xdr:col>36</xdr:col>
      <xdr:colOff>165100</xdr:colOff>
      <xdr:row>84</xdr:row>
      <xdr:rowOff>20320</xdr:rowOff>
    </xdr:to>
    <xdr:sp macro="" textlink="">
      <xdr:nvSpPr>
        <xdr:cNvPr id="365" name="楕円 364">
          <a:extLst>
            <a:ext uri="{FF2B5EF4-FFF2-40B4-BE49-F238E27FC236}">
              <a16:creationId xmlns:a16="http://schemas.microsoft.com/office/drawing/2014/main" id="{09C4E3D3-C442-451D-9BD6-14D82FD547F3}"/>
            </a:ext>
          </a:extLst>
        </xdr:cNvPr>
        <xdr:cNvSpPr/>
      </xdr:nvSpPr>
      <xdr:spPr>
        <a:xfrm>
          <a:off x="6921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122682</xdr:rowOff>
    </xdr:from>
    <xdr:to>
      <xdr:col>41</xdr:col>
      <xdr:colOff>50800</xdr:colOff>
      <xdr:row>83</xdr:row>
      <xdr:rowOff>140970</xdr:rowOff>
    </xdr:to>
    <xdr:cxnSp macro="">
      <xdr:nvCxnSpPr>
        <xdr:cNvPr id="366" name="直線コネクタ 365">
          <a:extLst>
            <a:ext uri="{FF2B5EF4-FFF2-40B4-BE49-F238E27FC236}">
              <a16:creationId xmlns:a16="http://schemas.microsoft.com/office/drawing/2014/main" id="{1908781D-D2F8-4DA1-AC57-9082F5E4940A}"/>
            </a:ext>
          </a:extLst>
        </xdr:cNvPr>
        <xdr:cNvCxnSpPr/>
      </xdr:nvCxnSpPr>
      <xdr:spPr>
        <a:xfrm flipV="1">
          <a:off x="6972300" y="143530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CB6DBE17-B071-44B4-A8E7-0640002B580F}"/>
            </a:ext>
          </a:extLst>
        </xdr:cNvPr>
        <xdr:cNvSpPr txBox="1"/>
      </xdr:nvSpPr>
      <xdr:spPr>
        <a:xfrm>
          <a:off x="939172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19CF55E4-E034-4785-9130-88BEE6967405}"/>
            </a:ext>
          </a:extLst>
        </xdr:cNvPr>
        <xdr:cNvSpPr txBox="1"/>
      </xdr:nvSpPr>
      <xdr:spPr>
        <a:xfrm>
          <a:off x="8515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4D2B1E57-D7DC-4430-9A6D-CDCC91925759}"/>
            </a:ext>
          </a:extLst>
        </xdr:cNvPr>
        <xdr:cNvSpPr txBox="1"/>
      </xdr:nvSpPr>
      <xdr:spPr>
        <a:xfrm>
          <a:off x="7626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0" name="n_4aveValue【福祉施設】&#10;一人当たり面積">
          <a:extLst>
            <a:ext uri="{FF2B5EF4-FFF2-40B4-BE49-F238E27FC236}">
              <a16:creationId xmlns:a16="http://schemas.microsoft.com/office/drawing/2014/main" id="{EFD65376-3AB8-42A4-87F6-3DC3C22EB11E}"/>
            </a:ext>
          </a:extLst>
        </xdr:cNvPr>
        <xdr:cNvSpPr txBox="1"/>
      </xdr:nvSpPr>
      <xdr:spPr>
        <a:xfrm>
          <a:off x="6737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20590</xdr:rowOff>
    </xdr:from>
    <xdr:ext cx="469744" cy="259045"/>
    <xdr:sp macro="" textlink="">
      <xdr:nvSpPr>
        <xdr:cNvPr id="371" name="n_1mainValue【福祉施設】&#10;一人当たり面積">
          <a:extLst>
            <a:ext uri="{FF2B5EF4-FFF2-40B4-BE49-F238E27FC236}">
              <a16:creationId xmlns:a16="http://schemas.microsoft.com/office/drawing/2014/main" id="{BF63E8A8-4949-47C2-919D-D24FA019A760}"/>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29735</xdr:rowOff>
    </xdr:from>
    <xdr:ext cx="469744" cy="259045"/>
    <xdr:sp macro="" textlink="">
      <xdr:nvSpPr>
        <xdr:cNvPr id="372" name="n_2mainValue【福祉施設】&#10;一人当たり面積">
          <a:extLst>
            <a:ext uri="{FF2B5EF4-FFF2-40B4-BE49-F238E27FC236}">
              <a16:creationId xmlns:a16="http://schemas.microsoft.com/office/drawing/2014/main" id="{82F81692-A566-4D7D-AFD6-B486F424402B}"/>
            </a:ext>
          </a:extLst>
        </xdr:cNvPr>
        <xdr:cNvSpPr txBox="1"/>
      </xdr:nvSpPr>
      <xdr:spPr>
        <a:xfrm>
          <a:off x="85154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373" name="n_3mainValue【福祉施設】&#10;一人当たり面積">
          <a:extLst>
            <a:ext uri="{FF2B5EF4-FFF2-40B4-BE49-F238E27FC236}">
              <a16:creationId xmlns:a16="http://schemas.microsoft.com/office/drawing/2014/main" id="{C682DAFD-538B-4260-941A-44328EC54AEB}"/>
            </a:ext>
          </a:extLst>
        </xdr:cNvPr>
        <xdr:cNvSpPr txBox="1"/>
      </xdr:nvSpPr>
      <xdr:spPr>
        <a:xfrm>
          <a:off x="7626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11447</xdr:rowOff>
    </xdr:from>
    <xdr:ext cx="469744" cy="259045"/>
    <xdr:sp macro="" textlink="">
      <xdr:nvSpPr>
        <xdr:cNvPr id="374" name="n_4mainValue【福祉施設】&#10;一人当たり面積">
          <a:extLst>
            <a:ext uri="{FF2B5EF4-FFF2-40B4-BE49-F238E27FC236}">
              <a16:creationId xmlns:a16="http://schemas.microsoft.com/office/drawing/2014/main" id="{21C029FB-D863-46AB-B12E-DFC55662BCEC}"/>
            </a:ext>
          </a:extLst>
        </xdr:cNvPr>
        <xdr:cNvSpPr txBox="1"/>
      </xdr:nvSpPr>
      <xdr:spPr>
        <a:xfrm>
          <a:off x="6737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A90116B-2528-439D-A730-91EB043CB01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7F6BB28-3016-4B2C-9BD6-809A107144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75EFB7F-C32A-4DD7-A548-EAA13472951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333A656-B1C9-4365-BFA4-E0AD21B065D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ACE7319-54A5-413F-8883-92EF76631A5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316C06B-A7DC-4D79-9D1A-D329BBE5779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AB748996-FC36-4479-9B42-75993B2058F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35FA44B-EC90-438F-830C-4F004F1A56C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F39F82EA-DC67-4165-A146-20986377094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9379C210-4A46-4EC9-B098-26D16BA9A96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59BD4926-DC21-4559-809E-699EE39548B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3A6636AC-A5A9-4A01-B9FC-C887B7CE520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5917C438-8284-4F53-9595-9194A88F1C37}"/>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86D67C6A-3533-4D6B-A246-CC30E6974C8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AC91B465-B28E-4D29-B724-D8766C9C7AB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60DC5C8F-B37B-494A-9652-E6AC8D98A61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3A026BA3-74BA-4018-8CFE-47F142102488}"/>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ABCF3EDD-374F-48F2-93C0-353520B5ED11}"/>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648BB118-6CA0-4B39-840A-8812FC843C8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D4064950-BA44-424D-B4B4-DF975B537A9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50A17DC9-5F43-49E8-A1A1-BB9E1C6CA40E}"/>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4D1A56FC-A832-4938-9A95-AF6441B7B19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F29721E2-25DF-4825-8E73-A1D0B5D7CE2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32C67362-AA6A-4708-B315-AD25B1EC92B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64D2B0E3-B0A9-4D89-BAE4-823FE804EA77}"/>
            </a:ext>
          </a:extLst>
        </xdr:cNvPr>
        <xdr:cNvCxnSpPr/>
      </xdr:nvCxnSpPr>
      <xdr:spPr>
        <a:xfrm flipV="1">
          <a:off x="4634865" y="170307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EB3A0063-FF27-48CE-8BB0-34E61A180FDB}"/>
            </a:ext>
          </a:extLst>
        </xdr:cNvPr>
        <xdr:cNvSpPr txBox="1"/>
      </xdr:nvSpPr>
      <xdr:spPr>
        <a:xfrm>
          <a:off x="4673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6F394834-C954-45BF-B25C-7C8186CD4F21}"/>
            </a:ext>
          </a:extLst>
        </xdr:cNvPr>
        <xdr:cNvCxnSpPr/>
      </xdr:nvCxnSpPr>
      <xdr:spPr>
        <a:xfrm>
          <a:off x="4546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CD52763D-25EF-4D13-B3C3-FCAEEF4DC9F5}"/>
            </a:ext>
          </a:extLst>
        </xdr:cNvPr>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238B9ED2-5665-4FA6-946A-FF8B42F3A2B3}"/>
            </a:ext>
          </a:extLst>
        </xdr:cNvPr>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4ACEBF5B-FA06-4163-8139-11D15F7666B0}"/>
            </a:ext>
          </a:extLst>
        </xdr:cNvPr>
        <xdr:cNvSpPr txBox="1"/>
      </xdr:nvSpPr>
      <xdr:spPr>
        <a:xfrm>
          <a:off x="4673600" y="17551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51492431-D036-4F9C-BD1B-C91D91C026D1}"/>
            </a:ext>
          </a:extLst>
        </xdr:cNvPr>
        <xdr:cNvSpPr/>
      </xdr:nvSpPr>
      <xdr:spPr>
        <a:xfrm>
          <a:off x="4584700" y="1769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67F5D05A-B9BC-4D0C-BB67-4BECDD73E83B}"/>
            </a:ext>
          </a:extLst>
        </xdr:cNvPr>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56BA4C02-C3F1-4354-A6BD-19FF81561522}"/>
            </a:ext>
          </a:extLst>
        </xdr:cNvPr>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98A66776-F275-4A34-ACE0-617AD455DBC5}"/>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2FAED373-5CC0-4942-84F0-06C0B5159BB4}"/>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0E09F2A-E978-4306-A55B-5E162E152F3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2B808E2-6BDD-47AE-A15E-9AA74E00E1A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FD303CF-40B9-4C91-B7C9-DB91E765A10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5BCCAE4-2900-4AA5-B33D-BA2FCC407FC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D806D40-3D3D-479D-BDC9-DDB5280ECE0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71120</xdr:rowOff>
    </xdr:from>
    <xdr:to>
      <xdr:col>24</xdr:col>
      <xdr:colOff>114300</xdr:colOff>
      <xdr:row>108</xdr:row>
      <xdr:rowOff>1270</xdr:rowOff>
    </xdr:to>
    <xdr:sp macro="" textlink="">
      <xdr:nvSpPr>
        <xdr:cNvPr id="415" name="楕円 414">
          <a:extLst>
            <a:ext uri="{FF2B5EF4-FFF2-40B4-BE49-F238E27FC236}">
              <a16:creationId xmlns:a16="http://schemas.microsoft.com/office/drawing/2014/main" id="{1D93AED4-C13F-45F8-93DF-A86E0CCE187D}"/>
            </a:ext>
          </a:extLst>
        </xdr:cNvPr>
        <xdr:cNvSpPr/>
      </xdr:nvSpPr>
      <xdr:spPr>
        <a:xfrm>
          <a:off x="45847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157497</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0FB26F84-F515-47B0-8C1D-13ADCADF19F4}"/>
            </a:ext>
          </a:extLst>
        </xdr:cNvPr>
        <xdr:cNvSpPr txBox="1"/>
      </xdr:nvSpPr>
      <xdr:spPr>
        <a:xfrm>
          <a:off x="4673600" y="1833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33020</xdr:rowOff>
    </xdr:from>
    <xdr:to>
      <xdr:col>20</xdr:col>
      <xdr:colOff>38100</xdr:colOff>
      <xdr:row>107</xdr:row>
      <xdr:rowOff>134620</xdr:rowOff>
    </xdr:to>
    <xdr:sp macro="" textlink="">
      <xdr:nvSpPr>
        <xdr:cNvPr id="417" name="楕円 416">
          <a:extLst>
            <a:ext uri="{FF2B5EF4-FFF2-40B4-BE49-F238E27FC236}">
              <a16:creationId xmlns:a16="http://schemas.microsoft.com/office/drawing/2014/main" id="{233D1690-862D-456F-BD96-402F1F9802D8}"/>
            </a:ext>
          </a:extLst>
        </xdr:cNvPr>
        <xdr:cNvSpPr/>
      </xdr:nvSpPr>
      <xdr:spPr>
        <a:xfrm>
          <a:off x="37465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83820</xdr:rowOff>
    </xdr:from>
    <xdr:to>
      <xdr:col>24</xdr:col>
      <xdr:colOff>63500</xdr:colOff>
      <xdr:row>107</xdr:row>
      <xdr:rowOff>121920</xdr:rowOff>
    </xdr:to>
    <xdr:cxnSp macro="">
      <xdr:nvCxnSpPr>
        <xdr:cNvPr id="418" name="直線コネクタ 417">
          <a:extLst>
            <a:ext uri="{FF2B5EF4-FFF2-40B4-BE49-F238E27FC236}">
              <a16:creationId xmlns:a16="http://schemas.microsoft.com/office/drawing/2014/main" id="{80CE5E6A-6480-44BA-B088-B0EF9201CC74}"/>
            </a:ext>
          </a:extLst>
        </xdr:cNvPr>
        <xdr:cNvCxnSpPr/>
      </xdr:nvCxnSpPr>
      <xdr:spPr>
        <a:xfrm>
          <a:off x="3797300" y="184289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158750</xdr:rowOff>
    </xdr:from>
    <xdr:to>
      <xdr:col>15</xdr:col>
      <xdr:colOff>101600</xdr:colOff>
      <xdr:row>107</xdr:row>
      <xdr:rowOff>88900</xdr:rowOff>
    </xdr:to>
    <xdr:sp macro="" textlink="">
      <xdr:nvSpPr>
        <xdr:cNvPr id="419" name="楕円 418">
          <a:extLst>
            <a:ext uri="{FF2B5EF4-FFF2-40B4-BE49-F238E27FC236}">
              <a16:creationId xmlns:a16="http://schemas.microsoft.com/office/drawing/2014/main" id="{E1EFE906-332E-44C6-9E20-A83010DA38C7}"/>
            </a:ext>
          </a:extLst>
        </xdr:cNvPr>
        <xdr:cNvSpPr/>
      </xdr:nvSpPr>
      <xdr:spPr>
        <a:xfrm>
          <a:off x="2857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38100</xdr:rowOff>
    </xdr:from>
    <xdr:to>
      <xdr:col>19</xdr:col>
      <xdr:colOff>177800</xdr:colOff>
      <xdr:row>107</xdr:row>
      <xdr:rowOff>83820</xdr:rowOff>
    </xdr:to>
    <xdr:cxnSp macro="">
      <xdr:nvCxnSpPr>
        <xdr:cNvPr id="420" name="直線コネクタ 419">
          <a:extLst>
            <a:ext uri="{FF2B5EF4-FFF2-40B4-BE49-F238E27FC236}">
              <a16:creationId xmlns:a16="http://schemas.microsoft.com/office/drawing/2014/main" id="{689ADAF3-12FA-44AD-A21E-023212261314}"/>
            </a:ext>
          </a:extLst>
        </xdr:cNvPr>
        <xdr:cNvCxnSpPr/>
      </xdr:nvCxnSpPr>
      <xdr:spPr>
        <a:xfrm>
          <a:off x="2908300" y="183832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109220</xdr:rowOff>
    </xdr:from>
    <xdr:to>
      <xdr:col>10</xdr:col>
      <xdr:colOff>165100</xdr:colOff>
      <xdr:row>107</xdr:row>
      <xdr:rowOff>39370</xdr:rowOff>
    </xdr:to>
    <xdr:sp macro="" textlink="">
      <xdr:nvSpPr>
        <xdr:cNvPr id="421" name="楕円 420">
          <a:extLst>
            <a:ext uri="{FF2B5EF4-FFF2-40B4-BE49-F238E27FC236}">
              <a16:creationId xmlns:a16="http://schemas.microsoft.com/office/drawing/2014/main" id="{102BEEC9-0DEB-461A-A9A2-13169E21B24E}"/>
            </a:ext>
          </a:extLst>
        </xdr:cNvPr>
        <xdr:cNvSpPr/>
      </xdr:nvSpPr>
      <xdr:spPr>
        <a:xfrm>
          <a:off x="1968500" y="182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160020</xdr:rowOff>
    </xdr:from>
    <xdr:to>
      <xdr:col>15</xdr:col>
      <xdr:colOff>50800</xdr:colOff>
      <xdr:row>107</xdr:row>
      <xdr:rowOff>38100</xdr:rowOff>
    </xdr:to>
    <xdr:cxnSp macro="">
      <xdr:nvCxnSpPr>
        <xdr:cNvPr id="422" name="直線コネクタ 421">
          <a:extLst>
            <a:ext uri="{FF2B5EF4-FFF2-40B4-BE49-F238E27FC236}">
              <a16:creationId xmlns:a16="http://schemas.microsoft.com/office/drawing/2014/main" id="{2579328E-8C8C-4CFA-A7E4-908E6F26000A}"/>
            </a:ext>
          </a:extLst>
        </xdr:cNvPr>
        <xdr:cNvCxnSpPr/>
      </xdr:nvCxnSpPr>
      <xdr:spPr>
        <a:xfrm>
          <a:off x="2019300" y="183337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74930</xdr:rowOff>
    </xdr:from>
    <xdr:to>
      <xdr:col>6</xdr:col>
      <xdr:colOff>38100</xdr:colOff>
      <xdr:row>107</xdr:row>
      <xdr:rowOff>5080</xdr:rowOff>
    </xdr:to>
    <xdr:sp macro="" textlink="">
      <xdr:nvSpPr>
        <xdr:cNvPr id="423" name="楕円 422">
          <a:extLst>
            <a:ext uri="{FF2B5EF4-FFF2-40B4-BE49-F238E27FC236}">
              <a16:creationId xmlns:a16="http://schemas.microsoft.com/office/drawing/2014/main" id="{61E79676-958C-4EF3-8899-DDEF30975EB5}"/>
            </a:ext>
          </a:extLst>
        </xdr:cNvPr>
        <xdr:cNvSpPr/>
      </xdr:nvSpPr>
      <xdr:spPr>
        <a:xfrm>
          <a:off x="1079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125730</xdr:rowOff>
    </xdr:from>
    <xdr:to>
      <xdr:col>10</xdr:col>
      <xdr:colOff>114300</xdr:colOff>
      <xdr:row>106</xdr:row>
      <xdr:rowOff>160020</xdr:rowOff>
    </xdr:to>
    <xdr:cxnSp macro="">
      <xdr:nvCxnSpPr>
        <xdr:cNvPr id="424" name="直線コネクタ 423">
          <a:extLst>
            <a:ext uri="{FF2B5EF4-FFF2-40B4-BE49-F238E27FC236}">
              <a16:creationId xmlns:a16="http://schemas.microsoft.com/office/drawing/2014/main" id="{C8969949-D967-433E-A205-31E67A7C4337}"/>
            </a:ext>
          </a:extLst>
        </xdr:cNvPr>
        <xdr:cNvCxnSpPr/>
      </xdr:nvCxnSpPr>
      <xdr:spPr>
        <a:xfrm>
          <a:off x="1130300" y="182994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5" name="n_1aveValue【市民会館】&#10;有形固定資産減価償却率">
          <a:extLst>
            <a:ext uri="{FF2B5EF4-FFF2-40B4-BE49-F238E27FC236}">
              <a16:creationId xmlns:a16="http://schemas.microsoft.com/office/drawing/2014/main" id="{63F16615-C1AD-45E9-868A-4452F3C614C9}"/>
            </a:ext>
          </a:extLst>
        </xdr:cNvPr>
        <xdr:cNvSpPr txBox="1"/>
      </xdr:nvSpPr>
      <xdr:spPr>
        <a:xfrm>
          <a:off x="3582044"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55897</xdr:rowOff>
    </xdr:from>
    <xdr:ext cx="405111" cy="259045"/>
    <xdr:sp macro="" textlink="">
      <xdr:nvSpPr>
        <xdr:cNvPr id="426" name="n_2aveValue【市民会館】&#10;有形固定資産減価償却率">
          <a:extLst>
            <a:ext uri="{FF2B5EF4-FFF2-40B4-BE49-F238E27FC236}">
              <a16:creationId xmlns:a16="http://schemas.microsoft.com/office/drawing/2014/main" id="{B34D1848-9238-4028-A3A2-CCCBD3D62436}"/>
            </a:ext>
          </a:extLst>
        </xdr:cNvPr>
        <xdr:cNvSpPr txBox="1"/>
      </xdr:nvSpPr>
      <xdr:spPr>
        <a:xfrm>
          <a:off x="270574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7" name="n_3aveValue【市民会館】&#10;有形固定資産減価償却率">
          <a:extLst>
            <a:ext uri="{FF2B5EF4-FFF2-40B4-BE49-F238E27FC236}">
              <a16:creationId xmlns:a16="http://schemas.microsoft.com/office/drawing/2014/main" id="{9EEF9436-0D07-4904-A906-B886D351266D}"/>
            </a:ext>
          </a:extLst>
        </xdr:cNvPr>
        <xdr:cNvSpPr txBox="1"/>
      </xdr:nvSpPr>
      <xdr:spPr>
        <a:xfrm>
          <a:off x="1816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28" name="n_4aveValue【市民会館】&#10;有形固定資産減価償却率">
          <a:extLst>
            <a:ext uri="{FF2B5EF4-FFF2-40B4-BE49-F238E27FC236}">
              <a16:creationId xmlns:a16="http://schemas.microsoft.com/office/drawing/2014/main" id="{DADBF12F-5546-4EEC-8A45-04C71EC699D2}"/>
            </a:ext>
          </a:extLst>
        </xdr:cNvPr>
        <xdr:cNvSpPr txBox="1"/>
      </xdr:nvSpPr>
      <xdr:spPr>
        <a:xfrm>
          <a:off x="927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125747</xdr:rowOff>
    </xdr:from>
    <xdr:ext cx="405111" cy="259045"/>
    <xdr:sp macro="" textlink="">
      <xdr:nvSpPr>
        <xdr:cNvPr id="429" name="n_1mainValue【市民会館】&#10;有形固定資産減価償却率">
          <a:extLst>
            <a:ext uri="{FF2B5EF4-FFF2-40B4-BE49-F238E27FC236}">
              <a16:creationId xmlns:a16="http://schemas.microsoft.com/office/drawing/2014/main" id="{BBDA84A7-2F84-4FA8-8014-A795AED564FF}"/>
            </a:ext>
          </a:extLst>
        </xdr:cNvPr>
        <xdr:cNvSpPr txBox="1"/>
      </xdr:nvSpPr>
      <xdr:spPr>
        <a:xfrm>
          <a:off x="3582044"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80027</xdr:rowOff>
    </xdr:from>
    <xdr:ext cx="405111" cy="259045"/>
    <xdr:sp macro="" textlink="">
      <xdr:nvSpPr>
        <xdr:cNvPr id="430" name="n_2mainValue【市民会館】&#10;有形固定資産減価償却率">
          <a:extLst>
            <a:ext uri="{FF2B5EF4-FFF2-40B4-BE49-F238E27FC236}">
              <a16:creationId xmlns:a16="http://schemas.microsoft.com/office/drawing/2014/main" id="{FE58B7DA-B724-4954-939B-873E8BB75DFD}"/>
            </a:ext>
          </a:extLst>
        </xdr:cNvPr>
        <xdr:cNvSpPr txBox="1"/>
      </xdr:nvSpPr>
      <xdr:spPr>
        <a:xfrm>
          <a:off x="2705744" y="184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30497</xdr:rowOff>
    </xdr:from>
    <xdr:ext cx="405111" cy="259045"/>
    <xdr:sp macro="" textlink="">
      <xdr:nvSpPr>
        <xdr:cNvPr id="431" name="n_3mainValue【市民会館】&#10;有形固定資産減価償却率">
          <a:extLst>
            <a:ext uri="{FF2B5EF4-FFF2-40B4-BE49-F238E27FC236}">
              <a16:creationId xmlns:a16="http://schemas.microsoft.com/office/drawing/2014/main" id="{AE69F3E8-E67B-43F8-AE82-CBD6C4C3508A}"/>
            </a:ext>
          </a:extLst>
        </xdr:cNvPr>
        <xdr:cNvSpPr txBox="1"/>
      </xdr:nvSpPr>
      <xdr:spPr>
        <a:xfrm>
          <a:off x="1816744" y="183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167657</xdr:rowOff>
    </xdr:from>
    <xdr:ext cx="405111" cy="259045"/>
    <xdr:sp macro="" textlink="">
      <xdr:nvSpPr>
        <xdr:cNvPr id="432" name="n_4mainValue【市民会館】&#10;有形固定資産減価償却率">
          <a:extLst>
            <a:ext uri="{FF2B5EF4-FFF2-40B4-BE49-F238E27FC236}">
              <a16:creationId xmlns:a16="http://schemas.microsoft.com/office/drawing/2014/main" id="{66C1E186-CFCD-4823-A40E-E3BC700DFA31}"/>
            </a:ext>
          </a:extLst>
        </xdr:cNvPr>
        <xdr:cNvSpPr txBox="1"/>
      </xdr:nvSpPr>
      <xdr:spPr>
        <a:xfrm>
          <a:off x="927744" y="1834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4BF7AC35-DF18-4996-B274-0862CFEC180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605F6EFE-9BF9-4820-A5D4-629F00D0407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754C4F1D-5E62-4308-88AA-D6F8623CE86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D8B612D9-85D4-4E6C-AF9C-B980D088BE2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7DDB7C71-85D7-4CD6-9982-8F3050E3B37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AF7D9FE0-30F7-4FC3-A572-607E89960B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FCC2716B-5B23-47F2-8D20-967B30F9A5C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A593F480-2A61-4B1B-84CB-B805C04B57B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90A8AF84-CDBC-45CF-9162-57D06569800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4C693F0A-2D0E-4994-9051-1256814ABD6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F6BD014B-66E0-4493-9BAF-43C3CE003C9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059CF6A3-DCB0-41FF-BA84-8284E2C9FDD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0E8B70C0-72EC-4B28-B82C-D5B14B211B7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2B96D5E2-FC1A-4D8C-86BF-7A4912C666F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ADB22774-681F-4CCC-B712-DC7F577B468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205B9B76-B1FB-4366-8D66-51E22CAB78A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FBCF6D59-CB4B-476C-99D4-37E9478E714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B1758C9D-6B6E-4BFC-A500-3F83083255E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00E09ED1-8AB0-4C2E-A54A-6A284F86E00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D2A4B7FB-EA2B-4DEA-9792-67ACFCFF13FA}"/>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8ADDBABF-C4C5-4484-B6BB-6490198D4EB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74C572FA-45BB-446A-BE0F-EF02F036B59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276FDB0-E955-4D6A-AC1C-DEDDD4B336D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44E7D7CE-5C09-451F-AB8E-7B78188D95C3}"/>
            </a:ext>
          </a:extLst>
        </xdr:cNvPr>
        <xdr:cNvCxnSpPr/>
      </xdr:nvCxnSpPr>
      <xdr:spPr>
        <a:xfrm flipV="1">
          <a:off x="10476865" y="170726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F6E47E5D-5690-40CF-A301-976321AA2B6E}"/>
            </a:ext>
          </a:extLst>
        </xdr:cNvPr>
        <xdr:cNvSpPr txBox="1"/>
      </xdr:nvSpPr>
      <xdr:spPr>
        <a:xfrm>
          <a:off x="10515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2327C48B-3D75-41A5-AFF8-80A5EC62F9EB}"/>
            </a:ext>
          </a:extLst>
        </xdr:cNvPr>
        <xdr:cNvCxnSpPr/>
      </xdr:nvCxnSpPr>
      <xdr:spPr>
        <a:xfrm>
          <a:off x="10388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A1FCB2E6-D050-4D3B-8FDB-1616763D31BA}"/>
            </a:ext>
          </a:extLst>
        </xdr:cNvPr>
        <xdr:cNvSpPr txBox="1"/>
      </xdr:nvSpPr>
      <xdr:spPr>
        <a:xfrm>
          <a:off x="10515600" y="168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D4D6EF7B-FA2C-4441-9FA0-1A216EB35E08}"/>
            </a:ext>
          </a:extLst>
        </xdr:cNvPr>
        <xdr:cNvCxnSpPr/>
      </xdr:nvCxnSpPr>
      <xdr:spPr>
        <a:xfrm>
          <a:off x="10388600" y="17072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1" name="【市民会館】&#10;一人当たり面積平均値テキスト">
          <a:extLst>
            <a:ext uri="{FF2B5EF4-FFF2-40B4-BE49-F238E27FC236}">
              <a16:creationId xmlns:a16="http://schemas.microsoft.com/office/drawing/2014/main" id="{E42464CB-3520-465A-BBB6-F00C280DFBAA}"/>
            </a:ext>
          </a:extLst>
        </xdr:cNvPr>
        <xdr:cNvSpPr txBox="1"/>
      </xdr:nvSpPr>
      <xdr:spPr>
        <a:xfrm>
          <a:off x="10515600" y="17997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12BAE1AC-2367-4DA3-8B82-2D3785F8B654}"/>
            </a:ext>
          </a:extLst>
        </xdr:cNvPr>
        <xdr:cNvSpPr/>
      </xdr:nvSpPr>
      <xdr:spPr>
        <a:xfrm>
          <a:off x="104267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D508DCD4-BDEB-403D-ADDD-DBEB32734242}"/>
            </a:ext>
          </a:extLst>
        </xdr:cNvPr>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D71FE671-1786-4A70-BED6-46972427D8A8}"/>
            </a:ext>
          </a:extLst>
        </xdr:cNvPr>
        <xdr:cNvSpPr/>
      </xdr:nvSpPr>
      <xdr:spPr>
        <a:xfrm>
          <a:off x="8699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AF69C6A5-6623-49C2-9617-707E1616DA51}"/>
            </a:ext>
          </a:extLst>
        </xdr:cNvPr>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1D432D39-770D-4AD6-8FB4-FAB4C98F56D6}"/>
            </a:ext>
          </a:extLst>
        </xdr:cNvPr>
        <xdr:cNvSpPr/>
      </xdr:nvSpPr>
      <xdr:spPr>
        <a:xfrm>
          <a:off x="6921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6C2FCF5-540A-4604-83C2-7DF0E780868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00DF660-A42F-4ABB-BB73-ABB96552448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73B3100-3040-4064-8544-5E9B9855630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B8CDE68-C14E-4A67-8B9D-C5BC6401938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6546E40-FA9F-4B2F-A1C5-C90AC66F595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71120</xdr:rowOff>
    </xdr:from>
    <xdr:to>
      <xdr:col>55</xdr:col>
      <xdr:colOff>50800</xdr:colOff>
      <xdr:row>107</xdr:row>
      <xdr:rowOff>1270</xdr:rowOff>
    </xdr:to>
    <xdr:sp macro="" textlink="">
      <xdr:nvSpPr>
        <xdr:cNvPr id="472" name="楕円 471">
          <a:extLst>
            <a:ext uri="{FF2B5EF4-FFF2-40B4-BE49-F238E27FC236}">
              <a16:creationId xmlns:a16="http://schemas.microsoft.com/office/drawing/2014/main" id="{83EC1D71-C1FC-4A2E-9591-D8E7205BB309}"/>
            </a:ext>
          </a:extLst>
        </xdr:cNvPr>
        <xdr:cNvSpPr/>
      </xdr:nvSpPr>
      <xdr:spPr>
        <a:xfrm>
          <a:off x="10426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49547</xdr:rowOff>
    </xdr:from>
    <xdr:ext cx="469744" cy="259045"/>
    <xdr:sp macro="" textlink="">
      <xdr:nvSpPr>
        <xdr:cNvPr id="473" name="【市民会館】&#10;一人当たり面積該当値テキスト">
          <a:extLst>
            <a:ext uri="{FF2B5EF4-FFF2-40B4-BE49-F238E27FC236}">
              <a16:creationId xmlns:a16="http://schemas.microsoft.com/office/drawing/2014/main" id="{877C57F1-95D1-46C4-A532-7689108C7DD9}"/>
            </a:ext>
          </a:extLst>
        </xdr:cNvPr>
        <xdr:cNvSpPr txBox="1"/>
      </xdr:nvSpPr>
      <xdr:spPr>
        <a:xfrm>
          <a:off x="1051560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74930</xdr:rowOff>
    </xdr:from>
    <xdr:to>
      <xdr:col>50</xdr:col>
      <xdr:colOff>165100</xdr:colOff>
      <xdr:row>107</xdr:row>
      <xdr:rowOff>5080</xdr:rowOff>
    </xdr:to>
    <xdr:sp macro="" textlink="">
      <xdr:nvSpPr>
        <xdr:cNvPr id="474" name="楕円 473">
          <a:extLst>
            <a:ext uri="{FF2B5EF4-FFF2-40B4-BE49-F238E27FC236}">
              <a16:creationId xmlns:a16="http://schemas.microsoft.com/office/drawing/2014/main" id="{13B5DA7B-56C6-4C09-A351-7180267497BC}"/>
            </a:ext>
          </a:extLst>
        </xdr:cNvPr>
        <xdr:cNvSpPr/>
      </xdr:nvSpPr>
      <xdr:spPr>
        <a:xfrm>
          <a:off x="9588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121920</xdr:rowOff>
    </xdr:from>
    <xdr:to>
      <xdr:col>55</xdr:col>
      <xdr:colOff>0</xdr:colOff>
      <xdr:row>106</xdr:row>
      <xdr:rowOff>125730</xdr:rowOff>
    </xdr:to>
    <xdr:cxnSp macro="">
      <xdr:nvCxnSpPr>
        <xdr:cNvPr id="475" name="直線コネクタ 474">
          <a:extLst>
            <a:ext uri="{FF2B5EF4-FFF2-40B4-BE49-F238E27FC236}">
              <a16:creationId xmlns:a16="http://schemas.microsoft.com/office/drawing/2014/main" id="{FE257973-1EAA-4760-AE6D-EA386830D70B}"/>
            </a:ext>
          </a:extLst>
        </xdr:cNvPr>
        <xdr:cNvCxnSpPr/>
      </xdr:nvCxnSpPr>
      <xdr:spPr>
        <a:xfrm flipV="1">
          <a:off x="9639300" y="182956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74930</xdr:rowOff>
    </xdr:from>
    <xdr:to>
      <xdr:col>46</xdr:col>
      <xdr:colOff>38100</xdr:colOff>
      <xdr:row>107</xdr:row>
      <xdr:rowOff>5080</xdr:rowOff>
    </xdr:to>
    <xdr:sp macro="" textlink="">
      <xdr:nvSpPr>
        <xdr:cNvPr id="476" name="楕円 475">
          <a:extLst>
            <a:ext uri="{FF2B5EF4-FFF2-40B4-BE49-F238E27FC236}">
              <a16:creationId xmlns:a16="http://schemas.microsoft.com/office/drawing/2014/main" id="{994E2F7E-15B2-42CB-9F2A-0276042E08C3}"/>
            </a:ext>
          </a:extLst>
        </xdr:cNvPr>
        <xdr:cNvSpPr/>
      </xdr:nvSpPr>
      <xdr:spPr>
        <a:xfrm>
          <a:off x="8699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125730</xdr:rowOff>
    </xdr:from>
    <xdr:to>
      <xdr:col>50</xdr:col>
      <xdr:colOff>114300</xdr:colOff>
      <xdr:row>106</xdr:row>
      <xdr:rowOff>125730</xdr:rowOff>
    </xdr:to>
    <xdr:cxnSp macro="">
      <xdr:nvCxnSpPr>
        <xdr:cNvPr id="477" name="直線コネクタ 476">
          <a:extLst>
            <a:ext uri="{FF2B5EF4-FFF2-40B4-BE49-F238E27FC236}">
              <a16:creationId xmlns:a16="http://schemas.microsoft.com/office/drawing/2014/main" id="{4592CDCB-6E3C-4469-B8DE-0855A7EA9529}"/>
            </a:ext>
          </a:extLst>
        </xdr:cNvPr>
        <xdr:cNvCxnSpPr/>
      </xdr:nvCxnSpPr>
      <xdr:spPr>
        <a:xfrm>
          <a:off x="8750300" y="18299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78739</xdr:rowOff>
    </xdr:from>
    <xdr:to>
      <xdr:col>41</xdr:col>
      <xdr:colOff>101600</xdr:colOff>
      <xdr:row>107</xdr:row>
      <xdr:rowOff>8889</xdr:rowOff>
    </xdr:to>
    <xdr:sp macro="" textlink="">
      <xdr:nvSpPr>
        <xdr:cNvPr id="478" name="楕円 477">
          <a:extLst>
            <a:ext uri="{FF2B5EF4-FFF2-40B4-BE49-F238E27FC236}">
              <a16:creationId xmlns:a16="http://schemas.microsoft.com/office/drawing/2014/main" id="{75D59B86-AAB2-41CA-BA60-055F99CD0385}"/>
            </a:ext>
          </a:extLst>
        </xdr:cNvPr>
        <xdr:cNvSpPr/>
      </xdr:nvSpPr>
      <xdr:spPr>
        <a:xfrm>
          <a:off x="7810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125730</xdr:rowOff>
    </xdr:from>
    <xdr:to>
      <xdr:col>45</xdr:col>
      <xdr:colOff>177800</xdr:colOff>
      <xdr:row>106</xdr:row>
      <xdr:rowOff>129539</xdr:rowOff>
    </xdr:to>
    <xdr:cxnSp macro="">
      <xdr:nvCxnSpPr>
        <xdr:cNvPr id="479" name="直線コネクタ 478">
          <a:extLst>
            <a:ext uri="{FF2B5EF4-FFF2-40B4-BE49-F238E27FC236}">
              <a16:creationId xmlns:a16="http://schemas.microsoft.com/office/drawing/2014/main" id="{4E8479FF-E409-444C-857C-284766CE7245}"/>
            </a:ext>
          </a:extLst>
        </xdr:cNvPr>
        <xdr:cNvCxnSpPr/>
      </xdr:nvCxnSpPr>
      <xdr:spPr>
        <a:xfrm flipV="1">
          <a:off x="7861300" y="182994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82550</xdr:rowOff>
    </xdr:from>
    <xdr:to>
      <xdr:col>36</xdr:col>
      <xdr:colOff>165100</xdr:colOff>
      <xdr:row>107</xdr:row>
      <xdr:rowOff>12700</xdr:rowOff>
    </xdr:to>
    <xdr:sp macro="" textlink="">
      <xdr:nvSpPr>
        <xdr:cNvPr id="480" name="楕円 479">
          <a:extLst>
            <a:ext uri="{FF2B5EF4-FFF2-40B4-BE49-F238E27FC236}">
              <a16:creationId xmlns:a16="http://schemas.microsoft.com/office/drawing/2014/main" id="{CC2C80C6-CD27-49C7-903A-195A05904496}"/>
            </a:ext>
          </a:extLst>
        </xdr:cNvPr>
        <xdr:cNvSpPr/>
      </xdr:nvSpPr>
      <xdr:spPr>
        <a:xfrm>
          <a:off x="6921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129539</xdr:rowOff>
    </xdr:from>
    <xdr:to>
      <xdr:col>41</xdr:col>
      <xdr:colOff>50800</xdr:colOff>
      <xdr:row>106</xdr:row>
      <xdr:rowOff>133350</xdr:rowOff>
    </xdr:to>
    <xdr:cxnSp macro="">
      <xdr:nvCxnSpPr>
        <xdr:cNvPr id="481" name="直線コネクタ 480">
          <a:extLst>
            <a:ext uri="{FF2B5EF4-FFF2-40B4-BE49-F238E27FC236}">
              <a16:creationId xmlns:a16="http://schemas.microsoft.com/office/drawing/2014/main" id="{A21627A0-1E4C-49A2-99A1-FA00F85D64D4}"/>
            </a:ext>
          </a:extLst>
        </xdr:cNvPr>
        <xdr:cNvCxnSpPr/>
      </xdr:nvCxnSpPr>
      <xdr:spPr>
        <a:xfrm flipV="1">
          <a:off x="6972300" y="18303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105427</xdr:rowOff>
    </xdr:from>
    <xdr:ext cx="469744" cy="259045"/>
    <xdr:sp macro="" textlink="">
      <xdr:nvSpPr>
        <xdr:cNvPr id="482" name="n_1aveValue【市民会館】&#10;一人当たり面積">
          <a:extLst>
            <a:ext uri="{FF2B5EF4-FFF2-40B4-BE49-F238E27FC236}">
              <a16:creationId xmlns:a16="http://schemas.microsoft.com/office/drawing/2014/main" id="{DE25381D-D88C-49C4-B543-16F7D2660D34}"/>
            </a:ext>
          </a:extLst>
        </xdr:cNvPr>
        <xdr:cNvSpPr txBox="1"/>
      </xdr:nvSpPr>
      <xdr:spPr>
        <a:xfrm>
          <a:off x="9391727" y="179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83" name="n_2aveValue【市民会館】&#10;一人当たり面積">
          <a:extLst>
            <a:ext uri="{FF2B5EF4-FFF2-40B4-BE49-F238E27FC236}">
              <a16:creationId xmlns:a16="http://schemas.microsoft.com/office/drawing/2014/main" id="{52453F0E-17F5-4DD0-9CE6-31FD756E0FA5}"/>
            </a:ext>
          </a:extLst>
        </xdr:cNvPr>
        <xdr:cNvSpPr txBox="1"/>
      </xdr:nvSpPr>
      <xdr:spPr>
        <a:xfrm>
          <a:off x="8515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84" name="n_3aveValue【市民会館】&#10;一人当たり面積">
          <a:extLst>
            <a:ext uri="{FF2B5EF4-FFF2-40B4-BE49-F238E27FC236}">
              <a16:creationId xmlns:a16="http://schemas.microsoft.com/office/drawing/2014/main" id="{242CDBF9-8E7B-4332-B17D-EF59804261F4}"/>
            </a:ext>
          </a:extLst>
        </xdr:cNvPr>
        <xdr:cNvSpPr txBox="1"/>
      </xdr:nvSpPr>
      <xdr:spPr>
        <a:xfrm>
          <a:off x="7626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90188</xdr:rowOff>
    </xdr:from>
    <xdr:ext cx="469744" cy="259045"/>
    <xdr:sp macro="" textlink="">
      <xdr:nvSpPr>
        <xdr:cNvPr id="485" name="n_4aveValue【市民会館】&#10;一人当たり面積">
          <a:extLst>
            <a:ext uri="{FF2B5EF4-FFF2-40B4-BE49-F238E27FC236}">
              <a16:creationId xmlns:a16="http://schemas.microsoft.com/office/drawing/2014/main" id="{802F59A2-510D-472F-B952-58ECACC0F3A5}"/>
            </a:ext>
          </a:extLst>
        </xdr:cNvPr>
        <xdr:cNvSpPr txBox="1"/>
      </xdr:nvSpPr>
      <xdr:spPr>
        <a:xfrm>
          <a:off x="6737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167657</xdr:rowOff>
    </xdr:from>
    <xdr:ext cx="469744" cy="259045"/>
    <xdr:sp macro="" textlink="">
      <xdr:nvSpPr>
        <xdr:cNvPr id="486" name="n_1mainValue【市民会館】&#10;一人当たり面積">
          <a:extLst>
            <a:ext uri="{FF2B5EF4-FFF2-40B4-BE49-F238E27FC236}">
              <a16:creationId xmlns:a16="http://schemas.microsoft.com/office/drawing/2014/main" id="{B6292DAF-25D9-4D9D-9708-15F03D1C6CA6}"/>
            </a:ext>
          </a:extLst>
        </xdr:cNvPr>
        <xdr:cNvSpPr txBox="1"/>
      </xdr:nvSpPr>
      <xdr:spPr>
        <a:xfrm>
          <a:off x="9391727"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167657</xdr:rowOff>
    </xdr:from>
    <xdr:ext cx="469744" cy="259045"/>
    <xdr:sp macro="" textlink="">
      <xdr:nvSpPr>
        <xdr:cNvPr id="487" name="n_2mainValue【市民会館】&#10;一人当たり面積">
          <a:extLst>
            <a:ext uri="{FF2B5EF4-FFF2-40B4-BE49-F238E27FC236}">
              <a16:creationId xmlns:a16="http://schemas.microsoft.com/office/drawing/2014/main" id="{6D32D7DE-05CA-470F-9B85-4D44820811DD}"/>
            </a:ext>
          </a:extLst>
        </xdr:cNvPr>
        <xdr:cNvSpPr txBox="1"/>
      </xdr:nvSpPr>
      <xdr:spPr>
        <a:xfrm>
          <a:off x="8515427"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xdr:rowOff>
    </xdr:from>
    <xdr:ext cx="469744" cy="259045"/>
    <xdr:sp macro="" textlink="">
      <xdr:nvSpPr>
        <xdr:cNvPr id="488" name="n_3mainValue【市民会館】&#10;一人当たり面積">
          <a:extLst>
            <a:ext uri="{FF2B5EF4-FFF2-40B4-BE49-F238E27FC236}">
              <a16:creationId xmlns:a16="http://schemas.microsoft.com/office/drawing/2014/main" id="{42461DAE-79D4-412D-B258-4229FBE7706C}"/>
            </a:ext>
          </a:extLst>
        </xdr:cNvPr>
        <xdr:cNvSpPr txBox="1"/>
      </xdr:nvSpPr>
      <xdr:spPr>
        <a:xfrm>
          <a:off x="7626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3827</xdr:rowOff>
    </xdr:from>
    <xdr:ext cx="469744" cy="259045"/>
    <xdr:sp macro="" textlink="">
      <xdr:nvSpPr>
        <xdr:cNvPr id="489" name="n_4mainValue【市民会館】&#10;一人当たり面積">
          <a:extLst>
            <a:ext uri="{FF2B5EF4-FFF2-40B4-BE49-F238E27FC236}">
              <a16:creationId xmlns:a16="http://schemas.microsoft.com/office/drawing/2014/main" id="{C5D090CE-FD7E-4C50-A6AA-B29AF3E618BB}"/>
            </a:ext>
          </a:extLst>
        </xdr:cNvPr>
        <xdr:cNvSpPr txBox="1"/>
      </xdr:nvSpPr>
      <xdr:spPr>
        <a:xfrm>
          <a:off x="6737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EC931422-0663-446E-A98E-2B73FBC3219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72DE745A-17CB-4554-BD95-F69C223251C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847E833A-920F-4DEF-8C89-B09C30DB4D3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F0908ABB-14E5-486A-BD77-449398FCAC7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CC33AEF-3D7F-4186-9D12-6A9F37BF2BB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BC0A68DC-95B3-4A55-8A16-7E9A07B55C3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3C290FDE-D9F8-43C3-9CF7-4A1912F99A4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3C16EFDE-C387-495E-8D88-87D9DC3D190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197615E7-E6E1-4124-ABC7-2723D500134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77D78A5C-FE4D-4408-815A-AC042F24643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9DAE1B53-3181-4D0C-AE7B-6F861D52C2D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9101B050-F8EF-49C0-9CD7-C9932A4085A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FAB5353E-93A4-4480-AE39-F6C6F91A1C1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EA967A36-3973-46D2-A54A-F7BC16BB68E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AB91F132-8761-43FC-9874-95C99CC4B81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52F418C-3C1A-4E10-AC7C-51E316E1556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D0FDBE1E-0EF5-4F61-80E6-CA749AEEC61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623EEE86-745C-42F8-BB54-2B1D3F6C37F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567DFF2C-3848-467B-BA94-8B22C396E6E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AA2AD0AF-7ACC-4D0D-9F2D-8B39659B902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B1889200-34E2-4A46-A868-5CC245AD891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95464780-7DB9-4834-B3DB-6352883EC5D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DEB0AEEA-165F-4363-81D6-BC74B0346C2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7BAE9F0-EA76-491E-B36C-6EB1B8149BC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2C5EA167-E02E-44BD-BA8B-DA11160D968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AC10751D-CD35-48B0-B281-81B1DFA01D6E}"/>
            </a:ext>
          </a:extLst>
        </xdr:cNvPr>
        <xdr:cNvCxnSpPr/>
      </xdr:nvCxnSpPr>
      <xdr:spPr>
        <a:xfrm flipV="1">
          <a:off x="16318864" y="5849983"/>
          <a:ext cx="0" cy="122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79CA76AB-C617-451D-ACEE-BB6B3CB80BDA}"/>
            </a:ext>
          </a:extLst>
        </xdr:cNvPr>
        <xdr:cNvSpPr txBox="1"/>
      </xdr:nvSpPr>
      <xdr:spPr>
        <a:xfrm>
          <a:off x="163576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A8B94D48-AF55-4053-ACFE-983622BCBAB5}"/>
            </a:ext>
          </a:extLst>
        </xdr:cNvPr>
        <xdr:cNvCxnSpPr/>
      </xdr:nvCxnSpPr>
      <xdr:spPr>
        <a:xfrm>
          <a:off x="16230600" y="707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9F8B0862-3014-4A03-8D8D-BB316962415B}"/>
            </a:ext>
          </a:extLst>
        </xdr:cNvPr>
        <xdr:cNvSpPr txBox="1"/>
      </xdr:nvSpPr>
      <xdr:spPr>
        <a:xfrm>
          <a:off x="16357600" y="562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FECFCBF3-78F1-4AE7-B7B9-3530490CDD43}"/>
            </a:ext>
          </a:extLst>
        </xdr:cNvPr>
        <xdr:cNvCxnSpPr/>
      </xdr:nvCxnSpPr>
      <xdr:spPr>
        <a:xfrm>
          <a:off x="16230600" y="584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102161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3651A386-716A-4633-B4AF-4F771EF9C8F5}"/>
            </a:ext>
          </a:extLst>
        </xdr:cNvPr>
        <xdr:cNvSpPr txBox="1"/>
      </xdr:nvSpPr>
      <xdr:spPr>
        <a:xfrm>
          <a:off x="16357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35109C7E-A890-4365-9747-87CE27E34B20}"/>
            </a:ext>
          </a:extLst>
        </xdr:cNvPr>
        <xdr:cNvSpPr/>
      </xdr:nvSpPr>
      <xdr:spPr>
        <a:xfrm>
          <a:off x="16268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971DBBEE-7866-4F47-9302-CCBE20BD2C05}"/>
            </a:ext>
          </a:extLst>
        </xdr:cNvPr>
        <xdr:cNvSpPr/>
      </xdr:nvSpPr>
      <xdr:spPr>
        <a:xfrm>
          <a:off x="154305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1F13936E-7D52-4289-A20C-54551B4BDF6C}"/>
            </a:ext>
          </a:extLst>
        </xdr:cNvPr>
        <xdr:cNvSpPr/>
      </xdr:nvSpPr>
      <xdr:spPr>
        <a:xfrm>
          <a:off x="14541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EBCB9678-EF9E-4F4D-B505-CC7E170A7A2E}"/>
            </a:ext>
          </a:extLst>
        </xdr:cNvPr>
        <xdr:cNvSpPr/>
      </xdr:nvSpPr>
      <xdr:spPr>
        <a:xfrm>
          <a:off x="1365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F9F15FFA-D263-447E-A6CE-9F5D9FB8E772}"/>
            </a:ext>
          </a:extLst>
        </xdr:cNvPr>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C4EC023-73AC-4837-B66E-EE1CC9EB0EB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30EA788-6166-4D63-882C-7D9F16EB008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49B9F30-BDAE-45B8-96A8-A243225C2F0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54339CF-BF99-48D4-AD2B-C91442919E3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C67FE91-3EAB-49AA-A5F8-C00AF326567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69487</xdr:rowOff>
    </xdr:from>
    <xdr:to>
      <xdr:col>85</xdr:col>
      <xdr:colOff>177800</xdr:colOff>
      <xdr:row>39</xdr:row>
      <xdr:rowOff>171087</xdr:rowOff>
    </xdr:to>
    <xdr:sp macro="" textlink="">
      <xdr:nvSpPr>
        <xdr:cNvPr id="531" name="楕円 530">
          <a:extLst>
            <a:ext uri="{FF2B5EF4-FFF2-40B4-BE49-F238E27FC236}">
              <a16:creationId xmlns:a16="http://schemas.microsoft.com/office/drawing/2014/main" id="{E11D8248-07E8-4243-A868-B868D3D4F298}"/>
            </a:ext>
          </a:extLst>
        </xdr:cNvPr>
        <xdr:cNvSpPr/>
      </xdr:nvSpPr>
      <xdr:spPr>
        <a:xfrm>
          <a:off x="16268700" y="675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47914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60E88768-C41D-49DE-A461-F9D198F48B1D}"/>
            </a:ext>
          </a:extLst>
        </xdr:cNvPr>
        <xdr:cNvSpPr txBox="1"/>
      </xdr:nvSpPr>
      <xdr:spPr>
        <a:xfrm>
          <a:off x="16357600" y="673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33565</xdr:rowOff>
    </xdr:from>
    <xdr:to>
      <xdr:col>81</xdr:col>
      <xdr:colOff>101600</xdr:colOff>
      <xdr:row>39</xdr:row>
      <xdr:rowOff>135165</xdr:rowOff>
    </xdr:to>
    <xdr:sp macro="" textlink="">
      <xdr:nvSpPr>
        <xdr:cNvPr id="533" name="楕円 532">
          <a:extLst>
            <a:ext uri="{FF2B5EF4-FFF2-40B4-BE49-F238E27FC236}">
              <a16:creationId xmlns:a16="http://schemas.microsoft.com/office/drawing/2014/main" id="{7435CFC5-FDCA-43F7-87B1-40E19DEDCFC3}"/>
            </a:ext>
          </a:extLst>
        </xdr:cNvPr>
        <xdr:cNvSpPr/>
      </xdr:nvSpPr>
      <xdr:spPr>
        <a:xfrm>
          <a:off x="15430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84365</xdr:rowOff>
    </xdr:from>
    <xdr:to>
      <xdr:col>85</xdr:col>
      <xdr:colOff>127000</xdr:colOff>
      <xdr:row>39</xdr:row>
      <xdr:rowOff>120287</xdr:rowOff>
    </xdr:to>
    <xdr:cxnSp macro="">
      <xdr:nvCxnSpPr>
        <xdr:cNvPr id="534" name="直線コネクタ 533">
          <a:extLst>
            <a:ext uri="{FF2B5EF4-FFF2-40B4-BE49-F238E27FC236}">
              <a16:creationId xmlns:a16="http://schemas.microsoft.com/office/drawing/2014/main" id="{22D0F0D4-7376-4379-881D-B76CC4DBCC63}"/>
            </a:ext>
          </a:extLst>
        </xdr:cNvPr>
        <xdr:cNvCxnSpPr/>
      </xdr:nvCxnSpPr>
      <xdr:spPr>
        <a:xfrm>
          <a:off x="15481300" y="677091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10704</xdr:rowOff>
    </xdr:from>
    <xdr:to>
      <xdr:col>76</xdr:col>
      <xdr:colOff>165100</xdr:colOff>
      <xdr:row>39</xdr:row>
      <xdr:rowOff>112304</xdr:rowOff>
    </xdr:to>
    <xdr:sp macro="" textlink="">
      <xdr:nvSpPr>
        <xdr:cNvPr id="535" name="楕円 534">
          <a:extLst>
            <a:ext uri="{FF2B5EF4-FFF2-40B4-BE49-F238E27FC236}">
              <a16:creationId xmlns:a16="http://schemas.microsoft.com/office/drawing/2014/main" id="{DF72EE51-C692-4E41-BCBB-072EC32C44E7}"/>
            </a:ext>
          </a:extLst>
        </xdr:cNvPr>
        <xdr:cNvSpPr/>
      </xdr:nvSpPr>
      <xdr:spPr>
        <a:xfrm>
          <a:off x="14541500" y="66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61504</xdr:rowOff>
    </xdr:from>
    <xdr:to>
      <xdr:col>81</xdr:col>
      <xdr:colOff>50800</xdr:colOff>
      <xdr:row>39</xdr:row>
      <xdr:rowOff>84365</xdr:rowOff>
    </xdr:to>
    <xdr:cxnSp macro="">
      <xdr:nvCxnSpPr>
        <xdr:cNvPr id="536" name="直線コネクタ 535">
          <a:extLst>
            <a:ext uri="{FF2B5EF4-FFF2-40B4-BE49-F238E27FC236}">
              <a16:creationId xmlns:a16="http://schemas.microsoft.com/office/drawing/2014/main" id="{FB72266A-727A-40EB-BC66-957DE9665805}"/>
            </a:ext>
          </a:extLst>
        </xdr:cNvPr>
        <xdr:cNvCxnSpPr/>
      </xdr:nvCxnSpPr>
      <xdr:spPr>
        <a:xfrm>
          <a:off x="14592300" y="674805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129903</xdr:rowOff>
    </xdr:from>
    <xdr:to>
      <xdr:col>72</xdr:col>
      <xdr:colOff>38100</xdr:colOff>
      <xdr:row>39</xdr:row>
      <xdr:rowOff>60053</xdr:rowOff>
    </xdr:to>
    <xdr:sp macro="" textlink="">
      <xdr:nvSpPr>
        <xdr:cNvPr id="537" name="楕円 536">
          <a:extLst>
            <a:ext uri="{FF2B5EF4-FFF2-40B4-BE49-F238E27FC236}">
              <a16:creationId xmlns:a16="http://schemas.microsoft.com/office/drawing/2014/main" id="{EDB0F8C3-56FB-470A-86C4-08870B71C206}"/>
            </a:ext>
          </a:extLst>
        </xdr:cNvPr>
        <xdr:cNvSpPr/>
      </xdr:nvSpPr>
      <xdr:spPr>
        <a:xfrm>
          <a:off x="136525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9253</xdr:rowOff>
    </xdr:from>
    <xdr:to>
      <xdr:col>76</xdr:col>
      <xdr:colOff>114300</xdr:colOff>
      <xdr:row>39</xdr:row>
      <xdr:rowOff>61504</xdr:rowOff>
    </xdr:to>
    <xdr:cxnSp macro="">
      <xdr:nvCxnSpPr>
        <xdr:cNvPr id="538" name="直線コネクタ 537">
          <a:extLst>
            <a:ext uri="{FF2B5EF4-FFF2-40B4-BE49-F238E27FC236}">
              <a16:creationId xmlns:a16="http://schemas.microsoft.com/office/drawing/2014/main" id="{152C777F-BC37-4BC1-B929-51EF34FFC790}"/>
            </a:ext>
          </a:extLst>
        </xdr:cNvPr>
        <xdr:cNvCxnSpPr/>
      </xdr:nvCxnSpPr>
      <xdr:spPr>
        <a:xfrm>
          <a:off x="13703300" y="669580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77651</xdr:rowOff>
    </xdr:from>
    <xdr:to>
      <xdr:col>67</xdr:col>
      <xdr:colOff>101600</xdr:colOff>
      <xdr:row>39</xdr:row>
      <xdr:rowOff>7801</xdr:rowOff>
    </xdr:to>
    <xdr:sp macro="" textlink="">
      <xdr:nvSpPr>
        <xdr:cNvPr id="539" name="楕円 538">
          <a:extLst>
            <a:ext uri="{FF2B5EF4-FFF2-40B4-BE49-F238E27FC236}">
              <a16:creationId xmlns:a16="http://schemas.microsoft.com/office/drawing/2014/main" id="{26E769F8-0DE5-467C-AE04-D4C812455297}"/>
            </a:ext>
          </a:extLst>
        </xdr:cNvPr>
        <xdr:cNvSpPr/>
      </xdr:nvSpPr>
      <xdr:spPr>
        <a:xfrm>
          <a:off x="12763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128451</xdr:rowOff>
    </xdr:from>
    <xdr:to>
      <xdr:col>71</xdr:col>
      <xdr:colOff>177800</xdr:colOff>
      <xdr:row>39</xdr:row>
      <xdr:rowOff>9253</xdr:rowOff>
    </xdr:to>
    <xdr:cxnSp macro="">
      <xdr:nvCxnSpPr>
        <xdr:cNvPr id="540" name="直線コネクタ 539">
          <a:extLst>
            <a:ext uri="{FF2B5EF4-FFF2-40B4-BE49-F238E27FC236}">
              <a16:creationId xmlns:a16="http://schemas.microsoft.com/office/drawing/2014/main" id="{6E4E9EEE-2D77-42BB-A619-0D7B99CCC647}"/>
            </a:ext>
          </a:extLst>
        </xdr:cNvPr>
        <xdr:cNvCxnSpPr/>
      </xdr:nvCxnSpPr>
      <xdr:spPr>
        <a:xfrm>
          <a:off x="12814300" y="664355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8EAE5EB4-FC57-451A-BA4B-89F7DADAD166}"/>
            </a:ext>
          </a:extLst>
        </xdr:cNvPr>
        <xdr:cNvSpPr txBox="1"/>
      </xdr:nvSpPr>
      <xdr:spPr>
        <a:xfrm>
          <a:off x="15266044" y="642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A86CB5A6-7E95-4C8C-8C5F-DCE6650CC66D}"/>
            </a:ext>
          </a:extLst>
        </xdr:cNvPr>
        <xdr:cNvSpPr txBox="1"/>
      </xdr:nvSpPr>
      <xdr:spPr>
        <a:xfrm>
          <a:off x="14389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1EB930C4-9903-40D4-846B-7A02C403DF0C}"/>
            </a:ext>
          </a:extLst>
        </xdr:cNvPr>
        <xdr:cNvSpPr txBox="1"/>
      </xdr:nvSpPr>
      <xdr:spPr>
        <a:xfrm>
          <a:off x="13500744" y="633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A806CCFF-C929-4759-8693-6CB7F174636B}"/>
            </a:ext>
          </a:extLst>
        </xdr:cNvPr>
        <xdr:cNvSpPr txBox="1"/>
      </xdr:nvSpPr>
      <xdr:spPr>
        <a:xfrm>
          <a:off x="12611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126292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E14F85B6-3903-4314-8FD3-ABF651B86E97}"/>
            </a:ext>
          </a:extLst>
        </xdr:cNvPr>
        <xdr:cNvSpPr txBox="1"/>
      </xdr:nvSpPr>
      <xdr:spPr>
        <a:xfrm>
          <a:off x="152660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103431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E7098AB5-96C3-41E2-BBE2-09CACB7B1233}"/>
            </a:ext>
          </a:extLst>
        </xdr:cNvPr>
        <xdr:cNvSpPr txBox="1"/>
      </xdr:nvSpPr>
      <xdr:spPr>
        <a:xfrm>
          <a:off x="14389744" y="678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51180</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54DDE036-DBE7-46D1-AC0A-255D07B15161}"/>
            </a:ext>
          </a:extLst>
        </xdr:cNvPr>
        <xdr:cNvSpPr txBox="1"/>
      </xdr:nvSpPr>
      <xdr:spPr>
        <a:xfrm>
          <a:off x="13500744" y="673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170378</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D588A65E-28A3-4B5D-9E63-A1845BEB5837}"/>
            </a:ext>
          </a:extLst>
        </xdr:cNvPr>
        <xdr:cNvSpPr txBox="1"/>
      </xdr:nvSpPr>
      <xdr:spPr>
        <a:xfrm>
          <a:off x="1261174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B358CC6-8B1D-4C33-A279-25FB6B55D9F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E924026-AFF8-46DC-B1EF-4806C371130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3FE8362-0C48-4FFE-8FB7-820EC1E17F2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C749D94-49AE-4F87-93CD-8A003C3BEF9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D1B29E0A-25EA-4825-9229-A9AC1D63FCE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B11C7B61-48D8-4CB4-A250-0493A63E39C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84EB2F64-D541-4A88-A009-5C5D59E3975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A63929D9-F4C4-4CDD-BA84-5F4F9328B02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8CC30E8-CE94-4368-BE36-4E84378CE54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483BA768-5A59-49A9-AE7C-0BE0F0A9265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282F9752-788B-492B-8B9B-D30143B16AD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AEEADEC6-B6EA-4E67-8E1B-33BAA268297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E0A2F091-70D3-4D76-B4AC-873C95DBA2B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C85E55C5-0A55-46F6-8922-770FB0BB57F6}"/>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DE596CC-F398-4138-A16E-EE3BE6C9D6D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734D8914-0D15-4488-883E-7C75B2272D7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75157A0-620D-4F9B-9835-EB66F99516C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D256C1C2-CC54-496E-913B-185BAFB30EC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21408DC-A104-4535-B23C-2F9DDB5199B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5F2B6B49-634D-4F8D-91FF-76FEE18DB41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29991175-F30E-4DF8-9A13-B6D92FBB958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3795E73B-1409-43C2-A91F-0DE85FCC5F59}"/>
            </a:ext>
          </a:extLst>
        </xdr:cNvPr>
        <xdr:cNvCxnSpPr/>
      </xdr:nvCxnSpPr>
      <xdr:spPr>
        <a:xfrm flipV="1">
          <a:off x="22160864" y="5691750"/>
          <a:ext cx="0" cy="1467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06C90926-D08F-47A9-927D-AC68658B18E2}"/>
            </a:ext>
          </a:extLst>
        </xdr:cNvPr>
        <xdr:cNvSpPr txBox="1"/>
      </xdr:nvSpPr>
      <xdr:spPr>
        <a:xfrm>
          <a:off x="22199600" y="7163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2A518750-BDB5-45C8-804A-D3EC2DC8126B}"/>
            </a:ext>
          </a:extLst>
        </xdr:cNvPr>
        <xdr:cNvCxnSpPr/>
      </xdr:nvCxnSpPr>
      <xdr:spPr>
        <a:xfrm>
          <a:off x="22072600" y="715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7ECAC66-5FC0-402A-9CE0-28A3F6E1FB24}"/>
            </a:ext>
          </a:extLst>
        </xdr:cNvPr>
        <xdr:cNvSpPr txBox="1"/>
      </xdr:nvSpPr>
      <xdr:spPr>
        <a:xfrm>
          <a:off x="2219960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1A32A757-C1EB-4DA9-AD97-4ED2F8055B4B}"/>
            </a:ext>
          </a:extLst>
        </xdr:cNvPr>
        <xdr:cNvCxnSpPr/>
      </xdr:nvCxnSpPr>
      <xdr:spPr>
        <a:xfrm>
          <a:off x="22072600" y="56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53F3401F-BBC3-4F54-A50A-8102B4FEF718}"/>
            </a:ext>
          </a:extLst>
        </xdr:cNvPr>
        <xdr:cNvSpPr txBox="1"/>
      </xdr:nvSpPr>
      <xdr:spPr>
        <a:xfrm>
          <a:off x="22199600" y="645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56C0971F-5CE5-41BE-B8BF-F310B3AD4AFF}"/>
            </a:ext>
          </a:extLst>
        </xdr:cNvPr>
        <xdr:cNvSpPr/>
      </xdr:nvSpPr>
      <xdr:spPr>
        <a:xfrm>
          <a:off x="22110700" y="648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D3D1EFA6-69E2-4D47-9279-89C299C6C664}"/>
            </a:ext>
          </a:extLst>
        </xdr:cNvPr>
        <xdr:cNvSpPr/>
      </xdr:nvSpPr>
      <xdr:spPr>
        <a:xfrm>
          <a:off x="21272500" y="646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240B8DA7-3AFC-4BCE-ABD5-34037909AD93}"/>
            </a:ext>
          </a:extLst>
        </xdr:cNvPr>
        <xdr:cNvSpPr/>
      </xdr:nvSpPr>
      <xdr:spPr>
        <a:xfrm>
          <a:off x="20383500" y="64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3B92CA82-2EB8-45D7-AB1A-6741025BA5D5}"/>
            </a:ext>
          </a:extLst>
        </xdr:cNvPr>
        <xdr:cNvSpPr/>
      </xdr:nvSpPr>
      <xdr:spPr>
        <a:xfrm>
          <a:off x="19494500" y="647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96F2046E-E15C-407A-A94A-4456F88CA66C}"/>
            </a:ext>
          </a:extLst>
        </xdr:cNvPr>
        <xdr:cNvSpPr/>
      </xdr:nvSpPr>
      <xdr:spPr>
        <a:xfrm>
          <a:off x="18605500" y="647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DAE40D2-7189-49C6-A904-1B352957713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AA0BECA-2141-4F6A-B701-691BF64F9B9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85036D3-CAA6-4AE1-85B4-BB4F20A32DE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2C3F3A1-2B54-4B8A-895E-33792185A8A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525C17C-BF3B-44EC-AF8D-C3B0EC6FF45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132678</xdr:rowOff>
    </xdr:from>
    <xdr:to>
      <xdr:col>116</xdr:col>
      <xdr:colOff>114300</xdr:colOff>
      <xdr:row>36</xdr:row>
      <xdr:rowOff>62828</xdr:rowOff>
    </xdr:to>
    <xdr:sp macro="" textlink="">
      <xdr:nvSpPr>
        <xdr:cNvPr id="586" name="楕円 585">
          <a:extLst>
            <a:ext uri="{FF2B5EF4-FFF2-40B4-BE49-F238E27FC236}">
              <a16:creationId xmlns:a16="http://schemas.microsoft.com/office/drawing/2014/main" id="{C30D7693-C08A-4C0F-A6F1-F632FA261DE4}"/>
            </a:ext>
          </a:extLst>
        </xdr:cNvPr>
        <xdr:cNvSpPr/>
      </xdr:nvSpPr>
      <xdr:spPr>
        <a:xfrm>
          <a:off x="22110700" y="613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155555</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CD460EE2-1B93-443E-AD72-3EA5FD8C3393}"/>
            </a:ext>
          </a:extLst>
        </xdr:cNvPr>
        <xdr:cNvSpPr txBox="1"/>
      </xdr:nvSpPr>
      <xdr:spPr>
        <a:xfrm>
          <a:off x="22199600" y="5984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146439</xdr:rowOff>
    </xdr:from>
    <xdr:to>
      <xdr:col>112</xdr:col>
      <xdr:colOff>38100</xdr:colOff>
      <xdr:row>36</xdr:row>
      <xdr:rowOff>76589</xdr:rowOff>
    </xdr:to>
    <xdr:sp macro="" textlink="">
      <xdr:nvSpPr>
        <xdr:cNvPr id="588" name="楕円 587">
          <a:extLst>
            <a:ext uri="{FF2B5EF4-FFF2-40B4-BE49-F238E27FC236}">
              <a16:creationId xmlns:a16="http://schemas.microsoft.com/office/drawing/2014/main" id="{29E41FA4-6F10-4B92-99E3-68359E5EFC03}"/>
            </a:ext>
          </a:extLst>
        </xdr:cNvPr>
        <xdr:cNvSpPr/>
      </xdr:nvSpPr>
      <xdr:spPr>
        <a:xfrm>
          <a:off x="21272500" y="61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12028</xdr:rowOff>
    </xdr:from>
    <xdr:to>
      <xdr:col>116</xdr:col>
      <xdr:colOff>63500</xdr:colOff>
      <xdr:row>36</xdr:row>
      <xdr:rowOff>25789</xdr:rowOff>
    </xdr:to>
    <xdr:cxnSp macro="">
      <xdr:nvCxnSpPr>
        <xdr:cNvPr id="589" name="直線コネクタ 588">
          <a:extLst>
            <a:ext uri="{FF2B5EF4-FFF2-40B4-BE49-F238E27FC236}">
              <a16:creationId xmlns:a16="http://schemas.microsoft.com/office/drawing/2014/main" id="{6D1FA5CF-433A-4B08-9BFF-59E0E2BB7BD3}"/>
            </a:ext>
          </a:extLst>
        </xdr:cNvPr>
        <xdr:cNvCxnSpPr/>
      </xdr:nvCxnSpPr>
      <xdr:spPr>
        <a:xfrm flipV="1">
          <a:off x="21323300" y="6184228"/>
          <a:ext cx="838200" cy="1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7304</xdr:rowOff>
    </xdr:from>
    <xdr:to>
      <xdr:col>107</xdr:col>
      <xdr:colOff>101600</xdr:colOff>
      <xdr:row>36</xdr:row>
      <xdr:rowOff>108904</xdr:rowOff>
    </xdr:to>
    <xdr:sp macro="" textlink="">
      <xdr:nvSpPr>
        <xdr:cNvPr id="590" name="楕円 589">
          <a:extLst>
            <a:ext uri="{FF2B5EF4-FFF2-40B4-BE49-F238E27FC236}">
              <a16:creationId xmlns:a16="http://schemas.microsoft.com/office/drawing/2014/main" id="{926E11BC-E639-4720-8731-D1B5258A56AF}"/>
            </a:ext>
          </a:extLst>
        </xdr:cNvPr>
        <xdr:cNvSpPr/>
      </xdr:nvSpPr>
      <xdr:spPr>
        <a:xfrm>
          <a:off x="20383500" y="617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25789</xdr:rowOff>
    </xdr:from>
    <xdr:to>
      <xdr:col>111</xdr:col>
      <xdr:colOff>177800</xdr:colOff>
      <xdr:row>36</xdr:row>
      <xdr:rowOff>58104</xdr:rowOff>
    </xdr:to>
    <xdr:cxnSp macro="">
      <xdr:nvCxnSpPr>
        <xdr:cNvPr id="591" name="直線コネクタ 590">
          <a:extLst>
            <a:ext uri="{FF2B5EF4-FFF2-40B4-BE49-F238E27FC236}">
              <a16:creationId xmlns:a16="http://schemas.microsoft.com/office/drawing/2014/main" id="{64BDD979-5603-4217-928B-11F700CEEF64}"/>
            </a:ext>
          </a:extLst>
        </xdr:cNvPr>
        <xdr:cNvCxnSpPr/>
      </xdr:nvCxnSpPr>
      <xdr:spPr>
        <a:xfrm flipV="1">
          <a:off x="20434300" y="6197989"/>
          <a:ext cx="889000" cy="3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16539</xdr:rowOff>
    </xdr:from>
    <xdr:to>
      <xdr:col>102</xdr:col>
      <xdr:colOff>165100</xdr:colOff>
      <xdr:row>36</xdr:row>
      <xdr:rowOff>118139</xdr:rowOff>
    </xdr:to>
    <xdr:sp macro="" textlink="">
      <xdr:nvSpPr>
        <xdr:cNvPr id="592" name="楕円 591">
          <a:extLst>
            <a:ext uri="{FF2B5EF4-FFF2-40B4-BE49-F238E27FC236}">
              <a16:creationId xmlns:a16="http://schemas.microsoft.com/office/drawing/2014/main" id="{6AAADFB8-24EB-4F09-9706-6917C6E6969D}"/>
            </a:ext>
          </a:extLst>
        </xdr:cNvPr>
        <xdr:cNvSpPr/>
      </xdr:nvSpPr>
      <xdr:spPr>
        <a:xfrm>
          <a:off x="19494500" y="618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58104</xdr:rowOff>
    </xdr:from>
    <xdr:to>
      <xdr:col>107</xdr:col>
      <xdr:colOff>50800</xdr:colOff>
      <xdr:row>36</xdr:row>
      <xdr:rowOff>67339</xdr:rowOff>
    </xdr:to>
    <xdr:cxnSp macro="">
      <xdr:nvCxnSpPr>
        <xdr:cNvPr id="593" name="直線コネクタ 592">
          <a:extLst>
            <a:ext uri="{FF2B5EF4-FFF2-40B4-BE49-F238E27FC236}">
              <a16:creationId xmlns:a16="http://schemas.microsoft.com/office/drawing/2014/main" id="{F889005E-B70E-4AD4-9577-80D6C40EAED0}"/>
            </a:ext>
          </a:extLst>
        </xdr:cNvPr>
        <xdr:cNvCxnSpPr/>
      </xdr:nvCxnSpPr>
      <xdr:spPr>
        <a:xfrm flipV="1">
          <a:off x="19545300" y="6230304"/>
          <a:ext cx="889000" cy="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25336</xdr:rowOff>
    </xdr:from>
    <xdr:to>
      <xdr:col>98</xdr:col>
      <xdr:colOff>38100</xdr:colOff>
      <xdr:row>36</xdr:row>
      <xdr:rowOff>126936</xdr:rowOff>
    </xdr:to>
    <xdr:sp macro="" textlink="">
      <xdr:nvSpPr>
        <xdr:cNvPr id="594" name="楕円 593">
          <a:extLst>
            <a:ext uri="{FF2B5EF4-FFF2-40B4-BE49-F238E27FC236}">
              <a16:creationId xmlns:a16="http://schemas.microsoft.com/office/drawing/2014/main" id="{A5A71691-84FA-469B-B82E-E7C95814E0F5}"/>
            </a:ext>
          </a:extLst>
        </xdr:cNvPr>
        <xdr:cNvSpPr/>
      </xdr:nvSpPr>
      <xdr:spPr>
        <a:xfrm>
          <a:off x="18605500" y="619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67339</xdr:rowOff>
    </xdr:from>
    <xdr:to>
      <xdr:col>102</xdr:col>
      <xdr:colOff>114300</xdr:colOff>
      <xdr:row>36</xdr:row>
      <xdr:rowOff>76136</xdr:rowOff>
    </xdr:to>
    <xdr:cxnSp macro="">
      <xdr:nvCxnSpPr>
        <xdr:cNvPr id="595" name="直線コネクタ 594">
          <a:extLst>
            <a:ext uri="{FF2B5EF4-FFF2-40B4-BE49-F238E27FC236}">
              <a16:creationId xmlns:a16="http://schemas.microsoft.com/office/drawing/2014/main" id="{6FC00AAD-5ABD-450E-B0E0-3D1FA37FF842}"/>
            </a:ext>
          </a:extLst>
        </xdr:cNvPr>
        <xdr:cNvCxnSpPr/>
      </xdr:nvCxnSpPr>
      <xdr:spPr>
        <a:xfrm flipV="1">
          <a:off x="18656300" y="6239539"/>
          <a:ext cx="889000" cy="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44746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42C78D38-689D-46C8-92BA-E6B7F7C34623}"/>
            </a:ext>
          </a:extLst>
        </xdr:cNvPr>
        <xdr:cNvSpPr txBox="1"/>
      </xdr:nvSpPr>
      <xdr:spPr>
        <a:xfrm>
          <a:off x="21043411" y="655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1D6814F9-7C4C-4AE5-9A75-A68B23704580}"/>
            </a:ext>
          </a:extLst>
        </xdr:cNvPr>
        <xdr:cNvSpPr txBox="1"/>
      </xdr:nvSpPr>
      <xdr:spPr>
        <a:xfrm>
          <a:off x="20167111" y="656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54174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912594DD-DEF2-4893-BF23-4F9AA72101F9}"/>
            </a:ext>
          </a:extLst>
        </xdr:cNvPr>
        <xdr:cNvSpPr txBox="1"/>
      </xdr:nvSpPr>
      <xdr:spPr>
        <a:xfrm>
          <a:off x="19278111" y="656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54741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16396B6B-73D1-4372-AA40-5E573BCB251E}"/>
            </a:ext>
          </a:extLst>
        </xdr:cNvPr>
        <xdr:cNvSpPr txBox="1"/>
      </xdr:nvSpPr>
      <xdr:spPr>
        <a:xfrm>
          <a:off x="18389111" y="656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93116</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5293BDB4-00FA-4A06-8BA3-846771CBBD90}"/>
            </a:ext>
          </a:extLst>
        </xdr:cNvPr>
        <xdr:cNvSpPr txBox="1"/>
      </xdr:nvSpPr>
      <xdr:spPr>
        <a:xfrm>
          <a:off x="21011095" y="5922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125431</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7D94C2D5-74D2-4117-96C6-F106DC44DD26}"/>
            </a:ext>
          </a:extLst>
        </xdr:cNvPr>
        <xdr:cNvSpPr txBox="1"/>
      </xdr:nvSpPr>
      <xdr:spPr>
        <a:xfrm>
          <a:off x="20134795" y="595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134666</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07647AA7-C740-488C-BFAD-F87D7A3AD5B7}"/>
            </a:ext>
          </a:extLst>
        </xdr:cNvPr>
        <xdr:cNvSpPr txBox="1"/>
      </xdr:nvSpPr>
      <xdr:spPr>
        <a:xfrm>
          <a:off x="19245795" y="5963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143463</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4D2C704F-CE4F-4F25-8F02-CEF9D6B45BE6}"/>
            </a:ext>
          </a:extLst>
        </xdr:cNvPr>
        <xdr:cNvSpPr txBox="1"/>
      </xdr:nvSpPr>
      <xdr:spPr>
        <a:xfrm>
          <a:off x="18356795" y="5972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B419DAFC-58DF-4EB6-8D47-E656C1251D3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36AA33D9-64B8-41FF-BB7D-51B93D69180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DEF517AA-147F-4F79-9885-A9B8FD5DA3D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16FE27BA-810F-4316-991E-F46F6EB5EB3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E667E711-8C47-4960-A2EC-0C3F5923EB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BD4D00B8-ACE6-4D64-91B8-6DBA790BFFA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AC6B320E-65D0-423C-8D10-2DF8512648F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1DD7CCA-7FEF-4EA2-BA9E-78C46BE5E25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23691ED4-FE78-4381-8F0A-72568C4AEA2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547EAE1-455C-4275-B935-3DE8AA7D8B5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55965C06-B180-4A99-9352-01503713327A}"/>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B4CC598F-0444-4AF3-BA7A-E03993515B74}"/>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82837D1C-EBB5-4F87-A646-F6699E292966}"/>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B8883F09-6916-420F-AA66-51F4A8F7A52B}"/>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B9F74988-F242-441E-A752-B509428D2F36}"/>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417EFA27-9950-4755-92EC-0393AF6B61CA}"/>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280E581C-6A58-4BAD-ADBE-309D52EA3847}"/>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2F501473-C149-4FE0-ACB5-FB611CC082F4}"/>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204CC9EE-9DA7-414A-A192-145709EABE7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BA27E083-D9C9-432E-A241-65359456EC6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AAEC747F-FB08-4D35-9FA7-3AD7E00B61C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7AD8CEF5-1AA9-4577-B9DD-7A3CBC2F934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5C1B3DFD-8DF7-40D5-A2B3-84426DD50DAF}"/>
            </a:ext>
          </a:extLst>
        </xdr:cNvPr>
        <xdr:cNvCxnSpPr/>
      </xdr:nvCxnSpPr>
      <xdr:spPr>
        <a:xfrm flipV="1">
          <a:off x="16318864" y="9473184"/>
          <a:ext cx="0" cy="1595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9AE251A9-29F0-463F-9FD0-15D53298A164}"/>
            </a:ext>
          </a:extLst>
        </xdr:cNvPr>
        <xdr:cNvSpPr txBox="1"/>
      </xdr:nvSpPr>
      <xdr:spPr>
        <a:xfrm>
          <a:off x="16357600" y="1107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AE233286-9A4B-4643-B61D-1D1DB13AFA68}"/>
            </a:ext>
          </a:extLst>
        </xdr:cNvPr>
        <xdr:cNvCxnSpPr/>
      </xdr:nvCxnSpPr>
      <xdr:spPr>
        <a:xfrm>
          <a:off x="16230600" y="11068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6BA182C8-6484-40C6-9AC1-D452B1AFC3FB}"/>
            </a:ext>
          </a:extLst>
        </xdr:cNvPr>
        <xdr:cNvSpPr txBox="1"/>
      </xdr:nvSpPr>
      <xdr:spPr>
        <a:xfrm>
          <a:off x="16357600" y="924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E4F2D8A0-FC59-46E1-BAC9-6AE05DF751BC}"/>
            </a:ext>
          </a:extLst>
        </xdr:cNvPr>
        <xdr:cNvCxnSpPr/>
      </xdr:nvCxnSpPr>
      <xdr:spPr>
        <a:xfrm>
          <a:off x="16230600" y="947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140225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9287AE37-780A-424B-81A0-62AACDAB9155}"/>
            </a:ext>
          </a:extLst>
        </xdr:cNvPr>
        <xdr:cNvSpPr txBox="1"/>
      </xdr:nvSpPr>
      <xdr:spPr>
        <a:xfrm>
          <a:off x="16357600" y="9912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5268046F-174D-491A-8D0D-FD6CC59AA2C9}"/>
            </a:ext>
          </a:extLst>
        </xdr:cNvPr>
        <xdr:cNvSpPr/>
      </xdr:nvSpPr>
      <xdr:spPr>
        <a:xfrm>
          <a:off x="16268700" y="993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FE508391-2C62-44E8-8EC3-24D727B244B4}"/>
            </a:ext>
          </a:extLst>
        </xdr:cNvPr>
        <xdr:cNvSpPr/>
      </xdr:nvSpPr>
      <xdr:spPr>
        <a:xfrm>
          <a:off x="15430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88ABDB66-98B6-45AE-B97B-D2533D556C7F}"/>
            </a:ext>
          </a:extLst>
        </xdr:cNvPr>
        <xdr:cNvSpPr/>
      </xdr:nvSpPr>
      <xdr:spPr>
        <a:xfrm>
          <a:off x="14541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08DCC9C5-3150-4E0E-8F9A-7B142836D0EC}"/>
            </a:ext>
          </a:extLst>
        </xdr:cNvPr>
        <xdr:cNvSpPr/>
      </xdr:nvSpPr>
      <xdr:spPr>
        <a:xfrm>
          <a:off x="13652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6" name="フローチャート: 判断 635">
          <a:extLst>
            <a:ext uri="{FF2B5EF4-FFF2-40B4-BE49-F238E27FC236}">
              <a16:creationId xmlns:a16="http://schemas.microsoft.com/office/drawing/2014/main" id="{2019687F-97A1-4BBA-BF92-891F2B4227C5}"/>
            </a:ext>
          </a:extLst>
        </xdr:cNvPr>
        <xdr:cNvSpPr/>
      </xdr:nvSpPr>
      <xdr:spPr>
        <a:xfrm>
          <a:off x="12763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40A74721-1053-4A78-AB61-8BA17A1D6E5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3447C97C-2B09-4D47-8C08-65779C3865B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5D860FA5-F8B8-444E-9A34-5D129FD05AA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49B29DED-8B8C-4E29-9F3A-6CDEADD5043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FCF990DC-01AA-4372-8C8F-9736FBFEF8D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56642</xdr:rowOff>
    </xdr:from>
    <xdr:to>
      <xdr:col>85</xdr:col>
      <xdr:colOff>177800</xdr:colOff>
      <xdr:row>55</xdr:row>
      <xdr:rowOff>158242</xdr:rowOff>
    </xdr:to>
    <xdr:sp macro="" textlink="">
      <xdr:nvSpPr>
        <xdr:cNvPr id="642" name="楕円 641">
          <a:extLst>
            <a:ext uri="{FF2B5EF4-FFF2-40B4-BE49-F238E27FC236}">
              <a16:creationId xmlns:a16="http://schemas.microsoft.com/office/drawing/2014/main" id="{38CC3E96-0F43-4B27-A8B2-D1C660FFA651}"/>
            </a:ext>
          </a:extLst>
        </xdr:cNvPr>
        <xdr:cNvSpPr/>
      </xdr:nvSpPr>
      <xdr:spPr>
        <a:xfrm>
          <a:off x="16268700" y="948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143019</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0E225E3E-AAAC-489D-90F9-914C08C065D5}"/>
            </a:ext>
          </a:extLst>
        </xdr:cNvPr>
        <xdr:cNvSpPr txBox="1"/>
      </xdr:nvSpPr>
      <xdr:spPr>
        <a:xfrm>
          <a:off x="16357600" y="940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61214</xdr:rowOff>
    </xdr:from>
    <xdr:to>
      <xdr:col>81</xdr:col>
      <xdr:colOff>101600</xdr:colOff>
      <xdr:row>57</xdr:row>
      <xdr:rowOff>162814</xdr:rowOff>
    </xdr:to>
    <xdr:sp macro="" textlink="">
      <xdr:nvSpPr>
        <xdr:cNvPr id="644" name="楕円 643">
          <a:extLst>
            <a:ext uri="{FF2B5EF4-FFF2-40B4-BE49-F238E27FC236}">
              <a16:creationId xmlns:a16="http://schemas.microsoft.com/office/drawing/2014/main" id="{3FC94350-2C59-4086-808A-371B1EAA05E3}"/>
            </a:ext>
          </a:extLst>
        </xdr:cNvPr>
        <xdr:cNvSpPr/>
      </xdr:nvSpPr>
      <xdr:spPr>
        <a:xfrm>
          <a:off x="15430500" y="98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107442</xdr:rowOff>
    </xdr:from>
    <xdr:to>
      <xdr:col>85</xdr:col>
      <xdr:colOff>127000</xdr:colOff>
      <xdr:row>57</xdr:row>
      <xdr:rowOff>112014</xdr:rowOff>
    </xdr:to>
    <xdr:cxnSp macro="">
      <xdr:nvCxnSpPr>
        <xdr:cNvPr id="645" name="直線コネクタ 644">
          <a:extLst>
            <a:ext uri="{FF2B5EF4-FFF2-40B4-BE49-F238E27FC236}">
              <a16:creationId xmlns:a16="http://schemas.microsoft.com/office/drawing/2014/main" id="{768E44A8-151A-4DDC-8805-432F3D385855}"/>
            </a:ext>
          </a:extLst>
        </xdr:cNvPr>
        <xdr:cNvCxnSpPr/>
      </xdr:nvCxnSpPr>
      <xdr:spPr>
        <a:xfrm flipV="1">
          <a:off x="15481300" y="9537192"/>
          <a:ext cx="8382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141224</xdr:rowOff>
    </xdr:from>
    <xdr:to>
      <xdr:col>76</xdr:col>
      <xdr:colOff>165100</xdr:colOff>
      <xdr:row>57</xdr:row>
      <xdr:rowOff>71374</xdr:rowOff>
    </xdr:to>
    <xdr:sp macro="" textlink="">
      <xdr:nvSpPr>
        <xdr:cNvPr id="646" name="楕円 645">
          <a:extLst>
            <a:ext uri="{FF2B5EF4-FFF2-40B4-BE49-F238E27FC236}">
              <a16:creationId xmlns:a16="http://schemas.microsoft.com/office/drawing/2014/main" id="{01F6DFA5-9E5A-4D6D-8F2B-3D3AA9303807}"/>
            </a:ext>
          </a:extLst>
        </xdr:cNvPr>
        <xdr:cNvSpPr/>
      </xdr:nvSpPr>
      <xdr:spPr>
        <a:xfrm>
          <a:off x="14541500" y="974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20574</xdr:rowOff>
    </xdr:from>
    <xdr:to>
      <xdr:col>81</xdr:col>
      <xdr:colOff>50800</xdr:colOff>
      <xdr:row>57</xdr:row>
      <xdr:rowOff>112014</xdr:rowOff>
    </xdr:to>
    <xdr:cxnSp macro="">
      <xdr:nvCxnSpPr>
        <xdr:cNvPr id="647" name="直線コネクタ 646">
          <a:extLst>
            <a:ext uri="{FF2B5EF4-FFF2-40B4-BE49-F238E27FC236}">
              <a16:creationId xmlns:a16="http://schemas.microsoft.com/office/drawing/2014/main" id="{55876530-A0D9-468F-9B0E-82B3CD9BB085}"/>
            </a:ext>
          </a:extLst>
        </xdr:cNvPr>
        <xdr:cNvCxnSpPr/>
      </xdr:nvCxnSpPr>
      <xdr:spPr>
        <a:xfrm>
          <a:off x="14592300" y="97932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49784</xdr:rowOff>
    </xdr:from>
    <xdr:to>
      <xdr:col>72</xdr:col>
      <xdr:colOff>38100</xdr:colOff>
      <xdr:row>56</xdr:row>
      <xdr:rowOff>151384</xdr:rowOff>
    </xdr:to>
    <xdr:sp macro="" textlink="">
      <xdr:nvSpPr>
        <xdr:cNvPr id="648" name="楕円 647">
          <a:extLst>
            <a:ext uri="{FF2B5EF4-FFF2-40B4-BE49-F238E27FC236}">
              <a16:creationId xmlns:a16="http://schemas.microsoft.com/office/drawing/2014/main" id="{A028708F-8EB5-43A7-B5F1-20E60CD5638E}"/>
            </a:ext>
          </a:extLst>
        </xdr:cNvPr>
        <xdr:cNvSpPr/>
      </xdr:nvSpPr>
      <xdr:spPr>
        <a:xfrm>
          <a:off x="13652500" y="965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100584</xdr:rowOff>
    </xdr:from>
    <xdr:to>
      <xdr:col>76</xdr:col>
      <xdr:colOff>114300</xdr:colOff>
      <xdr:row>57</xdr:row>
      <xdr:rowOff>20574</xdr:rowOff>
    </xdr:to>
    <xdr:cxnSp macro="">
      <xdr:nvCxnSpPr>
        <xdr:cNvPr id="649" name="直線コネクタ 648">
          <a:extLst>
            <a:ext uri="{FF2B5EF4-FFF2-40B4-BE49-F238E27FC236}">
              <a16:creationId xmlns:a16="http://schemas.microsoft.com/office/drawing/2014/main" id="{FB1A7EA7-1D35-4DB5-B219-3C226B1CEF8F}"/>
            </a:ext>
          </a:extLst>
        </xdr:cNvPr>
        <xdr:cNvCxnSpPr/>
      </xdr:nvCxnSpPr>
      <xdr:spPr>
        <a:xfrm>
          <a:off x="13703300" y="970178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166370</xdr:rowOff>
    </xdr:from>
    <xdr:to>
      <xdr:col>67</xdr:col>
      <xdr:colOff>101600</xdr:colOff>
      <xdr:row>56</xdr:row>
      <xdr:rowOff>96520</xdr:rowOff>
    </xdr:to>
    <xdr:sp macro="" textlink="">
      <xdr:nvSpPr>
        <xdr:cNvPr id="650" name="楕円 649">
          <a:extLst>
            <a:ext uri="{FF2B5EF4-FFF2-40B4-BE49-F238E27FC236}">
              <a16:creationId xmlns:a16="http://schemas.microsoft.com/office/drawing/2014/main" id="{96472A84-1BBB-4F28-9D67-07BA40A68A38}"/>
            </a:ext>
          </a:extLst>
        </xdr:cNvPr>
        <xdr:cNvSpPr/>
      </xdr:nvSpPr>
      <xdr:spPr>
        <a:xfrm>
          <a:off x="12763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45720</xdr:rowOff>
    </xdr:from>
    <xdr:to>
      <xdr:col>71</xdr:col>
      <xdr:colOff>177800</xdr:colOff>
      <xdr:row>56</xdr:row>
      <xdr:rowOff>100584</xdr:rowOff>
    </xdr:to>
    <xdr:cxnSp macro="">
      <xdr:nvCxnSpPr>
        <xdr:cNvPr id="651" name="直線コネクタ 650">
          <a:extLst>
            <a:ext uri="{FF2B5EF4-FFF2-40B4-BE49-F238E27FC236}">
              <a16:creationId xmlns:a16="http://schemas.microsoft.com/office/drawing/2014/main" id="{BB5AB03F-7AEE-4AEE-9CC8-A926C3C9B075}"/>
            </a:ext>
          </a:extLst>
        </xdr:cNvPr>
        <xdr:cNvCxnSpPr/>
      </xdr:nvCxnSpPr>
      <xdr:spPr>
        <a:xfrm>
          <a:off x="12814300" y="96469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167657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BCA1BFDF-0B7C-4C0B-9A61-86BB56C060C7}"/>
            </a:ext>
          </a:extLst>
        </xdr:cNvPr>
        <xdr:cNvSpPr txBox="1"/>
      </xdr:nvSpPr>
      <xdr:spPr>
        <a:xfrm>
          <a:off x="15266044" y="994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89933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9463A1C9-90D7-4EB6-8DC3-1457BAA4431F}"/>
            </a:ext>
          </a:extLst>
        </xdr:cNvPr>
        <xdr:cNvSpPr txBox="1"/>
      </xdr:nvSpPr>
      <xdr:spPr>
        <a:xfrm>
          <a:off x="14389744" y="986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48785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2BF960B7-31EC-4A51-861D-B1EF243937C4}"/>
            </a:ext>
          </a:extLst>
        </xdr:cNvPr>
        <xdr:cNvSpPr txBox="1"/>
      </xdr:nvSpPr>
      <xdr:spPr>
        <a:xfrm>
          <a:off x="13500744" y="982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48785</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C09995ED-E25D-4E7F-8DE8-03A6306156CE}"/>
            </a:ext>
          </a:extLst>
        </xdr:cNvPr>
        <xdr:cNvSpPr txBox="1"/>
      </xdr:nvSpPr>
      <xdr:spPr>
        <a:xfrm>
          <a:off x="12611744" y="982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7891</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7F69401A-7A9E-46D0-B868-FE37CD947D87}"/>
            </a:ext>
          </a:extLst>
        </xdr:cNvPr>
        <xdr:cNvSpPr txBox="1"/>
      </xdr:nvSpPr>
      <xdr:spPr>
        <a:xfrm>
          <a:off x="15266044" y="96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87901</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D12D5592-9CC1-4B48-A7D6-AB4D9256B392}"/>
            </a:ext>
          </a:extLst>
        </xdr:cNvPr>
        <xdr:cNvSpPr txBox="1"/>
      </xdr:nvSpPr>
      <xdr:spPr>
        <a:xfrm>
          <a:off x="14389744" y="951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167911</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A4ABB9C7-C760-451F-938A-A4C2F970AC24}"/>
            </a:ext>
          </a:extLst>
        </xdr:cNvPr>
        <xdr:cNvSpPr txBox="1"/>
      </xdr:nvSpPr>
      <xdr:spPr>
        <a:xfrm>
          <a:off x="13500744" y="942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113047</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8FBD1B08-EF95-403A-8913-DF98CFE1BE72}"/>
            </a:ext>
          </a:extLst>
        </xdr:cNvPr>
        <xdr:cNvSpPr txBox="1"/>
      </xdr:nvSpPr>
      <xdr:spPr>
        <a:xfrm>
          <a:off x="1261174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8476E103-3472-4659-A735-57FBD1B9F99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10390A8F-5C8D-4D5A-9819-E3729FA55A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37B94BD1-3971-4053-8D82-AD640C03612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8E69BA39-03AA-4D92-BD4C-B0394506FD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06737E13-1591-4829-81A4-0F264AA1B88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F6002B24-F46E-4508-8244-65B5D894069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BB9EE63B-2FCE-4264-92A9-8E4DC8E24D4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2A564F65-B54E-4EA6-920B-A2238F530B3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3A5E4456-BD72-4105-BD85-2D9B03B577A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3E06D6F0-7796-46CB-A2E3-1DC65A25D1B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332500E6-8B89-4576-83D8-01FDC0D22D8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59EC4DDB-41BC-4C84-B81B-1A74AFD6AA8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EA2DC6C3-6F77-4F7E-9480-D17F621B27E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712EC5E5-EEF2-47C5-9628-7DE48AC6696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2879F712-9A37-42E8-B997-0E3F173ADF2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D4449681-DFBC-4DED-B703-25416EEF3CF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887AC15F-E3D7-4A4A-8356-F3D208F8D33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67ADD5A7-15DF-4949-B408-04C256C94B6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FC26C36C-A89C-48D3-8EC1-166C6CB3955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1C2FF7DC-0DD4-41B0-B444-737F5D8AAF3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8DD9C937-C584-4C4A-B13C-6E8017D8FA4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23E1A294-F2AA-4D26-846A-FAF906C8B46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A9B2CE19-018E-4EA1-B048-EE82CC4219C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2E745CAD-5410-4907-9792-8252D4A789F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C757F449-4FAE-4370-8E61-4C73144EB8B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7BF500DA-9BA1-4720-9D48-1409E8276D70}"/>
            </a:ext>
          </a:extLst>
        </xdr:cNvPr>
        <xdr:cNvCxnSpPr/>
      </xdr:nvCxnSpPr>
      <xdr:spPr>
        <a:xfrm flipV="1">
          <a:off x="22160864" y="9644743"/>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69F7950E-D32D-4A1F-9575-9839DAEEAB9A}"/>
            </a:ext>
          </a:extLst>
        </xdr:cNvPr>
        <xdr:cNvSpPr txBox="1"/>
      </xdr:nvSpPr>
      <xdr:spPr>
        <a:xfrm>
          <a:off x="2219960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462A2875-76DD-4C12-9684-023C26AE2E9B}"/>
            </a:ext>
          </a:extLst>
        </xdr:cNvPr>
        <xdr:cNvCxnSpPr/>
      </xdr:nvCxnSpPr>
      <xdr:spPr>
        <a:xfrm>
          <a:off x="22072600" y="1100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3C3129B4-1579-4DED-A635-200EE77DFD92}"/>
            </a:ext>
          </a:extLst>
        </xdr:cNvPr>
        <xdr:cNvSpPr txBox="1"/>
      </xdr:nvSpPr>
      <xdr:spPr>
        <a:xfrm>
          <a:off x="22199600" y="941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27033059-9205-4E0E-B536-FE4F6B766DBD}"/>
            </a:ext>
          </a:extLst>
        </xdr:cNvPr>
        <xdr:cNvCxnSpPr/>
      </xdr:nvCxnSpPr>
      <xdr:spPr>
        <a:xfrm>
          <a:off x="22072600" y="964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25D754EE-87D1-4C40-AAA6-614B65D3B64D}"/>
            </a:ext>
          </a:extLst>
        </xdr:cNvPr>
        <xdr:cNvSpPr txBox="1"/>
      </xdr:nvSpPr>
      <xdr:spPr>
        <a:xfrm>
          <a:off x="22199600" y="1053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45A4B9AB-D8A3-407F-8276-4DE7A5F86296}"/>
            </a:ext>
          </a:extLst>
        </xdr:cNvPr>
        <xdr:cNvSpPr/>
      </xdr:nvSpPr>
      <xdr:spPr>
        <a:xfrm>
          <a:off x="221107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DEC970A7-88FE-4DC9-B1D1-F415490DFEFD}"/>
            </a:ext>
          </a:extLst>
        </xdr:cNvPr>
        <xdr:cNvSpPr/>
      </xdr:nvSpPr>
      <xdr:spPr>
        <a:xfrm>
          <a:off x="21272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D40CC524-5EAD-4BDF-B711-E0736BECCB0E}"/>
            </a:ext>
          </a:extLst>
        </xdr:cNvPr>
        <xdr:cNvSpPr/>
      </xdr:nvSpPr>
      <xdr:spPr>
        <a:xfrm>
          <a:off x="20383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CDAEB08E-F609-4FFD-A2EF-B4FF72FE1279}"/>
            </a:ext>
          </a:extLst>
        </xdr:cNvPr>
        <xdr:cNvSpPr/>
      </xdr:nvSpPr>
      <xdr:spPr>
        <a:xfrm>
          <a:off x="19494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5" name="フローチャート: 判断 694">
          <a:extLst>
            <a:ext uri="{FF2B5EF4-FFF2-40B4-BE49-F238E27FC236}">
              <a16:creationId xmlns:a16="http://schemas.microsoft.com/office/drawing/2014/main" id="{2C10664F-4640-49F4-B995-FDA4CE38D157}"/>
            </a:ext>
          </a:extLst>
        </xdr:cNvPr>
        <xdr:cNvSpPr/>
      </xdr:nvSpPr>
      <xdr:spPr>
        <a:xfrm>
          <a:off x="18605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EF63FC7-903A-4E7E-A3B0-08838BDD366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DDDEAA9C-E05A-4D2B-ADFD-DD55FB49FB2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6926DA0-B48B-49BC-9C27-9435BB36F3E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500AD39-46FF-4E85-83C1-A7BF33E913E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A211F49-883B-42F8-A7AB-9D020938337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701" name="楕円 700">
          <a:extLst>
            <a:ext uri="{FF2B5EF4-FFF2-40B4-BE49-F238E27FC236}">
              <a16:creationId xmlns:a16="http://schemas.microsoft.com/office/drawing/2014/main" id="{89F38971-8668-4ED2-9ECF-ABD165069647}"/>
            </a:ext>
          </a:extLst>
        </xdr:cNvPr>
        <xdr:cNvSpPr/>
      </xdr:nvSpPr>
      <xdr:spPr>
        <a:xfrm>
          <a:off x="22110700" y="1068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31042</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70946F20-E6BB-400F-BA34-3B0BDC10C175}"/>
            </a:ext>
          </a:extLst>
        </xdr:cNvPr>
        <xdr:cNvSpPr txBox="1"/>
      </xdr:nvSpPr>
      <xdr:spPr>
        <a:xfrm>
          <a:off x="22199600" y="1066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703" name="楕円 702">
          <a:extLst>
            <a:ext uri="{FF2B5EF4-FFF2-40B4-BE49-F238E27FC236}">
              <a16:creationId xmlns:a16="http://schemas.microsoft.com/office/drawing/2014/main" id="{75054172-69D8-4333-978B-797ADEA305D5}"/>
            </a:ext>
          </a:extLst>
        </xdr:cNvPr>
        <xdr:cNvSpPr/>
      </xdr:nvSpPr>
      <xdr:spPr>
        <a:xfrm>
          <a:off x="2127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103415</xdr:rowOff>
    </xdr:from>
    <xdr:to>
      <xdr:col>116</xdr:col>
      <xdr:colOff>63500</xdr:colOff>
      <xdr:row>62</xdr:row>
      <xdr:rowOff>114300</xdr:rowOff>
    </xdr:to>
    <xdr:cxnSp macro="">
      <xdr:nvCxnSpPr>
        <xdr:cNvPr id="704" name="直線コネクタ 703">
          <a:extLst>
            <a:ext uri="{FF2B5EF4-FFF2-40B4-BE49-F238E27FC236}">
              <a16:creationId xmlns:a16="http://schemas.microsoft.com/office/drawing/2014/main" id="{5A03D7DD-18C5-44B8-A585-0B05287C0A3F}"/>
            </a:ext>
          </a:extLst>
        </xdr:cNvPr>
        <xdr:cNvCxnSpPr/>
      </xdr:nvCxnSpPr>
      <xdr:spPr>
        <a:xfrm flipV="1">
          <a:off x="21323300" y="107333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705" name="楕円 704">
          <a:extLst>
            <a:ext uri="{FF2B5EF4-FFF2-40B4-BE49-F238E27FC236}">
              <a16:creationId xmlns:a16="http://schemas.microsoft.com/office/drawing/2014/main" id="{E8AAEC26-FA0B-4BA1-B895-C05BCBDECF3A}"/>
            </a:ext>
          </a:extLst>
        </xdr:cNvPr>
        <xdr:cNvSpPr/>
      </xdr:nvSpPr>
      <xdr:spPr>
        <a:xfrm>
          <a:off x="20383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114300</xdr:rowOff>
    </xdr:to>
    <xdr:cxnSp macro="">
      <xdr:nvCxnSpPr>
        <xdr:cNvPr id="706" name="直線コネクタ 705">
          <a:extLst>
            <a:ext uri="{FF2B5EF4-FFF2-40B4-BE49-F238E27FC236}">
              <a16:creationId xmlns:a16="http://schemas.microsoft.com/office/drawing/2014/main" id="{F93ACD8D-4F5A-4782-8443-8CAD15FC127F}"/>
            </a:ext>
          </a:extLst>
        </xdr:cNvPr>
        <xdr:cNvCxnSpPr/>
      </xdr:nvCxnSpPr>
      <xdr:spPr>
        <a:xfrm>
          <a:off x="20434300" y="1074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707" name="楕円 706">
          <a:extLst>
            <a:ext uri="{FF2B5EF4-FFF2-40B4-BE49-F238E27FC236}">
              <a16:creationId xmlns:a16="http://schemas.microsoft.com/office/drawing/2014/main" id="{38C70543-43F1-4DA7-8E4B-22DAFD0A0BEC}"/>
            </a:ext>
          </a:extLst>
        </xdr:cNvPr>
        <xdr:cNvSpPr/>
      </xdr:nvSpPr>
      <xdr:spPr>
        <a:xfrm>
          <a:off x="19494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114300</xdr:rowOff>
    </xdr:to>
    <xdr:cxnSp macro="">
      <xdr:nvCxnSpPr>
        <xdr:cNvPr id="708" name="直線コネクタ 707">
          <a:extLst>
            <a:ext uri="{FF2B5EF4-FFF2-40B4-BE49-F238E27FC236}">
              <a16:creationId xmlns:a16="http://schemas.microsoft.com/office/drawing/2014/main" id="{B424B461-05A3-4E25-AAFB-FD779C051932}"/>
            </a:ext>
          </a:extLst>
        </xdr:cNvPr>
        <xdr:cNvCxnSpPr/>
      </xdr:nvCxnSpPr>
      <xdr:spPr>
        <a:xfrm>
          <a:off x="19545300" y="1074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74385</xdr:rowOff>
    </xdr:from>
    <xdr:to>
      <xdr:col>98</xdr:col>
      <xdr:colOff>38100</xdr:colOff>
      <xdr:row>63</xdr:row>
      <xdr:rowOff>4535</xdr:rowOff>
    </xdr:to>
    <xdr:sp macro="" textlink="">
      <xdr:nvSpPr>
        <xdr:cNvPr id="709" name="楕円 708">
          <a:extLst>
            <a:ext uri="{FF2B5EF4-FFF2-40B4-BE49-F238E27FC236}">
              <a16:creationId xmlns:a16="http://schemas.microsoft.com/office/drawing/2014/main" id="{11A393B4-1321-47A3-BCED-5DD34C8C8F73}"/>
            </a:ext>
          </a:extLst>
        </xdr:cNvPr>
        <xdr:cNvSpPr/>
      </xdr:nvSpPr>
      <xdr:spPr>
        <a:xfrm>
          <a:off x="18605500" y="1070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114300</xdr:rowOff>
    </xdr:from>
    <xdr:to>
      <xdr:col>102</xdr:col>
      <xdr:colOff>114300</xdr:colOff>
      <xdr:row>62</xdr:row>
      <xdr:rowOff>125185</xdr:rowOff>
    </xdr:to>
    <xdr:cxnSp macro="">
      <xdr:nvCxnSpPr>
        <xdr:cNvPr id="710" name="直線コネクタ 709">
          <a:extLst>
            <a:ext uri="{FF2B5EF4-FFF2-40B4-BE49-F238E27FC236}">
              <a16:creationId xmlns:a16="http://schemas.microsoft.com/office/drawing/2014/main" id="{8AB0C8A3-F456-4F08-B9AC-4B8DF4F169A9}"/>
            </a:ext>
          </a:extLst>
        </xdr:cNvPr>
        <xdr:cNvCxnSpPr/>
      </xdr:nvCxnSpPr>
      <xdr:spPr>
        <a:xfrm flipV="1">
          <a:off x="18656300" y="107442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711" name="n_1aveValue【保健センター・保健所】&#10;一人当たり面積">
          <a:extLst>
            <a:ext uri="{FF2B5EF4-FFF2-40B4-BE49-F238E27FC236}">
              <a16:creationId xmlns:a16="http://schemas.microsoft.com/office/drawing/2014/main" id="{EC168403-F08C-4A69-9DCA-3148679DE2AA}"/>
            </a:ext>
          </a:extLst>
        </xdr:cNvPr>
        <xdr:cNvSpPr txBox="1"/>
      </xdr:nvSpPr>
      <xdr:spPr>
        <a:xfrm>
          <a:off x="210757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712" name="n_2aveValue【保健センター・保健所】&#10;一人当たり面積">
          <a:extLst>
            <a:ext uri="{FF2B5EF4-FFF2-40B4-BE49-F238E27FC236}">
              <a16:creationId xmlns:a16="http://schemas.microsoft.com/office/drawing/2014/main" id="{6D19974C-7360-4920-A3B0-D58B32262B04}"/>
            </a:ext>
          </a:extLst>
        </xdr:cNvPr>
        <xdr:cNvSpPr txBox="1"/>
      </xdr:nvSpPr>
      <xdr:spPr>
        <a:xfrm>
          <a:off x="20199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713" name="n_3aveValue【保健センター・保健所】&#10;一人当たり面積">
          <a:extLst>
            <a:ext uri="{FF2B5EF4-FFF2-40B4-BE49-F238E27FC236}">
              <a16:creationId xmlns:a16="http://schemas.microsoft.com/office/drawing/2014/main" id="{77D63648-74C4-48F6-8DDB-2293DD2727CB}"/>
            </a:ext>
          </a:extLst>
        </xdr:cNvPr>
        <xdr:cNvSpPr txBox="1"/>
      </xdr:nvSpPr>
      <xdr:spPr>
        <a:xfrm>
          <a:off x="19310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60977</xdr:rowOff>
    </xdr:from>
    <xdr:ext cx="469744" cy="259045"/>
    <xdr:sp macro="" textlink="">
      <xdr:nvSpPr>
        <xdr:cNvPr id="714" name="n_4aveValue【保健センター・保健所】&#10;一人当たり面積">
          <a:extLst>
            <a:ext uri="{FF2B5EF4-FFF2-40B4-BE49-F238E27FC236}">
              <a16:creationId xmlns:a16="http://schemas.microsoft.com/office/drawing/2014/main" id="{2C3C77F5-9F0F-48E7-80E4-311D469AF45C}"/>
            </a:ext>
          </a:extLst>
        </xdr:cNvPr>
        <xdr:cNvSpPr txBox="1"/>
      </xdr:nvSpPr>
      <xdr:spPr>
        <a:xfrm>
          <a:off x="184214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715" name="n_1mainValue【保健センター・保健所】&#10;一人当たり面積">
          <a:extLst>
            <a:ext uri="{FF2B5EF4-FFF2-40B4-BE49-F238E27FC236}">
              <a16:creationId xmlns:a16="http://schemas.microsoft.com/office/drawing/2014/main" id="{EBB75953-AEC7-403D-B924-93C4E0DC4286}"/>
            </a:ext>
          </a:extLst>
        </xdr:cNvPr>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156227</xdr:rowOff>
    </xdr:from>
    <xdr:ext cx="469744" cy="259045"/>
    <xdr:sp macro="" textlink="">
      <xdr:nvSpPr>
        <xdr:cNvPr id="716" name="n_2mainValue【保健センター・保健所】&#10;一人当たり面積">
          <a:extLst>
            <a:ext uri="{FF2B5EF4-FFF2-40B4-BE49-F238E27FC236}">
              <a16:creationId xmlns:a16="http://schemas.microsoft.com/office/drawing/2014/main" id="{990A722F-7EB1-45F3-B70D-FCE5E6A274D2}"/>
            </a:ext>
          </a:extLst>
        </xdr:cNvPr>
        <xdr:cNvSpPr txBox="1"/>
      </xdr:nvSpPr>
      <xdr:spPr>
        <a:xfrm>
          <a:off x="20199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156227</xdr:rowOff>
    </xdr:from>
    <xdr:ext cx="469744" cy="259045"/>
    <xdr:sp macro="" textlink="">
      <xdr:nvSpPr>
        <xdr:cNvPr id="717" name="n_3mainValue【保健センター・保健所】&#10;一人当たり面積">
          <a:extLst>
            <a:ext uri="{FF2B5EF4-FFF2-40B4-BE49-F238E27FC236}">
              <a16:creationId xmlns:a16="http://schemas.microsoft.com/office/drawing/2014/main" id="{82B93E0E-BBE4-42CB-AF3F-CC652A39246B}"/>
            </a:ext>
          </a:extLst>
        </xdr:cNvPr>
        <xdr:cNvSpPr txBox="1"/>
      </xdr:nvSpPr>
      <xdr:spPr>
        <a:xfrm>
          <a:off x="19310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21062</xdr:rowOff>
    </xdr:from>
    <xdr:ext cx="469744" cy="259045"/>
    <xdr:sp macro="" textlink="">
      <xdr:nvSpPr>
        <xdr:cNvPr id="718" name="n_4mainValue【保健センター・保健所】&#10;一人当たり面積">
          <a:extLst>
            <a:ext uri="{FF2B5EF4-FFF2-40B4-BE49-F238E27FC236}">
              <a16:creationId xmlns:a16="http://schemas.microsoft.com/office/drawing/2014/main" id="{1D676322-318F-490E-A792-9440DF991EDD}"/>
            </a:ext>
          </a:extLst>
        </xdr:cNvPr>
        <xdr:cNvSpPr txBox="1"/>
      </xdr:nvSpPr>
      <xdr:spPr>
        <a:xfrm>
          <a:off x="18421427" y="1047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C07EA9A7-4B0A-4243-A805-FF9A6B701F8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CC74A9C4-9852-44FA-B312-FB3C795162B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8BF89205-A0B4-44CE-9061-61FFE620981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2B052ECE-E6A7-41D4-AA2B-E2C20FB4CC6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299E3F24-FA4A-4208-BFEB-C85538ECBD5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9E6150F7-24DF-4EC0-8FC4-4F3F05ABD7B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EB48ECCD-6F31-436D-B0C8-18EA679E1F9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731BC55F-109F-4B06-ABAE-9C135C45DB9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AEC08178-7963-44E2-9F11-FCE0AB764B9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6313A337-CA8A-4080-9124-F7970982E8F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AC035D83-7260-4BEE-818C-6B1F4D6E24E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9E9AFDEF-E9CA-4BE6-8F88-CAF062140B2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4419FA38-D47A-41A8-8931-36464ADEB56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7FC8F1AC-FB9B-44CA-B47E-C5E1F943FDB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2198BF18-139D-4D22-8A1A-1A13740CB3F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E43481B9-842F-434B-A759-8DFF2A6CB15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CD4BB3F9-3324-4B82-8583-2E1F13CFC38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A189C174-B321-4BD1-8081-7094A565B8A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E6F3C349-3869-45C7-B204-30C1448DD05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9B78368A-952E-4088-80DF-783DD9D8556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5AB263F6-742C-49DE-A72F-607063AB66C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576E18B5-B1E2-4F48-B545-E52E9125EC1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B2750595-7F0C-4856-8816-C72E6A86DF2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702D7D0D-133D-4ED5-B962-A3D414A1ADE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9D113101-5F9B-45C2-BDB9-082387F2304B}"/>
            </a:ext>
          </a:extLst>
        </xdr:cNvPr>
        <xdr:cNvCxnSpPr/>
      </xdr:nvCxnSpPr>
      <xdr:spPr>
        <a:xfrm flipV="1">
          <a:off x="16318864" y="133711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0FD7B7EA-2EE2-4965-B655-0BA741ABE34F}"/>
            </a:ext>
          </a:extLst>
        </xdr:cNvPr>
        <xdr:cNvSpPr txBox="1"/>
      </xdr:nvSpPr>
      <xdr:spPr>
        <a:xfrm>
          <a:off x="1635760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6F2293D2-D1BE-441B-B1FC-55028226F930}"/>
            </a:ext>
          </a:extLst>
        </xdr:cNvPr>
        <xdr:cNvCxnSpPr/>
      </xdr:nvCxnSpPr>
      <xdr:spPr>
        <a:xfrm>
          <a:off x="16230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B528FBBD-3F23-4294-A0B0-9751EBF05FAF}"/>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BF16A661-A84A-4ED4-926C-7D124F6EFD7B}"/>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1AFA1E48-0620-495F-B057-7C5EC0F88FC2}"/>
            </a:ext>
          </a:extLst>
        </xdr:cNvPr>
        <xdr:cNvSpPr txBox="1"/>
      </xdr:nvSpPr>
      <xdr:spPr>
        <a:xfrm>
          <a:off x="16357600" y="1379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69FBE55F-C9C6-40EF-B0D5-517639F284FE}"/>
            </a:ext>
          </a:extLst>
        </xdr:cNvPr>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62855016-D876-4ABC-B740-CB2B3611F44D}"/>
            </a:ext>
          </a:extLst>
        </xdr:cNvPr>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EDA982AD-5FA6-44F2-A4FD-D5104C749958}"/>
            </a:ext>
          </a:extLst>
        </xdr:cNvPr>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ACFCB63C-81A4-4AB6-A17A-DA1F088A1B59}"/>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3" name="フローチャート: 判断 752">
          <a:extLst>
            <a:ext uri="{FF2B5EF4-FFF2-40B4-BE49-F238E27FC236}">
              <a16:creationId xmlns:a16="http://schemas.microsoft.com/office/drawing/2014/main" id="{55688DA1-9232-4701-BCCC-419A32E846C2}"/>
            </a:ext>
          </a:extLst>
        </xdr:cNvPr>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E7917D7-5702-4970-8AFA-703953DC32E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C6571EA-D2C4-4FBB-9E9E-99108CAC4D1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E93959C-8D6C-472E-883A-AB870846A64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4545CA04-DA49-4843-A1C5-FFC71178D66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299BD496-AEE0-4C12-AD20-2E22FD809F5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166370</xdr:rowOff>
    </xdr:from>
    <xdr:to>
      <xdr:col>85</xdr:col>
      <xdr:colOff>177800</xdr:colOff>
      <xdr:row>82</xdr:row>
      <xdr:rowOff>96520</xdr:rowOff>
    </xdr:to>
    <xdr:sp macro="" textlink="">
      <xdr:nvSpPr>
        <xdr:cNvPr id="759" name="楕円 758">
          <a:extLst>
            <a:ext uri="{FF2B5EF4-FFF2-40B4-BE49-F238E27FC236}">
              <a16:creationId xmlns:a16="http://schemas.microsoft.com/office/drawing/2014/main" id="{7EA839D6-7620-41DC-AC92-23471E398421}"/>
            </a:ext>
          </a:extLst>
        </xdr:cNvPr>
        <xdr:cNvSpPr/>
      </xdr:nvSpPr>
      <xdr:spPr>
        <a:xfrm>
          <a:off x="162687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144797</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92E0DFBB-2847-4619-A4B5-316E0D4B62F4}"/>
            </a:ext>
          </a:extLst>
        </xdr:cNvPr>
        <xdr:cNvSpPr txBox="1"/>
      </xdr:nvSpPr>
      <xdr:spPr>
        <a:xfrm>
          <a:off x="16357600"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88264</xdr:rowOff>
    </xdr:from>
    <xdr:to>
      <xdr:col>81</xdr:col>
      <xdr:colOff>101600</xdr:colOff>
      <xdr:row>82</xdr:row>
      <xdr:rowOff>18414</xdr:rowOff>
    </xdr:to>
    <xdr:sp macro="" textlink="">
      <xdr:nvSpPr>
        <xdr:cNvPr id="761" name="楕円 760">
          <a:extLst>
            <a:ext uri="{FF2B5EF4-FFF2-40B4-BE49-F238E27FC236}">
              <a16:creationId xmlns:a16="http://schemas.microsoft.com/office/drawing/2014/main" id="{D9802EEC-E8EE-4BEA-BCC9-4D60E1E8BCA3}"/>
            </a:ext>
          </a:extLst>
        </xdr:cNvPr>
        <xdr:cNvSpPr/>
      </xdr:nvSpPr>
      <xdr:spPr>
        <a:xfrm>
          <a:off x="15430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139064</xdr:rowOff>
    </xdr:from>
    <xdr:to>
      <xdr:col>85</xdr:col>
      <xdr:colOff>127000</xdr:colOff>
      <xdr:row>82</xdr:row>
      <xdr:rowOff>45720</xdr:rowOff>
    </xdr:to>
    <xdr:cxnSp macro="">
      <xdr:nvCxnSpPr>
        <xdr:cNvPr id="762" name="直線コネクタ 761">
          <a:extLst>
            <a:ext uri="{FF2B5EF4-FFF2-40B4-BE49-F238E27FC236}">
              <a16:creationId xmlns:a16="http://schemas.microsoft.com/office/drawing/2014/main" id="{E83745B5-88A7-46F1-8FF8-46A85E8C680D}"/>
            </a:ext>
          </a:extLst>
        </xdr:cNvPr>
        <xdr:cNvCxnSpPr/>
      </xdr:nvCxnSpPr>
      <xdr:spPr>
        <a:xfrm>
          <a:off x="15481300" y="14026514"/>
          <a:ext cx="8382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6350</xdr:rowOff>
    </xdr:from>
    <xdr:to>
      <xdr:col>76</xdr:col>
      <xdr:colOff>165100</xdr:colOff>
      <xdr:row>81</xdr:row>
      <xdr:rowOff>107950</xdr:rowOff>
    </xdr:to>
    <xdr:sp macro="" textlink="">
      <xdr:nvSpPr>
        <xdr:cNvPr id="763" name="楕円 762">
          <a:extLst>
            <a:ext uri="{FF2B5EF4-FFF2-40B4-BE49-F238E27FC236}">
              <a16:creationId xmlns:a16="http://schemas.microsoft.com/office/drawing/2014/main" id="{D4029A3D-ECE3-4683-AC4B-7C3224428ACF}"/>
            </a:ext>
          </a:extLst>
        </xdr:cNvPr>
        <xdr:cNvSpPr/>
      </xdr:nvSpPr>
      <xdr:spPr>
        <a:xfrm>
          <a:off x="14541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57150</xdr:rowOff>
    </xdr:from>
    <xdr:to>
      <xdr:col>81</xdr:col>
      <xdr:colOff>50800</xdr:colOff>
      <xdr:row>81</xdr:row>
      <xdr:rowOff>139064</xdr:rowOff>
    </xdr:to>
    <xdr:cxnSp macro="">
      <xdr:nvCxnSpPr>
        <xdr:cNvPr id="764" name="直線コネクタ 763">
          <a:extLst>
            <a:ext uri="{FF2B5EF4-FFF2-40B4-BE49-F238E27FC236}">
              <a16:creationId xmlns:a16="http://schemas.microsoft.com/office/drawing/2014/main" id="{B1FC714C-941E-4D14-BCA7-D631DB63350D}"/>
            </a:ext>
          </a:extLst>
        </xdr:cNvPr>
        <xdr:cNvCxnSpPr/>
      </xdr:nvCxnSpPr>
      <xdr:spPr>
        <a:xfrm>
          <a:off x="14592300" y="13944600"/>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103505</xdr:rowOff>
    </xdr:from>
    <xdr:to>
      <xdr:col>72</xdr:col>
      <xdr:colOff>38100</xdr:colOff>
      <xdr:row>81</xdr:row>
      <xdr:rowOff>33655</xdr:rowOff>
    </xdr:to>
    <xdr:sp macro="" textlink="">
      <xdr:nvSpPr>
        <xdr:cNvPr id="765" name="楕円 764">
          <a:extLst>
            <a:ext uri="{FF2B5EF4-FFF2-40B4-BE49-F238E27FC236}">
              <a16:creationId xmlns:a16="http://schemas.microsoft.com/office/drawing/2014/main" id="{27F456EA-CAC4-43D5-A4AC-CA9023AA6426}"/>
            </a:ext>
          </a:extLst>
        </xdr:cNvPr>
        <xdr:cNvSpPr/>
      </xdr:nvSpPr>
      <xdr:spPr>
        <a:xfrm>
          <a:off x="136525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154305</xdr:rowOff>
    </xdr:from>
    <xdr:to>
      <xdr:col>76</xdr:col>
      <xdr:colOff>114300</xdr:colOff>
      <xdr:row>81</xdr:row>
      <xdr:rowOff>57150</xdr:rowOff>
    </xdr:to>
    <xdr:cxnSp macro="">
      <xdr:nvCxnSpPr>
        <xdr:cNvPr id="766" name="直線コネクタ 765">
          <a:extLst>
            <a:ext uri="{FF2B5EF4-FFF2-40B4-BE49-F238E27FC236}">
              <a16:creationId xmlns:a16="http://schemas.microsoft.com/office/drawing/2014/main" id="{8AC53514-1D6A-42E0-A0EA-B0126398C4A6}"/>
            </a:ext>
          </a:extLst>
        </xdr:cNvPr>
        <xdr:cNvCxnSpPr/>
      </xdr:nvCxnSpPr>
      <xdr:spPr>
        <a:xfrm>
          <a:off x="13703300" y="1387030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19686</xdr:rowOff>
    </xdr:from>
    <xdr:to>
      <xdr:col>67</xdr:col>
      <xdr:colOff>101600</xdr:colOff>
      <xdr:row>80</xdr:row>
      <xdr:rowOff>121286</xdr:rowOff>
    </xdr:to>
    <xdr:sp macro="" textlink="">
      <xdr:nvSpPr>
        <xdr:cNvPr id="767" name="楕円 766">
          <a:extLst>
            <a:ext uri="{FF2B5EF4-FFF2-40B4-BE49-F238E27FC236}">
              <a16:creationId xmlns:a16="http://schemas.microsoft.com/office/drawing/2014/main" id="{5C2F0A27-5F70-426D-96B7-C83C73A8FC85}"/>
            </a:ext>
          </a:extLst>
        </xdr:cNvPr>
        <xdr:cNvSpPr/>
      </xdr:nvSpPr>
      <xdr:spPr>
        <a:xfrm>
          <a:off x="12763500" y="1373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70486</xdr:rowOff>
    </xdr:from>
    <xdr:to>
      <xdr:col>71</xdr:col>
      <xdr:colOff>177800</xdr:colOff>
      <xdr:row>80</xdr:row>
      <xdr:rowOff>154305</xdr:rowOff>
    </xdr:to>
    <xdr:cxnSp macro="">
      <xdr:nvCxnSpPr>
        <xdr:cNvPr id="768" name="直線コネクタ 767">
          <a:extLst>
            <a:ext uri="{FF2B5EF4-FFF2-40B4-BE49-F238E27FC236}">
              <a16:creationId xmlns:a16="http://schemas.microsoft.com/office/drawing/2014/main" id="{661F9494-A504-481A-A9D4-008F5E6D3979}"/>
            </a:ext>
          </a:extLst>
        </xdr:cNvPr>
        <xdr:cNvCxnSpPr/>
      </xdr:nvCxnSpPr>
      <xdr:spPr>
        <a:xfrm>
          <a:off x="12814300" y="13786486"/>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69" name="n_1aveValue【消防施設】&#10;有形固定資産減価償却率">
          <a:extLst>
            <a:ext uri="{FF2B5EF4-FFF2-40B4-BE49-F238E27FC236}">
              <a16:creationId xmlns:a16="http://schemas.microsoft.com/office/drawing/2014/main" id="{DA98D482-380C-4F85-AC88-5CF4CBDF6D8D}"/>
            </a:ext>
          </a:extLst>
        </xdr:cNvPr>
        <xdr:cNvSpPr txBox="1"/>
      </xdr:nvSpPr>
      <xdr:spPr>
        <a:xfrm>
          <a:off x="15266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770" name="n_2aveValue【消防施設】&#10;有形固定資産減価償却率">
          <a:extLst>
            <a:ext uri="{FF2B5EF4-FFF2-40B4-BE49-F238E27FC236}">
              <a16:creationId xmlns:a16="http://schemas.microsoft.com/office/drawing/2014/main" id="{5BC5B44C-9971-4484-B9E8-EFB7B94E27D9}"/>
            </a:ext>
          </a:extLst>
        </xdr:cNvPr>
        <xdr:cNvSpPr txBox="1"/>
      </xdr:nvSpPr>
      <xdr:spPr>
        <a:xfrm>
          <a:off x="14389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71" name="n_3aveValue【消防施設】&#10;有形固定資産減価償却率">
          <a:extLst>
            <a:ext uri="{FF2B5EF4-FFF2-40B4-BE49-F238E27FC236}">
              <a16:creationId xmlns:a16="http://schemas.microsoft.com/office/drawing/2014/main" id="{64D540A3-3EAB-47E7-B341-6726E930E715}"/>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772" name="n_4aveValue【消防施設】&#10;有形固定資産減価償却率">
          <a:extLst>
            <a:ext uri="{FF2B5EF4-FFF2-40B4-BE49-F238E27FC236}">
              <a16:creationId xmlns:a16="http://schemas.microsoft.com/office/drawing/2014/main" id="{74B05452-6A5E-4221-8299-5B27FD963AF2}"/>
            </a:ext>
          </a:extLst>
        </xdr:cNvPr>
        <xdr:cNvSpPr txBox="1"/>
      </xdr:nvSpPr>
      <xdr:spPr>
        <a:xfrm>
          <a:off x="1261174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34941</xdr:rowOff>
    </xdr:from>
    <xdr:ext cx="405111" cy="259045"/>
    <xdr:sp macro="" textlink="">
      <xdr:nvSpPr>
        <xdr:cNvPr id="773" name="n_1mainValue【消防施設】&#10;有形固定資産減価償却率">
          <a:extLst>
            <a:ext uri="{FF2B5EF4-FFF2-40B4-BE49-F238E27FC236}">
              <a16:creationId xmlns:a16="http://schemas.microsoft.com/office/drawing/2014/main" id="{77031B19-D38E-404E-A954-1EEBC4720D9A}"/>
            </a:ext>
          </a:extLst>
        </xdr:cNvPr>
        <xdr:cNvSpPr txBox="1"/>
      </xdr:nvSpPr>
      <xdr:spPr>
        <a:xfrm>
          <a:off x="15266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124477</xdr:rowOff>
    </xdr:from>
    <xdr:ext cx="405111" cy="259045"/>
    <xdr:sp macro="" textlink="">
      <xdr:nvSpPr>
        <xdr:cNvPr id="774" name="n_2mainValue【消防施設】&#10;有形固定資産減価償却率">
          <a:extLst>
            <a:ext uri="{FF2B5EF4-FFF2-40B4-BE49-F238E27FC236}">
              <a16:creationId xmlns:a16="http://schemas.microsoft.com/office/drawing/2014/main" id="{C85417D9-DB91-4D32-821B-A93F244D7F77}"/>
            </a:ext>
          </a:extLst>
        </xdr:cNvPr>
        <xdr:cNvSpPr txBox="1"/>
      </xdr:nvSpPr>
      <xdr:spPr>
        <a:xfrm>
          <a:off x="14389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50182</xdr:rowOff>
    </xdr:from>
    <xdr:ext cx="405111" cy="259045"/>
    <xdr:sp macro="" textlink="">
      <xdr:nvSpPr>
        <xdr:cNvPr id="775" name="n_3mainValue【消防施設】&#10;有形固定資産減価償却率">
          <a:extLst>
            <a:ext uri="{FF2B5EF4-FFF2-40B4-BE49-F238E27FC236}">
              <a16:creationId xmlns:a16="http://schemas.microsoft.com/office/drawing/2014/main" id="{B411E0FA-0E0E-4ED3-8E8A-0FB194A52C06}"/>
            </a:ext>
          </a:extLst>
        </xdr:cNvPr>
        <xdr:cNvSpPr txBox="1"/>
      </xdr:nvSpPr>
      <xdr:spPr>
        <a:xfrm>
          <a:off x="135007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137813</xdr:rowOff>
    </xdr:from>
    <xdr:ext cx="405111" cy="259045"/>
    <xdr:sp macro="" textlink="">
      <xdr:nvSpPr>
        <xdr:cNvPr id="776" name="n_4mainValue【消防施設】&#10;有形固定資産減価償却率">
          <a:extLst>
            <a:ext uri="{FF2B5EF4-FFF2-40B4-BE49-F238E27FC236}">
              <a16:creationId xmlns:a16="http://schemas.microsoft.com/office/drawing/2014/main" id="{26862403-207F-4166-A0FB-36DA636EE865}"/>
            </a:ext>
          </a:extLst>
        </xdr:cNvPr>
        <xdr:cNvSpPr txBox="1"/>
      </xdr:nvSpPr>
      <xdr:spPr>
        <a:xfrm>
          <a:off x="1261174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25BA4217-B6EC-4CC6-9186-2CC8C530F53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661E1BDC-8B7D-483E-99B2-60160F28883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60918EFA-8404-4CDE-BA79-12A31373561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9947E4B5-E539-4742-98AE-14279E0340A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4B2718E3-1AC8-433C-A280-62800ECFBB1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8B5713AE-85B5-4558-B18D-4E327D1FFA5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08FEA01C-D569-4D84-9A24-19D34AD0037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9F97E6C6-BB52-4803-B629-738372AC15B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19D6B470-6ABA-4FDF-AB43-F1539534AC7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4D8D2554-4DAE-4D60-B274-ACA89E5D8E0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8F57C6E1-9B88-4DC0-B079-D77856016D91}"/>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8A39C40F-5967-477E-9947-4868EFE321DB}"/>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F4ECBD8D-2E08-4ED7-B9C8-2F13AF30DB0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F54AEA76-0FC4-4D8F-BF9B-99466BA7D23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76BB7196-EB20-4CBE-B9CD-335E620B1D97}"/>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CB0A6CB5-C5F5-40B1-AE31-A79DD7C85E9C}"/>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4C55D209-EE24-4858-B444-B927A004C8D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AB9E1567-31A8-4150-93C8-750CEFE193F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DF087F34-6EC1-49F4-B7D8-5DC5D6C4285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9EAC5631-ADC1-4C66-88C4-5DBEAEDB129B}"/>
            </a:ext>
          </a:extLst>
        </xdr:cNvPr>
        <xdr:cNvCxnSpPr/>
      </xdr:nvCxnSpPr>
      <xdr:spPr>
        <a:xfrm flipV="1">
          <a:off x="22160864" y="13354050"/>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949552B7-AC31-4BC2-ACF9-E1736D5FCC76}"/>
            </a:ext>
          </a:extLst>
        </xdr:cNvPr>
        <xdr:cNvSpPr txBox="1"/>
      </xdr:nvSpPr>
      <xdr:spPr>
        <a:xfrm>
          <a:off x="22199600" y="1456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02EF3D79-3FA0-47D9-B62F-3454DD557198}"/>
            </a:ext>
          </a:extLst>
        </xdr:cNvPr>
        <xdr:cNvCxnSpPr/>
      </xdr:nvCxnSpPr>
      <xdr:spPr>
        <a:xfrm>
          <a:off x="22072600" y="1455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57326478-D930-42C3-8FD6-E048097CDCFE}"/>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B30435D1-3CA6-4C89-A30B-9155F5077614}"/>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1" name="【消防施設】&#10;一人当たり面積平均値テキスト">
          <a:extLst>
            <a:ext uri="{FF2B5EF4-FFF2-40B4-BE49-F238E27FC236}">
              <a16:creationId xmlns:a16="http://schemas.microsoft.com/office/drawing/2014/main" id="{453C01FD-83D5-47F6-9247-6E91B2574C75}"/>
            </a:ext>
          </a:extLst>
        </xdr:cNvPr>
        <xdr:cNvSpPr txBox="1"/>
      </xdr:nvSpPr>
      <xdr:spPr>
        <a:xfrm>
          <a:off x="221996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50C0115D-A4C5-4F31-98A6-1AF70D35D587}"/>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349FCB6C-E070-438C-893F-3E5908CF0DEB}"/>
            </a:ext>
          </a:extLst>
        </xdr:cNvPr>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9C147767-2AEE-48C1-9600-168B7659D2C9}"/>
            </a:ext>
          </a:extLst>
        </xdr:cNvPr>
        <xdr:cNvSpPr/>
      </xdr:nvSpPr>
      <xdr:spPr>
        <a:xfrm>
          <a:off x="2038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4B011E22-78D1-4385-91E5-2BDEEED05137}"/>
            </a:ext>
          </a:extLst>
        </xdr:cNvPr>
        <xdr:cNvSpPr/>
      </xdr:nvSpPr>
      <xdr:spPr>
        <a:xfrm>
          <a:off x="19494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6" name="フローチャート: 判断 805">
          <a:extLst>
            <a:ext uri="{FF2B5EF4-FFF2-40B4-BE49-F238E27FC236}">
              <a16:creationId xmlns:a16="http://schemas.microsoft.com/office/drawing/2014/main" id="{EABAD04A-8B64-4BBA-AF5C-3F034EF338D0}"/>
            </a:ext>
          </a:extLst>
        </xdr:cNvPr>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483A6707-C5C6-4102-9AB6-34D07F6BF49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A96DD588-6D5C-4A30-9526-75A61B86639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42ABEE71-89D8-4221-91F4-4106C83EC79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25CCBEF5-E18F-4393-8A4C-AB4954DC745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56C83DC-13D0-4F32-9863-B64C3076F2A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12" name="楕円 811">
          <a:extLst>
            <a:ext uri="{FF2B5EF4-FFF2-40B4-BE49-F238E27FC236}">
              <a16:creationId xmlns:a16="http://schemas.microsoft.com/office/drawing/2014/main" id="{84F487E1-EB08-49ED-8B8A-46340B03771E}"/>
            </a:ext>
          </a:extLst>
        </xdr:cNvPr>
        <xdr:cNvSpPr/>
      </xdr:nvSpPr>
      <xdr:spPr>
        <a:xfrm>
          <a:off x="221107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51452</xdr:rowOff>
    </xdr:from>
    <xdr:ext cx="469744" cy="259045"/>
    <xdr:sp macro="" textlink="">
      <xdr:nvSpPr>
        <xdr:cNvPr id="813" name="【消防施設】&#10;一人当たり面積該当値テキスト">
          <a:extLst>
            <a:ext uri="{FF2B5EF4-FFF2-40B4-BE49-F238E27FC236}">
              <a16:creationId xmlns:a16="http://schemas.microsoft.com/office/drawing/2014/main" id="{0DF7F4DB-0AF5-4954-9AC7-DFB52C0EB5A2}"/>
            </a:ext>
          </a:extLst>
        </xdr:cNvPr>
        <xdr:cNvSpPr txBox="1"/>
      </xdr:nvSpPr>
      <xdr:spPr>
        <a:xfrm>
          <a:off x="22199600" y="14110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73025</xdr:rowOff>
    </xdr:from>
    <xdr:to>
      <xdr:col>112</xdr:col>
      <xdr:colOff>38100</xdr:colOff>
      <xdr:row>83</xdr:row>
      <xdr:rowOff>3175</xdr:rowOff>
    </xdr:to>
    <xdr:sp macro="" textlink="">
      <xdr:nvSpPr>
        <xdr:cNvPr id="814" name="楕円 813">
          <a:extLst>
            <a:ext uri="{FF2B5EF4-FFF2-40B4-BE49-F238E27FC236}">
              <a16:creationId xmlns:a16="http://schemas.microsoft.com/office/drawing/2014/main" id="{756E4832-BE8A-4F5B-8599-D008CB9FAA9C}"/>
            </a:ext>
          </a:extLst>
        </xdr:cNvPr>
        <xdr:cNvSpPr/>
      </xdr:nvSpPr>
      <xdr:spPr>
        <a:xfrm>
          <a:off x="21272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123825</xdr:rowOff>
    </xdr:from>
    <xdr:to>
      <xdr:col>116</xdr:col>
      <xdr:colOff>63500</xdr:colOff>
      <xdr:row>82</xdr:row>
      <xdr:rowOff>123825</xdr:rowOff>
    </xdr:to>
    <xdr:cxnSp macro="">
      <xdr:nvCxnSpPr>
        <xdr:cNvPr id="815" name="直線コネクタ 814">
          <a:extLst>
            <a:ext uri="{FF2B5EF4-FFF2-40B4-BE49-F238E27FC236}">
              <a16:creationId xmlns:a16="http://schemas.microsoft.com/office/drawing/2014/main" id="{FCAC8990-0524-46D3-997D-ED3EAF31DC46}"/>
            </a:ext>
          </a:extLst>
        </xdr:cNvPr>
        <xdr:cNvCxnSpPr/>
      </xdr:nvCxnSpPr>
      <xdr:spPr>
        <a:xfrm>
          <a:off x="21323300" y="141827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78739</xdr:rowOff>
    </xdr:from>
    <xdr:to>
      <xdr:col>107</xdr:col>
      <xdr:colOff>101600</xdr:colOff>
      <xdr:row>83</xdr:row>
      <xdr:rowOff>8889</xdr:rowOff>
    </xdr:to>
    <xdr:sp macro="" textlink="">
      <xdr:nvSpPr>
        <xdr:cNvPr id="816" name="楕円 815">
          <a:extLst>
            <a:ext uri="{FF2B5EF4-FFF2-40B4-BE49-F238E27FC236}">
              <a16:creationId xmlns:a16="http://schemas.microsoft.com/office/drawing/2014/main" id="{BC3B006A-93B1-4DFA-BCE6-4225A222F6B9}"/>
            </a:ext>
          </a:extLst>
        </xdr:cNvPr>
        <xdr:cNvSpPr/>
      </xdr:nvSpPr>
      <xdr:spPr>
        <a:xfrm>
          <a:off x="20383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123825</xdr:rowOff>
    </xdr:from>
    <xdr:to>
      <xdr:col>111</xdr:col>
      <xdr:colOff>177800</xdr:colOff>
      <xdr:row>82</xdr:row>
      <xdr:rowOff>129539</xdr:rowOff>
    </xdr:to>
    <xdr:cxnSp macro="">
      <xdr:nvCxnSpPr>
        <xdr:cNvPr id="817" name="直線コネクタ 816">
          <a:extLst>
            <a:ext uri="{FF2B5EF4-FFF2-40B4-BE49-F238E27FC236}">
              <a16:creationId xmlns:a16="http://schemas.microsoft.com/office/drawing/2014/main" id="{4701FAAC-536D-4B04-B1FB-260733BE0216}"/>
            </a:ext>
          </a:extLst>
        </xdr:cNvPr>
        <xdr:cNvCxnSpPr/>
      </xdr:nvCxnSpPr>
      <xdr:spPr>
        <a:xfrm flipV="1">
          <a:off x="20434300" y="141827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84455</xdr:rowOff>
    </xdr:from>
    <xdr:to>
      <xdr:col>102</xdr:col>
      <xdr:colOff>165100</xdr:colOff>
      <xdr:row>83</xdr:row>
      <xdr:rowOff>14605</xdr:rowOff>
    </xdr:to>
    <xdr:sp macro="" textlink="">
      <xdr:nvSpPr>
        <xdr:cNvPr id="818" name="楕円 817">
          <a:extLst>
            <a:ext uri="{FF2B5EF4-FFF2-40B4-BE49-F238E27FC236}">
              <a16:creationId xmlns:a16="http://schemas.microsoft.com/office/drawing/2014/main" id="{1AC5C4A3-01AF-4A12-B6FF-CF3D6C97D570}"/>
            </a:ext>
          </a:extLst>
        </xdr:cNvPr>
        <xdr:cNvSpPr/>
      </xdr:nvSpPr>
      <xdr:spPr>
        <a:xfrm>
          <a:off x="19494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129539</xdr:rowOff>
    </xdr:from>
    <xdr:to>
      <xdr:col>107</xdr:col>
      <xdr:colOff>50800</xdr:colOff>
      <xdr:row>82</xdr:row>
      <xdr:rowOff>135255</xdr:rowOff>
    </xdr:to>
    <xdr:cxnSp macro="">
      <xdr:nvCxnSpPr>
        <xdr:cNvPr id="819" name="直線コネクタ 818">
          <a:extLst>
            <a:ext uri="{FF2B5EF4-FFF2-40B4-BE49-F238E27FC236}">
              <a16:creationId xmlns:a16="http://schemas.microsoft.com/office/drawing/2014/main" id="{AE53CA71-2E25-4D35-A6E9-CE9D58C5DBAB}"/>
            </a:ext>
          </a:extLst>
        </xdr:cNvPr>
        <xdr:cNvCxnSpPr/>
      </xdr:nvCxnSpPr>
      <xdr:spPr>
        <a:xfrm flipV="1">
          <a:off x="19545300" y="141884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38736</xdr:rowOff>
    </xdr:from>
    <xdr:to>
      <xdr:col>98</xdr:col>
      <xdr:colOff>38100</xdr:colOff>
      <xdr:row>82</xdr:row>
      <xdr:rowOff>140336</xdr:rowOff>
    </xdr:to>
    <xdr:sp macro="" textlink="">
      <xdr:nvSpPr>
        <xdr:cNvPr id="820" name="楕円 819">
          <a:extLst>
            <a:ext uri="{FF2B5EF4-FFF2-40B4-BE49-F238E27FC236}">
              <a16:creationId xmlns:a16="http://schemas.microsoft.com/office/drawing/2014/main" id="{252B4A82-BB9B-4A93-AEDF-F38D657FC6B7}"/>
            </a:ext>
          </a:extLst>
        </xdr:cNvPr>
        <xdr:cNvSpPr/>
      </xdr:nvSpPr>
      <xdr:spPr>
        <a:xfrm>
          <a:off x="186055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89536</xdr:rowOff>
    </xdr:from>
    <xdr:to>
      <xdr:col>102</xdr:col>
      <xdr:colOff>114300</xdr:colOff>
      <xdr:row>82</xdr:row>
      <xdr:rowOff>135255</xdr:rowOff>
    </xdr:to>
    <xdr:cxnSp macro="">
      <xdr:nvCxnSpPr>
        <xdr:cNvPr id="821" name="直線コネクタ 820">
          <a:extLst>
            <a:ext uri="{FF2B5EF4-FFF2-40B4-BE49-F238E27FC236}">
              <a16:creationId xmlns:a16="http://schemas.microsoft.com/office/drawing/2014/main" id="{F1BC2105-A150-4C8F-BE67-D429E1195E82}"/>
            </a:ext>
          </a:extLst>
        </xdr:cNvPr>
        <xdr:cNvCxnSpPr/>
      </xdr:nvCxnSpPr>
      <xdr:spPr>
        <a:xfrm>
          <a:off x="18656300" y="1414843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822" name="n_1aveValue【消防施設】&#10;一人当たり面積">
          <a:extLst>
            <a:ext uri="{FF2B5EF4-FFF2-40B4-BE49-F238E27FC236}">
              <a16:creationId xmlns:a16="http://schemas.microsoft.com/office/drawing/2014/main" id="{39784A37-A818-4DF1-A4B6-3779FE7A05E0}"/>
            </a:ext>
          </a:extLst>
        </xdr:cNvPr>
        <xdr:cNvSpPr txBox="1"/>
      </xdr:nvSpPr>
      <xdr:spPr>
        <a:xfrm>
          <a:off x="21075727" y="1428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823" name="n_2aveValue【消防施設】&#10;一人当たり面積">
          <a:extLst>
            <a:ext uri="{FF2B5EF4-FFF2-40B4-BE49-F238E27FC236}">
              <a16:creationId xmlns:a16="http://schemas.microsoft.com/office/drawing/2014/main" id="{1F4B4329-65BB-4E9B-AA1E-97326DB90592}"/>
            </a:ext>
          </a:extLst>
        </xdr:cNvPr>
        <xdr:cNvSpPr txBox="1"/>
      </xdr:nvSpPr>
      <xdr:spPr>
        <a:xfrm>
          <a:off x="20199427"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824" name="n_3aveValue【消防施設】&#10;一人当たり面積">
          <a:extLst>
            <a:ext uri="{FF2B5EF4-FFF2-40B4-BE49-F238E27FC236}">
              <a16:creationId xmlns:a16="http://schemas.microsoft.com/office/drawing/2014/main" id="{CA84ACF9-4C5B-49C8-8101-09008ADAB2C6}"/>
            </a:ext>
          </a:extLst>
        </xdr:cNvPr>
        <xdr:cNvSpPr txBox="1"/>
      </xdr:nvSpPr>
      <xdr:spPr>
        <a:xfrm>
          <a:off x="19310427"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80027</xdr:rowOff>
    </xdr:from>
    <xdr:ext cx="469744" cy="259045"/>
    <xdr:sp macro="" textlink="">
      <xdr:nvSpPr>
        <xdr:cNvPr id="825" name="n_4aveValue【消防施設】&#10;一人当たり面積">
          <a:extLst>
            <a:ext uri="{FF2B5EF4-FFF2-40B4-BE49-F238E27FC236}">
              <a16:creationId xmlns:a16="http://schemas.microsoft.com/office/drawing/2014/main" id="{3AAB66FF-9444-4D64-B5AA-36457129CA53}"/>
            </a:ext>
          </a:extLst>
        </xdr:cNvPr>
        <xdr:cNvSpPr txBox="1"/>
      </xdr:nvSpPr>
      <xdr:spPr>
        <a:xfrm>
          <a:off x="1842142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19702</xdr:rowOff>
    </xdr:from>
    <xdr:ext cx="469744" cy="259045"/>
    <xdr:sp macro="" textlink="">
      <xdr:nvSpPr>
        <xdr:cNvPr id="826" name="n_1mainValue【消防施設】&#10;一人当たり面積">
          <a:extLst>
            <a:ext uri="{FF2B5EF4-FFF2-40B4-BE49-F238E27FC236}">
              <a16:creationId xmlns:a16="http://schemas.microsoft.com/office/drawing/2014/main" id="{E8994958-8BCF-41C5-B047-B7C7BAF23DBD}"/>
            </a:ext>
          </a:extLst>
        </xdr:cNvPr>
        <xdr:cNvSpPr txBox="1"/>
      </xdr:nvSpPr>
      <xdr:spPr>
        <a:xfrm>
          <a:off x="21075727" y="1390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25416</xdr:rowOff>
    </xdr:from>
    <xdr:ext cx="469744" cy="259045"/>
    <xdr:sp macro="" textlink="">
      <xdr:nvSpPr>
        <xdr:cNvPr id="827" name="n_2mainValue【消防施設】&#10;一人当たり面積">
          <a:extLst>
            <a:ext uri="{FF2B5EF4-FFF2-40B4-BE49-F238E27FC236}">
              <a16:creationId xmlns:a16="http://schemas.microsoft.com/office/drawing/2014/main" id="{50DE598E-8F8C-4825-9E96-24FABCC1A64D}"/>
            </a:ext>
          </a:extLst>
        </xdr:cNvPr>
        <xdr:cNvSpPr txBox="1"/>
      </xdr:nvSpPr>
      <xdr:spPr>
        <a:xfrm>
          <a:off x="201994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31132</xdr:rowOff>
    </xdr:from>
    <xdr:ext cx="469744" cy="259045"/>
    <xdr:sp macro="" textlink="">
      <xdr:nvSpPr>
        <xdr:cNvPr id="828" name="n_3mainValue【消防施設】&#10;一人当たり面積">
          <a:extLst>
            <a:ext uri="{FF2B5EF4-FFF2-40B4-BE49-F238E27FC236}">
              <a16:creationId xmlns:a16="http://schemas.microsoft.com/office/drawing/2014/main" id="{E6659C34-93F6-4A81-A602-E00B5EF9AFB5}"/>
            </a:ext>
          </a:extLst>
        </xdr:cNvPr>
        <xdr:cNvSpPr txBox="1"/>
      </xdr:nvSpPr>
      <xdr:spPr>
        <a:xfrm>
          <a:off x="19310427" y="1391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156863</xdr:rowOff>
    </xdr:from>
    <xdr:ext cx="469744" cy="259045"/>
    <xdr:sp macro="" textlink="">
      <xdr:nvSpPr>
        <xdr:cNvPr id="829" name="n_4mainValue【消防施設】&#10;一人当たり面積">
          <a:extLst>
            <a:ext uri="{FF2B5EF4-FFF2-40B4-BE49-F238E27FC236}">
              <a16:creationId xmlns:a16="http://schemas.microsoft.com/office/drawing/2014/main" id="{90093980-E889-4961-96D0-0AE4EF483C7E}"/>
            </a:ext>
          </a:extLst>
        </xdr:cNvPr>
        <xdr:cNvSpPr txBox="1"/>
      </xdr:nvSpPr>
      <xdr:spPr>
        <a:xfrm>
          <a:off x="18421427" y="1387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FCE64E35-3FA4-476F-97E1-ECA47F80507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55B544A0-300F-40C3-AC1D-AE7101F730F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30BC6E14-FD1E-4864-BFD4-D089ED94A19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3A0F436-A069-47D2-874A-8BFF0037028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FCD447F8-F1E7-4349-A70F-B9F2FE702EA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E6F7E3A0-C38B-4AD0-BB6D-B9AC44821B4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58FE7E68-37FD-4D90-9157-9AC8A12853A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621ED108-EDFB-4CD4-927D-F4EA1D10F8B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D4BCD4CD-C56B-4B31-9333-FB812A659E9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B85849A6-A835-4A47-AB89-4F99D8400FC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350DA16C-4B1B-44F8-ABCD-ED163DC6F4A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476D29F8-13AF-40E4-ADE5-8D33E412B58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DE6D685E-D8BF-4569-A76A-D6E15094BE4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81AFC3A8-844F-4CC0-B65A-7A4000FEF41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95A170B0-915F-4618-A8AF-E9C8A887C7B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7A2B8DC0-8C7F-49E9-AE18-0E62E0181A7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760427FC-EA70-4150-951D-9BA65876D36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D42C1070-E8B4-4201-8E57-141C2341215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CD6336FF-9DF2-4393-9E40-9582276D73C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F3E721B4-31BD-459D-BA7E-526AF61C6B2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498EDEF0-95BD-4D82-972A-CF3559AF6B1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BB80A9B3-52FB-467F-BF95-3B6EC0D2191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75E1D8B4-1725-4293-B83C-329C384B287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435EE0BE-0D78-46C8-AD81-462E0FAC62A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7D8C0AF5-EC9A-41F9-85EA-249A5E9770F6}"/>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832A1C25-6BDE-46E0-A41E-DEA7719C94E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27FB3A4F-3020-41A4-9386-A3802E5C949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627DA318-3CCD-4276-A316-CA68D2A0898F}"/>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E5F65ECC-6832-42D9-9F2E-977C45230EF8}"/>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160038</xdr:rowOff>
    </xdr:from>
    <xdr:ext cx="405111" cy="259045"/>
    <xdr:sp macro="" textlink="">
      <xdr:nvSpPr>
        <xdr:cNvPr id="859" name="【庁舎】&#10;有形固定資産減価償却率平均値テキスト">
          <a:extLst>
            <a:ext uri="{FF2B5EF4-FFF2-40B4-BE49-F238E27FC236}">
              <a16:creationId xmlns:a16="http://schemas.microsoft.com/office/drawing/2014/main" id="{81DF895F-84B3-44EE-B44C-9A3F50AF6644}"/>
            </a:ext>
          </a:extLst>
        </xdr:cNvPr>
        <xdr:cNvSpPr txBox="1"/>
      </xdr:nvSpPr>
      <xdr:spPr>
        <a:xfrm>
          <a:off x="16357600" y="17647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01D5AB31-1803-462A-8693-B45A4B7BAFD8}"/>
            </a:ext>
          </a:extLst>
        </xdr:cNvPr>
        <xdr:cNvSpPr/>
      </xdr:nvSpPr>
      <xdr:spPr>
        <a:xfrm>
          <a:off x="16268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197FAA84-33A1-47D7-95A9-8ACD54C290A9}"/>
            </a:ext>
          </a:extLst>
        </xdr:cNvPr>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D1E4748D-AEEB-4650-9952-122517471FF7}"/>
            </a:ext>
          </a:extLst>
        </xdr:cNvPr>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C7B062C0-6C8F-418C-9AE3-45E1A141B8FB}"/>
            </a:ext>
          </a:extLst>
        </xdr:cNvPr>
        <xdr:cNvSpPr/>
      </xdr:nvSpPr>
      <xdr:spPr>
        <a:xfrm>
          <a:off x="13652500" y="1765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4" name="フローチャート: 判断 863">
          <a:extLst>
            <a:ext uri="{FF2B5EF4-FFF2-40B4-BE49-F238E27FC236}">
              <a16:creationId xmlns:a16="http://schemas.microsoft.com/office/drawing/2014/main" id="{2806792E-078C-4863-B5F6-ACEB61ABF76B}"/>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5EB5B87F-BF46-454D-9EDC-EF114336EC2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301F62C6-C196-478F-A9C9-F201ABAF08A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6497421B-7F4A-4097-B373-B392C907241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6206B97A-389E-4B25-927B-EC0ADF414B7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CDEB7EFB-CAFD-40C9-BA8B-34D306D5B7F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109220</xdr:rowOff>
    </xdr:from>
    <xdr:to>
      <xdr:col>85</xdr:col>
      <xdr:colOff>177800</xdr:colOff>
      <xdr:row>102</xdr:row>
      <xdr:rowOff>39370</xdr:rowOff>
    </xdr:to>
    <xdr:sp macro="" textlink="">
      <xdr:nvSpPr>
        <xdr:cNvPr id="870" name="楕円 869">
          <a:extLst>
            <a:ext uri="{FF2B5EF4-FFF2-40B4-BE49-F238E27FC236}">
              <a16:creationId xmlns:a16="http://schemas.microsoft.com/office/drawing/2014/main" id="{100E9506-EEFB-4D99-AAEE-51292E345C7A}"/>
            </a:ext>
          </a:extLst>
        </xdr:cNvPr>
        <xdr:cNvSpPr/>
      </xdr:nvSpPr>
      <xdr:spPr>
        <a:xfrm>
          <a:off x="16268700" y="1742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132097</xdr:rowOff>
    </xdr:from>
    <xdr:ext cx="405111" cy="259045"/>
    <xdr:sp macro="" textlink="">
      <xdr:nvSpPr>
        <xdr:cNvPr id="871" name="【庁舎】&#10;有形固定資産減価償却率該当値テキスト">
          <a:extLst>
            <a:ext uri="{FF2B5EF4-FFF2-40B4-BE49-F238E27FC236}">
              <a16:creationId xmlns:a16="http://schemas.microsoft.com/office/drawing/2014/main" id="{A6AEB9BE-F636-410D-B7E0-B3ECEF76DC94}"/>
            </a:ext>
          </a:extLst>
        </xdr:cNvPr>
        <xdr:cNvSpPr txBox="1"/>
      </xdr:nvSpPr>
      <xdr:spPr>
        <a:xfrm>
          <a:off x="16357600"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46355</xdr:rowOff>
    </xdr:from>
    <xdr:to>
      <xdr:col>81</xdr:col>
      <xdr:colOff>101600</xdr:colOff>
      <xdr:row>101</xdr:row>
      <xdr:rowOff>147955</xdr:rowOff>
    </xdr:to>
    <xdr:sp macro="" textlink="">
      <xdr:nvSpPr>
        <xdr:cNvPr id="872" name="楕円 871">
          <a:extLst>
            <a:ext uri="{FF2B5EF4-FFF2-40B4-BE49-F238E27FC236}">
              <a16:creationId xmlns:a16="http://schemas.microsoft.com/office/drawing/2014/main" id="{B8A606C3-FD10-4E20-8CFA-36162872B24D}"/>
            </a:ext>
          </a:extLst>
        </xdr:cNvPr>
        <xdr:cNvSpPr/>
      </xdr:nvSpPr>
      <xdr:spPr>
        <a:xfrm>
          <a:off x="15430500" y="1736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97155</xdr:rowOff>
    </xdr:from>
    <xdr:to>
      <xdr:col>85</xdr:col>
      <xdr:colOff>127000</xdr:colOff>
      <xdr:row>101</xdr:row>
      <xdr:rowOff>160020</xdr:rowOff>
    </xdr:to>
    <xdr:cxnSp macro="">
      <xdr:nvCxnSpPr>
        <xdr:cNvPr id="873" name="直線コネクタ 872">
          <a:extLst>
            <a:ext uri="{FF2B5EF4-FFF2-40B4-BE49-F238E27FC236}">
              <a16:creationId xmlns:a16="http://schemas.microsoft.com/office/drawing/2014/main" id="{0D2FA677-E271-4BC9-8772-A98AB0A9129C}"/>
            </a:ext>
          </a:extLst>
        </xdr:cNvPr>
        <xdr:cNvCxnSpPr/>
      </xdr:nvCxnSpPr>
      <xdr:spPr>
        <a:xfrm>
          <a:off x="15481300" y="1741360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154939</xdr:rowOff>
    </xdr:from>
    <xdr:to>
      <xdr:col>76</xdr:col>
      <xdr:colOff>165100</xdr:colOff>
      <xdr:row>101</xdr:row>
      <xdr:rowOff>85089</xdr:rowOff>
    </xdr:to>
    <xdr:sp macro="" textlink="">
      <xdr:nvSpPr>
        <xdr:cNvPr id="874" name="楕円 873">
          <a:extLst>
            <a:ext uri="{FF2B5EF4-FFF2-40B4-BE49-F238E27FC236}">
              <a16:creationId xmlns:a16="http://schemas.microsoft.com/office/drawing/2014/main" id="{BDDA2585-9070-4705-9CAD-0246E66778A9}"/>
            </a:ext>
          </a:extLst>
        </xdr:cNvPr>
        <xdr:cNvSpPr/>
      </xdr:nvSpPr>
      <xdr:spPr>
        <a:xfrm>
          <a:off x="14541500" y="1729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34289</xdr:rowOff>
    </xdr:from>
    <xdr:to>
      <xdr:col>81</xdr:col>
      <xdr:colOff>50800</xdr:colOff>
      <xdr:row>101</xdr:row>
      <xdr:rowOff>97155</xdr:rowOff>
    </xdr:to>
    <xdr:cxnSp macro="">
      <xdr:nvCxnSpPr>
        <xdr:cNvPr id="875" name="直線コネクタ 874">
          <a:extLst>
            <a:ext uri="{FF2B5EF4-FFF2-40B4-BE49-F238E27FC236}">
              <a16:creationId xmlns:a16="http://schemas.microsoft.com/office/drawing/2014/main" id="{01E04C22-B7F5-4B95-9503-18FF2AA5131C}"/>
            </a:ext>
          </a:extLst>
        </xdr:cNvPr>
        <xdr:cNvCxnSpPr/>
      </xdr:nvCxnSpPr>
      <xdr:spPr>
        <a:xfrm>
          <a:off x="14592300" y="17350739"/>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93980</xdr:rowOff>
    </xdr:from>
    <xdr:to>
      <xdr:col>72</xdr:col>
      <xdr:colOff>38100</xdr:colOff>
      <xdr:row>101</xdr:row>
      <xdr:rowOff>24130</xdr:rowOff>
    </xdr:to>
    <xdr:sp macro="" textlink="">
      <xdr:nvSpPr>
        <xdr:cNvPr id="876" name="楕円 875">
          <a:extLst>
            <a:ext uri="{FF2B5EF4-FFF2-40B4-BE49-F238E27FC236}">
              <a16:creationId xmlns:a16="http://schemas.microsoft.com/office/drawing/2014/main" id="{570A5C98-85A8-4751-B242-6D910AA994CA}"/>
            </a:ext>
          </a:extLst>
        </xdr:cNvPr>
        <xdr:cNvSpPr/>
      </xdr:nvSpPr>
      <xdr:spPr>
        <a:xfrm>
          <a:off x="136525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144780</xdr:rowOff>
    </xdr:from>
    <xdr:to>
      <xdr:col>76</xdr:col>
      <xdr:colOff>114300</xdr:colOff>
      <xdr:row>101</xdr:row>
      <xdr:rowOff>34289</xdr:rowOff>
    </xdr:to>
    <xdr:cxnSp macro="">
      <xdr:nvCxnSpPr>
        <xdr:cNvPr id="877" name="直線コネクタ 876">
          <a:extLst>
            <a:ext uri="{FF2B5EF4-FFF2-40B4-BE49-F238E27FC236}">
              <a16:creationId xmlns:a16="http://schemas.microsoft.com/office/drawing/2014/main" id="{A6869D15-305C-4BB3-A7BB-1BE1230B0036}"/>
            </a:ext>
          </a:extLst>
        </xdr:cNvPr>
        <xdr:cNvCxnSpPr/>
      </xdr:nvCxnSpPr>
      <xdr:spPr>
        <a:xfrm>
          <a:off x="13703300" y="172897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48261</xdr:rowOff>
    </xdr:from>
    <xdr:to>
      <xdr:col>67</xdr:col>
      <xdr:colOff>101600</xdr:colOff>
      <xdr:row>100</xdr:row>
      <xdr:rowOff>149861</xdr:rowOff>
    </xdr:to>
    <xdr:sp macro="" textlink="">
      <xdr:nvSpPr>
        <xdr:cNvPr id="878" name="楕円 877">
          <a:extLst>
            <a:ext uri="{FF2B5EF4-FFF2-40B4-BE49-F238E27FC236}">
              <a16:creationId xmlns:a16="http://schemas.microsoft.com/office/drawing/2014/main" id="{05D96161-9D45-49CE-A6E6-F8304783DB80}"/>
            </a:ext>
          </a:extLst>
        </xdr:cNvPr>
        <xdr:cNvSpPr/>
      </xdr:nvSpPr>
      <xdr:spPr>
        <a:xfrm>
          <a:off x="12763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99061</xdr:rowOff>
    </xdr:from>
    <xdr:to>
      <xdr:col>71</xdr:col>
      <xdr:colOff>177800</xdr:colOff>
      <xdr:row>100</xdr:row>
      <xdr:rowOff>144780</xdr:rowOff>
    </xdr:to>
    <xdr:cxnSp macro="">
      <xdr:nvCxnSpPr>
        <xdr:cNvPr id="879" name="直線コネクタ 878">
          <a:extLst>
            <a:ext uri="{FF2B5EF4-FFF2-40B4-BE49-F238E27FC236}">
              <a16:creationId xmlns:a16="http://schemas.microsoft.com/office/drawing/2014/main" id="{857B5E73-6526-4E2A-9F56-464F0CDDF59C}"/>
            </a:ext>
          </a:extLst>
        </xdr:cNvPr>
        <xdr:cNvCxnSpPr/>
      </xdr:nvCxnSpPr>
      <xdr:spPr>
        <a:xfrm>
          <a:off x="12814300" y="172440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97172</xdr:rowOff>
    </xdr:from>
    <xdr:ext cx="405111" cy="259045"/>
    <xdr:sp macro="" textlink="">
      <xdr:nvSpPr>
        <xdr:cNvPr id="880" name="n_1aveValue【庁舎】&#10;有形固定資産減価償却率">
          <a:extLst>
            <a:ext uri="{FF2B5EF4-FFF2-40B4-BE49-F238E27FC236}">
              <a16:creationId xmlns:a16="http://schemas.microsoft.com/office/drawing/2014/main" id="{8D55147F-C454-4FA4-81D0-3032C4510822}"/>
            </a:ext>
          </a:extLst>
        </xdr:cNvPr>
        <xdr:cNvSpPr txBox="1"/>
      </xdr:nvSpPr>
      <xdr:spPr>
        <a:xfrm>
          <a:off x="1526604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70502</xdr:rowOff>
    </xdr:from>
    <xdr:ext cx="405111" cy="259045"/>
    <xdr:sp macro="" textlink="">
      <xdr:nvSpPr>
        <xdr:cNvPr id="881" name="n_2aveValue【庁舎】&#10;有形固定資産減価償却率">
          <a:extLst>
            <a:ext uri="{FF2B5EF4-FFF2-40B4-BE49-F238E27FC236}">
              <a16:creationId xmlns:a16="http://schemas.microsoft.com/office/drawing/2014/main" id="{96B9E514-29BF-4007-8228-1A10AAE523C4}"/>
            </a:ext>
          </a:extLst>
        </xdr:cNvPr>
        <xdr:cNvSpPr txBox="1"/>
      </xdr:nvSpPr>
      <xdr:spPr>
        <a:xfrm>
          <a:off x="14389744" y="1772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85741</xdr:rowOff>
    </xdr:from>
    <xdr:ext cx="405111" cy="259045"/>
    <xdr:sp macro="" textlink="">
      <xdr:nvSpPr>
        <xdr:cNvPr id="882" name="n_3aveValue【庁舎】&#10;有形固定資産減価償却率">
          <a:extLst>
            <a:ext uri="{FF2B5EF4-FFF2-40B4-BE49-F238E27FC236}">
              <a16:creationId xmlns:a16="http://schemas.microsoft.com/office/drawing/2014/main" id="{67A288EC-8661-4740-A78E-33B8E5C5F94F}"/>
            </a:ext>
          </a:extLst>
        </xdr:cNvPr>
        <xdr:cNvSpPr txBox="1"/>
      </xdr:nvSpPr>
      <xdr:spPr>
        <a:xfrm>
          <a:off x="13500744" y="177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83" name="n_4aveValue【庁舎】&#10;有形固定資産減価償却率">
          <a:extLst>
            <a:ext uri="{FF2B5EF4-FFF2-40B4-BE49-F238E27FC236}">
              <a16:creationId xmlns:a16="http://schemas.microsoft.com/office/drawing/2014/main" id="{2D8ACFF9-1D15-4293-A398-F574E5C5EB89}"/>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164482</xdr:rowOff>
    </xdr:from>
    <xdr:ext cx="405111" cy="259045"/>
    <xdr:sp macro="" textlink="">
      <xdr:nvSpPr>
        <xdr:cNvPr id="884" name="n_1mainValue【庁舎】&#10;有形固定資産減価償却率">
          <a:extLst>
            <a:ext uri="{FF2B5EF4-FFF2-40B4-BE49-F238E27FC236}">
              <a16:creationId xmlns:a16="http://schemas.microsoft.com/office/drawing/2014/main" id="{C5DF2255-CA96-47E4-93A8-9B56C9FE8ED8}"/>
            </a:ext>
          </a:extLst>
        </xdr:cNvPr>
        <xdr:cNvSpPr txBox="1"/>
      </xdr:nvSpPr>
      <xdr:spPr>
        <a:xfrm>
          <a:off x="1526604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101616</xdr:rowOff>
    </xdr:from>
    <xdr:ext cx="405111" cy="259045"/>
    <xdr:sp macro="" textlink="">
      <xdr:nvSpPr>
        <xdr:cNvPr id="885" name="n_2mainValue【庁舎】&#10;有形固定資産減価償却率">
          <a:extLst>
            <a:ext uri="{FF2B5EF4-FFF2-40B4-BE49-F238E27FC236}">
              <a16:creationId xmlns:a16="http://schemas.microsoft.com/office/drawing/2014/main" id="{E6674D68-4A19-4792-983C-9BB9A7B032F7}"/>
            </a:ext>
          </a:extLst>
        </xdr:cNvPr>
        <xdr:cNvSpPr txBox="1"/>
      </xdr:nvSpPr>
      <xdr:spPr>
        <a:xfrm>
          <a:off x="14389744" y="1707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40657</xdr:rowOff>
    </xdr:from>
    <xdr:ext cx="405111" cy="259045"/>
    <xdr:sp macro="" textlink="">
      <xdr:nvSpPr>
        <xdr:cNvPr id="886" name="n_3mainValue【庁舎】&#10;有形固定資産減価償却率">
          <a:extLst>
            <a:ext uri="{FF2B5EF4-FFF2-40B4-BE49-F238E27FC236}">
              <a16:creationId xmlns:a16="http://schemas.microsoft.com/office/drawing/2014/main" id="{09B6E033-1ED8-4562-BB81-AD2426E2E5DF}"/>
            </a:ext>
          </a:extLst>
        </xdr:cNvPr>
        <xdr:cNvSpPr txBox="1"/>
      </xdr:nvSpPr>
      <xdr:spPr>
        <a:xfrm>
          <a:off x="13500744" y="1701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166388</xdr:rowOff>
    </xdr:from>
    <xdr:ext cx="405111" cy="259045"/>
    <xdr:sp macro="" textlink="">
      <xdr:nvSpPr>
        <xdr:cNvPr id="887" name="n_4mainValue【庁舎】&#10;有形固定資産減価償却率">
          <a:extLst>
            <a:ext uri="{FF2B5EF4-FFF2-40B4-BE49-F238E27FC236}">
              <a16:creationId xmlns:a16="http://schemas.microsoft.com/office/drawing/2014/main" id="{17DFBC8E-DE3B-4548-9867-AF9D3CBBBB1C}"/>
            </a:ext>
          </a:extLst>
        </xdr:cNvPr>
        <xdr:cNvSpPr txBox="1"/>
      </xdr:nvSpPr>
      <xdr:spPr>
        <a:xfrm>
          <a:off x="12611744" y="1696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14D8A124-E295-4988-AB98-CBBE2B0DE8A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CBBB9D25-12AD-4A80-88D2-FC2D5417CB1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D64E562D-73FB-44FA-9DA9-58FECE5D619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744D0C65-251E-4902-8CBE-00497B070C0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65EF3B81-B406-4398-A6AD-C0CF35B91ED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1B4325CA-E09D-40AF-AA95-5788966496C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BD5F0C66-8DCB-4188-9D3B-D8894793496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3A268427-B06F-4905-9C2E-0C4F6CD59C7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D35682EC-69D3-4AE4-AC5D-E2CD57E23A4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9B11F189-B5D3-46E7-AF4E-663EF46AF5F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B0A97A07-88F5-40BE-8538-164D313FDF8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0CC7780F-ACB9-41E2-ADC8-85A1DB680F3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6705388E-8257-4E68-9C55-FA20D9097F6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EE9F8B6A-AEEE-4621-BE2E-866106F850C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2A5C2520-1EBE-46AD-B91A-1461D1FCAC9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68AF130C-2C71-4A23-B2DF-6FC28B7A54A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F20983E5-9FF6-4C52-A343-551C4D320D5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FFDE6BD5-8793-4D72-8295-4ECCE13BDCE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A5623C81-7E28-4896-B3B4-B788165CD09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A41D054C-23C8-4453-A9A8-D57357AF967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5BBCBF67-B5F0-442C-8797-643D9B3F717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6BB23CEF-3C1A-4230-9226-A4799E5D097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01AF26F7-07E5-4F34-AC53-59EA07D507A9}"/>
            </a:ext>
          </a:extLst>
        </xdr:cNvPr>
        <xdr:cNvCxnSpPr/>
      </xdr:nvCxnSpPr>
      <xdr:spPr>
        <a:xfrm flipV="1">
          <a:off x="22160864" y="17157192"/>
          <a:ext cx="0" cy="13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E9D35FBA-C800-493E-A4F4-B937390993D1}"/>
            </a:ext>
          </a:extLst>
        </xdr:cNvPr>
        <xdr:cNvSpPr txBox="1"/>
      </xdr:nvSpPr>
      <xdr:spPr>
        <a:xfrm>
          <a:off x="221996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B5DA7C21-1E67-4F61-9200-892FBD1965B4}"/>
            </a:ext>
          </a:extLst>
        </xdr:cNvPr>
        <xdr:cNvCxnSpPr/>
      </xdr:nvCxnSpPr>
      <xdr:spPr>
        <a:xfrm>
          <a:off x="22072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5E9728C3-C67A-45B3-935A-E82A5CD398DA}"/>
            </a:ext>
          </a:extLst>
        </xdr:cNvPr>
        <xdr:cNvSpPr txBox="1"/>
      </xdr:nvSpPr>
      <xdr:spPr>
        <a:xfrm>
          <a:off x="22199600" y="169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F4A043E5-C193-427D-B4F8-E1FCA226DFF9}"/>
            </a:ext>
          </a:extLst>
        </xdr:cNvPr>
        <xdr:cNvCxnSpPr/>
      </xdr:nvCxnSpPr>
      <xdr:spPr>
        <a:xfrm>
          <a:off x="22072600" y="1715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10685</xdr:rowOff>
    </xdr:from>
    <xdr:ext cx="469744" cy="259045"/>
    <xdr:sp macro="" textlink="">
      <xdr:nvSpPr>
        <xdr:cNvPr id="915" name="【庁舎】&#10;一人当たり面積平均値テキスト">
          <a:extLst>
            <a:ext uri="{FF2B5EF4-FFF2-40B4-BE49-F238E27FC236}">
              <a16:creationId xmlns:a16="http://schemas.microsoft.com/office/drawing/2014/main" id="{87811633-2FC3-42BD-8683-92AC80051D3C}"/>
            </a:ext>
          </a:extLst>
        </xdr:cNvPr>
        <xdr:cNvSpPr txBox="1"/>
      </xdr:nvSpPr>
      <xdr:spPr>
        <a:xfrm>
          <a:off x="22199600" y="18012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408C8688-F387-4CF2-9964-A77037829CAE}"/>
            </a:ext>
          </a:extLst>
        </xdr:cNvPr>
        <xdr:cNvSpPr/>
      </xdr:nvSpPr>
      <xdr:spPr>
        <a:xfrm>
          <a:off x="221107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2904338F-03B8-4DDF-A1DB-252F30737E78}"/>
            </a:ext>
          </a:extLst>
        </xdr:cNvPr>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F99A9BC9-FC8A-40DB-9BB4-E1FD5CEA3244}"/>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5F1590EE-AD1B-4C6B-AB9D-C7AE58270FC2}"/>
            </a:ext>
          </a:extLst>
        </xdr:cNvPr>
        <xdr:cNvSpPr/>
      </xdr:nvSpPr>
      <xdr:spPr>
        <a:xfrm>
          <a:off x="194945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0" name="フローチャート: 判断 919">
          <a:extLst>
            <a:ext uri="{FF2B5EF4-FFF2-40B4-BE49-F238E27FC236}">
              <a16:creationId xmlns:a16="http://schemas.microsoft.com/office/drawing/2014/main" id="{4DCF9133-9C39-48CB-A51E-713A90C34EAE}"/>
            </a:ext>
          </a:extLst>
        </xdr:cNvPr>
        <xdr:cNvSpPr/>
      </xdr:nvSpPr>
      <xdr:spPr>
        <a:xfrm>
          <a:off x="18605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54C7395E-794F-405C-B495-CF93B7BC7A2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AFA0FF18-B5E9-4D96-82FB-DD3F3CFC975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E594B24-A813-4946-BA9F-9712559F871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42920C57-C766-4620-870A-C9B0091FA6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FDF5C32B-7677-41E0-9F51-7FF154E0B92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107696</xdr:rowOff>
    </xdr:from>
    <xdr:to>
      <xdr:col>116</xdr:col>
      <xdr:colOff>114300</xdr:colOff>
      <xdr:row>105</xdr:row>
      <xdr:rowOff>37846</xdr:rowOff>
    </xdr:to>
    <xdr:sp macro="" textlink="">
      <xdr:nvSpPr>
        <xdr:cNvPr id="926" name="楕円 925">
          <a:extLst>
            <a:ext uri="{FF2B5EF4-FFF2-40B4-BE49-F238E27FC236}">
              <a16:creationId xmlns:a16="http://schemas.microsoft.com/office/drawing/2014/main" id="{43C35340-19AD-40E2-9922-31FD3628AD10}"/>
            </a:ext>
          </a:extLst>
        </xdr:cNvPr>
        <xdr:cNvSpPr/>
      </xdr:nvSpPr>
      <xdr:spPr>
        <a:xfrm>
          <a:off x="22110700" y="179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130573</xdr:rowOff>
    </xdr:from>
    <xdr:ext cx="469744" cy="259045"/>
    <xdr:sp macro="" textlink="">
      <xdr:nvSpPr>
        <xdr:cNvPr id="927" name="【庁舎】&#10;一人当たり面積該当値テキスト">
          <a:extLst>
            <a:ext uri="{FF2B5EF4-FFF2-40B4-BE49-F238E27FC236}">
              <a16:creationId xmlns:a16="http://schemas.microsoft.com/office/drawing/2014/main" id="{289FAED9-F7D5-4A2B-8862-A13843952332}"/>
            </a:ext>
          </a:extLst>
        </xdr:cNvPr>
        <xdr:cNvSpPr txBox="1"/>
      </xdr:nvSpPr>
      <xdr:spPr>
        <a:xfrm>
          <a:off x="22199600" y="1778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116839</xdr:rowOff>
    </xdr:from>
    <xdr:to>
      <xdr:col>112</xdr:col>
      <xdr:colOff>38100</xdr:colOff>
      <xdr:row>105</xdr:row>
      <xdr:rowOff>46989</xdr:rowOff>
    </xdr:to>
    <xdr:sp macro="" textlink="">
      <xdr:nvSpPr>
        <xdr:cNvPr id="928" name="楕円 927">
          <a:extLst>
            <a:ext uri="{FF2B5EF4-FFF2-40B4-BE49-F238E27FC236}">
              <a16:creationId xmlns:a16="http://schemas.microsoft.com/office/drawing/2014/main" id="{CE2994C0-D006-4645-BDA1-CE7383FB3ABB}"/>
            </a:ext>
          </a:extLst>
        </xdr:cNvPr>
        <xdr:cNvSpPr/>
      </xdr:nvSpPr>
      <xdr:spPr>
        <a:xfrm>
          <a:off x="21272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158496</xdr:rowOff>
    </xdr:from>
    <xdr:to>
      <xdr:col>116</xdr:col>
      <xdr:colOff>63500</xdr:colOff>
      <xdr:row>104</xdr:row>
      <xdr:rowOff>167639</xdr:rowOff>
    </xdr:to>
    <xdr:cxnSp macro="">
      <xdr:nvCxnSpPr>
        <xdr:cNvPr id="929" name="直線コネクタ 928">
          <a:extLst>
            <a:ext uri="{FF2B5EF4-FFF2-40B4-BE49-F238E27FC236}">
              <a16:creationId xmlns:a16="http://schemas.microsoft.com/office/drawing/2014/main" id="{EA288DB7-D203-4B70-863C-C5F052872374}"/>
            </a:ext>
          </a:extLst>
        </xdr:cNvPr>
        <xdr:cNvCxnSpPr/>
      </xdr:nvCxnSpPr>
      <xdr:spPr>
        <a:xfrm flipV="1">
          <a:off x="21323300" y="17989296"/>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125985</xdr:rowOff>
    </xdr:from>
    <xdr:to>
      <xdr:col>107</xdr:col>
      <xdr:colOff>101600</xdr:colOff>
      <xdr:row>105</xdr:row>
      <xdr:rowOff>56135</xdr:rowOff>
    </xdr:to>
    <xdr:sp macro="" textlink="">
      <xdr:nvSpPr>
        <xdr:cNvPr id="930" name="楕円 929">
          <a:extLst>
            <a:ext uri="{FF2B5EF4-FFF2-40B4-BE49-F238E27FC236}">
              <a16:creationId xmlns:a16="http://schemas.microsoft.com/office/drawing/2014/main" id="{CD2E347E-98A2-4232-B152-3450ED4E49CB}"/>
            </a:ext>
          </a:extLst>
        </xdr:cNvPr>
        <xdr:cNvSpPr/>
      </xdr:nvSpPr>
      <xdr:spPr>
        <a:xfrm>
          <a:off x="20383500" y="1795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167639</xdr:rowOff>
    </xdr:from>
    <xdr:to>
      <xdr:col>111</xdr:col>
      <xdr:colOff>177800</xdr:colOff>
      <xdr:row>105</xdr:row>
      <xdr:rowOff>5335</xdr:rowOff>
    </xdr:to>
    <xdr:cxnSp macro="">
      <xdr:nvCxnSpPr>
        <xdr:cNvPr id="931" name="直線コネクタ 930">
          <a:extLst>
            <a:ext uri="{FF2B5EF4-FFF2-40B4-BE49-F238E27FC236}">
              <a16:creationId xmlns:a16="http://schemas.microsoft.com/office/drawing/2014/main" id="{B94CAAD0-3DEC-4A9C-82A7-CC293D3F1FD4}"/>
            </a:ext>
          </a:extLst>
        </xdr:cNvPr>
        <xdr:cNvCxnSpPr/>
      </xdr:nvCxnSpPr>
      <xdr:spPr>
        <a:xfrm flipV="1">
          <a:off x="20434300" y="179984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135128</xdr:rowOff>
    </xdr:from>
    <xdr:to>
      <xdr:col>102</xdr:col>
      <xdr:colOff>165100</xdr:colOff>
      <xdr:row>105</xdr:row>
      <xdr:rowOff>65278</xdr:rowOff>
    </xdr:to>
    <xdr:sp macro="" textlink="">
      <xdr:nvSpPr>
        <xdr:cNvPr id="932" name="楕円 931">
          <a:extLst>
            <a:ext uri="{FF2B5EF4-FFF2-40B4-BE49-F238E27FC236}">
              <a16:creationId xmlns:a16="http://schemas.microsoft.com/office/drawing/2014/main" id="{B49583B1-22F5-482A-805A-9A18A74DAE0F}"/>
            </a:ext>
          </a:extLst>
        </xdr:cNvPr>
        <xdr:cNvSpPr/>
      </xdr:nvSpPr>
      <xdr:spPr>
        <a:xfrm>
          <a:off x="19494500" y="1796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5335</xdr:rowOff>
    </xdr:from>
    <xdr:to>
      <xdr:col>107</xdr:col>
      <xdr:colOff>50800</xdr:colOff>
      <xdr:row>105</xdr:row>
      <xdr:rowOff>14478</xdr:rowOff>
    </xdr:to>
    <xdr:cxnSp macro="">
      <xdr:nvCxnSpPr>
        <xdr:cNvPr id="933" name="直線コネクタ 932">
          <a:extLst>
            <a:ext uri="{FF2B5EF4-FFF2-40B4-BE49-F238E27FC236}">
              <a16:creationId xmlns:a16="http://schemas.microsoft.com/office/drawing/2014/main" id="{291BBE60-F6C6-4943-B99B-0726CFB59B36}"/>
            </a:ext>
          </a:extLst>
        </xdr:cNvPr>
        <xdr:cNvCxnSpPr/>
      </xdr:nvCxnSpPr>
      <xdr:spPr>
        <a:xfrm flipV="1">
          <a:off x="19545300" y="180075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80263</xdr:rowOff>
    </xdr:from>
    <xdr:to>
      <xdr:col>98</xdr:col>
      <xdr:colOff>38100</xdr:colOff>
      <xdr:row>105</xdr:row>
      <xdr:rowOff>10413</xdr:rowOff>
    </xdr:to>
    <xdr:sp macro="" textlink="">
      <xdr:nvSpPr>
        <xdr:cNvPr id="934" name="楕円 933">
          <a:extLst>
            <a:ext uri="{FF2B5EF4-FFF2-40B4-BE49-F238E27FC236}">
              <a16:creationId xmlns:a16="http://schemas.microsoft.com/office/drawing/2014/main" id="{4FEC1C67-09DE-41C4-8AED-EC65B1CE7365}"/>
            </a:ext>
          </a:extLst>
        </xdr:cNvPr>
        <xdr:cNvSpPr/>
      </xdr:nvSpPr>
      <xdr:spPr>
        <a:xfrm>
          <a:off x="18605500" y="1791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131063</xdr:rowOff>
    </xdr:from>
    <xdr:to>
      <xdr:col>102</xdr:col>
      <xdr:colOff>114300</xdr:colOff>
      <xdr:row>105</xdr:row>
      <xdr:rowOff>14478</xdr:rowOff>
    </xdr:to>
    <xdr:cxnSp macro="">
      <xdr:nvCxnSpPr>
        <xdr:cNvPr id="935" name="直線コネクタ 934">
          <a:extLst>
            <a:ext uri="{FF2B5EF4-FFF2-40B4-BE49-F238E27FC236}">
              <a16:creationId xmlns:a16="http://schemas.microsoft.com/office/drawing/2014/main" id="{63BDA889-E7F1-484C-9BDA-D4DFE74A2CD3}"/>
            </a:ext>
          </a:extLst>
        </xdr:cNvPr>
        <xdr:cNvCxnSpPr/>
      </xdr:nvCxnSpPr>
      <xdr:spPr>
        <a:xfrm>
          <a:off x="18656300" y="17961863"/>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936" name="n_1aveValue【庁舎】&#10;一人当たり面積">
          <a:extLst>
            <a:ext uri="{FF2B5EF4-FFF2-40B4-BE49-F238E27FC236}">
              <a16:creationId xmlns:a16="http://schemas.microsoft.com/office/drawing/2014/main" id="{413E1133-5904-4608-8961-7738B54313D5}"/>
            </a:ext>
          </a:extLst>
        </xdr:cNvPr>
        <xdr:cNvSpPr txBox="1"/>
      </xdr:nvSpPr>
      <xdr:spPr>
        <a:xfrm>
          <a:off x="210757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7" name="n_2aveValue【庁舎】&#10;一人当たり面積">
          <a:extLst>
            <a:ext uri="{FF2B5EF4-FFF2-40B4-BE49-F238E27FC236}">
              <a16:creationId xmlns:a16="http://schemas.microsoft.com/office/drawing/2014/main" id="{C116D919-C2D6-4AC7-BEF4-A133286DB6C8}"/>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156990</xdr:rowOff>
    </xdr:from>
    <xdr:ext cx="469744" cy="259045"/>
    <xdr:sp macro="" textlink="">
      <xdr:nvSpPr>
        <xdr:cNvPr id="938" name="n_3aveValue【庁舎】&#10;一人当たり面積">
          <a:extLst>
            <a:ext uri="{FF2B5EF4-FFF2-40B4-BE49-F238E27FC236}">
              <a16:creationId xmlns:a16="http://schemas.microsoft.com/office/drawing/2014/main" id="{9A420429-34DD-446D-85A4-F85B9A3B640D}"/>
            </a:ext>
          </a:extLst>
        </xdr:cNvPr>
        <xdr:cNvSpPr txBox="1"/>
      </xdr:nvSpPr>
      <xdr:spPr>
        <a:xfrm>
          <a:off x="19310427" y="1815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31259</xdr:rowOff>
    </xdr:from>
    <xdr:ext cx="469744" cy="259045"/>
    <xdr:sp macro="" textlink="">
      <xdr:nvSpPr>
        <xdr:cNvPr id="939" name="n_4aveValue【庁舎】&#10;一人当たり面積">
          <a:extLst>
            <a:ext uri="{FF2B5EF4-FFF2-40B4-BE49-F238E27FC236}">
              <a16:creationId xmlns:a16="http://schemas.microsoft.com/office/drawing/2014/main" id="{62382CC7-9133-4C7F-A6A3-7E7FE68E44E7}"/>
            </a:ext>
          </a:extLst>
        </xdr:cNvPr>
        <xdr:cNvSpPr txBox="1"/>
      </xdr:nvSpPr>
      <xdr:spPr>
        <a:xfrm>
          <a:off x="184214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63516</xdr:rowOff>
    </xdr:from>
    <xdr:ext cx="469744" cy="259045"/>
    <xdr:sp macro="" textlink="">
      <xdr:nvSpPr>
        <xdr:cNvPr id="940" name="n_1mainValue【庁舎】&#10;一人当たり面積">
          <a:extLst>
            <a:ext uri="{FF2B5EF4-FFF2-40B4-BE49-F238E27FC236}">
              <a16:creationId xmlns:a16="http://schemas.microsoft.com/office/drawing/2014/main" id="{AB3E7331-8ABF-49FF-A2E2-3D2093E6716A}"/>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72662</xdr:rowOff>
    </xdr:from>
    <xdr:ext cx="469744" cy="259045"/>
    <xdr:sp macro="" textlink="">
      <xdr:nvSpPr>
        <xdr:cNvPr id="941" name="n_2mainValue【庁舎】&#10;一人当たり面積">
          <a:extLst>
            <a:ext uri="{FF2B5EF4-FFF2-40B4-BE49-F238E27FC236}">
              <a16:creationId xmlns:a16="http://schemas.microsoft.com/office/drawing/2014/main" id="{22CE700F-4B4C-4879-BEA4-0709973E04A8}"/>
            </a:ext>
          </a:extLst>
        </xdr:cNvPr>
        <xdr:cNvSpPr txBox="1"/>
      </xdr:nvSpPr>
      <xdr:spPr>
        <a:xfrm>
          <a:off x="20199427" y="1773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81805</xdr:rowOff>
    </xdr:from>
    <xdr:ext cx="469744" cy="259045"/>
    <xdr:sp macro="" textlink="">
      <xdr:nvSpPr>
        <xdr:cNvPr id="942" name="n_3mainValue【庁舎】&#10;一人当たり面積">
          <a:extLst>
            <a:ext uri="{FF2B5EF4-FFF2-40B4-BE49-F238E27FC236}">
              <a16:creationId xmlns:a16="http://schemas.microsoft.com/office/drawing/2014/main" id="{81E37325-4FB7-467C-AD5A-96C2DA389CA4}"/>
            </a:ext>
          </a:extLst>
        </xdr:cNvPr>
        <xdr:cNvSpPr txBox="1"/>
      </xdr:nvSpPr>
      <xdr:spPr>
        <a:xfrm>
          <a:off x="19310427" y="1774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26940</xdr:rowOff>
    </xdr:from>
    <xdr:ext cx="469744" cy="259045"/>
    <xdr:sp macro="" textlink="">
      <xdr:nvSpPr>
        <xdr:cNvPr id="943" name="n_4mainValue【庁舎】&#10;一人当たり面積">
          <a:extLst>
            <a:ext uri="{FF2B5EF4-FFF2-40B4-BE49-F238E27FC236}">
              <a16:creationId xmlns:a16="http://schemas.microsoft.com/office/drawing/2014/main" id="{47FBBD5F-38AE-4921-BF94-DB178B89018F}"/>
            </a:ext>
          </a:extLst>
        </xdr:cNvPr>
        <xdr:cNvSpPr txBox="1"/>
      </xdr:nvSpPr>
      <xdr:spPr>
        <a:xfrm>
          <a:off x="18421427" y="1768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8E453E26-1E41-436F-8155-64A0CEDAE06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B921E1C3-AF9B-40C9-913D-EDA1F690EF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18AF5B1F-16A6-4253-991D-D799A029D33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が類似団体より低い水準となっているのは、大規模改修を行った施設や近年整備された施設が占めるためである。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が類似団体より高い水準となっているのは、全体の多くを昭和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年代に整備された施設が占めるためである。</a:t>
          </a:r>
          <a:endParaRPr lang="ja-JP" altLang="ja-JP" sz="1400">
            <a:effectLst/>
          </a:endParaRPr>
        </a:p>
        <a:p>
          <a:r>
            <a:rPr kumimoji="1" lang="ja-JP" altLang="ja-JP" sz="1100">
              <a:solidFill>
                <a:schemeClr val="dk1"/>
              </a:solidFill>
              <a:effectLst/>
              <a:latin typeface="+mn-lt"/>
              <a:ea typeface="+mn-ea"/>
              <a:cs typeface="+mn-cs"/>
            </a:rPr>
            <a:t>なお、</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は施設改修等に伴い、</a:t>
          </a:r>
          <a:r>
            <a:rPr kumimoji="1" lang="ja-JP" altLang="en-US" sz="1100">
              <a:solidFill>
                <a:schemeClr val="dk1"/>
              </a:solidFill>
              <a:effectLst/>
              <a:latin typeface="+mn-lt"/>
              <a:ea typeface="+mn-ea"/>
              <a:cs typeface="+mn-cs"/>
            </a:rPr>
            <a:t>有形固定資産減価償却率</a:t>
          </a:r>
          <a:r>
            <a:rPr kumimoji="1" lang="ja-JP" altLang="ja-JP" sz="1100">
              <a:solidFill>
                <a:schemeClr val="dk1"/>
              </a:solidFill>
              <a:effectLst/>
              <a:latin typeface="+mn-lt"/>
              <a:ea typeface="+mn-ea"/>
              <a:cs typeface="+mn-cs"/>
            </a:rPr>
            <a:t>の減少が見込まれる。</a:t>
          </a:r>
          <a:endParaRPr lang="ja-JP" altLang="ja-JP" sz="1400">
            <a:effectLst/>
          </a:endParaRPr>
        </a:p>
        <a:p>
          <a:r>
            <a:rPr kumimoji="1" lang="ja-JP" altLang="ja-JP" sz="1100">
              <a:solidFill>
                <a:schemeClr val="dk1"/>
              </a:solidFill>
              <a:effectLst/>
              <a:latin typeface="+mn-lt"/>
              <a:ea typeface="+mn-ea"/>
              <a:cs typeface="+mn-cs"/>
            </a:rPr>
            <a:t>本市は、各分類ごとの施設数が少ないため、ひとつの施設の動向が</a:t>
          </a:r>
          <a:r>
            <a:rPr kumimoji="1" lang="ja-JP" altLang="en-US" sz="1100">
              <a:solidFill>
                <a:schemeClr val="dk1"/>
              </a:solidFill>
              <a:effectLst/>
              <a:latin typeface="+mn-lt"/>
              <a:ea typeface="+mn-ea"/>
              <a:cs typeface="+mn-cs"/>
            </a:rPr>
            <a:t>有形固定資産減価償却率</a:t>
          </a:r>
          <a:r>
            <a:rPr kumimoji="1" lang="ja-JP" altLang="ja-JP" sz="1100">
              <a:solidFill>
                <a:schemeClr val="dk1"/>
              </a:solidFill>
              <a:effectLst/>
              <a:latin typeface="+mn-lt"/>
              <a:ea typeface="+mn-ea"/>
              <a:cs typeface="+mn-cs"/>
            </a:rPr>
            <a:t>に大きく影響している。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3" t="s">
        <v>76</v>
      </c>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3"/>
      <c r="AT1" s="413"/>
      <c r="AU1" s="413"/>
      <c r="AV1" s="413"/>
      <c r="AW1" s="413"/>
      <c r="AX1" s="413"/>
      <c r="AY1" s="413"/>
      <c r="AZ1" s="413"/>
      <c r="BA1" s="413"/>
      <c r="BB1" s="413"/>
      <c r="BC1" s="413"/>
      <c r="BD1" s="413"/>
      <c r="BE1" s="413"/>
      <c r="BF1" s="413"/>
      <c r="BG1" s="413"/>
      <c r="BH1" s="413"/>
      <c r="BI1" s="413"/>
      <c r="BJ1" s="413"/>
      <c r="BK1" s="413"/>
      <c r="BL1" s="413"/>
      <c r="BM1" s="413"/>
      <c r="BN1" s="413"/>
      <c r="BO1" s="413"/>
      <c r="BP1" s="413"/>
      <c r="BQ1" s="413"/>
      <c r="BR1" s="413"/>
      <c r="BS1" s="413"/>
      <c r="BT1" s="413"/>
      <c r="BU1" s="413"/>
      <c r="BV1" s="413"/>
      <c r="BW1" s="413"/>
      <c r="BX1" s="413"/>
      <c r="BY1" s="413"/>
      <c r="BZ1" s="413"/>
      <c r="CA1" s="413"/>
      <c r="CB1" s="413"/>
      <c r="CC1" s="413"/>
      <c r="CD1" s="413"/>
      <c r="CE1" s="413"/>
      <c r="CF1" s="413"/>
      <c r="CG1" s="413"/>
      <c r="CH1" s="413"/>
      <c r="CI1" s="413"/>
      <c r="CJ1" s="413"/>
      <c r="CK1" s="413"/>
      <c r="CL1" s="413"/>
      <c r="CM1" s="413"/>
      <c r="CN1" s="413"/>
      <c r="CO1" s="413"/>
      <c r="CP1" s="413"/>
      <c r="CQ1" s="413"/>
      <c r="CR1" s="413"/>
      <c r="CS1" s="413"/>
      <c r="CT1" s="413"/>
      <c r="CU1" s="413"/>
      <c r="CV1" s="413"/>
      <c r="CW1" s="413"/>
      <c r="CX1" s="413"/>
      <c r="CY1" s="413"/>
      <c r="CZ1" s="413"/>
      <c r="DA1" s="413"/>
      <c r="DB1" s="413"/>
      <c r="DC1" s="413"/>
      <c r="DD1" s="413"/>
      <c r="DE1" s="413"/>
      <c r="DF1" s="413"/>
      <c r="DG1" s="413"/>
      <c r="DH1" s="413"/>
      <c r="DI1" s="413"/>
      <c r="DJ1" s="163"/>
      <c r="DK1" s="163"/>
      <c r="DL1" s="163"/>
      <c r="DM1" s="163"/>
      <c r="DN1" s="163"/>
      <c r="DO1" s="163"/>
    </row>
    <row r="2" spans="1:119" ht="24" thickBot="1" x14ac:dyDescent="0.25">
      <c r="B2" s="164" t="s">
        <v>77</v>
      </c>
      <c r="C2" s="164"/>
      <c r="D2" s="165"/>
    </row>
    <row r="3" spans="1:119" ht="18.75" customHeight="1" thickBot="1" x14ac:dyDescent="0.25">
      <c r="A3" s="163"/>
      <c r="B3" s="414" t="s">
        <v>78</v>
      </c>
      <c r="C3" s="415"/>
      <c r="D3" s="415"/>
      <c r="E3" s="416"/>
      <c r="F3" s="416"/>
      <c r="G3" s="416"/>
      <c r="H3" s="416"/>
      <c r="I3" s="416"/>
      <c r="J3" s="416"/>
      <c r="K3" s="416"/>
      <c r="L3" s="416" t="s">
        <v>79</v>
      </c>
      <c r="M3" s="416"/>
      <c r="N3" s="416"/>
      <c r="O3" s="416"/>
      <c r="P3" s="416"/>
      <c r="Q3" s="416"/>
      <c r="R3" s="423"/>
      <c r="S3" s="423"/>
      <c r="T3" s="423"/>
      <c r="U3" s="423"/>
      <c r="V3" s="424"/>
      <c r="W3" s="398" t="s">
        <v>80</v>
      </c>
      <c r="X3" s="399"/>
      <c r="Y3" s="399"/>
      <c r="Z3" s="399"/>
      <c r="AA3" s="399"/>
      <c r="AB3" s="415"/>
      <c r="AC3" s="423" t="s">
        <v>81</v>
      </c>
      <c r="AD3" s="399"/>
      <c r="AE3" s="399"/>
      <c r="AF3" s="399"/>
      <c r="AG3" s="399"/>
      <c r="AH3" s="399"/>
      <c r="AI3" s="399"/>
      <c r="AJ3" s="399"/>
      <c r="AK3" s="399"/>
      <c r="AL3" s="400"/>
      <c r="AM3" s="398" t="s">
        <v>82</v>
      </c>
      <c r="AN3" s="399"/>
      <c r="AO3" s="399"/>
      <c r="AP3" s="399"/>
      <c r="AQ3" s="399"/>
      <c r="AR3" s="399"/>
      <c r="AS3" s="399"/>
      <c r="AT3" s="399"/>
      <c r="AU3" s="399"/>
      <c r="AV3" s="399"/>
      <c r="AW3" s="399"/>
      <c r="AX3" s="400"/>
      <c r="AY3" s="435" t="s">
        <v>1</v>
      </c>
      <c r="AZ3" s="436"/>
      <c r="BA3" s="436"/>
      <c r="BB3" s="436"/>
      <c r="BC3" s="436"/>
      <c r="BD3" s="436"/>
      <c r="BE3" s="436"/>
      <c r="BF3" s="436"/>
      <c r="BG3" s="436"/>
      <c r="BH3" s="436"/>
      <c r="BI3" s="436"/>
      <c r="BJ3" s="436"/>
      <c r="BK3" s="436"/>
      <c r="BL3" s="436"/>
      <c r="BM3" s="437"/>
      <c r="BN3" s="398" t="s">
        <v>83</v>
      </c>
      <c r="BO3" s="399"/>
      <c r="BP3" s="399"/>
      <c r="BQ3" s="399"/>
      <c r="BR3" s="399"/>
      <c r="BS3" s="399"/>
      <c r="BT3" s="399"/>
      <c r="BU3" s="400"/>
      <c r="BV3" s="398" t="s">
        <v>84</v>
      </c>
      <c r="BW3" s="399"/>
      <c r="BX3" s="399"/>
      <c r="BY3" s="399"/>
      <c r="BZ3" s="399"/>
      <c r="CA3" s="399"/>
      <c r="CB3" s="399"/>
      <c r="CC3" s="400"/>
      <c r="CD3" s="435" t="s">
        <v>1</v>
      </c>
      <c r="CE3" s="436"/>
      <c r="CF3" s="436"/>
      <c r="CG3" s="436"/>
      <c r="CH3" s="436"/>
      <c r="CI3" s="436"/>
      <c r="CJ3" s="436"/>
      <c r="CK3" s="436"/>
      <c r="CL3" s="436"/>
      <c r="CM3" s="436"/>
      <c r="CN3" s="436"/>
      <c r="CO3" s="436"/>
      <c r="CP3" s="436"/>
      <c r="CQ3" s="436"/>
      <c r="CR3" s="436"/>
      <c r="CS3" s="437"/>
      <c r="CT3" s="398" t="s">
        <v>85</v>
      </c>
      <c r="CU3" s="399"/>
      <c r="CV3" s="399"/>
      <c r="CW3" s="399"/>
      <c r="CX3" s="399"/>
      <c r="CY3" s="399"/>
      <c r="CZ3" s="399"/>
      <c r="DA3" s="400"/>
      <c r="DB3" s="398" t="s">
        <v>86</v>
      </c>
      <c r="DC3" s="399"/>
      <c r="DD3" s="399"/>
      <c r="DE3" s="399"/>
      <c r="DF3" s="399"/>
      <c r="DG3" s="399"/>
      <c r="DH3" s="399"/>
      <c r="DI3" s="400"/>
    </row>
    <row r="4" spans="1:119" ht="18.75" customHeight="1" x14ac:dyDescent="0.2">
      <c r="A4" s="163"/>
      <c r="B4" s="417"/>
      <c r="C4" s="418"/>
      <c r="D4" s="418"/>
      <c r="E4" s="419"/>
      <c r="F4" s="419"/>
      <c r="G4" s="419"/>
      <c r="H4" s="419"/>
      <c r="I4" s="419"/>
      <c r="J4" s="419"/>
      <c r="K4" s="419"/>
      <c r="L4" s="419"/>
      <c r="M4" s="419"/>
      <c r="N4" s="419"/>
      <c r="O4" s="419"/>
      <c r="P4" s="419"/>
      <c r="Q4" s="419"/>
      <c r="R4" s="425"/>
      <c r="S4" s="425"/>
      <c r="T4" s="425"/>
      <c r="U4" s="425"/>
      <c r="V4" s="426"/>
      <c r="W4" s="429"/>
      <c r="X4" s="430"/>
      <c r="Y4" s="430"/>
      <c r="Z4" s="430"/>
      <c r="AA4" s="430"/>
      <c r="AB4" s="418"/>
      <c r="AC4" s="425"/>
      <c r="AD4" s="430"/>
      <c r="AE4" s="430"/>
      <c r="AF4" s="430"/>
      <c r="AG4" s="430"/>
      <c r="AH4" s="430"/>
      <c r="AI4" s="430"/>
      <c r="AJ4" s="430"/>
      <c r="AK4" s="430"/>
      <c r="AL4" s="433"/>
      <c r="AM4" s="431"/>
      <c r="AN4" s="432"/>
      <c r="AO4" s="432"/>
      <c r="AP4" s="432"/>
      <c r="AQ4" s="432"/>
      <c r="AR4" s="432"/>
      <c r="AS4" s="432"/>
      <c r="AT4" s="432"/>
      <c r="AU4" s="432"/>
      <c r="AV4" s="432"/>
      <c r="AW4" s="432"/>
      <c r="AX4" s="434"/>
      <c r="AY4" s="401" t="s">
        <v>87</v>
      </c>
      <c r="AZ4" s="402"/>
      <c r="BA4" s="402"/>
      <c r="BB4" s="402"/>
      <c r="BC4" s="402"/>
      <c r="BD4" s="402"/>
      <c r="BE4" s="402"/>
      <c r="BF4" s="402"/>
      <c r="BG4" s="402"/>
      <c r="BH4" s="402"/>
      <c r="BI4" s="402"/>
      <c r="BJ4" s="402"/>
      <c r="BK4" s="402"/>
      <c r="BL4" s="402"/>
      <c r="BM4" s="403"/>
      <c r="BN4" s="404">
        <v>61550794</v>
      </c>
      <c r="BO4" s="405"/>
      <c r="BP4" s="405"/>
      <c r="BQ4" s="405"/>
      <c r="BR4" s="405"/>
      <c r="BS4" s="405"/>
      <c r="BT4" s="405"/>
      <c r="BU4" s="406"/>
      <c r="BV4" s="404">
        <v>59131500</v>
      </c>
      <c r="BW4" s="405"/>
      <c r="BX4" s="405"/>
      <c r="BY4" s="405"/>
      <c r="BZ4" s="405"/>
      <c r="CA4" s="405"/>
      <c r="CB4" s="405"/>
      <c r="CC4" s="406"/>
      <c r="CD4" s="407" t="s">
        <v>88</v>
      </c>
      <c r="CE4" s="408"/>
      <c r="CF4" s="408"/>
      <c r="CG4" s="408"/>
      <c r="CH4" s="408"/>
      <c r="CI4" s="408"/>
      <c r="CJ4" s="408"/>
      <c r="CK4" s="408"/>
      <c r="CL4" s="408"/>
      <c r="CM4" s="408"/>
      <c r="CN4" s="408"/>
      <c r="CO4" s="408"/>
      <c r="CP4" s="408"/>
      <c r="CQ4" s="408"/>
      <c r="CR4" s="408"/>
      <c r="CS4" s="409"/>
      <c r="CT4" s="410">
        <v>8.6999999999999993</v>
      </c>
      <c r="CU4" s="411"/>
      <c r="CV4" s="411"/>
      <c r="CW4" s="411"/>
      <c r="CX4" s="411"/>
      <c r="CY4" s="411"/>
      <c r="CZ4" s="411"/>
      <c r="DA4" s="412"/>
      <c r="DB4" s="410">
        <v>9.4</v>
      </c>
      <c r="DC4" s="411"/>
      <c r="DD4" s="411"/>
      <c r="DE4" s="411"/>
      <c r="DF4" s="411"/>
      <c r="DG4" s="411"/>
      <c r="DH4" s="411"/>
      <c r="DI4" s="412"/>
    </row>
    <row r="5" spans="1:119" ht="18.75" customHeight="1" x14ac:dyDescent="0.2">
      <c r="A5" s="163"/>
      <c r="B5" s="420"/>
      <c r="C5" s="421"/>
      <c r="D5" s="421"/>
      <c r="E5" s="422"/>
      <c r="F5" s="422"/>
      <c r="G5" s="422"/>
      <c r="H5" s="422"/>
      <c r="I5" s="422"/>
      <c r="J5" s="422"/>
      <c r="K5" s="422"/>
      <c r="L5" s="422"/>
      <c r="M5" s="422"/>
      <c r="N5" s="422"/>
      <c r="O5" s="422"/>
      <c r="P5" s="422"/>
      <c r="Q5" s="422"/>
      <c r="R5" s="427"/>
      <c r="S5" s="427"/>
      <c r="T5" s="427"/>
      <c r="U5" s="427"/>
      <c r="V5" s="428"/>
      <c r="W5" s="431"/>
      <c r="X5" s="432"/>
      <c r="Y5" s="432"/>
      <c r="Z5" s="432"/>
      <c r="AA5" s="432"/>
      <c r="AB5" s="421"/>
      <c r="AC5" s="427"/>
      <c r="AD5" s="432"/>
      <c r="AE5" s="432"/>
      <c r="AF5" s="432"/>
      <c r="AG5" s="432"/>
      <c r="AH5" s="432"/>
      <c r="AI5" s="432"/>
      <c r="AJ5" s="432"/>
      <c r="AK5" s="432"/>
      <c r="AL5" s="434"/>
      <c r="AM5" s="470" t="s">
        <v>89</v>
      </c>
      <c r="AN5" s="471"/>
      <c r="AO5" s="471"/>
      <c r="AP5" s="471"/>
      <c r="AQ5" s="471"/>
      <c r="AR5" s="471"/>
      <c r="AS5" s="471"/>
      <c r="AT5" s="472"/>
      <c r="AU5" s="473" t="s">
        <v>90</v>
      </c>
      <c r="AV5" s="474"/>
      <c r="AW5" s="474"/>
      <c r="AX5" s="474"/>
      <c r="AY5" s="475" t="s">
        <v>91</v>
      </c>
      <c r="AZ5" s="476"/>
      <c r="BA5" s="476"/>
      <c r="BB5" s="476"/>
      <c r="BC5" s="476"/>
      <c r="BD5" s="476"/>
      <c r="BE5" s="476"/>
      <c r="BF5" s="476"/>
      <c r="BG5" s="476"/>
      <c r="BH5" s="476"/>
      <c r="BI5" s="476"/>
      <c r="BJ5" s="476"/>
      <c r="BK5" s="476"/>
      <c r="BL5" s="476"/>
      <c r="BM5" s="477"/>
      <c r="BN5" s="441">
        <v>58721826</v>
      </c>
      <c r="BO5" s="442"/>
      <c r="BP5" s="442"/>
      <c r="BQ5" s="442"/>
      <c r="BR5" s="442"/>
      <c r="BS5" s="442"/>
      <c r="BT5" s="442"/>
      <c r="BU5" s="443"/>
      <c r="BV5" s="441">
        <v>56264664</v>
      </c>
      <c r="BW5" s="442"/>
      <c r="BX5" s="442"/>
      <c r="BY5" s="442"/>
      <c r="BZ5" s="442"/>
      <c r="CA5" s="442"/>
      <c r="CB5" s="442"/>
      <c r="CC5" s="443"/>
      <c r="CD5" s="444" t="s">
        <v>92</v>
      </c>
      <c r="CE5" s="445"/>
      <c r="CF5" s="445"/>
      <c r="CG5" s="445"/>
      <c r="CH5" s="445"/>
      <c r="CI5" s="445"/>
      <c r="CJ5" s="445"/>
      <c r="CK5" s="445"/>
      <c r="CL5" s="445"/>
      <c r="CM5" s="445"/>
      <c r="CN5" s="445"/>
      <c r="CO5" s="445"/>
      <c r="CP5" s="445"/>
      <c r="CQ5" s="445"/>
      <c r="CR5" s="445"/>
      <c r="CS5" s="446"/>
      <c r="CT5" s="438">
        <v>91.1</v>
      </c>
      <c r="CU5" s="439"/>
      <c r="CV5" s="439"/>
      <c r="CW5" s="439"/>
      <c r="CX5" s="439"/>
      <c r="CY5" s="439"/>
      <c r="CZ5" s="439"/>
      <c r="DA5" s="440"/>
      <c r="DB5" s="438">
        <v>93.2</v>
      </c>
      <c r="DC5" s="439"/>
      <c r="DD5" s="439"/>
      <c r="DE5" s="439"/>
      <c r="DF5" s="439"/>
      <c r="DG5" s="439"/>
      <c r="DH5" s="439"/>
      <c r="DI5" s="440"/>
    </row>
    <row r="6" spans="1:119" ht="18.75" customHeight="1" x14ac:dyDescent="0.2">
      <c r="A6" s="163"/>
      <c r="B6" s="447" t="s">
        <v>93</v>
      </c>
      <c r="C6" s="448"/>
      <c r="D6" s="448"/>
      <c r="E6" s="449"/>
      <c r="F6" s="449"/>
      <c r="G6" s="449"/>
      <c r="H6" s="449"/>
      <c r="I6" s="449"/>
      <c r="J6" s="449"/>
      <c r="K6" s="449"/>
      <c r="L6" s="449" t="s">
        <v>94</v>
      </c>
      <c r="M6" s="449"/>
      <c r="N6" s="449"/>
      <c r="O6" s="449"/>
      <c r="P6" s="449"/>
      <c r="Q6" s="449"/>
      <c r="R6" s="453"/>
      <c r="S6" s="453"/>
      <c r="T6" s="453"/>
      <c r="U6" s="453"/>
      <c r="V6" s="454"/>
      <c r="W6" s="457" t="s">
        <v>95</v>
      </c>
      <c r="X6" s="458"/>
      <c r="Y6" s="458"/>
      <c r="Z6" s="458"/>
      <c r="AA6" s="458"/>
      <c r="AB6" s="448"/>
      <c r="AC6" s="461" t="s">
        <v>96</v>
      </c>
      <c r="AD6" s="462"/>
      <c r="AE6" s="462"/>
      <c r="AF6" s="462"/>
      <c r="AG6" s="462"/>
      <c r="AH6" s="462"/>
      <c r="AI6" s="462"/>
      <c r="AJ6" s="462"/>
      <c r="AK6" s="462"/>
      <c r="AL6" s="463"/>
      <c r="AM6" s="470" t="s">
        <v>97</v>
      </c>
      <c r="AN6" s="471"/>
      <c r="AO6" s="471"/>
      <c r="AP6" s="471"/>
      <c r="AQ6" s="471"/>
      <c r="AR6" s="471"/>
      <c r="AS6" s="471"/>
      <c r="AT6" s="472"/>
      <c r="AU6" s="473" t="s">
        <v>90</v>
      </c>
      <c r="AV6" s="474"/>
      <c r="AW6" s="474"/>
      <c r="AX6" s="474"/>
      <c r="AY6" s="475" t="s">
        <v>98</v>
      </c>
      <c r="AZ6" s="476"/>
      <c r="BA6" s="476"/>
      <c r="BB6" s="476"/>
      <c r="BC6" s="476"/>
      <c r="BD6" s="476"/>
      <c r="BE6" s="476"/>
      <c r="BF6" s="476"/>
      <c r="BG6" s="476"/>
      <c r="BH6" s="476"/>
      <c r="BI6" s="476"/>
      <c r="BJ6" s="476"/>
      <c r="BK6" s="476"/>
      <c r="BL6" s="476"/>
      <c r="BM6" s="477"/>
      <c r="BN6" s="441">
        <v>2828968</v>
      </c>
      <c r="BO6" s="442"/>
      <c r="BP6" s="442"/>
      <c r="BQ6" s="442"/>
      <c r="BR6" s="442"/>
      <c r="BS6" s="442"/>
      <c r="BT6" s="442"/>
      <c r="BU6" s="443"/>
      <c r="BV6" s="441">
        <v>2866836</v>
      </c>
      <c r="BW6" s="442"/>
      <c r="BX6" s="442"/>
      <c r="BY6" s="442"/>
      <c r="BZ6" s="442"/>
      <c r="CA6" s="442"/>
      <c r="CB6" s="442"/>
      <c r="CC6" s="443"/>
      <c r="CD6" s="444" t="s">
        <v>99</v>
      </c>
      <c r="CE6" s="445"/>
      <c r="CF6" s="445"/>
      <c r="CG6" s="445"/>
      <c r="CH6" s="445"/>
      <c r="CI6" s="445"/>
      <c r="CJ6" s="445"/>
      <c r="CK6" s="445"/>
      <c r="CL6" s="445"/>
      <c r="CM6" s="445"/>
      <c r="CN6" s="445"/>
      <c r="CO6" s="445"/>
      <c r="CP6" s="445"/>
      <c r="CQ6" s="445"/>
      <c r="CR6" s="445"/>
      <c r="CS6" s="446"/>
      <c r="CT6" s="478">
        <v>91.5</v>
      </c>
      <c r="CU6" s="479"/>
      <c r="CV6" s="479"/>
      <c r="CW6" s="479"/>
      <c r="CX6" s="479"/>
      <c r="CY6" s="479"/>
      <c r="CZ6" s="479"/>
      <c r="DA6" s="480"/>
      <c r="DB6" s="478">
        <v>94.1</v>
      </c>
      <c r="DC6" s="479"/>
      <c r="DD6" s="479"/>
      <c r="DE6" s="479"/>
      <c r="DF6" s="479"/>
      <c r="DG6" s="479"/>
      <c r="DH6" s="479"/>
      <c r="DI6" s="480"/>
    </row>
    <row r="7" spans="1:119" ht="18.75" customHeight="1" x14ac:dyDescent="0.2">
      <c r="A7" s="163"/>
      <c r="B7" s="417"/>
      <c r="C7" s="418"/>
      <c r="D7" s="418"/>
      <c r="E7" s="419"/>
      <c r="F7" s="419"/>
      <c r="G7" s="419"/>
      <c r="H7" s="419"/>
      <c r="I7" s="419"/>
      <c r="J7" s="419"/>
      <c r="K7" s="419"/>
      <c r="L7" s="419"/>
      <c r="M7" s="419"/>
      <c r="N7" s="419"/>
      <c r="O7" s="419"/>
      <c r="P7" s="419"/>
      <c r="Q7" s="419"/>
      <c r="R7" s="425"/>
      <c r="S7" s="425"/>
      <c r="T7" s="425"/>
      <c r="U7" s="425"/>
      <c r="V7" s="426"/>
      <c r="W7" s="429"/>
      <c r="X7" s="430"/>
      <c r="Y7" s="430"/>
      <c r="Z7" s="430"/>
      <c r="AA7" s="430"/>
      <c r="AB7" s="418"/>
      <c r="AC7" s="464"/>
      <c r="AD7" s="465"/>
      <c r="AE7" s="465"/>
      <c r="AF7" s="465"/>
      <c r="AG7" s="465"/>
      <c r="AH7" s="465"/>
      <c r="AI7" s="465"/>
      <c r="AJ7" s="465"/>
      <c r="AK7" s="465"/>
      <c r="AL7" s="466"/>
      <c r="AM7" s="470" t="s">
        <v>100</v>
      </c>
      <c r="AN7" s="471"/>
      <c r="AO7" s="471"/>
      <c r="AP7" s="471"/>
      <c r="AQ7" s="471"/>
      <c r="AR7" s="471"/>
      <c r="AS7" s="471"/>
      <c r="AT7" s="472"/>
      <c r="AU7" s="473" t="s">
        <v>101</v>
      </c>
      <c r="AV7" s="474"/>
      <c r="AW7" s="474"/>
      <c r="AX7" s="474"/>
      <c r="AY7" s="475" t="s">
        <v>102</v>
      </c>
      <c r="AZ7" s="476"/>
      <c r="BA7" s="476"/>
      <c r="BB7" s="476"/>
      <c r="BC7" s="476"/>
      <c r="BD7" s="476"/>
      <c r="BE7" s="476"/>
      <c r="BF7" s="476"/>
      <c r="BG7" s="476"/>
      <c r="BH7" s="476"/>
      <c r="BI7" s="476"/>
      <c r="BJ7" s="476"/>
      <c r="BK7" s="476"/>
      <c r="BL7" s="476"/>
      <c r="BM7" s="477"/>
      <c r="BN7" s="441">
        <v>251543</v>
      </c>
      <c r="BO7" s="442"/>
      <c r="BP7" s="442"/>
      <c r="BQ7" s="442"/>
      <c r="BR7" s="442"/>
      <c r="BS7" s="442"/>
      <c r="BT7" s="442"/>
      <c r="BU7" s="443"/>
      <c r="BV7" s="441">
        <v>134346</v>
      </c>
      <c r="BW7" s="442"/>
      <c r="BX7" s="442"/>
      <c r="BY7" s="442"/>
      <c r="BZ7" s="442"/>
      <c r="CA7" s="442"/>
      <c r="CB7" s="442"/>
      <c r="CC7" s="443"/>
      <c r="CD7" s="444" t="s">
        <v>103</v>
      </c>
      <c r="CE7" s="445"/>
      <c r="CF7" s="445"/>
      <c r="CG7" s="445"/>
      <c r="CH7" s="445"/>
      <c r="CI7" s="445"/>
      <c r="CJ7" s="445"/>
      <c r="CK7" s="445"/>
      <c r="CL7" s="445"/>
      <c r="CM7" s="445"/>
      <c r="CN7" s="445"/>
      <c r="CO7" s="445"/>
      <c r="CP7" s="445"/>
      <c r="CQ7" s="445"/>
      <c r="CR7" s="445"/>
      <c r="CS7" s="446"/>
      <c r="CT7" s="441">
        <v>29543893</v>
      </c>
      <c r="CU7" s="442"/>
      <c r="CV7" s="442"/>
      <c r="CW7" s="442"/>
      <c r="CX7" s="442"/>
      <c r="CY7" s="442"/>
      <c r="CZ7" s="442"/>
      <c r="DA7" s="443"/>
      <c r="DB7" s="441">
        <v>28930233</v>
      </c>
      <c r="DC7" s="442"/>
      <c r="DD7" s="442"/>
      <c r="DE7" s="442"/>
      <c r="DF7" s="442"/>
      <c r="DG7" s="442"/>
      <c r="DH7" s="442"/>
      <c r="DI7" s="443"/>
    </row>
    <row r="8" spans="1:119" ht="18.75" customHeight="1" thickBot="1" x14ac:dyDescent="0.25">
      <c r="A8" s="163"/>
      <c r="B8" s="450"/>
      <c r="C8" s="451"/>
      <c r="D8" s="451"/>
      <c r="E8" s="452"/>
      <c r="F8" s="452"/>
      <c r="G8" s="452"/>
      <c r="H8" s="452"/>
      <c r="I8" s="452"/>
      <c r="J8" s="452"/>
      <c r="K8" s="452"/>
      <c r="L8" s="452"/>
      <c r="M8" s="452"/>
      <c r="N8" s="452"/>
      <c r="O8" s="452"/>
      <c r="P8" s="452"/>
      <c r="Q8" s="452"/>
      <c r="R8" s="455"/>
      <c r="S8" s="455"/>
      <c r="T8" s="455"/>
      <c r="U8" s="455"/>
      <c r="V8" s="456"/>
      <c r="W8" s="459"/>
      <c r="X8" s="460"/>
      <c r="Y8" s="460"/>
      <c r="Z8" s="460"/>
      <c r="AA8" s="460"/>
      <c r="AB8" s="451"/>
      <c r="AC8" s="467"/>
      <c r="AD8" s="468"/>
      <c r="AE8" s="468"/>
      <c r="AF8" s="468"/>
      <c r="AG8" s="468"/>
      <c r="AH8" s="468"/>
      <c r="AI8" s="468"/>
      <c r="AJ8" s="468"/>
      <c r="AK8" s="468"/>
      <c r="AL8" s="469"/>
      <c r="AM8" s="470" t="s">
        <v>104</v>
      </c>
      <c r="AN8" s="471"/>
      <c r="AO8" s="471"/>
      <c r="AP8" s="471"/>
      <c r="AQ8" s="471"/>
      <c r="AR8" s="471"/>
      <c r="AS8" s="471"/>
      <c r="AT8" s="472"/>
      <c r="AU8" s="473" t="s">
        <v>90</v>
      </c>
      <c r="AV8" s="474"/>
      <c r="AW8" s="474"/>
      <c r="AX8" s="474"/>
      <c r="AY8" s="475" t="s">
        <v>105</v>
      </c>
      <c r="AZ8" s="476"/>
      <c r="BA8" s="476"/>
      <c r="BB8" s="476"/>
      <c r="BC8" s="476"/>
      <c r="BD8" s="476"/>
      <c r="BE8" s="476"/>
      <c r="BF8" s="476"/>
      <c r="BG8" s="476"/>
      <c r="BH8" s="476"/>
      <c r="BI8" s="476"/>
      <c r="BJ8" s="476"/>
      <c r="BK8" s="476"/>
      <c r="BL8" s="476"/>
      <c r="BM8" s="477"/>
      <c r="BN8" s="441">
        <v>2577425</v>
      </c>
      <c r="BO8" s="442"/>
      <c r="BP8" s="442"/>
      <c r="BQ8" s="442"/>
      <c r="BR8" s="442"/>
      <c r="BS8" s="442"/>
      <c r="BT8" s="442"/>
      <c r="BU8" s="443"/>
      <c r="BV8" s="441">
        <v>2732490</v>
      </c>
      <c r="BW8" s="442"/>
      <c r="BX8" s="442"/>
      <c r="BY8" s="442"/>
      <c r="BZ8" s="442"/>
      <c r="CA8" s="442"/>
      <c r="CB8" s="442"/>
      <c r="CC8" s="443"/>
      <c r="CD8" s="444" t="s">
        <v>106</v>
      </c>
      <c r="CE8" s="445"/>
      <c r="CF8" s="445"/>
      <c r="CG8" s="445"/>
      <c r="CH8" s="445"/>
      <c r="CI8" s="445"/>
      <c r="CJ8" s="445"/>
      <c r="CK8" s="445"/>
      <c r="CL8" s="445"/>
      <c r="CM8" s="445"/>
      <c r="CN8" s="445"/>
      <c r="CO8" s="445"/>
      <c r="CP8" s="445"/>
      <c r="CQ8" s="445"/>
      <c r="CR8" s="445"/>
      <c r="CS8" s="446"/>
      <c r="CT8" s="481">
        <v>0.69</v>
      </c>
      <c r="CU8" s="482"/>
      <c r="CV8" s="482"/>
      <c r="CW8" s="482"/>
      <c r="CX8" s="482"/>
      <c r="CY8" s="482"/>
      <c r="CZ8" s="482"/>
      <c r="DA8" s="483"/>
      <c r="DB8" s="481">
        <v>0.7</v>
      </c>
      <c r="DC8" s="482"/>
      <c r="DD8" s="482"/>
      <c r="DE8" s="482"/>
      <c r="DF8" s="482"/>
      <c r="DG8" s="482"/>
      <c r="DH8" s="482"/>
      <c r="DI8" s="483"/>
    </row>
    <row r="9" spans="1:119" ht="18.75" customHeight="1" thickBot="1" x14ac:dyDescent="0.25">
      <c r="A9" s="163"/>
      <c r="B9" s="435" t="s">
        <v>107</v>
      </c>
      <c r="C9" s="436"/>
      <c r="D9" s="436"/>
      <c r="E9" s="436"/>
      <c r="F9" s="436"/>
      <c r="G9" s="436"/>
      <c r="H9" s="436"/>
      <c r="I9" s="436"/>
      <c r="J9" s="436"/>
      <c r="K9" s="484"/>
      <c r="L9" s="485" t="s">
        <v>108</v>
      </c>
      <c r="M9" s="486"/>
      <c r="N9" s="486"/>
      <c r="O9" s="486"/>
      <c r="P9" s="486"/>
      <c r="Q9" s="487"/>
      <c r="R9" s="488">
        <v>116228</v>
      </c>
      <c r="S9" s="489"/>
      <c r="T9" s="489"/>
      <c r="U9" s="489"/>
      <c r="V9" s="490"/>
      <c r="W9" s="398" t="s">
        <v>109</v>
      </c>
      <c r="X9" s="399"/>
      <c r="Y9" s="399"/>
      <c r="Z9" s="399"/>
      <c r="AA9" s="399"/>
      <c r="AB9" s="399"/>
      <c r="AC9" s="399"/>
      <c r="AD9" s="399"/>
      <c r="AE9" s="399"/>
      <c r="AF9" s="399"/>
      <c r="AG9" s="399"/>
      <c r="AH9" s="399"/>
      <c r="AI9" s="399"/>
      <c r="AJ9" s="399"/>
      <c r="AK9" s="399"/>
      <c r="AL9" s="400"/>
      <c r="AM9" s="470" t="s">
        <v>110</v>
      </c>
      <c r="AN9" s="471"/>
      <c r="AO9" s="471"/>
      <c r="AP9" s="471"/>
      <c r="AQ9" s="471"/>
      <c r="AR9" s="471"/>
      <c r="AS9" s="471"/>
      <c r="AT9" s="472"/>
      <c r="AU9" s="473" t="s">
        <v>90</v>
      </c>
      <c r="AV9" s="474"/>
      <c r="AW9" s="474"/>
      <c r="AX9" s="474"/>
      <c r="AY9" s="475" t="s">
        <v>111</v>
      </c>
      <c r="AZ9" s="476"/>
      <c r="BA9" s="476"/>
      <c r="BB9" s="476"/>
      <c r="BC9" s="476"/>
      <c r="BD9" s="476"/>
      <c r="BE9" s="476"/>
      <c r="BF9" s="476"/>
      <c r="BG9" s="476"/>
      <c r="BH9" s="476"/>
      <c r="BI9" s="476"/>
      <c r="BJ9" s="476"/>
      <c r="BK9" s="476"/>
      <c r="BL9" s="476"/>
      <c r="BM9" s="477"/>
      <c r="BN9" s="441">
        <v>-155065</v>
      </c>
      <c r="BO9" s="442"/>
      <c r="BP9" s="442"/>
      <c r="BQ9" s="442"/>
      <c r="BR9" s="442"/>
      <c r="BS9" s="442"/>
      <c r="BT9" s="442"/>
      <c r="BU9" s="443"/>
      <c r="BV9" s="441">
        <v>-553206</v>
      </c>
      <c r="BW9" s="442"/>
      <c r="BX9" s="442"/>
      <c r="BY9" s="442"/>
      <c r="BZ9" s="442"/>
      <c r="CA9" s="442"/>
      <c r="CB9" s="442"/>
      <c r="CC9" s="443"/>
      <c r="CD9" s="444" t="s">
        <v>112</v>
      </c>
      <c r="CE9" s="445"/>
      <c r="CF9" s="445"/>
      <c r="CG9" s="445"/>
      <c r="CH9" s="445"/>
      <c r="CI9" s="445"/>
      <c r="CJ9" s="445"/>
      <c r="CK9" s="445"/>
      <c r="CL9" s="445"/>
      <c r="CM9" s="445"/>
      <c r="CN9" s="445"/>
      <c r="CO9" s="445"/>
      <c r="CP9" s="445"/>
      <c r="CQ9" s="445"/>
      <c r="CR9" s="445"/>
      <c r="CS9" s="446"/>
      <c r="CT9" s="438">
        <v>10.4</v>
      </c>
      <c r="CU9" s="439"/>
      <c r="CV9" s="439"/>
      <c r="CW9" s="439"/>
      <c r="CX9" s="439"/>
      <c r="CY9" s="439"/>
      <c r="CZ9" s="439"/>
      <c r="DA9" s="440"/>
      <c r="DB9" s="438">
        <v>10.5</v>
      </c>
      <c r="DC9" s="439"/>
      <c r="DD9" s="439"/>
      <c r="DE9" s="439"/>
      <c r="DF9" s="439"/>
      <c r="DG9" s="439"/>
      <c r="DH9" s="439"/>
      <c r="DI9" s="440"/>
    </row>
    <row r="10" spans="1:119" ht="18.75" customHeight="1" thickBot="1" x14ac:dyDescent="0.25">
      <c r="A10" s="163"/>
      <c r="B10" s="435"/>
      <c r="C10" s="436"/>
      <c r="D10" s="436"/>
      <c r="E10" s="436"/>
      <c r="F10" s="436"/>
      <c r="G10" s="436"/>
      <c r="H10" s="436"/>
      <c r="I10" s="436"/>
      <c r="J10" s="436"/>
      <c r="K10" s="484"/>
      <c r="L10" s="491" t="s">
        <v>113</v>
      </c>
      <c r="M10" s="471"/>
      <c r="N10" s="471"/>
      <c r="O10" s="471"/>
      <c r="P10" s="471"/>
      <c r="Q10" s="472"/>
      <c r="R10" s="492">
        <v>118919</v>
      </c>
      <c r="S10" s="493"/>
      <c r="T10" s="493"/>
      <c r="U10" s="493"/>
      <c r="V10" s="494"/>
      <c r="W10" s="429"/>
      <c r="X10" s="430"/>
      <c r="Y10" s="430"/>
      <c r="Z10" s="430"/>
      <c r="AA10" s="430"/>
      <c r="AB10" s="430"/>
      <c r="AC10" s="430"/>
      <c r="AD10" s="430"/>
      <c r="AE10" s="430"/>
      <c r="AF10" s="430"/>
      <c r="AG10" s="430"/>
      <c r="AH10" s="430"/>
      <c r="AI10" s="430"/>
      <c r="AJ10" s="430"/>
      <c r="AK10" s="430"/>
      <c r="AL10" s="433"/>
      <c r="AM10" s="470" t="s">
        <v>114</v>
      </c>
      <c r="AN10" s="471"/>
      <c r="AO10" s="471"/>
      <c r="AP10" s="471"/>
      <c r="AQ10" s="471"/>
      <c r="AR10" s="471"/>
      <c r="AS10" s="471"/>
      <c r="AT10" s="472"/>
      <c r="AU10" s="473" t="s">
        <v>90</v>
      </c>
      <c r="AV10" s="474"/>
      <c r="AW10" s="474"/>
      <c r="AX10" s="474"/>
      <c r="AY10" s="475" t="s">
        <v>115</v>
      </c>
      <c r="AZ10" s="476"/>
      <c r="BA10" s="476"/>
      <c r="BB10" s="476"/>
      <c r="BC10" s="476"/>
      <c r="BD10" s="476"/>
      <c r="BE10" s="476"/>
      <c r="BF10" s="476"/>
      <c r="BG10" s="476"/>
      <c r="BH10" s="476"/>
      <c r="BI10" s="476"/>
      <c r="BJ10" s="476"/>
      <c r="BK10" s="476"/>
      <c r="BL10" s="476"/>
      <c r="BM10" s="477"/>
      <c r="BN10" s="441">
        <v>1886646</v>
      </c>
      <c r="BO10" s="442"/>
      <c r="BP10" s="442"/>
      <c r="BQ10" s="442"/>
      <c r="BR10" s="442"/>
      <c r="BS10" s="442"/>
      <c r="BT10" s="442"/>
      <c r="BU10" s="443"/>
      <c r="BV10" s="441">
        <v>2000326</v>
      </c>
      <c r="BW10" s="442"/>
      <c r="BX10" s="442"/>
      <c r="BY10" s="442"/>
      <c r="BZ10" s="442"/>
      <c r="CA10" s="442"/>
      <c r="CB10" s="442"/>
      <c r="CC10" s="443"/>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5"/>
      <c r="C11" s="436"/>
      <c r="D11" s="436"/>
      <c r="E11" s="436"/>
      <c r="F11" s="436"/>
      <c r="G11" s="436"/>
      <c r="H11" s="436"/>
      <c r="I11" s="436"/>
      <c r="J11" s="436"/>
      <c r="K11" s="484"/>
      <c r="L11" s="495" t="s">
        <v>117</v>
      </c>
      <c r="M11" s="496"/>
      <c r="N11" s="496"/>
      <c r="O11" s="496"/>
      <c r="P11" s="496"/>
      <c r="Q11" s="497"/>
      <c r="R11" s="498" t="s">
        <v>118</v>
      </c>
      <c r="S11" s="499"/>
      <c r="T11" s="499"/>
      <c r="U11" s="499"/>
      <c r="V11" s="500"/>
      <c r="W11" s="429"/>
      <c r="X11" s="430"/>
      <c r="Y11" s="430"/>
      <c r="Z11" s="430"/>
      <c r="AA11" s="430"/>
      <c r="AB11" s="430"/>
      <c r="AC11" s="430"/>
      <c r="AD11" s="430"/>
      <c r="AE11" s="430"/>
      <c r="AF11" s="430"/>
      <c r="AG11" s="430"/>
      <c r="AH11" s="430"/>
      <c r="AI11" s="430"/>
      <c r="AJ11" s="430"/>
      <c r="AK11" s="430"/>
      <c r="AL11" s="433"/>
      <c r="AM11" s="470" t="s">
        <v>119</v>
      </c>
      <c r="AN11" s="471"/>
      <c r="AO11" s="471"/>
      <c r="AP11" s="471"/>
      <c r="AQ11" s="471"/>
      <c r="AR11" s="471"/>
      <c r="AS11" s="471"/>
      <c r="AT11" s="472"/>
      <c r="AU11" s="473" t="s">
        <v>101</v>
      </c>
      <c r="AV11" s="474"/>
      <c r="AW11" s="474"/>
      <c r="AX11" s="474"/>
      <c r="AY11" s="475" t="s">
        <v>120</v>
      </c>
      <c r="AZ11" s="476"/>
      <c r="BA11" s="476"/>
      <c r="BB11" s="476"/>
      <c r="BC11" s="476"/>
      <c r="BD11" s="476"/>
      <c r="BE11" s="476"/>
      <c r="BF11" s="476"/>
      <c r="BG11" s="476"/>
      <c r="BH11" s="476"/>
      <c r="BI11" s="476"/>
      <c r="BJ11" s="476"/>
      <c r="BK11" s="476"/>
      <c r="BL11" s="476"/>
      <c r="BM11" s="477"/>
      <c r="BN11" s="441">
        <v>0</v>
      </c>
      <c r="BO11" s="442"/>
      <c r="BP11" s="442"/>
      <c r="BQ11" s="442"/>
      <c r="BR11" s="442"/>
      <c r="BS11" s="442"/>
      <c r="BT11" s="442"/>
      <c r="BU11" s="443"/>
      <c r="BV11" s="441">
        <v>81604</v>
      </c>
      <c r="BW11" s="442"/>
      <c r="BX11" s="442"/>
      <c r="BY11" s="442"/>
      <c r="BZ11" s="442"/>
      <c r="CA11" s="442"/>
      <c r="CB11" s="442"/>
      <c r="CC11" s="443"/>
      <c r="CD11" s="444" t="s">
        <v>121</v>
      </c>
      <c r="CE11" s="445"/>
      <c r="CF11" s="445"/>
      <c r="CG11" s="445"/>
      <c r="CH11" s="445"/>
      <c r="CI11" s="445"/>
      <c r="CJ11" s="445"/>
      <c r="CK11" s="445"/>
      <c r="CL11" s="445"/>
      <c r="CM11" s="445"/>
      <c r="CN11" s="445"/>
      <c r="CO11" s="445"/>
      <c r="CP11" s="445"/>
      <c r="CQ11" s="445"/>
      <c r="CR11" s="445"/>
      <c r="CS11" s="446"/>
      <c r="CT11" s="481" t="s">
        <v>122</v>
      </c>
      <c r="CU11" s="482"/>
      <c r="CV11" s="482"/>
      <c r="CW11" s="482"/>
      <c r="CX11" s="482"/>
      <c r="CY11" s="482"/>
      <c r="CZ11" s="482"/>
      <c r="DA11" s="483"/>
      <c r="DB11" s="481" t="s">
        <v>122</v>
      </c>
      <c r="DC11" s="482"/>
      <c r="DD11" s="482"/>
      <c r="DE11" s="482"/>
      <c r="DF11" s="482"/>
      <c r="DG11" s="482"/>
      <c r="DH11" s="482"/>
      <c r="DI11" s="483"/>
    </row>
    <row r="12" spans="1:119" ht="18.75" customHeight="1" x14ac:dyDescent="0.2">
      <c r="A12" s="163"/>
      <c r="B12" s="501" t="s">
        <v>123</v>
      </c>
      <c r="C12" s="502"/>
      <c r="D12" s="502"/>
      <c r="E12" s="502"/>
      <c r="F12" s="502"/>
      <c r="G12" s="502"/>
      <c r="H12" s="502"/>
      <c r="I12" s="502"/>
      <c r="J12" s="502"/>
      <c r="K12" s="503"/>
      <c r="L12" s="510" t="s">
        <v>124</v>
      </c>
      <c r="M12" s="511"/>
      <c r="N12" s="511"/>
      <c r="O12" s="511"/>
      <c r="P12" s="511"/>
      <c r="Q12" s="512"/>
      <c r="R12" s="513">
        <v>112988</v>
      </c>
      <c r="S12" s="514"/>
      <c r="T12" s="514"/>
      <c r="U12" s="514"/>
      <c r="V12" s="515"/>
      <c r="W12" s="516" t="s">
        <v>1</v>
      </c>
      <c r="X12" s="474"/>
      <c r="Y12" s="474"/>
      <c r="Z12" s="474"/>
      <c r="AA12" s="474"/>
      <c r="AB12" s="517"/>
      <c r="AC12" s="518" t="s">
        <v>125</v>
      </c>
      <c r="AD12" s="519"/>
      <c r="AE12" s="519"/>
      <c r="AF12" s="519"/>
      <c r="AG12" s="520"/>
      <c r="AH12" s="518" t="s">
        <v>126</v>
      </c>
      <c r="AI12" s="519"/>
      <c r="AJ12" s="519"/>
      <c r="AK12" s="519"/>
      <c r="AL12" s="521"/>
      <c r="AM12" s="470" t="s">
        <v>127</v>
      </c>
      <c r="AN12" s="471"/>
      <c r="AO12" s="471"/>
      <c r="AP12" s="471"/>
      <c r="AQ12" s="471"/>
      <c r="AR12" s="471"/>
      <c r="AS12" s="471"/>
      <c r="AT12" s="472"/>
      <c r="AU12" s="473" t="s">
        <v>90</v>
      </c>
      <c r="AV12" s="474"/>
      <c r="AW12" s="474"/>
      <c r="AX12" s="474"/>
      <c r="AY12" s="475" t="s">
        <v>128</v>
      </c>
      <c r="AZ12" s="476"/>
      <c r="BA12" s="476"/>
      <c r="BB12" s="476"/>
      <c r="BC12" s="476"/>
      <c r="BD12" s="476"/>
      <c r="BE12" s="476"/>
      <c r="BF12" s="476"/>
      <c r="BG12" s="476"/>
      <c r="BH12" s="476"/>
      <c r="BI12" s="476"/>
      <c r="BJ12" s="476"/>
      <c r="BK12" s="476"/>
      <c r="BL12" s="476"/>
      <c r="BM12" s="477"/>
      <c r="BN12" s="441">
        <v>1826478</v>
      </c>
      <c r="BO12" s="442"/>
      <c r="BP12" s="442"/>
      <c r="BQ12" s="442"/>
      <c r="BR12" s="442"/>
      <c r="BS12" s="442"/>
      <c r="BT12" s="442"/>
      <c r="BU12" s="443"/>
      <c r="BV12" s="441">
        <v>2040598</v>
      </c>
      <c r="BW12" s="442"/>
      <c r="BX12" s="442"/>
      <c r="BY12" s="442"/>
      <c r="BZ12" s="442"/>
      <c r="CA12" s="442"/>
      <c r="CB12" s="442"/>
      <c r="CC12" s="443"/>
      <c r="CD12" s="444" t="s">
        <v>129</v>
      </c>
      <c r="CE12" s="445"/>
      <c r="CF12" s="445"/>
      <c r="CG12" s="445"/>
      <c r="CH12" s="445"/>
      <c r="CI12" s="445"/>
      <c r="CJ12" s="445"/>
      <c r="CK12" s="445"/>
      <c r="CL12" s="445"/>
      <c r="CM12" s="445"/>
      <c r="CN12" s="445"/>
      <c r="CO12" s="445"/>
      <c r="CP12" s="445"/>
      <c r="CQ12" s="445"/>
      <c r="CR12" s="445"/>
      <c r="CS12" s="446"/>
      <c r="CT12" s="481" t="s">
        <v>122</v>
      </c>
      <c r="CU12" s="482"/>
      <c r="CV12" s="482"/>
      <c r="CW12" s="482"/>
      <c r="CX12" s="482"/>
      <c r="CY12" s="482"/>
      <c r="CZ12" s="482"/>
      <c r="DA12" s="483"/>
      <c r="DB12" s="481" t="s">
        <v>122</v>
      </c>
      <c r="DC12" s="482"/>
      <c r="DD12" s="482"/>
      <c r="DE12" s="482"/>
      <c r="DF12" s="482"/>
      <c r="DG12" s="482"/>
      <c r="DH12" s="482"/>
      <c r="DI12" s="483"/>
    </row>
    <row r="13" spans="1:119" ht="18.75" customHeight="1" x14ac:dyDescent="0.2">
      <c r="A13" s="163"/>
      <c r="B13" s="504"/>
      <c r="C13" s="505"/>
      <c r="D13" s="505"/>
      <c r="E13" s="505"/>
      <c r="F13" s="505"/>
      <c r="G13" s="505"/>
      <c r="H13" s="505"/>
      <c r="I13" s="505"/>
      <c r="J13" s="505"/>
      <c r="K13" s="506"/>
      <c r="L13" s="172"/>
      <c r="M13" s="532" t="s">
        <v>130</v>
      </c>
      <c r="N13" s="533"/>
      <c r="O13" s="533"/>
      <c r="P13" s="533"/>
      <c r="Q13" s="534"/>
      <c r="R13" s="525">
        <v>109385</v>
      </c>
      <c r="S13" s="526"/>
      <c r="T13" s="526"/>
      <c r="U13" s="526"/>
      <c r="V13" s="527"/>
      <c r="W13" s="457" t="s">
        <v>131</v>
      </c>
      <c r="X13" s="458"/>
      <c r="Y13" s="458"/>
      <c r="Z13" s="458"/>
      <c r="AA13" s="458"/>
      <c r="AB13" s="448"/>
      <c r="AC13" s="492">
        <v>1405</v>
      </c>
      <c r="AD13" s="493"/>
      <c r="AE13" s="493"/>
      <c r="AF13" s="493"/>
      <c r="AG13" s="535"/>
      <c r="AH13" s="492">
        <v>1589</v>
      </c>
      <c r="AI13" s="493"/>
      <c r="AJ13" s="493"/>
      <c r="AK13" s="493"/>
      <c r="AL13" s="494"/>
      <c r="AM13" s="470" t="s">
        <v>132</v>
      </c>
      <c r="AN13" s="471"/>
      <c r="AO13" s="471"/>
      <c r="AP13" s="471"/>
      <c r="AQ13" s="471"/>
      <c r="AR13" s="471"/>
      <c r="AS13" s="471"/>
      <c r="AT13" s="472"/>
      <c r="AU13" s="473" t="s">
        <v>101</v>
      </c>
      <c r="AV13" s="474"/>
      <c r="AW13" s="474"/>
      <c r="AX13" s="474"/>
      <c r="AY13" s="475" t="s">
        <v>133</v>
      </c>
      <c r="AZ13" s="476"/>
      <c r="BA13" s="476"/>
      <c r="BB13" s="476"/>
      <c r="BC13" s="476"/>
      <c r="BD13" s="476"/>
      <c r="BE13" s="476"/>
      <c r="BF13" s="476"/>
      <c r="BG13" s="476"/>
      <c r="BH13" s="476"/>
      <c r="BI13" s="476"/>
      <c r="BJ13" s="476"/>
      <c r="BK13" s="476"/>
      <c r="BL13" s="476"/>
      <c r="BM13" s="477"/>
      <c r="BN13" s="441">
        <v>-94897</v>
      </c>
      <c r="BO13" s="442"/>
      <c r="BP13" s="442"/>
      <c r="BQ13" s="442"/>
      <c r="BR13" s="442"/>
      <c r="BS13" s="442"/>
      <c r="BT13" s="442"/>
      <c r="BU13" s="443"/>
      <c r="BV13" s="441">
        <v>-511874</v>
      </c>
      <c r="BW13" s="442"/>
      <c r="BX13" s="442"/>
      <c r="BY13" s="442"/>
      <c r="BZ13" s="442"/>
      <c r="CA13" s="442"/>
      <c r="CB13" s="442"/>
      <c r="CC13" s="443"/>
      <c r="CD13" s="444" t="s">
        <v>134</v>
      </c>
      <c r="CE13" s="445"/>
      <c r="CF13" s="445"/>
      <c r="CG13" s="445"/>
      <c r="CH13" s="445"/>
      <c r="CI13" s="445"/>
      <c r="CJ13" s="445"/>
      <c r="CK13" s="445"/>
      <c r="CL13" s="445"/>
      <c r="CM13" s="445"/>
      <c r="CN13" s="445"/>
      <c r="CO13" s="445"/>
      <c r="CP13" s="445"/>
      <c r="CQ13" s="445"/>
      <c r="CR13" s="445"/>
      <c r="CS13" s="446"/>
      <c r="CT13" s="438">
        <v>2.1</v>
      </c>
      <c r="CU13" s="439"/>
      <c r="CV13" s="439"/>
      <c r="CW13" s="439"/>
      <c r="CX13" s="439"/>
      <c r="CY13" s="439"/>
      <c r="CZ13" s="439"/>
      <c r="DA13" s="440"/>
      <c r="DB13" s="438">
        <v>2.2999999999999998</v>
      </c>
      <c r="DC13" s="439"/>
      <c r="DD13" s="439"/>
      <c r="DE13" s="439"/>
      <c r="DF13" s="439"/>
      <c r="DG13" s="439"/>
      <c r="DH13" s="439"/>
      <c r="DI13" s="440"/>
    </row>
    <row r="14" spans="1:119" ht="18.75" customHeight="1" thickBot="1" x14ac:dyDescent="0.25">
      <c r="A14" s="163"/>
      <c r="B14" s="504"/>
      <c r="C14" s="505"/>
      <c r="D14" s="505"/>
      <c r="E14" s="505"/>
      <c r="F14" s="505"/>
      <c r="G14" s="505"/>
      <c r="H14" s="505"/>
      <c r="I14" s="505"/>
      <c r="J14" s="505"/>
      <c r="K14" s="506"/>
      <c r="L14" s="522" t="s">
        <v>135</v>
      </c>
      <c r="M14" s="523"/>
      <c r="N14" s="523"/>
      <c r="O14" s="523"/>
      <c r="P14" s="523"/>
      <c r="Q14" s="524"/>
      <c r="R14" s="525">
        <v>114146</v>
      </c>
      <c r="S14" s="526"/>
      <c r="T14" s="526"/>
      <c r="U14" s="526"/>
      <c r="V14" s="527"/>
      <c r="W14" s="431"/>
      <c r="X14" s="432"/>
      <c r="Y14" s="432"/>
      <c r="Z14" s="432"/>
      <c r="AA14" s="432"/>
      <c r="AB14" s="421"/>
      <c r="AC14" s="528">
        <v>2.5</v>
      </c>
      <c r="AD14" s="529"/>
      <c r="AE14" s="529"/>
      <c r="AF14" s="529"/>
      <c r="AG14" s="530"/>
      <c r="AH14" s="528">
        <v>2.8</v>
      </c>
      <c r="AI14" s="529"/>
      <c r="AJ14" s="529"/>
      <c r="AK14" s="529"/>
      <c r="AL14" s="531"/>
      <c r="AM14" s="470"/>
      <c r="AN14" s="471"/>
      <c r="AO14" s="471"/>
      <c r="AP14" s="471"/>
      <c r="AQ14" s="471"/>
      <c r="AR14" s="471"/>
      <c r="AS14" s="471"/>
      <c r="AT14" s="472"/>
      <c r="AU14" s="473"/>
      <c r="AV14" s="474"/>
      <c r="AW14" s="474"/>
      <c r="AX14" s="474"/>
      <c r="AY14" s="475"/>
      <c r="AZ14" s="476"/>
      <c r="BA14" s="476"/>
      <c r="BB14" s="476"/>
      <c r="BC14" s="476"/>
      <c r="BD14" s="476"/>
      <c r="BE14" s="476"/>
      <c r="BF14" s="476"/>
      <c r="BG14" s="476"/>
      <c r="BH14" s="476"/>
      <c r="BI14" s="476"/>
      <c r="BJ14" s="476"/>
      <c r="BK14" s="476"/>
      <c r="BL14" s="476"/>
      <c r="BM14" s="477"/>
      <c r="BN14" s="441"/>
      <c r="BO14" s="442"/>
      <c r="BP14" s="442"/>
      <c r="BQ14" s="442"/>
      <c r="BR14" s="442"/>
      <c r="BS14" s="442"/>
      <c r="BT14" s="442"/>
      <c r="BU14" s="443"/>
      <c r="BV14" s="441"/>
      <c r="BW14" s="442"/>
      <c r="BX14" s="442"/>
      <c r="BY14" s="442"/>
      <c r="BZ14" s="442"/>
      <c r="CA14" s="442"/>
      <c r="CB14" s="442"/>
      <c r="CC14" s="443"/>
      <c r="CD14" s="536" t="s">
        <v>136</v>
      </c>
      <c r="CE14" s="537"/>
      <c r="CF14" s="537"/>
      <c r="CG14" s="537"/>
      <c r="CH14" s="537"/>
      <c r="CI14" s="537"/>
      <c r="CJ14" s="537"/>
      <c r="CK14" s="537"/>
      <c r="CL14" s="537"/>
      <c r="CM14" s="537"/>
      <c r="CN14" s="537"/>
      <c r="CO14" s="537"/>
      <c r="CP14" s="537"/>
      <c r="CQ14" s="537"/>
      <c r="CR14" s="537"/>
      <c r="CS14" s="538"/>
      <c r="CT14" s="539" t="s">
        <v>122</v>
      </c>
      <c r="CU14" s="540"/>
      <c r="CV14" s="540"/>
      <c r="CW14" s="540"/>
      <c r="CX14" s="540"/>
      <c r="CY14" s="540"/>
      <c r="CZ14" s="540"/>
      <c r="DA14" s="541"/>
      <c r="DB14" s="539" t="s">
        <v>122</v>
      </c>
      <c r="DC14" s="540"/>
      <c r="DD14" s="540"/>
      <c r="DE14" s="540"/>
      <c r="DF14" s="540"/>
      <c r="DG14" s="540"/>
      <c r="DH14" s="540"/>
      <c r="DI14" s="541"/>
    </row>
    <row r="15" spans="1:119" ht="18.75" customHeight="1" x14ac:dyDescent="0.2">
      <c r="A15" s="163"/>
      <c r="B15" s="504"/>
      <c r="C15" s="505"/>
      <c r="D15" s="505"/>
      <c r="E15" s="505"/>
      <c r="F15" s="505"/>
      <c r="G15" s="505"/>
      <c r="H15" s="505"/>
      <c r="I15" s="505"/>
      <c r="J15" s="505"/>
      <c r="K15" s="506"/>
      <c r="L15" s="172"/>
      <c r="M15" s="532" t="s">
        <v>130</v>
      </c>
      <c r="N15" s="533"/>
      <c r="O15" s="533"/>
      <c r="P15" s="533"/>
      <c r="Q15" s="534"/>
      <c r="R15" s="525">
        <v>110889</v>
      </c>
      <c r="S15" s="526"/>
      <c r="T15" s="526"/>
      <c r="U15" s="526"/>
      <c r="V15" s="527"/>
      <c r="W15" s="457" t="s">
        <v>137</v>
      </c>
      <c r="X15" s="458"/>
      <c r="Y15" s="458"/>
      <c r="Z15" s="458"/>
      <c r="AA15" s="458"/>
      <c r="AB15" s="448"/>
      <c r="AC15" s="492">
        <v>20070</v>
      </c>
      <c r="AD15" s="493"/>
      <c r="AE15" s="493"/>
      <c r="AF15" s="493"/>
      <c r="AG15" s="535"/>
      <c r="AH15" s="492">
        <v>20743</v>
      </c>
      <c r="AI15" s="493"/>
      <c r="AJ15" s="493"/>
      <c r="AK15" s="493"/>
      <c r="AL15" s="494"/>
      <c r="AM15" s="470"/>
      <c r="AN15" s="471"/>
      <c r="AO15" s="471"/>
      <c r="AP15" s="471"/>
      <c r="AQ15" s="471"/>
      <c r="AR15" s="471"/>
      <c r="AS15" s="471"/>
      <c r="AT15" s="472"/>
      <c r="AU15" s="473"/>
      <c r="AV15" s="474"/>
      <c r="AW15" s="474"/>
      <c r="AX15" s="474"/>
      <c r="AY15" s="401" t="s">
        <v>138</v>
      </c>
      <c r="AZ15" s="402"/>
      <c r="BA15" s="402"/>
      <c r="BB15" s="402"/>
      <c r="BC15" s="402"/>
      <c r="BD15" s="402"/>
      <c r="BE15" s="402"/>
      <c r="BF15" s="402"/>
      <c r="BG15" s="402"/>
      <c r="BH15" s="402"/>
      <c r="BI15" s="402"/>
      <c r="BJ15" s="402"/>
      <c r="BK15" s="402"/>
      <c r="BL15" s="402"/>
      <c r="BM15" s="403"/>
      <c r="BN15" s="404">
        <v>16992638</v>
      </c>
      <c r="BO15" s="405"/>
      <c r="BP15" s="405"/>
      <c r="BQ15" s="405"/>
      <c r="BR15" s="405"/>
      <c r="BS15" s="405"/>
      <c r="BT15" s="405"/>
      <c r="BU15" s="406"/>
      <c r="BV15" s="404">
        <v>16919546</v>
      </c>
      <c r="BW15" s="405"/>
      <c r="BX15" s="405"/>
      <c r="BY15" s="405"/>
      <c r="BZ15" s="405"/>
      <c r="CA15" s="405"/>
      <c r="CB15" s="405"/>
      <c r="CC15" s="406"/>
      <c r="CD15" s="542" t="s">
        <v>139</v>
      </c>
      <c r="CE15" s="543"/>
      <c r="CF15" s="543"/>
      <c r="CG15" s="543"/>
      <c r="CH15" s="543"/>
      <c r="CI15" s="543"/>
      <c r="CJ15" s="543"/>
      <c r="CK15" s="543"/>
      <c r="CL15" s="543"/>
      <c r="CM15" s="543"/>
      <c r="CN15" s="543"/>
      <c r="CO15" s="543"/>
      <c r="CP15" s="543"/>
      <c r="CQ15" s="543"/>
      <c r="CR15" s="543"/>
      <c r="CS15" s="54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4"/>
      <c r="C16" s="505"/>
      <c r="D16" s="505"/>
      <c r="E16" s="505"/>
      <c r="F16" s="505"/>
      <c r="G16" s="505"/>
      <c r="H16" s="505"/>
      <c r="I16" s="505"/>
      <c r="J16" s="505"/>
      <c r="K16" s="506"/>
      <c r="L16" s="522" t="s">
        <v>140</v>
      </c>
      <c r="M16" s="545"/>
      <c r="N16" s="545"/>
      <c r="O16" s="545"/>
      <c r="P16" s="545"/>
      <c r="Q16" s="546"/>
      <c r="R16" s="547" t="s">
        <v>141</v>
      </c>
      <c r="S16" s="548"/>
      <c r="T16" s="548"/>
      <c r="U16" s="548"/>
      <c r="V16" s="549"/>
      <c r="W16" s="431"/>
      <c r="X16" s="432"/>
      <c r="Y16" s="432"/>
      <c r="Z16" s="432"/>
      <c r="AA16" s="432"/>
      <c r="AB16" s="421"/>
      <c r="AC16" s="528">
        <v>35.700000000000003</v>
      </c>
      <c r="AD16" s="529"/>
      <c r="AE16" s="529"/>
      <c r="AF16" s="529"/>
      <c r="AG16" s="530"/>
      <c r="AH16" s="528">
        <v>36.299999999999997</v>
      </c>
      <c r="AI16" s="529"/>
      <c r="AJ16" s="529"/>
      <c r="AK16" s="529"/>
      <c r="AL16" s="531"/>
      <c r="AM16" s="470"/>
      <c r="AN16" s="471"/>
      <c r="AO16" s="471"/>
      <c r="AP16" s="471"/>
      <c r="AQ16" s="471"/>
      <c r="AR16" s="471"/>
      <c r="AS16" s="471"/>
      <c r="AT16" s="472"/>
      <c r="AU16" s="473"/>
      <c r="AV16" s="474"/>
      <c r="AW16" s="474"/>
      <c r="AX16" s="474"/>
      <c r="AY16" s="475" t="s">
        <v>142</v>
      </c>
      <c r="AZ16" s="476"/>
      <c r="BA16" s="476"/>
      <c r="BB16" s="476"/>
      <c r="BC16" s="476"/>
      <c r="BD16" s="476"/>
      <c r="BE16" s="476"/>
      <c r="BF16" s="476"/>
      <c r="BG16" s="476"/>
      <c r="BH16" s="476"/>
      <c r="BI16" s="476"/>
      <c r="BJ16" s="476"/>
      <c r="BK16" s="476"/>
      <c r="BL16" s="476"/>
      <c r="BM16" s="477"/>
      <c r="BN16" s="441">
        <v>24839049</v>
      </c>
      <c r="BO16" s="442"/>
      <c r="BP16" s="442"/>
      <c r="BQ16" s="442"/>
      <c r="BR16" s="442"/>
      <c r="BS16" s="442"/>
      <c r="BT16" s="442"/>
      <c r="BU16" s="443"/>
      <c r="BV16" s="441">
        <v>24080213</v>
      </c>
      <c r="BW16" s="442"/>
      <c r="BX16" s="442"/>
      <c r="BY16" s="442"/>
      <c r="BZ16" s="442"/>
      <c r="CA16" s="442"/>
      <c r="CB16" s="442"/>
      <c r="CC16" s="443"/>
      <c r="CD16" s="176"/>
      <c r="CE16" s="555"/>
      <c r="CF16" s="555"/>
      <c r="CG16" s="555"/>
      <c r="CH16" s="555"/>
      <c r="CI16" s="555"/>
      <c r="CJ16" s="555"/>
      <c r="CK16" s="555"/>
      <c r="CL16" s="555"/>
      <c r="CM16" s="555"/>
      <c r="CN16" s="555"/>
      <c r="CO16" s="555"/>
      <c r="CP16" s="555"/>
      <c r="CQ16" s="555"/>
      <c r="CR16" s="555"/>
      <c r="CS16" s="556"/>
      <c r="CT16" s="438"/>
      <c r="CU16" s="439"/>
      <c r="CV16" s="439"/>
      <c r="CW16" s="439"/>
      <c r="CX16" s="439"/>
      <c r="CY16" s="439"/>
      <c r="CZ16" s="439"/>
      <c r="DA16" s="440"/>
      <c r="DB16" s="438"/>
      <c r="DC16" s="439"/>
      <c r="DD16" s="439"/>
      <c r="DE16" s="439"/>
      <c r="DF16" s="439"/>
      <c r="DG16" s="439"/>
      <c r="DH16" s="439"/>
      <c r="DI16" s="440"/>
    </row>
    <row r="17" spans="1:113" ht="18.75" customHeight="1" thickBot="1" x14ac:dyDescent="0.25">
      <c r="A17" s="163"/>
      <c r="B17" s="507"/>
      <c r="C17" s="508"/>
      <c r="D17" s="508"/>
      <c r="E17" s="508"/>
      <c r="F17" s="508"/>
      <c r="G17" s="508"/>
      <c r="H17" s="508"/>
      <c r="I17" s="508"/>
      <c r="J17" s="508"/>
      <c r="K17" s="509"/>
      <c r="L17" s="177"/>
      <c r="M17" s="552" t="s">
        <v>143</v>
      </c>
      <c r="N17" s="553"/>
      <c r="O17" s="553"/>
      <c r="P17" s="553"/>
      <c r="Q17" s="554"/>
      <c r="R17" s="547" t="s">
        <v>144</v>
      </c>
      <c r="S17" s="548"/>
      <c r="T17" s="548"/>
      <c r="U17" s="548"/>
      <c r="V17" s="549"/>
      <c r="W17" s="457" t="s">
        <v>145</v>
      </c>
      <c r="X17" s="458"/>
      <c r="Y17" s="458"/>
      <c r="Z17" s="458"/>
      <c r="AA17" s="458"/>
      <c r="AB17" s="448"/>
      <c r="AC17" s="492">
        <v>34686</v>
      </c>
      <c r="AD17" s="493"/>
      <c r="AE17" s="493"/>
      <c r="AF17" s="493"/>
      <c r="AG17" s="535"/>
      <c r="AH17" s="492">
        <v>34796</v>
      </c>
      <c r="AI17" s="493"/>
      <c r="AJ17" s="493"/>
      <c r="AK17" s="493"/>
      <c r="AL17" s="494"/>
      <c r="AM17" s="470"/>
      <c r="AN17" s="471"/>
      <c r="AO17" s="471"/>
      <c r="AP17" s="471"/>
      <c r="AQ17" s="471"/>
      <c r="AR17" s="471"/>
      <c r="AS17" s="471"/>
      <c r="AT17" s="472"/>
      <c r="AU17" s="473"/>
      <c r="AV17" s="474"/>
      <c r="AW17" s="474"/>
      <c r="AX17" s="474"/>
      <c r="AY17" s="475" t="s">
        <v>146</v>
      </c>
      <c r="AZ17" s="476"/>
      <c r="BA17" s="476"/>
      <c r="BB17" s="476"/>
      <c r="BC17" s="476"/>
      <c r="BD17" s="476"/>
      <c r="BE17" s="476"/>
      <c r="BF17" s="476"/>
      <c r="BG17" s="476"/>
      <c r="BH17" s="476"/>
      <c r="BI17" s="476"/>
      <c r="BJ17" s="476"/>
      <c r="BK17" s="476"/>
      <c r="BL17" s="476"/>
      <c r="BM17" s="477"/>
      <c r="BN17" s="441">
        <v>21556063</v>
      </c>
      <c r="BO17" s="442"/>
      <c r="BP17" s="442"/>
      <c r="BQ17" s="442"/>
      <c r="BR17" s="442"/>
      <c r="BS17" s="442"/>
      <c r="BT17" s="442"/>
      <c r="BU17" s="443"/>
      <c r="BV17" s="441">
        <v>21464983</v>
      </c>
      <c r="BW17" s="442"/>
      <c r="BX17" s="442"/>
      <c r="BY17" s="442"/>
      <c r="BZ17" s="442"/>
      <c r="CA17" s="442"/>
      <c r="CB17" s="442"/>
      <c r="CC17" s="443"/>
      <c r="CD17" s="176"/>
      <c r="CE17" s="555"/>
      <c r="CF17" s="555"/>
      <c r="CG17" s="555"/>
      <c r="CH17" s="555"/>
      <c r="CI17" s="555"/>
      <c r="CJ17" s="555"/>
      <c r="CK17" s="555"/>
      <c r="CL17" s="555"/>
      <c r="CM17" s="555"/>
      <c r="CN17" s="555"/>
      <c r="CO17" s="555"/>
      <c r="CP17" s="555"/>
      <c r="CQ17" s="555"/>
      <c r="CR17" s="555"/>
      <c r="CS17" s="556"/>
      <c r="CT17" s="438"/>
      <c r="CU17" s="439"/>
      <c r="CV17" s="439"/>
      <c r="CW17" s="439"/>
      <c r="CX17" s="439"/>
      <c r="CY17" s="439"/>
      <c r="CZ17" s="439"/>
      <c r="DA17" s="440"/>
      <c r="DB17" s="438"/>
      <c r="DC17" s="439"/>
      <c r="DD17" s="439"/>
      <c r="DE17" s="439"/>
      <c r="DF17" s="439"/>
      <c r="DG17" s="439"/>
      <c r="DH17" s="439"/>
      <c r="DI17" s="440"/>
    </row>
    <row r="18" spans="1:113" ht="18.75" customHeight="1" thickBot="1" x14ac:dyDescent="0.25">
      <c r="A18" s="163"/>
      <c r="B18" s="563" t="s">
        <v>147</v>
      </c>
      <c r="C18" s="484"/>
      <c r="D18" s="484"/>
      <c r="E18" s="564"/>
      <c r="F18" s="564"/>
      <c r="G18" s="564"/>
      <c r="H18" s="564"/>
      <c r="I18" s="564"/>
      <c r="J18" s="564"/>
      <c r="K18" s="564"/>
      <c r="L18" s="565">
        <v>356.04</v>
      </c>
      <c r="M18" s="565"/>
      <c r="N18" s="565"/>
      <c r="O18" s="565"/>
      <c r="P18" s="565"/>
      <c r="Q18" s="565"/>
      <c r="R18" s="566"/>
      <c r="S18" s="566"/>
      <c r="T18" s="566"/>
      <c r="U18" s="566"/>
      <c r="V18" s="567"/>
      <c r="W18" s="459"/>
      <c r="X18" s="460"/>
      <c r="Y18" s="460"/>
      <c r="Z18" s="460"/>
      <c r="AA18" s="460"/>
      <c r="AB18" s="451"/>
      <c r="AC18" s="568">
        <v>61.8</v>
      </c>
      <c r="AD18" s="569"/>
      <c r="AE18" s="569"/>
      <c r="AF18" s="569"/>
      <c r="AG18" s="570"/>
      <c r="AH18" s="568">
        <v>60.9</v>
      </c>
      <c r="AI18" s="569"/>
      <c r="AJ18" s="569"/>
      <c r="AK18" s="569"/>
      <c r="AL18" s="571"/>
      <c r="AM18" s="470"/>
      <c r="AN18" s="471"/>
      <c r="AO18" s="471"/>
      <c r="AP18" s="471"/>
      <c r="AQ18" s="471"/>
      <c r="AR18" s="471"/>
      <c r="AS18" s="471"/>
      <c r="AT18" s="472"/>
      <c r="AU18" s="473"/>
      <c r="AV18" s="474"/>
      <c r="AW18" s="474"/>
      <c r="AX18" s="474"/>
      <c r="AY18" s="475" t="s">
        <v>148</v>
      </c>
      <c r="AZ18" s="476"/>
      <c r="BA18" s="476"/>
      <c r="BB18" s="476"/>
      <c r="BC18" s="476"/>
      <c r="BD18" s="476"/>
      <c r="BE18" s="476"/>
      <c r="BF18" s="476"/>
      <c r="BG18" s="476"/>
      <c r="BH18" s="476"/>
      <c r="BI18" s="476"/>
      <c r="BJ18" s="476"/>
      <c r="BK18" s="476"/>
      <c r="BL18" s="476"/>
      <c r="BM18" s="477"/>
      <c r="BN18" s="441">
        <v>27642339</v>
      </c>
      <c r="BO18" s="442"/>
      <c r="BP18" s="442"/>
      <c r="BQ18" s="442"/>
      <c r="BR18" s="442"/>
      <c r="BS18" s="442"/>
      <c r="BT18" s="442"/>
      <c r="BU18" s="443"/>
      <c r="BV18" s="441">
        <v>27601727</v>
      </c>
      <c r="BW18" s="442"/>
      <c r="BX18" s="442"/>
      <c r="BY18" s="442"/>
      <c r="BZ18" s="442"/>
      <c r="CA18" s="442"/>
      <c r="CB18" s="442"/>
      <c r="CC18" s="443"/>
      <c r="CD18" s="176"/>
      <c r="CE18" s="555"/>
      <c r="CF18" s="555"/>
      <c r="CG18" s="555"/>
      <c r="CH18" s="555"/>
      <c r="CI18" s="555"/>
      <c r="CJ18" s="555"/>
      <c r="CK18" s="555"/>
      <c r="CL18" s="555"/>
      <c r="CM18" s="555"/>
      <c r="CN18" s="555"/>
      <c r="CO18" s="555"/>
      <c r="CP18" s="555"/>
      <c r="CQ18" s="555"/>
      <c r="CR18" s="555"/>
      <c r="CS18" s="556"/>
      <c r="CT18" s="438"/>
      <c r="CU18" s="439"/>
      <c r="CV18" s="439"/>
      <c r="CW18" s="439"/>
      <c r="CX18" s="439"/>
      <c r="CY18" s="439"/>
      <c r="CZ18" s="439"/>
      <c r="DA18" s="440"/>
      <c r="DB18" s="438"/>
      <c r="DC18" s="439"/>
      <c r="DD18" s="439"/>
      <c r="DE18" s="439"/>
      <c r="DF18" s="439"/>
      <c r="DG18" s="439"/>
      <c r="DH18" s="439"/>
      <c r="DI18" s="440"/>
    </row>
    <row r="19" spans="1:113" ht="18.75" customHeight="1" thickBot="1" x14ac:dyDescent="0.25">
      <c r="A19" s="163"/>
      <c r="B19" s="563" t="s">
        <v>149</v>
      </c>
      <c r="C19" s="484"/>
      <c r="D19" s="484"/>
      <c r="E19" s="564"/>
      <c r="F19" s="564"/>
      <c r="G19" s="564"/>
      <c r="H19" s="564"/>
      <c r="I19" s="564"/>
      <c r="J19" s="564"/>
      <c r="K19" s="564"/>
      <c r="L19" s="572">
        <v>326</v>
      </c>
      <c r="M19" s="572"/>
      <c r="N19" s="572"/>
      <c r="O19" s="572"/>
      <c r="P19" s="572"/>
      <c r="Q19" s="572"/>
      <c r="R19" s="573"/>
      <c r="S19" s="573"/>
      <c r="T19" s="573"/>
      <c r="U19" s="573"/>
      <c r="V19" s="574"/>
      <c r="W19" s="398"/>
      <c r="X19" s="399"/>
      <c r="Y19" s="399"/>
      <c r="Z19" s="399"/>
      <c r="AA19" s="399"/>
      <c r="AB19" s="399"/>
      <c r="AC19" s="550"/>
      <c r="AD19" s="550"/>
      <c r="AE19" s="550"/>
      <c r="AF19" s="550"/>
      <c r="AG19" s="550"/>
      <c r="AH19" s="550"/>
      <c r="AI19" s="550"/>
      <c r="AJ19" s="550"/>
      <c r="AK19" s="550"/>
      <c r="AL19" s="551"/>
      <c r="AM19" s="470"/>
      <c r="AN19" s="471"/>
      <c r="AO19" s="471"/>
      <c r="AP19" s="471"/>
      <c r="AQ19" s="471"/>
      <c r="AR19" s="471"/>
      <c r="AS19" s="471"/>
      <c r="AT19" s="472"/>
      <c r="AU19" s="473"/>
      <c r="AV19" s="474"/>
      <c r="AW19" s="474"/>
      <c r="AX19" s="474"/>
      <c r="AY19" s="475" t="s">
        <v>150</v>
      </c>
      <c r="AZ19" s="476"/>
      <c r="BA19" s="476"/>
      <c r="BB19" s="476"/>
      <c r="BC19" s="476"/>
      <c r="BD19" s="476"/>
      <c r="BE19" s="476"/>
      <c r="BF19" s="476"/>
      <c r="BG19" s="476"/>
      <c r="BH19" s="476"/>
      <c r="BI19" s="476"/>
      <c r="BJ19" s="476"/>
      <c r="BK19" s="476"/>
      <c r="BL19" s="476"/>
      <c r="BM19" s="477"/>
      <c r="BN19" s="441">
        <v>39136650</v>
      </c>
      <c r="BO19" s="442"/>
      <c r="BP19" s="442"/>
      <c r="BQ19" s="442"/>
      <c r="BR19" s="442"/>
      <c r="BS19" s="442"/>
      <c r="BT19" s="442"/>
      <c r="BU19" s="443"/>
      <c r="BV19" s="441">
        <v>39641539</v>
      </c>
      <c r="BW19" s="442"/>
      <c r="BX19" s="442"/>
      <c r="BY19" s="442"/>
      <c r="BZ19" s="442"/>
      <c r="CA19" s="442"/>
      <c r="CB19" s="442"/>
      <c r="CC19" s="443"/>
      <c r="CD19" s="176"/>
      <c r="CE19" s="555"/>
      <c r="CF19" s="555"/>
      <c r="CG19" s="555"/>
      <c r="CH19" s="555"/>
      <c r="CI19" s="555"/>
      <c r="CJ19" s="555"/>
      <c r="CK19" s="555"/>
      <c r="CL19" s="555"/>
      <c r="CM19" s="555"/>
      <c r="CN19" s="555"/>
      <c r="CO19" s="555"/>
      <c r="CP19" s="555"/>
      <c r="CQ19" s="555"/>
      <c r="CR19" s="555"/>
      <c r="CS19" s="556"/>
      <c r="CT19" s="438"/>
      <c r="CU19" s="439"/>
      <c r="CV19" s="439"/>
      <c r="CW19" s="439"/>
      <c r="CX19" s="439"/>
      <c r="CY19" s="439"/>
      <c r="CZ19" s="439"/>
      <c r="DA19" s="440"/>
      <c r="DB19" s="438"/>
      <c r="DC19" s="439"/>
      <c r="DD19" s="439"/>
      <c r="DE19" s="439"/>
      <c r="DF19" s="439"/>
      <c r="DG19" s="439"/>
      <c r="DH19" s="439"/>
      <c r="DI19" s="440"/>
    </row>
    <row r="20" spans="1:113" ht="18.75" customHeight="1" thickBot="1" x14ac:dyDescent="0.25">
      <c r="A20" s="163"/>
      <c r="B20" s="563" t="s">
        <v>151</v>
      </c>
      <c r="C20" s="484"/>
      <c r="D20" s="484"/>
      <c r="E20" s="564"/>
      <c r="F20" s="564"/>
      <c r="G20" s="564"/>
      <c r="H20" s="564"/>
      <c r="I20" s="564"/>
      <c r="J20" s="564"/>
      <c r="K20" s="564"/>
      <c r="L20" s="572">
        <v>48121</v>
      </c>
      <c r="M20" s="572"/>
      <c r="N20" s="572"/>
      <c r="O20" s="572"/>
      <c r="P20" s="572"/>
      <c r="Q20" s="572"/>
      <c r="R20" s="573"/>
      <c r="S20" s="573"/>
      <c r="T20" s="573"/>
      <c r="U20" s="573"/>
      <c r="V20" s="574"/>
      <c r="W20" s="459"/>
      <c r="X20" s="460"/>
      <c r="Y20" s="460"/>
      <c r="Z20" s="460"/>
      <c r="AA20" s="460"/>
      <c r="AB20" s="460"/>
      <c r="AC20" s="575"/>
      <c r="AD20" s="575"/>
      <c r="AE20" s="575"/>
      <c r="AF20" s="575"/>
      <c r="AG20" s="575"/>
      <c r="AH20" s="575"/>
      <c r="AI20" s="575"/>
      <c r="AJ20" s="575"/>
      <c r="AK20" s="575"/>
      <c r="AL20" s="576"/>
      <c r="AM20" s="577"/>
      <c r="AN20" s="496"/>
      <c r="AO20" s="496"/>
      <c r="AP20" s="496"/>
      <c r="AQ20" s="496"/>
      <c r="AR20" s="496"/>
      <c r="AS20" s="496"/>
      <c r="AT20" s="497"/>
      <c r="AU20" s="578"/>
      <c r="AV20" s="579"/>
      <c r="AW20" s="579"/>
      <c r="AX20" s="580"/>
      <c r="AY20" s="475"/>
      <c r="AZ20" s="476"/>
      <c r="BA20" s="476"/>
      <c r="BB20" s="476"/>
      <c r="BC20" s="476"/>
      <c r="BD20" s="476"/>
      <c r="BE20" s="476"/>
      <c r="BF20" s="476"/>
      <c r="BG20" s="476"/>
      <c r="BH20" s="476"/>
      <c r="BI20" s="476"/>
      <c r="BJ20" s="476"/>
      <c r="BK20" s="476"/>
      <c r="BL20" s="476"/>
      <c r="BM20" s="477"/>
      <c r="BN20" s="441"/>
      <c r="BO20" s="442"/>
      <c r="BP20" s="442"/>
      <c r="BQ20" s="442"/>
      <c r="BR20" s="442"/>
      <c r="BS20" s="442"/>
      <c r="BT20" s="442"/>
      <c r="BU20" s="443"/>
      <c r="BV20" s="441"/>
      <c r="BW20" s="442"/>
      <c r="BX20" s="442"/>
      <c r="BY20" s="442"/>
      <c r="BZ20" s="442"/>
      <c r="CA20" s="442"/>
      <c r="CB20" s="442"/>
      <c r="CC20" s="443"/>
      <c r="CD20" s="176"/>
      <c r="CE20" s="555"/>
      <c r="CF20" s="555"/>
      <c r="CG20" s="555"/>
      <c r="CH20" s="555"/>
      <c r="CI20" s="555"/>
      <c r="CJ20" s="555"/>
      <c r="CK20" s="555"/>
      <c r="CL20" s="555"/>
      <c r="CM20" s="555"/>
      <c r="CN20" s="555"/>
      <c r="CO20" s="555"/>
      <c r="CP20" s="555"/>
      <c r="CQ20" s="555"/>
      <c r="CR20" s="555"/>
      <c r="CS20" s="556"/>
      <c r="CT20" s="438"/>
      <c r="CU20" s="439"/>
      <c r="CV20" s="439"/>
      <c r="CW20" s="439"/>
      <c r="CX20" s="439"/>
      <c r="CY20" s="439"/>
      <c r="CZ20" s="439"/>
      <c r="DA20" s="440"/>
      <c r="DB20" s="438"/>
      <c r="DC20" s="439"/>
      <c r="DD20" s="439"/>
      <c r="DE20" s="439"/>
      <c r="DF20" s="439"/>
      <c r="DG20" s="439"/>
      <c r="DH20" s="439"/>
      <c r="DI20" s="440"/>
    </row>
    <row r="21" spans="1:113" ht="18.75" customHeight="1" thickBot="1" x14ac:dyDescent="0.25">
      <c r="A21" s="163"/>
      <c r="B21" s="581" t="s">
        <v>152</v>
      </c>
      <c r="C21" s="582"/>
      <c r="D21" s="582"/>
      <c r="E21" s="582"/>
      <c r="F21" s="582"/>
      <c r="G21" s="582"/>
      <c r="H21" s="582"/>
      <c r="I21" s="582"/>
      <c r="J21" s="582"/>
      <c r="K21" s="582"/>
      <c r="L21" s="582"/>
      <c r="M21" s="582"/>
      <c r="N21" s="582"/>
      <c r="O21" s="582"/>
      <c r="P21" s="582"/>
      <c r="Q21" s="582"/>
      <c r="R21" s="582"/>
      <c r="S21" s="582"/>
      <c r="T21" s="582"/>
      <c r="U21" s="582"/>
      <c r="V21" s="582"/>
      <c r="W21" s="582"/>
      <c r="X21" s="582"/>
      <c r="Y21" s="582"/>
      <c r="Z21" s="582"/>
      <c r="AA21" s="582"/>
      <c r="AB21" s="582"/>
      <c r="AC21" s="582"/>
      <c r="AD21" s="582"/>
      <c r="AE21" s="582"/>
      <c r="AF21" s="582"/>
      <c r="AG21" s="582"/>
      <c r="AH21" s="582"/>
      <c r="AI21" s="582"/>
      <c r="AJ21" s="582"/>
      <c r="AK21" s="582"/>
      <c r="AL21" s="582"/>
      <c r="AM21" s="582"/>
      <c r="AN21" s="582"/>
      <c r="AO21" s="582"/>
      <c r="AP21" s="582"/>
      <c r="AQ21" s="582"/>
      <c r="AR21" s="582"/>
      <c r="AS21" s="582"/>
      <c r="AT21" s="582"/>
      <c r="AU21" s="582"/>
      <c r="AV21" s="582"/>
      <c r="AW21" s="582"/>
      <c r="AX21" s="583"/>
      <c r="AY21" s="557"/>
      <c r="AZ21" s="558"/>
      <c r="BA21" s="558"/>
      <c r="BB21" s="558"/>
      <c r="BC21" s="558"/>
      <c r="BD21" s="558"/>
      <c r="BE21" s="558"/>
      <c r="BF21" s="558"/>
      <c r="BG21" s="558"/>
      <c r="BH21" s="558"/>
      <c r="BI21" s="558"/>
      <c r="BJ21" s="558"/>
      <c r="BK21" s="558"/>
      <c r="BL21" s="558"/>
      <c r="BM21" s="559"/>
      <c r="BN21" s="560"/>
      <c r="BO21" s="561"/>
      <c r="BP21" s="561"/>
      <c r="BQ21" s="561"/>
      <c r="BR21" s="561"/>
      <c r="BS21" s="561"/>
      <c r="BT21" s="561"/>
      <c r="BU21" s="562"/>
      <c r="BV21" s="560"/>
      <c r="BW21" s="561"/>
      <c r="BX21" s="561"/>
      <c r="BY21" s="561"/>
      <c r="BZ21" s="561"/>
      <c r="CA21" s="561"/>
      <c r="CB21" s="561"/>
      <c r="CC21" s="562"/>
      <c r="CD21" s="176"/>
      <c r="CE21" s="555"/>
      <c r="CF21" s="555"/>
      <c r="CG21" s="555"/>
      <c r="CH21" s="555"/>
      <c r="CI21" s="555"/>
      <c r="CJ21" s="555"/>
      <c r="CK21" s="555"/>
      <c r="CL21" s="555"/>
      <c r="CM21" s="555"/>
      <c r="CN21" s="555"/>
      <c r="CO21" s="555"/>
      <c r="CP21" s="555"/>
      <c r="CQ21" s="555"/>
      <c r="CR21" s="555"/>
      <c r="CS21" s="556"/>
      <c r="CT21" s="438"/>
      <c r="CU21" s="439"/>
      <c r="CV21" s="439"/>
      <c r="CW21" s="439"/>
      <c r="CX21" s="439"/>
      <c r="CY21" s="439"/>
      <c r="CZ21" s="439"/>
      <c r="DA21" s="440"/>
      <c r="DB21" s="438"/>
      <c r="DC21" s="439"/>
      <c r="DD21" s="439"/>
      <c r="DE21" s="439"/>
      <c r="DF21" s="439"/>
      <c r="DG21" s="439"/>
      <c r="DH21" s="439"/>
      <c r="DI21" s="440"/>
    </row>
    <row r="22" spans="1:113" ht="18.75" customHeight="1" x14ac:dyDescent="0.2">
      <c r="A22" s="163"/>
      <c r="B22" s="611" t="s">
        <v>153</v>
      </c>
      <c r="C22" s="585"/>
      <c r="D22" s="586"/>
      <c r="E22" s="453" t="s">
        <v>1</v>
      </c>
      <c r="F22" s="458"/>
      <c r="G22" s="458"/>
      <c r="H22" s="458"/>
      <c r="I22" s="458"/>
      <c r="J22" s="458"/>
      <c r="K22" s="448"/>
      <c r="L22" s="453" t="s">
        <v>154</v>
      </c>
      <c r="M22" s="458"/>
      <c r="N22" s="458"/>
      <c r="O22" s="458"/>
      <c r="P22" s="448"/>
      <c r="Q22" s="616" t="s">
        <v>155</v>
      </c>
      <c r="R22" s="617"/>
      <c r="S22" s="617"/>
      <c r="T22" s="617"/>
      <c r="U22" s="617"/>
      <c r="V22" s="618"/>
      <c r="W22" s="584" t="s">
        <v>156</v>
      </c>
      <c r="X22" s="585"/>
      <c r="Y22" s="586"/>
      <c r="Z22" s="453" t="s">
        <v>1</v>
      </c>
      <c r="AA22" s="458"/>
      <c r="AB22" s="458"/>
      <c r="AC22" s="458"/>
      <c r="AD22" s="458"/>
      <c r="AE22" s="458"/>
      <c r="AF22" s="458"/>
      <c r="AG22" s="448"/>
      <c r="AH22" s="622" t="s">
        <v>157</v>
      </c>
      <c r="AI22" s="458"/>
      <c r="AJ22" s="458"/>
      <c r="AK22" s="458"/>
      <c r="AL22" s="448"/>
      <c r="AM22" s="622" t="s">
        <v>158</v>
      </c>
      <c r="AN22" s="623"/>
      <c r="AO22" s="623"/>
      <c r="AP22" s="623"/>
      <c r="AQ22" s="623"/>
      <c r="AR22" s="624"/>
      <c r="AS22" s="616" t="s">
        <v>155</v>
      </c>
      <c r="AT22" s="617"/>
      <c r="AU22" s="617"/>
      <c r="AV22" s="617"/>
      <c r="AW22" s="617"/>
      <c r="AX22" s="628"/>
      <c r="AY22" s="401" t="s">
        <v>159</v>
      </c>
      <c r="AZ22" s="402"/>
      <c r="BA22" s="402"/>
      <c r="BB22" s="402"/>
      <c r="BC22" s="402"/>
      <c r="BD22" s="402"/>
      <c r="BE22" s="402"/>
      <c r="BF22" s="402"/>
      <c r="BG22" s="402"/>
      <c r="BH22" s="402"/>
      <c r="BI22" s="402"/>
      <c r="BJ22" s="402"/>
      <c r="BK22" s="402"/>
      <c r="BL22" s="402"/>
      <c r="BM22" s="403"/>
      <c r="BN22" s="404">
        <v>35711797</v>
      </c>
      <c r="BO22" s="405"/>
      <c r="BP22" s="405"/>
      <c r="BQ22" s="405"/>
      <c r="BR22" s="405"/>
      <c r="BS22" s="405"/>
      <c r="BT22" s="405"/>
      <c r="BU22" s="406"/>
      <c r="BV22" s="404">
        <v>36597793</v>
      </c>
      <c r="BW22" s="405"/>
      <c r="BX22" s="405"/>
      <c r="BY22" s="405"/>
      <c r="BZ22" s="405"/>
      <c r="CA22" s="405"/>
      <c r="CB22" s="405"/>
      <c r="CC22" s="406"/>
      <c r="CD22" s="176"/>
      <c r="CE22" s="555"/>
      <c r="CF22" s="555"/>
      <c r="CG22" s="555"/>
      <c r="CH22" s="555"/>
      <c r="CI22" s="555"/>
      <c r="CJ22" s="555"/>
      <c r="CK22" s="555"/>
      <c r="CL22" s="555"/>
      <c r="CM22" s="555"/>
      <c r="CN22" s="555"/>
      <c r="CO22" s="555"/>
      <c r="CP22" s="555"/>
      <c r="CQ22" s="555"/>
      <c r="CR22" s="555"/>
      <c r="CS22" s="556"/>
      <c r="CT22" s="438"/>
      <c r="CU22" s="439"/>
      <c r="CV22" s="439"/>
      <c r="CW22" s="439"/>
      <c r="CX22" s="439"/>
      <c r="CY22" s="439"/>
      <c r="CZ22" s="439"/>
      <c r="DA22" s="440"/>
      <c r="DB22" s="438"/>
      <c r="DC22" s="439"/>
      <c r="DD22" s="439"/>
      <c r="DE22" s="439"/>
      <c r="DF22" s="439"/>
      <c r="DG22" s="439"/>
      <c r="DH22" s="439"/>
      <c r="DI22" s="440"/>
    </row>
    <row r="23" spans="1:113" ht="18.75" customHeight="1" x14ac:dyDescent="0.2">
      <c r="A23" s="163"/>
      <c r="B23" s="612"/>
      <c r="C23" s="588"/>
      <c r="D23" s="589"/>
      <c r="E23" s="427"/>
      <c r="F23" s="432"/>
      <c r="G23" s="432"/>
      <c r="H23" s="432"/>
      <c r="I23" s="432"/>
      <c r="J23" s="432"/>
      <c r="K23" s="421"/>
      <c r="L23" s="427"/>
      <c r="M23" s="432"/>
      <c r="N23" s="432"/>
      <c r="O23" s="432"/>
      <c r="P23" s="421"/>
      <c r="Q23" s="619"/>
      <c r="R23" s="620"/>
      <c r="S23" s="620"/>
      <c r="T23" s="620"/>
      <c r="U23" s="620"/>
      <c r="V23" s="621"/>
      <c r="W23" s="587"/>
      <c r="X23" s="588"/>
      <c r="Y23" s="589"/>
      <c r="Z23" s="427"/>
      <c r="AA23" s="432"/>
      <c r="AB23" s="432"/>
      <c r="AC23" s="432"/>
      <c r="AD23" s="432"/>
      <c r="AE23" s="432"/>
      <c r="AF23" s="432"/>
      <c r="AG23" s="421"/>
      <c r="AH23" s="427"/>
      <c r="AI23" s="432"/>
      <c r="AJ23" s="432"/>
      <c r="AK23" s="432"/>
      <c r="AL23" s="421"/>
      <c r="AM23" s="625"/>
      <c r="AN23" s="626"/>
      <c r="AO23" s="626"/>
      <c r="AP23" s="626"/>
      <c r="AQ23" s="626"/>
      <c r="AR23" s="627"/>
      <c r="AS23" s="619"/>
      <c r="AT23" s="620"/>
      <c r="AU23" s="620"/>
      <c r="AV23" s="620"/>
      <c r="AW23" s="620"/>
      <c r="AX23" s="629"/>
      <c r="AY23" s="475" t="s">
        <v>160</v>
      </c>
      <c r="AZ23" s="476"/>
      <c r="BA23" s="476"/>
      <c r="BB23" s="476"/>
      <c r="BC23" s="476"/>
      <c r="BD23" s="476"/>
      <c r="BE23" s="476"/>
      <c r="BF23" s="476"/>
      <c r="BG23" s="476"/>
      <c r="BH23" s="476"/>
      <c r="BI23" s="476"/>
      <c r="BJ23" s="476"/>
      <c r="BK23" s="476"/>
      <c r="BL23" s="476"/>
      <c r="BM23" s="477"/>
      <c r="BN23" s="441">
        <v>23533547</v>
      </c>
      <c r="BO23" s="442"/>
      <c r="BP23" s="442"/>
      <c r="BQ23" s="442"/>
      <c r="BR23" s="442"/>
      <c r="BS23" s="442"/>
      <c r="BT23" s="442"/>
      <c r="BU23" s="443"/>
      <c r="BV23" s="441">
        <v>26162623</v>
      </c>
      <c r="BW23" s="442"/>
      <c r="BX23" s="442"/>
      <c r="BY23" s="442"/>
      <c r="BZ23" s="442"/>
      <c r="CA23" s="442"/>
      <c r="CB23" s="442"/>
      <c r="CC23" s="443"/>
      <c r="CD23" s="176"/>
      <c r="CE23" s="555"/>
      <c r="CF23" s="555"/>
      <c r="CG23" s="555"/>
      <c r="CH23" s="555"/>
      <c r="CI23" s="555"/>
      <c r="CJ23" s="555"/>
      <c r="CK23" s="555"/>
      <c r="CL23" s="555"/>
      <c r="CM23" s="555"/>
      <c r="CN23" s="555"/>
      <c r="CO23" s="555"/>
      <c r="CP23" s="555"/>
      <c r="CQ23" s="555"/>
      <c r="CR23" s="555"/>
      <c r="CS23" s="556"/>
      <c r="CT23" s="438"/>
      <c r="CU23" s="439"/>
      <c r="CV23" s="439"/>
      <c r="CW23" s="439"/>
      <c r="CX23" s="439"/>
      <c r="CY23" s="439"/>
      <c r="CZ23" s="439"/>
      <c r="DA23" s="440"/>
      <c r="DB23" s="438"/>
      <c r="DC23" s="439"/>
      <c r="DD23" s="439"/>
      <c r="DE23" s="439"/>
      <c r="DF23" s="439"/>
      <c r="DG23" s="439"/>
      <c r="DH23" s="439"/>
      <c r="DI23" s="440"/>
    </row>
    <row r="24" spans="1:113" ht="18.75" customHeight="1" thickBot="1" x14ac:dyDescent="0.25">
      <c r="A24" s="163"/>
      <c r="B24" s="612"/>
      <c r="C24" s="588"/>
      <c r="D24" s="589"/>
      <c r="E24" s="491" t="s">
        <v>161</v>
      </c>
      <c r="F24" s="471"/>
      <c r="G24" s="471"/>
      <c r="H24" s="471"/>
      <c r="I24" s="471"/>
      <c r="J24" s="471"/>
      <c r="K24" s="472"/>
      <c r="L24" s="492">
        <v>1</v>
      </c>
      <c r="M24" s="493"/>
      <c r="N24" s="493"/>
      <c r="O24" s="493"/>
      <c r="P24" s="535"/>
      <c r="Q24" s="492">
        <v>10150</v>
      </c>
      <c r="R24" s="493"/>
      <c r="S24" s="493"/>
      <c r="T24" s="493"/>
      <c r="U24" s="493"/>
      <c r="V24" s="535"/>
      <c r="W24" s="587"/>
      <c r="X24" s="588"/>
      <c r="Y24" s="589"/>
      <c r="Z24" s="491" t="s">
        <v>162</v>
      </c>
      <c r="AA24" s="471"/>
      <c r="AB24" s="471"/>
      <c r="AC24" s="471"/>
      <c r="AD24" s="471"/>
      <c r="AE24" s="471"/>
      <c r="AF24" s="471"/>
      <c r="AG24" s="472"/>
      <c r="AH24" s="492">
        <v>879</v>
      </c>
      <c r="AI24" s="493"/>
      <c r="AJ24" s="493"/>
      <c r="AK24" s="493"/>
      <c r="AL24" s="535"/>
      <c r="AM24" s="492">
        <v>2759181</v>
      </c>
      <c r="AN24" s="493"/>
      <c r="AO24" s="493"/>
      <c r="AP24" s="493"/>
      <c r="AQ24" s="493"/>
      <c r="AR24" s="535"/>
      <c r="AS24" s="492">
        <v>3139</v>
      </c>
      <c r="AT24" s="493"/>
      <c r="AU24" s="493"/>
      <c r="AV24" s="493"/>
      <c r="AW24" s="493"/>
      <c r="AX24" s="494"/>
      <c r="AY24" s="557" t="s">
        <v>163</v>
      </c>
      <c r="AZ24" s="558"/>
      <c r="BA24" s="558"/>
      <c r="BB24" s="558"/>
      <c r="BC24" s="558"/>
      <c r="BD24" s="558"/>
      <c r="BE24" s="558"/>
      <c r="BF24" s="558"/>
      <c r="BG24" s="558"/>
      <c r="BH24" s="558"/>
      <c r="BI24" s="558"/>
      <c r="BJ24" s="558"/>
      <c r="BK24" s="558"/>
      <c r="BL24" s="558"/>
      <c r="BM24" s="559"/>
      <c r="BN24" s="441">
        <v>19026425</v>
      </c>
      <c r="BO24" s="442"/>
      <c r="BP24" s="442"/>
      <c r="BQ24" s="442"/>
      <c r="BR24" s="442"/>
      <c r="BS24" s="442"/>
      <c r="BT24" s="442"/>
      <c r="BU24" s="443"/>
      <c r="BV24" s="441">
        <v>18285180</v>
      </c>
      <c r="BW24" s="442"/>
      <c r="BX24" s="442"/>
      <c r="BY24" s="442"/>
      <c r="BZ24" s="442"/>
      <c r="CA24" s="442"/>
      <c r="CB24" s="442"/>
      <c r="CC24" s="443"/>
      <c r="CD24" s="176"/>
      <c r="CE24" s="555"/>
      <c r="CF24" s="555"/>
      <c r="CG24" s="555"/>
      <c r="CH24" s="555"/>
      <c r="CI24" s="555"/>
      <c r="CJ24" s="555"/>
      <c r="CK24" s="555"/>
      <c r="CL24" s="555"/>
      <c r="CM24" s="555"/>
      <c r="CN24" s="555"/>
      <c r="CO24" s="555"/>
      <c r="CP24" s="555"/>
      <c r="CQ24" s="555"/>
      <c r="CR24" s="555"/>
      <c r="CS24" s="556"/>
      <c r="CT24" s="438"/>
      <c r="CU24" s="439"/>
      <c r="CV24" s="439"/>
      <c r="CW24" s="439"/>
      <c r="CX24" s="439"/>
      <c r="CY24" s="439"/>
      <c r="CZ24" s="439"/>
      <c r="DA24" s="440"/>
      <c r="DB24" s="438"/>
      <c r="DC24" s="439"/>
      <c r="DD24" s="439"/>
      <c r="DE24" s="439"/>
      <c r="DF24" s="439"/>
      <c r="DG24" s="439"/>
      <c r="DH24" s="439"/>
      <c r="DI24" s="440"/>
    </row>
    <row r="25" spans="1:113" ht="18.75" customHeight="1" x14ac:dyDescent="0.2">
      <c r="A25" s="163"/>
      <c r="B25" s="612"/>
      <c r="C25" s="588"/>
      <c r="D25" s="589"/>
      <c r="E25" s="491" t="s">
        <v>164</v>
      </c>
      <c r="F25" s="471"/>
      <c r="G25" s="471"/>
      <c r="H25" s="471"/>
      <c r="I25" s="471"/>
      <c r="J25" s="471"/>
      <c r="K25" s="472"/>
      <c r="L25" s="492">
        <v>1</v>
      </c>
      <c r="M25" s="493"/>
      <c r="N25" s="493"/>
      <c r="O25" s="493"/>
      <c r="P25" s="535"/>
      <c r="Q25" s="492">
        <v>7850</v>
      </c>
      <c r="R25" s="493"/>
      <c r="S25" s="493"/>
      <c r="T25" s="493"/>
      <c r="U25" s="493"/>
      <c r="V25" s="535"/>
      <c r="W25" s="587"/>
      <c r="X25" s="588"/>
      <c r="Y25" s="589"/>
      <c r="Z25" s="491" t="s">
        <v>165</v>
      </c>
      <c r="AA25" s="471"/>
      <c r="AB25" s="471"/>
      <c r="AC25" s="471"/>
      <c r="AD25" s="471"/>
      <c r="AE25" s="471"/>
      <c r="AF25" s="471"/>
      <c r="AG25" s="472"/>
      <c r="AH25" s="492">
        <v>152</v>
      </c>
      <c r="AI25" s="493"/>
      <c r="AJ25" s="493"/>
      <c r="AK25" s="493"/>
      <c r="AL25" s="535"/>
      <c r="AM25" s="492">
        <v>473936</v>
      </c>
      <c r="AN25" s="493"/>
      <c r="AO25" s="493"/>
      <c r="AP25" s="493"/>
      <c r="AQ25" s="493"/>
      <c r="AR25" s="535"/>
      <c r="AS25" s="492">
        <v>3118</v>
      </c>
      <c r="AT25" s="493"/>
      <c r="AU25" s="493"/>
      <c r="AV25" s="493"/>
      <c r="AW25" s="493"/>
      <c r="AX25" s="494"/>
      <c r="AY25" s="401" t="s">
        <v>166</v>
      </c>
      <c r="AZ25" s="402"/>
      <c r="BA25" s="402"/>
      <c r="BB25" s="402"/>
      <c r="BC25" s="402"/>
      <c r="BD25" s="402"/>
      <c r="BE25" s="402"/>
      <c r="BF25" s="402"/>
      <c r="BG25" s="402"/>
      <c r="BH25" s="402"/>
      <c r="BI25" s="402"/>
      <c r="BJ25" s="402"/>
      <c r="BK25" s="402"/>
      <c r="BL25" s="402"/>
      <c r="BM25" s="403"/>
      <c r="BN25" s="404">
        <v>21924132</v>
      </c>
      <c r="BO25" s="405"/>
      <c r="BP25" s="405"/>
      <c r="BQ25" s="405"/>
      <c r="BR25" s="405"/>
      <c r="BS25" s="405"/>
      <c r="BT25" s="405"/>
      <c r="BU25" s="406"/>
      <c r="BV25" s="404">
        <v>13151102</v>
      </c>
      <c r="BW25" s="405"/>
      <c r="BX25" s="405"/>
      <c r="BY25" s="405"/>
      <c r="BZ25" s="405"/>
      <c r="CA25" s="405"/>
      <c r="CB25" s="405"/>
      <c r="CC25" s="406"/>
      <c r="CD25" s="176"/>
      <c r="CE25" s="555"/>
      <c r="CF25" s="555"/>
      <c r="CG25" s="555"/>
      <c r="CH25" s="555"/>
      <c r="CI25" s="555"/>
      <c r="CJ25" s="555"/>
      <c r="CK25" s="555"/>
      <c r="CL25" s="555"/>
      <c r="CM25" s="555"/>
      <c r="CN25" s="555"/>
      <c r="CO25" s="555"/>
      <c r="CP25" s="555"/>
      <c r="CQ25" s="555"/>
      <c r="CR25" s="555"/>
      <c r="CS25" s="556"/>
      <c r="CT25" s="438"/>
      <c r="CU25" s="439"/>
      <c r="CV25" s="439"/>
      <c r="CW25" s="439"/>
      <c r="CX25" s="439"/>
      <c r="CY25" s="439"/>
      <c r="CZ25" s="439"/>
      <c r="DA25" s="440"/>
      <c r="DB25" s="438"/>
      <c r="DC25" s="439"/>
      <c r="DD25" s="439"/>
      <c r="DE25" s="439"/>
      <c r="DF25" s="439"/>
      <c r="DG25" s="439"/>
      <c r="DH25" s="439"/>
      <c r="DI25" s="440"/>
    </row>
    <row r="26" spans="1:113" ht="18.75" customHeight="1" x14ac:dyDescent="0.2">
      <c r="A26" s="163"/>
      <c r="B26" s="612"/>
      <c r="C26" s="588"/>
      <c r="D26" s="589"/>
      <c r="E26" s="491" t="s">
        <v>167</v>
      </c>
      <c r="F26" s="471"/>
      <c r="G26" s="471"/>
      <c r="H26" s="471"/>
      <c r="I26" s="471"/>
      <c r="J26" s="471"/>
      <c r="K26" s="472"/>
      <c r="L26" s="492">
        <v>1</v>
      </c>
      <c r="M26" s="493"/>
      <c r="N26" s="493"/>
      <c r="O26" s="493"/>
      <c r="P26" s="535"/>
      <c r="Q26" s="492">
        <v>6950</v>
      </c>
      <c r="R26" s="493"/>
      <c r="S26" s="493"/>
      <c r="T26" s="493"/>
      <c r="U26" s="493"/>
      <c r="V26" s="535"/>
      <c r="W26" s="587"/>
      <c r="X26" s="588"/>
      <c r="Y26" s="589"/>
      <c r="Z26" s="491" t="s">
        <v>168</v>
      </c>
      <c r="AA26" s="593"/>
      <c r="AB26" s="593"/>
      <c r="AC26" s="593"/>
      <c r="AD26" s="593"/>
      <c r="AE26" s="593"/>
      <c r="AF26" s="593"/>
      <c r="AG26" s="594"/>
      <c r="AH26" s="492">
        <v>67</v>
      </c>
      <c r="AI26" s="493"/>
      <c r="AJ26" s="493"/>
      <c r="AK26" s="493"/>
      <c r="AL26" s="535"/>
      <c r="AM26" s="492">
        <v>215271</v>
      </c>
      <c r="AN26" s="493"/>
      <c r="AO26" s="493"/>
      <c r="AP26" s="493"/>
      <c r="AQ26" s="493"/>
      <c r="AR26" s="535"/>
      <c r="AS26" s="492">
        <v>3213</v>
      </c>
      <c r="AT26" s="493"/>
      <c r="AU26" s="493"/>
      <c r="AV26" s="493"/>
      <c r="AW26" s="493"/>
      <c r="AX26" s="494"/>
      <c r="AY26" s="444" t="s">
        <v>169</v>
      </c>
      <c r="AZ26" s="445"/>
      <c r="BA26" s="445"/>
      <c r="BB26" s="445"/>
      <c r="BC26" s="445"/>
      <c r="BD26" s="445"/>
      <c r="BE26" s="445"/>
      <c r="BF26" s="445"/>
      <c r="BG26" s="445"/>
      <c r="BH26" s="445"/>
      <c r="BI26" s="445"/>
      <c r="BJ26" s="445"/>
      <c r="BK26" s="445"/>
      <c r="BL26" s="445"/>
      <c r="BM26" s="446"/>
      <c r="BN26" s="441" t="s">
        <v>122</v>
      </c>
      <c r="BO26" s="442"/>
      <c r="BP26" s="442"/>
      <c r="BQ26" s="442"/>
      <c r="BR26" s="442"/>
      <c r="BS26" s="442"/>
      <c r="BT26" s="442"/>
      <c r="BU26" s="443"/>
      <c r="BV26" s="441" t="s">
        <v>122</v>
      </c>
      <c r="BW26" s="442"/>
      <c r="BX26" s="442"/>
      <c r="BY26" s="442"/>
      <c r="BZ26" s="442"/>
      <c r="CA26" s="442"/>
      <c r="CB26" s="442"/>
      <c r="CC26" s="443"/>
      <c r="CD26" s="176"/>
      <c r="CE26" s="555"/>
      <c r="CF26" s="555"/>
      <c r="CG26" s="555"/>
      <c r="CH26" s="555"/>
      <c r="CI26" s="555"/>
      <c r="CJ26" s="555"/>
      <c r="CK26" s="555"/>
      <c r="CL26" s="555"/>
      <c r="CM26" s="555"/>
      <c r="CN26" s="555"/>
      <c r="CO26" s="555"/>
      <c r="CP26" s="555"/>
      <c r="CQ26" s="555"/>
      <c r="CR26" s="555"/>
      <c r="CS26" s="556"/>
      <c r="CT26" s="438"/>
      <c r="CU26" s="439"/>
      <c r="CV26" s="439"/>
      <c r="CW26" s="439"/>
      <c r="CX26" s="439"/>
      <c r="CY26" s="439"/>
      <c r="CZ26" s="439"/>
      <c r="DA26" s="440"/>
      <c r="DB26" s="438"/>
      <c r="DC26" s="439"/>
      <c r="DD26" s="439"/>
      <c r="DE26" s="439"/>
      <c r="DF26" s="439"/>
      <c r="DG26" s="439"/>
      <c r="DH26" s="439"/>
      <c r="DI26" s="440"/>
    </row>
    <row r="27" spans="1:113" ht="18.75" customHeight="1" thickBot="1" x14ac:dyDescent="0.25">
      <c r="A27" s="163"/>
      <c r="B27" s="612"/>
      <c r="C27" s="588"/>
      <c r="D27" s="589"/>
      <c r="E27" s="491" t="s">
        <v>170</v>
      </c>
      <c r="F27" s="471"/>
      <c r="G27" s="471"/>
      <c r="H27" s="471"/>
      <c r="I27" s="471"/>
      <c r="J27" s="471"/>
      <c r="K27" s="472"/>
      <c r="L27" s="492">
        <v>1</v>
      </c>
      <c r="M27" s="493"/>
      <c r="N27" s="493"/>
      <c r="O27" s="493"/>
      <c r="P27" s="535"/>
      <c r="Q27" s="492">
        <v>5350</v>
      </c>
      <c r="R27" s="493"/>
      <c r="S27" s="493"/>
      <c r="T27" s="493"/>
      <c r="U27" s="493"/>
      <c r="V27" s="535"/>
      <c r="W27" s="587"/>
      <c r="X27" s="588"/>
      <c r="Y27" s="589"/>
      <c r="Z27" s="491" t="s">
        <v>171</v>
      </c>
      <c r="AA27" s="471"/>
      <c r="AB27" s="471"/>
      <c r="AC27" s="471"/>
      <c r="AD27" s="471"/>
      <c r="AE27" s="471"/>
      <c r="AF27" s="471"/>
      <c r="AG27" s="472"/>
      <c r="AH27" s="492">
        <v>16</v>
      </c>
      <c r="AI27" s="493"/>
      <c r="AJ27" s="493"/>
      <c r="AK27" s="493"/>
      <c r="AL27" s="535"/>
      <c r="AM27" s="492">
        <v>66400</v>
      </c>
      <c r="AN27" s="493"/>
      <c r="AO27" s="493"/>
      <c r="AP27" s="493"/>
      <c r="AQ27" s="493"/>
      <c r="AR27" s="535"/>
      <c r="AS27" s="492">
        <v>4150</v>
      </c>
      <c r="AT27" s="493"/>
      <c r="AU27" s="493"/>
      <c r="AV27" s="493"/>
      <c r="AW27" s="493"/>
      <c r="AX27" s="494"/>
      <c r="AY27" s="536" t="s">
        <v>172</v>
      </c>
      <c r="AZ27" s="537"/>
      <c r="BA27" s="537"/>
      <c r="BB27" s="537"/>
      <c r="BC27" s="537"/>
      <c r="BD27" s="537"/>
      <c r="BE27" s="537"/>
      <c r="BF27" s="537"/>
      <c r="BG27" s="537"/>
      <c r="BH27" s="537"/>
      <c r="BI27" s="537"/>
      <c r="BJ27" s="537"/>
      <c r="BK27" s="537"/>
      <c r="BL27" s="537"/>
      <c r="BM27" s="538"/>
      <c r="BN27" s="560">
        <v>1715276</v>
      </c>
      <c r="BO27" s="561"/>
      <c r="BP27" s="561"/>
      <c r="BQ27" s="561"/>
      <c r="BR27" s="561"/>
      <c r="BS27" s="561"/>
      <c r="BT27" s="561"/>
      <c r="BU27" s="562"/>
      <c r="BV27" s="560">
        <v>1714108</v>
      </c>
      <c r="BW27" s="561"/>
      <c r="BX27" s="561"/>
      <c r="BY27" s="561"/>
      <c r="BZ27" s="561"/>
      <c r="CA27" s="561"/>
      <c r="CB27" s="561"/>
      <c r="CC27" s="562"/>
      <c r="CD27" s="178"/>
      <c r="CE27" s="555"/>
      <c r="CF27" s="555"/>
      <c r="CG27" s="555"/>
      <c r="CH27" s="555"/>
      <c r="CI27" s="555"/>
      <c r="CJ27" s="555"/>
      <c r="CK27" s="555"/>
      <c r="CL27" s="555"/>
      <c r="CM27" s="555"/>
      <c r="CN27" s="555"/>
      <c r="CO27" s="555"/>
      <c r="CP27" s="555"/>
      <c r="CQ27" s="555"/>
      <c r="CR27" s="555"/>
      <c r="CS27" s="556"/>
      <c r="CT27" s="438"/>
      <c r="CU27" s="439"/>
      <c r="CV27" s="439"/>
      <c r="CW27" s="439"/>
      <c r="CX27" s="439"/>
      <c r="CY27" s="439"/>
      <c r="CZ27" s="439"/>
      <c r="DA27" s="440"/>
      <c r="DB27" s="438"/>
      <c r="DC27" s="439"/>
      <c r="DD27" s="439"/>
      <c r="DE27" s="439"/>
      <c r="DF27" s="439"/>
      <c r="DG27" s="439"/>
      <c r="DH27" s="439"/>
      <c r="DI27" s="440"/>
    </row>
    <row r="28" spans="1:113" ht="18.75" customHeight="1" x14ac:dyDescent="0.2">
      <c r="A28" s="163"/>
      <c r="B28" s="612"/>
      <c r="C28" s="588"/>
      <c r="D28" s="589"/>
      <c r="E28" s="491" t="s">
        <v>173</v>
      </c>
      <c r="F28" s="471"/>
      <c r="G28" s="471"/>
      <c r="H28" s="471"/>
      <c r="I28" s="471"/>
      <c r="J28" s="471"/>
      <c r="K28" s="472"/>
      <c r="L28" s="492">
        <v>1</v>
      </c>
      <c r="M28" s="493"/>
      <c r="N28" s="493"/>
      <c r="O28" s="493"/>
      <c r="P28" s="535"/>
      <c r="Q28" s="492">
        <v>4650</v>
      </c>
      <c r="R28" s="493"/>
      <c r="S28" s="493"/>
      <c r="T28" s="493"/>
      <c r="U28" s="493"/>
      <c r="V28" s="535"/>
      <c r="W28" s="587"/>
      <c r="X28" s="588"/>
      <c r="Y28" s="589"/>
      <c r="Z28" s="491" t="s">
        <v>174</v>
      </c>
      <c r="AA28" s="471"/>
      <c r="AB28" s="471"/>
      <c r="AC28" s="471"/>
      <c r="AD28" s="471"/>
      <c r="AE28" s="471"/>
      <c r="AF28" s="471"/>
      <c r="AG28" s="472"/>
      <c r="AH28" s="492" t="s">
        <v>122</v>
      </c>
      <c r="AI28" s="493"/>
      <c r="AJ28" s="493"/>
      <c r="AK28" s="493"/>
      <c r="AL28" s="535"/>
      <c r="AM28" s="492" t="s">
        <v>122</v>
      </c>
      <c r="AN28" s="493"/>
      <c r="AO28" s="493"/>
      <c r="AP28" s="493"/>
      <c r="AQ28" s="493"/>
      <c r="AR28" s="535"/>
      <c r="AS28" s="492" t="s">
        <v>122</v>
      </c>
      <c r="AT28" s="493"/>
      <c r="AU28" s="493"/>
      <c r="AV28" s="493"/>
      <c r="AW28" s="493"/>
      <c r="AX28" s="494"/>
      <c r="AY28" s="595" t="s">
        <v>175</v>
      </c>
      <c r="AZ28" s="596"/>
      <c r="BA28" s="596"/>
      <c r="BB28" s="597"/>
      <c r="BC28" s="401" t="s">
        <v>46</v>
      </c>
      <c r="BD28" s="402"/>
      <c r="BE28" s="402"/>
      <c r="BF28" s="402"/>
      <c r="BG28" s="402"/>
      <c r="BH28" s="402"/>
      <c r="BI28" s="402"/>
      <c r="BJ28" s="402"/>
      <c r="BK28" s="402"/>
      <c r="BL28" s="402"/>
      <c r="BM28" s="403"/>
      <c r="BN28" s="404">
        <v>4636834</v>
      </c>
      <c r="BO28" s="405"/>
      <c r="BP28" s="405"/>
      <c r="BQ28" s="405"/>
      <c r="BR28" s="405"/>
      <c r="BS28" s="405"/>
      <c r="BT28" s="405"/>
      <c r="BU28" s="406"/>
      <c r="BV28" s="404">
        <v>4576666</v>
      </c>
      <c r="BW28" s="405"/>
      <c r="BX28" s="405"/>
      <c r="BY28" s="405"/>
      <c r="BZ28" s="405"/>
      <c r="CA28" s="405"/>
      <c r="CB28" s="405"/>
      <c r="CC28" s="406"/>
      <c r="CD28" s="176"/>
      <c r="CE28" s="555"/>
      <c r="CF28" s="555"/>
      <c r="CG28" s="555"/>
      <c r="CH28" s="555"/>
      <c r="CI28" s="555"/>
      <c r="CJ28" s="555"/>
      <c r="CK28" s="555"/>
      <c r="CL28" s="555"/>
      <c r="CM28" s="555"/>
      <c r="CN28" s="555"/>
      <c r="CO28" s="555"/>
      <c r="CP28" s="555"/>
      <c r="CQ28" s="555"/>
      <c r="CR28" s="555"/>
      <c r="CS28" s="556"/>
      <c r="CT28" s="438"/>
      <c r="CU28" s="439"/>
      <c r="CV28" s="439"/>
      <c r="CW28" s="439"/>
      <c r="CX28" s="439"/>
      <c r="CY28" s="439"/>
      <c r="CZ28" s="439"/>
      <c r="DA28" s="440"/>
      <c r="DB28" s="438"/>
      <c r="DC28" s="439"/>
      <c r="DD28" s="439"/>
      <c r="DE28" s="439"/>
      <c r="DF28" s="439"/>
      <c r="DG28" s="439"/>
      <c r="DH28" s="439"/>
      <c r="DI28" s="440"/>
    </row>
    <row r="29" spans="1:113" ht="18.75" customHeight="1" x14ac:dyDescent="0.2">
      <c r="A29" s="163"/>
      <c r="B29" s="612"/>
      <c r="C29" s="588"/>
      <c r="D29" s="589"/>
      <c r="E29" s="491" t="s">
        <v>176</v>
      </c>
      <c r="F29" s="471"/>
      <c r="G29" s="471"/>
      <c r="H29" s="471"/>
      <c r="I29" s="471"/>
      <c r="J29" s="471"/>
      <c r="K29" s="472"/>
      <c r="L29" s="492">
        <v>22</v>
      </c>
      <c r="M29" s="493"/>
      <c r="N29" s="493"/>
      <c r="O29" s="493"/>
      <c r="P29" s="535"/>
      <c r="Q29" s="492">
        <v>4200</v>
      </c>
      <c r="R29" s="493"/>
      <c r="S29" s="493"/>
      <c r="T29" s="493"/>
      <c r="U29" s="493"/>
      <c r="V29" s="535"/>
      <c r="W29" s="590"/>
      <c r="X29" s="591"/>
      <c r="Y29" s="592"/>
      <c r="Z29" s="491" t="s">
        <v>177</v>
      </c>
      <c r="AA29" s="471"/>
      <c r="AB29" s="471"/>
      <c r="AC29" s="471"/>
      <c r="AD29" s="471"/>
      <c r="AE29" s="471"/>
      <c r="AF29" s="471"/>
      <c r="AG29" s="472"/>
      <c r="AH29" s="492">
        <v>895</v>
      </c>
      <c r="AI29" s="493"/>
      <c r="AJ29" s="493"/>
      <c r="AK29" s="493"/>
      <c r="AL29" s="535"/>
      <c r="AM29" s="492">
        <v>2825581</v>
      </c>
      <c r="AN29" s="493"/>
      <c r="AO29" s="493"/>
      <c r="AP29" s="493"/>
      <c r="AQ29" s="493"/>
      <c r="AR29" s="535"/>
      <c r="AS29" s="492">
        <v>3157</v>
      </c>
      <c r="AT29" s="493"/>
      <c r="AU29" s="493"/>
      <c r="AV29" s="493"/>
      <c r="AW29" s="493"/>
      <c r="AX29" s="494"/>
      <c r="AY29" s="598"/>
      <c r="AZ29" s="599"/>
      <c r="BA29" s="599"/>
      <c r="BB29" s="600"/>
      <c r="BC29" s="475" t="s">
        <v>178</v>
      </c>
      <c r="BD29" s="476"/>
      <c r="BE29" s="476"/>
      <c r="BF29" s="476"/>
      <c r="BG29" s="476"/>
      <c r="BH29" s="476"/>
      <c r="BI29" s="476"/>
      <c r="BJ29" s="476"/>
      <c r="BK29" s="476"/>
      <c r="BL29" s="476"/>
      <c r="BM29" s="477"/>
      <c r="BN29" s="441">
        <v>2238723</v>
      </c>
      <c r="BO29" s="442"/>
      <c r="BP29" s="442"/>
      <c r="BQ29" s="442"/>
      <c r="BR29" s="442"/>
      <c r="BS29" s="442"/>
      <c r="BT29" s="442"/>
      <c r="BU29" s="443"/>
      <c r="BV29" s="441">
        <v>2336525</v>
      </c>
      <c r="BW29" s="442"/>
      <c r="BX29" s="442"/>
      <c r="BY29" s="442"/>
      <c r="BZ29" s="442"/>
      <c r="CA29" s="442"/>
      <c r="CB29" s="442"/>
      <c r="CC29" s="443"/>
      <c r="CD29" s="178"/>
      <c r="CE29" s="555"/>
      <c r="CF29" s="555"/>
      <c r="CG29" s="555"/>
      <c r="CH29" s="555"/>
      <c r="CI29" s="555"/>
      <c r="CJ29" s="555"/>
      <c r="CK29" s="555"/>
      <c r="CL29" s="555"/>
      <c r="CM29" s="555"/>
      <c r="CN29" s="555"/>
      <c r="CO29" s="555"/>
      <c r="CP29" s="555"/>
      <c r="CQ29" s="555"/>
      <c r="CR29" s="555"/>
      <c r="CS29" s="556"/>
      <c r="CT29" s="438"/>
      <c r="CU29" s="439"/>
      <c r="CV29" s="439"/>
      <c r="CW29" s="439"/>
      <c r="CX29" s="439"/>
      <c r="CY29" s="439"/>
      <c r="CZ29" s="439"/>
      <c r="DA29" s="440"/>
      <c r="DB29" s="438"/>
      <c r="DC29" s="439"/>
      <c r="DD29" s="439"/>
      <c r="DE29" s="439"/>
      <c r="DF29" s="439"/>
      <c r="DG29" s="439"/>
      <c r="DH29" s="439"/>
      <c r="DI29" s="440"/>
    </row>
    <row r="30" spans="1:113" ht="18.75" customHeight="1" thickBot="1" x14ac:dyDescent="0.25">
      <c r="A30" s="163"/>
      <c r="B30" s="613"/>
      <c r="C30" s="614"/>
      <c r="D30" s="615"/>
      <c r="E30" s="495"/>
      <c r="F30" s="496"/>
      <c r="G30" s="496"/>
      <c r="H30" s="496"/>
      <c r="I30" s="496"/>
      <c r="J30" s="496"/>
      <c r="K30" s="497"/>
      <c r="L30" s="605"/>
      <c r="M30" s="606"/>
      <c r="N30" s="606"/>
      <c r="O30" s="606"/>
      <c r="P30" s="607"/>
      <c r="Q30" s="605"/>
      <c r="R30" s="606"/>
      <c r="S30" s="606"/>
      <c r="T30" s="606"/>
      <c r="U30" s="606"/>
      <c r="V30" s="607"/>
      <c r="W30" s="608" t="s">
        <v>179</v>
      </c>
      <c r="X30" s="609"/>
      <c r="Y30" s="609"/>
      <c r="Z30" s="609"/>
      <c r="AA30" s="609"/>
      <c r="AB30" s="609"/>
      <c r="AC30" s="609"/>
      <c r="AD30" s="609"/>
      <c r="AE30" s="609"/>
      <c r="AF30" s="609"/>
      <c r="AG30" s="610"/>
      <c r="AH30" s="568">
        <v>98.8</v>
      </c>
      <c r="AI30" s="569"/>
      <c r="AJ30" s="569"/>
      <c r="AK30" s="569"/>
      <c r="AL30" s="569"/>
      <c r="AM30" s="569"/>
      <c r="AN30" s="569"/>
      <c r="AO30" s="569"/>
      <c r="AP30" s="569"/>
      <c r="AQ30" s="569"/>
      <c r="AR30" s="569"/>
      <c r="AS30" s="569"/>
      <c r="AT30" s="569"/>
      <c r="AU30" s="569"/>
      <c r="AV30" s="569"/>
      <c r="AW30" s="569"/>
      <c r="AX30" s="571"/>
      <c r="AY30" s="601"/>
      <c r="AZ30" s="602"/>
      <c r="BA30" s="602"/>
      <c r="BB30" s="603"/>
      <c r="BC30" s="557" t="s">
        <v>48</v>
      </c>
      <c r="BD30" s="558"/>
      <c r="BE30" s="558"/>
      <c r="BF30" s="558"/>
      <c r="BG30" s="558"/>
      <c r="BH30" s="558"/>
      <c r="BI30" s="558"/>
      <c r="BJ30" s="558"/>
      <c r="BK30" s="558"/>
      <c r="BL30" s="558"/>
      <c r="BM30" s="559"/>
      <c r="BN30" s="560">
        <v>15387294</v>
      </c>
      <c r="BO30" s="561"/>
      <c r="BP30" s="561"/>
      <c r="BQ30" s="561"/>
      <c r="BR30" s="561"/>
      <c r="BS30" s="561"/>
      <c r="BT30" s="561"/>
      <c r="BU30" s="562"/>
      <c r="BV30" s="560">
        <v>14161691</v>
      </c>
      <c r="BW30" s="561"/>
      <c r="BX30" s="561"/>
      <c r="BY30" s="561"/>
      <c r="BZ30" s="561"/>
      <c r="CA30" s="561"/>
      <c r="CB30" s="561"/>
      <c r="CC30" s="56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4" t="s">
        <v>180</v>
      </c>
      <c r="D32" s="604"/>
      <c r="E32" s="604"/>
      <c r="F32" s="604"/>
      <c r="G32" s="604"/>
      <c r="H32" s="604"/>
      <c r="I32" s="604"/>
      <c r="J32" s="604"/>
      <c r="K32" s="604"/>
      <c r="L32" s="604"/>
      <c r="M32" s="604"/>
      <c r="N32" s="604"/>
      <c r="O32" s="604"/>
      <c r="P32" s="604"/>
      <c r="Q32" s="604"/>
      <c r="R32" s="604"/>
      <c r="S32" s="604"/>
      <c r="U32" s="445" t="s">
        <v>181</v>
      </c>
      <c r="V32" s="445"/>
      <c r="W32" s="445"/>
      <c r="X32" s="445"/>
      <c r="Y32" s="445"/>
      <c r="Z32" s="445"/>
      <c r="AA32" s="445"/>
      <c r="AB32" s="445"/>
      <c r="AC32" s="445"/>
      <c r="AD32" s="445"/>
      <c r="AE32" s="445"/>
      <c r="AF32" s="445"/>
      <c r="AG32" s="445"/>
      <c r="AH32" s="445"/>
      <c r="AI32" s="445"/>
      <c r="AJ32" s="445"/>
      <c r="AK32" s="445"/>
      <c r="AM32" s="445" t="s">
        <v>182</v>
      </c>
      <c r="AN32" s="445"/>
      <c r="AO32" s="445"/>
      <c r="AP32" s="445"/>
      <c r="AQ32" s="445"/>
      <c r="AR32" s="445"/>
      <c r="AS32" s="445"/>
      <c r="AT32" s="445"/>
      <c r="AU32" s="445"/>
      <c r="AV32" s="445"/>
      <c r="AW32" s="445"/>
      <c r="AX32" s="445"/>
      <c r="AY32" s="445"/>
      <c r="AZ32" s="445"/>
      <c r="BA32" s="445"/>
      <c r="BB32" s="445"/>
      <c r="BC32" s="445"/>
      <c r="BE32" s="445" t="s">
        <v>183</v>
      </c>
      <c r="BF32" s="445"/>
      <c r="BG32" s="445"/>
      <c r="BH32" s="445"/>
      <c r="BI32" s="445"/>
      <c r="BJ32" s="445"/>
      <c r="BK32" s="445"/>
      <c r="BL32" s="445"/>
      <c r="BM32" s="445"/>
      <c r="BN32" s="445"/>
      <c r="BO32" s="445"/>
      <c r="BP32" s="445"/>
      <c r="BQ32" s="445"/>
      <c r="BR32" s="445"/>
      <c r="BS32" s="445"/>
      <c r="BT32" s="445"/>
      <c r="BU32" s="445"/>
      <c r="BW32" s="445" t="s">
        <v>184</v>
      </c>
      <c r="BX32" s="445"/>
      <c r="BY32" s="445"/>
      <c r="BZ32" s="445"/>
      <c r="CA32" s="445"/>
      <c r="CB32" s="445"/>
      <c r="CC32" s="445"/>
      <c r="CD32" s="445"/>
      <c r="CE32" s="445"/>
      <c r="CF32" s="445"/>
      <c r="CG32" s="445"/>
      <c r="CH32" s="445"/>
      <c r="CI32" s="445"/>
      <c r="CJ32" s="445"/>
      <c r="CK32" s="445"/>
      <c r="CL32" s="445"/>
      <c r="CM32" s="445"/>
      <c r="CO32" s="445" t="s">
        <v>185</v>
      </c>
      <c r="CP32" s="445"/>
      <c r="CQ32" s="445"/>
      <c r="CR32" s="445"/>
      <c r="CS32" s="445"/>
      <c r="CT32" s="445"/>
      <c r="CU32" s="445"/>
      <c r="CV32" s="445"/>
      <c r="CW32" s="445"/>
      <c r="CX32" s="445"/>
      <c r="CY32" s="445"/>
      <c r="CZ32" s="445"/>
      <c r="DA32" s="445"/>
      <c r="DB32" s="445"/>
      <c r="DC32" s="445"/>
      <c r="DD32" s="445"/>
      <c r="DE32" s="445"/>
      <c r="DI32" s="186"/>
    </row>
    <row r="33" spans="1:113" ht="13.5" customHeight="1" x14ac:dyDescent="0.2">
      <c r="A33" s="163"/>
      <c r="B33" s="187"/>
      <c r="C33" s="465" t="s">
        <v>186</v>
      </c>
      <c r="D33" s="465"/>
      <c r="E33" s="430" t="s">
        <v>187</v>
      </c>
      <c r="F33" s="430"/>
      <c r="G33" s="430"/>
      <c r="H33" s="430"/>
      <c r="I33" s="430"/>
      <c r="J33" s="430"/>
      <c r="K33" s="430"/>
      <c r="L33" s="430"/>
      <c r="M33" s="430"/>
      <c r="N33" s="430"/>
      <c r="O33" s="430"/>
      <c r="P33" s="430"/>
      <c r="Q33" s="430"/>
      <c r="R33" s="430"/>
      <c r="S33" s="430"/>
      <c r="T33" s="188"/>
      <c r="U33" s="465" t="s">
        <v>186</v>
      </c>
      <c r="V33" s="465"/>
      <c r="W33" s="430" t="s">
        <v>187</v>
      </c>
      <c r="X33" s="430"/>
      <c r="Y33" s="430"/>
      <c r="Z33" s="430"/>
      <c r="AA33" s="430"/>
      <c r="AB33" s="430"/>
      <c r="AC33" s="430"/>
      <c r="AD33" s="430"/>
      <c r="AE33" s="430"/>
      <c r="AF33" s="430"/>
      <c r="AG33" s="430"/>
      <c r="AH33" s="430"/>
      <c r="AI33" s="430"/>
      <c r="AJ33" s="430"/>
      <c r="AK33" s="430"/>
      <c r="AL33" s="188"/>
      <c r="AM33" s="465" t="s">
        <v>186</v>
      </c>
      <c r="AN33" s="465"/>
      <c r="AO33" s="430" t="s">
        <v>187</v>
      </c>
      <c r="AP33" s="430"/>
      <c r="AQ33" s="430"/>
      <c r="AR33" s="430"/>
      <c r="AS33" s="430"/>
      <c r="AT33" s="430"/>
      <c r="AU33" s="430"/>
      <c r="AV33" s="430"/>
      <c r="AW33" s="430"/>
      <c r="AX33" s="430"/>
      <c r="AY33" s="430"/>
      <c r="AZ33" s="430"/>
      <c r="BA33" s="430"/>
      <c r="BB33" s="430"/>
      <c r="BC33" s="430"/>
      <c r="BD33" s="189"/>
      <c r="BE33" s="430" t="s">
        <v>188</v>
      </c>
      <c r="BF33" s="430"/>
      <c r="BG33" s="430" t="s">
        <v>189</v>
      </c>
      <c r="BH33" s="430"/>
      <c r="BI33" s="430"/>
      <c r="BJ33" s="430"/>
      <c r="BK33" s="430"/>
      <c r="BL33" s="430"/>
      <c r="BM33" s="430"/>
      <c r="BN33" s="430"/>
      <c r="BO33" s="430"/>
      <c r="BP33" s="430"/>
      <c r="BQ33" s="430"/>
      <c r="BR33" s="430"/>
      <c r="BS33" s="430"/>
      <c r="BT33" s="430"/>
      <c r="BU33" s="430"/>
      <c r="BV33" s="189"/>
      <c r="BW33" s="465" t="s">
        <v>188</v>
      </c>
      <c r="BX33" s="465"/>
      <c r="BY33" s="430" t="s">
        <v>190</v>
      </c>
      <c r="BZ33" s="430"/>
      <c r="CA33" s="430"/>
      <c r="CB33" s="430"/>
      <c r="CC33" s="430"/>
      <c r="CD33" s="430"/>
      <c r="CE33" s="430"/>
      <c r="CF33" s="430"/>
      <c r="CG33" s="430"/>
      <c r="CH33" s="430"/>
      <c r="CI33" s="430"/>
      <c r="CJ33" s="430"/>
      <c r="CK33" s="430"/>
      <c r="CL33" s="430"/>
      <c r="CM33" s="430"/>
      <c r="CN33" s="188"/>
      <c r="CO33" s="465" t="s">
        <v>186</v>
      </c>
      <c r="CP33" s="465"/>
      <c r="CQ33" s="430" t="s">
        <v>191</v>
      </c>
      <c r="CR33" s="430"/>
      <c r="CS33" s="430"/>
      <c r="CT33" s="430"/>
      <c r="CU33" s="430"/>
      <c r="CV33" s="430"/>
      <c r="CW33" s="430"/>
      <c r="CX33" s="430"/>
      <c r="CY33" s="430"/>
      <c r="CZ33" s="430"/>
      <c r="DA33" s="430"/>
      <c r="DB33" s="430"/>
      <c r="DC33" s="430"/>
      <c r="DD33" s="430"/>
      <c r="DE33" s="430"/>
      <c r="DF33" s="188"/>
      <c r="DG33" s="630" t="s">
        <v>192</v>
      </c>
      <c r="DH33" s="630"/>
      <c r="DI33" s="190"/>
    </row>
    <row r="34" spans="1:113" ht="32.25" customHeight="1" x14ac:dyDescent="0.2">
      <c r="A34" s="163"/>
      <c r="B34" s="187"/>
      <c r="C34" s="631">
        <f>IF(E34="","",1)</f>
        <v>1</v>
      </c>
      <c r="D34" s="631"/>
      <c r="E34" s="632" t="str">
        <f>IF('各会計、関係団体の財政状況及び健全化判断比率'!B7="","",'各会計、関係団体の財政状況及び健全化判断比率'!B7)</f>
        <v>一般会計</v>
      </c>
      <c r="F34" s="632"/>
      <c r="G34" s="632"/>
      <c r="H34" s="632"/>
      <c r="I34" s="632"/>
      <c r="J34" s="632"/>
      <c r="K34" s="632"/>
      <c r="L34" s="632"/>
      <c r="M34" s="632"/>
      <c r="N34" s="632"/>
      <c r="O34" s="632"/>
      <c r="P34" s="632"/>
      <c r="Q34" s="632"/>
      <c r="R34" s="632"/>
      <c r="S34" s="632"/>
      <c r="T34" s="163"/>
      <c r="U34" s="631">
        <f>IF(W34="","",MAX(C34:D43)+1)</f>
        <v>2</v>
      </c>
      <c r="V34" s="631"/>
      <c r="W34" s="632" t="str">
        <f>IF('各会計、関係団体の財政状況及び健全化判断比率'!B28="","",'各会計、関係団体の財政状況及び健全化判断比率'!B28)</f>
        <v>国民健康保険事業特別会計（事業勘定）</v>
      </c>
      <c r="X34" s="632"/>
      <c r="Y34" s="632"/>
      <c r="Z34" s="632"/>
      <c r="AA34" s="632"/>
      <c r="AB34" s="632"/>
      <c r="AC34" s="632"/>
      <c r="AD34" s="632"/>
      <c r="AE34" s="632"/>
      <c r="AF34" s="632"/>
      <c r="AG34" s="632"/>
      <c r="AH34" s="632"/>
      <c r="AI34" s="632"/>
      <c r="AJ34" s="632"/>
      <c r="AK34" s="632"/>
      <c r="AL34" s="163"/>
      <c r="AM34" s="631">
        <f>IF(AO34="","",MAX(C34:D43,U34:V43)+1)</f>
        <v>6</v>
      </c>
      <c r="AN34" s="631"/>
      <c r="AO34" s="632" t="str">
        <f>IF('各会計、関係団体の財政状況及び健全化判断比率'!B32="","",'各会計、関係団体の財政状況及び健全化判断比率'!B32)</f>
        <v>水道事業会計</v>
      </c>
      <c r="AP34" s="632"/>
      <c r="AQ34" s="632"/>
      <c r="AR34" s="632"/>
      <c r="AS34" s="632"/>
      <c r="AT34" s="632"/>
      <c r="AU34" s="632"/>
      <c r="AV34" s="632"/>
      <c r="AW34" s="632"/>
      <c r="AX34" s="632"/>
      <c r="AY34" s="632"/>
      <c r="AZ34" s="632"/>
      <c r="BA34" s="632"/>
      <c r="BB34" s="632"/>
      <c r="BC34" s="632"/>
      <c r="BD34" s="163"/>
      <c r="BE34" s="631" t="str">
        <f>IF(BG34="","",MAX(C34:D43,U34:V43,AM34:AN43)+1)</f>
        <v/>
      </c>
      <c r="BF34" s="631"/>
      <c r="BG34" s="632"/>
      <c r="BH34" s="632"/>
      <c r="BI34" s="632"/>
      <c r="BJ34" s="632"/>
      <c r="BK34" s="632"/>
      <c r="BL34" s="632"/>
      <c r="BM34" s="632"/>
      <c r="BN34" s="632"/>
      <c r="BO34" s="632"/>
      <c r="BP34" s="632"/>
      <c r="BQ34" s="632"/>
      <c r="BR34" s="632"/>
      <c r="BS34" s="632"/>
      <c r="BT34" s="632"/>
      <c r="BU34" s="632"/>
      <c r="BV34" s="163"/>
      <c r="BW34" s="631">
        <f>IF(BY34="","",MAX(C34:D43,U34:V43,AM34:AN43,BE34:BF43)+1)</f>
        <v>8</v>
      </c>
      <c r="BX34" s="631"/>
      <c r="BY34" s="632" t="str">
        <f>IF('各会計、関係団体の財政状況及び健全化判断比率'!B68="","",'各会計、関係団体の財政状況及び健全化判断比率'!B68)</f>
        <v>栃木県市町村総合事務組合（一般会計）</v>
      </c>
      <c r="BZ34" s="632"/>
      <c r="CA34" s="632"/>
      <c r="CB34" s="632"/>
      <c r="CC34" s="632"/>
      <c r="CD34" s="632"/>
      <c r="CE34" s="632"/>
      <c r="CF34" s="632"/>
      <c r="CG34" s="632"/>
      <c r="CH34" s="632"/>
      <c r="CI34" s="632"/>
      <c r="CJ34" s="632"/>
      <c r="CK34" s="632"/>
      <c r="CL34" s="632"/>
      <c r="CM34" s="632"/>
      <c r="CN34" s="163"/>
      <c r="CO34" s="631">
        <f>IF(CQ34="","",MAX(C34:D43,U34:V43,AM34:AN43,BE34:BF43,BW34:BX43)+1)</f>
        <v>12</v>
      </c>
      <c r="CP34" s="631"/>
      <c r="CQ34" s="632" t="str">
        <f>IF('各会計、関係団体の財政状況及び健全化判断比率'!BS7="","",'各会計、関係団体の財政状況及び健全化判断比率'!BS7)</f>
        <v>佐野市民文化振興事業団</v>
      </c>
      <c r="CR34" s="632"/>
      <c r="CS34" s="632"/>
      <c r="CT34" s="632"/>
      <c r="CU34" s="632"/>
      <c r="CV34" s="632"/>
      <c r="CW34" s="632"/>
      <c r="CX34" s="632"/>
      <c r="CY34" s="632"/>
      <c r="CZ34" s="632"/>
      <c r="DA34" s="632"/>
      <c r="DB34" s="632"/>
      <c r="DC34" s="632"/>
      <c r="DD34" s="632"/>
      <c r="DE34" s="632"/>
      <c r="DG34" s="633" t="str">
        <f>IF('各会計、関係団体の財政状況及び健全化判断比率'!BR7="","",'各会計、関係団体の財政状況及び健全化判断比率'!BR7)</f>
        <v/>
      </c>
      <c r="DH34" s="633"/>
      <c r="DI34" s="190"/>
    </row>
    <row r="35" spans="1:113" ht="32.25" customHeight="1" x14ac:dyDescent="0.2">
      <c r="A35" s="163"/>
      <c r="B35" s="187"/>
      <c r="C35" s="631" t="str">
        <f>IF(E35="","",C34+1)</f>
        <v/>
      </c>
      <c r="D35" s="631"/>
      <c r="E35" s="632" t="str">
        <f>IF('各会計、関係団体の財政状況及び健全化判断比率'!B8="","",'各会計、関係団体の財政状況及び健全化判断比率'!B8)</f>
        <v/>
      </c>
      <c r="F35" s="632"/>
      <c r="G35" s="632"/>
      <c r="H35" s="632"/>
      <c r="I35" s="632"/>
      <c r="J35" s="632"/>
      <c r="K35" s="632"/>
      <c r="L35" s="632"/>
      <c r="M35" s="632"/>
      <c r="N35" s="632"/>
      <c r="O35" s="632"/>
      <c r="P35" s="632"/>
      <c r="Q35" s="632"/>
      <c r="R35" s="632"/>
      <c r="S35" s="632"/>
      <c r="T35" s="163"/>
      <c r="U35" s="631">
        <f>IF(W35="","",U34+1)</f>
        <v>3</v>
      </c>
      <c r="V35" s="631"/>
      <c r="W35" s="632" t="str">
        <f>IF('各会計、関係団体の財政状況及び健全化判断比率'!B29="","",'各会計、関係団体の財政状況及び健全化判断比率'!B29)</f>
        <v>国民健康保険事業特別会計（直営診療施設勘定）</v>
      </c>
      <c r="X35" s="632"/>
      <c r="Y35" s="632"/>
      <c r="Z35" s="632"/>
      <c r="AA35" s="632"/>
      <c r="AB35" s="632"/>
      <c r="AC35" s="632"/>
      <c r="AD35" s="632"/>
      <c r="AE35" s="632"/>
      <c r="AF35" s="632"/>
      <c r="AG35" s="632"/>
      <c r="AH35" s="632"/>
      <c r="AI35" s="632"/>
      <c r="AJ35" s="632"/>
      <c r="AK35" s="632"/>
      <c r="AL35" s="163"/>
      <c r="AM35" s="631">
        <f t="shared" ref="AM35:AM43" si="0">IF(AO35="","",AM34+1)</f>
        <v>7</v>
      </c>
      <c r="AN35" s="631"/>
      <c r="AO35" s="632" t="str">
        <f>IF('各会計、関係団体の財政状況及び健全化判断比率'!B33="","",'各会計、関係団体の財政状況及び健全化判断比率'!B33)</f>
        <v>下水道事業会計</v>
      </c>
      <c r="AP35" s="632"/>
      <c r="AQ35" s="632"/>
      <c r="AR35" s="632"/>
      <c r="AS35" s="632"/>
      <c r="AT35" s="632"/>
      <c r="AU35" s="632"/>
      <c r="AV35" s="632"/>
      <c r="AW35" s="632"/>
      <c r="AX35" s="632"/>
      <c r="AY35" s="632"/>
      <c r="AZ35" s="632"/>
      <c r="BA35" s="632"/>
      <c r="BB35" s="632"/>
      <c r="BC35" s="632"/>
      <c r="BD35" s="163"/>
      <c r="BE35" s="631" t="str">
        <f t="shared" ref="BE35:BE43" si="1">IF(BG35="","",BE34+1)</f>
        <v/>
      </c>
      <c r="BF35" s="631"/>
      <c r="BG35" s="632"/>
      <c r="BH35" s="632"/>
      <c r="BI35" s="632"/>
      <c r="BJ35" s="632"/>
      <c r="BK35" s="632"/>
      <c r="BL35" s="632"/>
      <c r="BM35" s="632"/>
      <c r="BN35" s="632"/>
      <c r="BO35" s="632"/>
      <c r="BP35" s="632"/>
      <c r="BQ35" s="632"/>
      <c r="BR35" s="632"/>
      <c r="BS35" s="632"/>
      <c r="BT35" s="632"/>
      <c r="BU35" s="632"/>
      <c r="BV35" s="163"/>
      <c r="BW35" s="631">
        <f t="shared" ref="BW35:BW43" si="2">IF(BY35="","",BW34+1)</f>
        <v>9</v>
      </c>
      <c r="BX35" s="631"/>
      <c r="BY35" s="632" t="str">
        <f>IF('各会計、関係団体の財政状況及び健全化判断比率'!B69="","",'各会計、関係団体の財政状況及び健全化判断比率'!B69)</f>
        <v>栃木県市町村総合事務組合（特別会計）</v>
      </c>
      <c r="BZ35" s="632"/>
      <c r="CA35" s="632"/>
      <c r="CB35" s="632"/>
      <c r="CC35" s="632"/>
      <c r="CD35" s="632"/>
      <c r="CE35" s="632"/>
      <c r="CF35" s="632"/>
      <c r="CG35" s="632"/>
      <c r="CH35" s="632"/>
      <c r="CI35" s="632"/>
      <c r="CJ35" s="632"/>
      <c r="CK35" s="632"/>
      <c r="CL35" s="632"/>
      <c r="CM35" s="632"/>
      <c r="CN35" s="163"/>
      <c r="CO35" s="631">
        <f t="shared" ref="CO35:CO43" si="3">IF(CQ35="","",CO34+1)</f>
        <v>13</v>
      </c>
      <c r="CP35" s="631"/>
      <c r="CQ35" s="632" t="str">
        <f>IF('各会計、関係団体の財政状況及び健全化判断比率'!BS8="","",'各会計、関係団体の財政状況及び健全化判断比率'!BS8)</f>
        <v>佐野市農業公社</v>
      </c>
      <c r="CR35" s="632"/>
      <c r="CS35" s="632"/>
      <c r="CT35" s="632"/>
      <c r="CU35" s="632"/>
      <c r="CV35" s="632"/>
      <c r="CW35" s="632"/>
      <c r="CX35" s="632"/>
      <c r="CY35" s="632"/>
      <c r="CZ35" s="632"/>
      <c r="DA35" s="632"/>
      <c r="DB35" s="632"/>
      <c r="DC35" s="632"/>
      <c r="DD35" s="632"/>
      <c r="DE35" s="632"/>
      <c r="DG35" s="633" t="str">
        <f>IF('各会計、関係団体の財政状況及び健全化判断比率'!BR8="","",'各会計、関係団体の財政状況及び健全化判断比率'!BR8)</f>
        <v/>
      </c>
      <c r="DH35" s="633"/>
      <c r="DI35" s="190"/>
    </row>
    <row r="36" spans="1:113" ht="32.25" customHeight="1" x14ac:dyDescent="0.2">
      <c r="A36" s="163"/>
      <c r="B36" s="187"/>
      <c r="C36" s="631" t="str">
        <f>IF(E36="","",C35+1)</f>
        <v/>
      </c>
      <c r="D36" s="631"/>
      <c r="E36" s="632" t="str">
        <f>IF('各会計、関係団体の財政状況及び健全化判断比率'!B9="","",'各会計、関係団体の財政状況及び健全化判断比率'!B9)</f>
        <v/>
      </c>
      <c r="F36" s="632"/>
      <c r="G36" s="632"/>
      <c r="H36" s="632"/>
      <c r="I36" s="632"/>
      <c r="J36" s="632"/>
      <c r="K36" s="632"/>
      <c r="L36" s="632"/>
      <c r="M36" s="632"/>
      <c r="N36" s="632"/>
      <c r="O36" s="632"/>
      <c r="P36" s="632"/>
      <c r="Q36" s="632"/>
      <c r="R36" s="632"/>
      <c r="S36" s="632"/>
      <c r="T36" s="163"/>
      <c r="U36" s="631">
        <f t="shared" ref="U36:U43" si="4">IF(W36="","",U35+1)</f>
        <v>4</v>
      </c>
      <c r="V36" s="631"/>
      <c r="W36" s="632" t="str">
        <f>IF('各会計、関係団体の財政状況及び健全化判断比率'!B30="","",'各会計、関係団体の財政状況及び健全化判断比率'!B30)</f>
        <v>介護保険事業特別会計（保険事業勘定）</v>
      </c>
      <c r="X36" s="632"/>
      <c r="Y36" s="632"/>
      <c r="Z36" s="632"/>
      <c r="AA36" s="632"/>
      <c r="AB36" s="632"/>
      <c r="AC36" s="632"/>
      <c r="AD36" s="632"/>
      <c r="AE36" s="632"/>
      <c r="AF36" s="632"/>
      <c r="AG36" s="632"/>
      <c r="AH36" s="632"/>
      <c r="AI36" s="632"/>
      <c r="AJ36" s="632"/>
      <c r="AK36" s="632"/>
      <c r="AL36" s="163"/>
      <c r="AM36" s="631" t="str">
        <f t="shared" si="0"/>
        <v/>
      </c>
      <c r="AN36" s="631"/>
      <c r="AO36" s="632"/>
      <c r="AP36" s="632"/>
      <c r="AQ36" s="632"/>
      <c r="AR36" s="632"/>
      <c r="AS36" s="632"/>
      <c r="AT36" s="632"/>
      <c r="AU36" s="632"/>
      <c r="AV36" s="632"/>
      <c r="AW36" s="632"/>
      <c r="AX36" s="632"/>
      <c r="AY36" s="632"/>
      <c r="AZ36" s="632"/>
      <c r="BA36" s="632"/>
      <c r="BB36" s="632"/>
      <c r="BC36" s="632"/>
      <c r="BD36" s="163"/>
      <c r="BE36" s="631" t="str">
        <f t="shared" si="1"/>
        <v/>
      </c>
      <c r="BF36" s="631"/>
      <c r="BG36" s="632"/>
      <c r="BH36" s="632"/>
      <c r="BI36" s="632"/>
      <c r="BJ36" s="632"/>
      <c r="BK36" s="632"/>
      <c r="BL36" s="632"/>
      <c r="BM36" s="632"/>
      <c r="BN36" s="632"/>
      <c r="BO36" s="632"/>
      <c r="BP36" s="632"/>
      <c r="BQ36" s="632"/>
      <c r="BR36" s="632"/>
      <c r="BS36" s="632"/>
      <c r="BT36" s="632"/>
      <c r="BU36" s="632"/>
      <c r="BV36" s="163"/>
      <c r="BW36" s="631">
        <f t="shared" si="2"/>
        <v>10</v>
      </c>
      <c r="BX36" s="631"/>
      <c r="BY36" s="632" t="str">
        <f>IF('各会計、関係団体の財政状況及び健全化判断比率'!B70="","",'各会計、関係団体の財政状況及び健全化判断比率'!B70)</f>
        <v>栃木県後期高齢者医療広域連合（一般会計）</v>
      </c>
      <c r="BZ36" s="632"/>
      <c r="CA36" s="632"/>
      <c r="CB36" s="632"/>
      <c r="CC36" s="632"/>
      <c r="CD36" s="632"/>
      <c r="CE36" s="632"/>
      <c r="CF36" s="632"/>
      <c r="CG36" s="632"/>
      <c r="CH36" s="632"/>
      <c r="CI36" s="632"/>
      <c r="CJ36" s="632"/>
      <c r="CK36" s="632"/>
      <c r="CL36" s="632"/>
      <c r="CM36" s="632"/>
      <c r="CN36" s="163"/>
      <c r="CO36" s="631">
        <f t="shared" si="3"/>
        <v>14</v>
      </c>
      <c r="CP36" s="631"/>
      <c r="CQ36" s="632" t="str">
        <f>IF('各会計、関係団体の財政状況及び健全化判断比率'!BS9="","",'各会計、関係団体の財政状況及び健全化判断比率'!BS9)</f>
        <v>佐野市土地開発公社</v>
      </c>
      <c r="CR36" s="632"/>
      <c r="CS36" s="632"/>
      <c r="CT36" s="632"/>
      <c r="CU36" s="632"/>
      <c r="CV36" s="632"/>
      <c r="CW36" s="632"/>
      <c r="CX36" s="632"/>
      <c r="CY36" s="632"/>
      <c r="CZ36" s="632"/>
      <c r="DA36" s="632"/>
      <c r="DB36" s="632"/>
      <c r="DC36" s="632"/>
      <c r="DD36" s="632"/>
      <c r="DE36" s="632"/>
      <c r="DG36" s="633" t="str">
        <f>IF('各会計、関係団体の財政状況及び健全化判断比率'!BR9="","",'各会計、関係団体の財政状況及び健全化判断比率'!BR9)</f>
        <v/>
      </c>
      <c r="DH36" s="633"/>
      <c r="DI36" s="190"/>
    </row>
    <row r="37" spans="1:113" ht="32.25" customHeight="1" x14ac:dyDescent="0.2">
      <c r="A37" s="163"/>
      <c r="B37" s="187"/>
      <c r="C37" s="631" t="str">
        <f>IF(E37="","",C36+1)</f>
        <v/>
      </c>
      <c r="D37" s="631"/>
      <c r="E37" s="632" t="str">
        <f>IF('各会計、関係団体の財政状況及び健全化判断比率'!B10="","",'各会計、関係団体の財政状況及び健全化判断比率'!B10)</f>
        <v/>
      </c>
      <c r="F37" s="632"/>
      <c r="G37" s="632"/>
      <c r="H37" s="632"/>
      <c r="I37" s="632"/>
      <c r="J37" s="632"/>
      <c r="K37" s="632"/>
      <c r="L37" s="632"/>
      <c r="M37" s="632"/>
      <c r="N37" s="632"/>
      <c r="O37" s="632"/>
      <c r="P37" s="632"/>
      <c r="Q37" s="632"/>
      <c r="R37" s="632"/>
      <c r="S37" s="632"/>
      <c r="T37" s="163"/>
      <c r="U37" s="631">
        <f t="shared" si="4"/>
        <v>5</v>
      </c>
      <c r="V37" s="631"/>
      <c r="W37" s="632" t="str">
        <f>IF('各会計、関係団体の財政状況及び健全化判断比率'!B31="","",'各会計、関係団体の財政状況及び健全化判断比率'!B31)</f>
        <v>後期高齢者医療特別会計</v>
      </c>
      <c r="X37" s="632"/>
      <c r="Y37" s="632"/>
      <c r="Z37" s="632"/>
      <c r="AA37" s="632"/>
      <c r="AB37" s="632"/>
      <c r="AC37" s="632"/>
      <c r="AD37" s="632"/>
      <c r="AE37" s="632"/>
      <c r="AF37" s="632"/>
      <c r="AG37" s="632"/>
      <c r="AH37" s="632"/>
      <c r="AI37" s="632"/>
      <c r="AJ37" s="632"/>
      <c r="AK37" s="632"/>
      <c r="AL37" s="163"/>
      <c r="AM37" s="631" t="str">
        <f t="shared" si="0"/>
        <v/>
      </c>
      <c r="AN37" s="631"/>
      <c r="AO37" s="632"/>
      <c r="AP37" s="632"/>
      <c r="AQ37" s="632"/>
      <c r="AR37" s="632"/>
      <c r="AS37" s="632"/>
      <c r="AT37" s="632"/>
      <c r="AU37" s="632"/>
      <c r="AV37" s="632"/>
      <c r="AW37" s="632"/>
      <c r="AX37" s="632"/>
      <c r="AY37" s="632"/>
      <c r="AZ37" s="632"/>
      <c r="BA37" s="632"/>
      <c r="BB37" s="632"/>
      <c r="BC37" s="632"/>
      <c r="BD37" s="163"/>
      <c r="BE37" s="631" t="str">
        <f t="shared" si="1"/>
        <v/>
      </c>
      <c r="BF37" s="631"/>
      <c r="BG37" s="632"/>
      <c r="BH37" s="632"/>
      <c r="BI37" s="632"/>
      <c r="BJ37" s="632"/>
      <c r="BK37" s="632"/>
      <c r="BL37" s="632"/>
      <c r="BM37" s="632"/>
      <c r="BN37" s="632"/>
      <c r="BO37" s="632"/>
      <c r="BP37" s="632"/>
      <c r="BQ37" s="632"/>
      <c r="BR37" s="632"/>
      <c r="BS37" s="632"/>
      <c r="BT37" s="632"/>
      <c r="BU37" s="632"/>
      <c r="BV37" s="163"/>
      <c r="BW37" s="631">
        <f t="shared" si="2"/>
        <v>11</v>
      </c>
      <c r="BX37" s="631"/>
      <c r="BY37" s="632" t="str">
        <f>IF('各会計、関係団体の財政状況及び健全化判断比率'!B71="","",'各会計、関係団体の財政状況及び健全化判断比率'!B71)</f>
        <v>栃木県後期高齢者医療広域連合（特別会計）</v>
      </c>
      <c r="BZ37" s="632"/>
      <c r="CA37" s="632"/>
      <c r="CB37" s="632"/>
      <c r="CC37" s="632"/>
      <c r="CD37" s="632"/>
      <c r="CE37" s="632"/>
      <c r="CF37" s="632"/>
      <c r="CG37" s="632"/>
      <c r="CH37" s="632"/>
      <c r="CI37" s="632"/>
      <c r="CJ37" s="632"/>
      <c r="CK37" s="632"/>
      <c r="CL37" s="632"/>
      <c r="CM37" s="632"/>
      <c r="CN37" s="163"/>
      <c r="CO37" s="631">
        <f t="shared" si="3"/>
        <v>15</v>
      </c>
      <c r="CP37" s="631"/>
      <c r="CQ37" s="632" t="str">
        <f>IF('各会計、関係団体の財政状況及び健全化判断比率'!BS10="","",'各会計、関係団体の財政状況及び健全化判断比率'!BS10)</f>
        <v>どまんなかたぬま</v>
      </c>
      <c r="CR37" s="632"/>
      <c r="CS37" s="632"/>
      <c r="CT37" s="632"/>
      <c r="CU37" s="632"/>
      <c r="CV37" s="632"/>
      <c r="CW37" s="632"/>
      <c r="CX37" s="632"/>
      <c r="CY37" s="632"/>
      <c r="CZ37" s="632"/>
      <c r="DA37" s="632"/>
      <c r="DB37" s="632"/>
      <c r="DC37" s="632"/>
      <c r="DD37" s="632"/>
      <c r="DE37" s="632"/>
      <c r="DG37" s="633" t="str">
        <f>IF('各会計、関係団体の財政状況及び健全化判断比率'!BR10="","",'各会計、関係団体の財政状況及び健全化判断比率'!BR10)</f>
        <v/>
      </c>
      <c r="DH37" s="633"/>
      <c r="DI37" s="190"/>
    </row>
    <row r="38" spans="1:113" ht="32.25" customHeight="1" x14ac:dyDescent="0.2">
      <c r="A38" s="163"/>
      <c r="B38" s="187"/>
      <c r="C38" s="631" t="str">
        <f t="shared" ref="C38:C43" si="5">IF(E38="","",C37+1)</f>
        <v/>
      </c>
      <c r="D38" s="631"/>
      <c r="E38" s="632" t="str">
        <f>IF('各会計、関係団体の財政状況及び健全化判断比率'!B11="","",'各会計、関係団体の財政状況及び健全化判断比率'!B11)</f>
        <v/>
      </c>
      <c r="F38" s="632"/>
      <c r="G38" s="632"/>
      <c r="H38" s="632"/>
      <c r="I38" s="632"/>
      <c r="J38" s="632"/>
      <c r="K38" s="632"/>
      <c r="L38" s="632"/>
      <c r="M38" s="632"/>
      <c r="N38" s="632"/>
      <c r="O38" s="632"/>
      <c r="P38" s="632"/>
      <c r="Q38" s="632"/>
      <c r="R38" s="632"/>
      <c r="S38" s="632"/>
      <c r="T38" s="163"/>
      <c r="U38" s="631" t="str">
        <f t="shared" si="4"/>
        <v/>
      </c>
      <c r="V38" s="631"/>
      <c r="W38" s="632"/>
      <c r="X38" s="632"/>
      <c r="Y38" s="632"/>
      <c r="Z38" s="632"/>
      <c r="AA38" s="632"/>
      <c r="AB38" s="632"/>
      <c r="AC38" s="632"/>
      <c r="AD38" s="632"/>
      <c r="AE38" s="632"/>
      <c r="AF38" s="632"/>
      <c r="AG38" s="632"/>
      <c r="AH38" s="632"/>
      <c r="AI38" s="632"/>
      <c r="AJ38" s="632"/>
      <c r="AK38" s="632"/>
      <c r="AL38" s="163"/>
      <c r="AM38" s="631" t="str">
        <f t="shared" si="0"/>
        <v/>
      </c>
      <c r="AN38" s="631"/>
      <c r="AO38" s="632"/>
      <c r="AP38" s="632"/>
      <c r="AQ38" s="632"/>
      <c r="AR38" s="632"/>
      <c r="AS38" s="632"/>
      <c r="AT38" s="632"/>
      <c r="AU38" s="632"/>
      <c r="AV38" s="632"/>
      <c r="AW38" s="632"/>
      <c r="AX38" s="632"/>
      <c r="AY38" s="632"/>
      <c r="AZ38" s="632"/>
      <c r="BA38" s="632"/>
      <c r="BB38" s="632"/>
      <c r="BC38" s="632"/>
      <c r="BD38" s="163"/>
      <c r="BE38" s="631" t="str">
        <f t="shared" si="1"/>
        <v/>
      </c>
      <c r="BF38" s="631"/>
      <c r="BG38" s="632"/>
      <c r="BH38" s="632"/>
      <c r="BI38" s="632"/>
      <c r="BJ38" s="632"/>
      <c r="BK38" s="632"/>
      <c r="BL38" s="632"/>
      <c r="BM38" s="632"/>
      <c r="BN38" s="632"/>
      <c r="BO38" s="632"/>
      <c r="BP38" s="632"/>
      <c r="BQ38" s="632"/>
      <c r="BR38" s="632"/>
      <c r="BS38" s="632"/>
      <c r="BT38" s="632"/>
      <c r="BU38" s="632"/>
      <c r="BV38" s="163"/>
      <c r="BW38" s="631" t="str">
        <f t="shared" si="2"/>
        <v/>
      </c>
      <c r="BX38" s="631"/>
      <c r="BY38" s="632" t="str">
        <f>IF('各会計、関係団体の財政状況及び健全化判断比率'!B72="","",'各会計、関係団体の財政状況及び健全化判断比率'!B72)</f>
        <v/>
      </c>
      <c r="BZ38" s="632"/>
      <c r="CA38" s="632"/>
      <c r="CB38" s="632"/>
      <c r="CC38" s="632"/>
      <c r="CD38" s="632"/>
      <c r="CE38" s="632"/>
      <c r="CF38" s="632"/>
      <c r="CG38" s="632"/>
      <c r="CH38" s="632"/>
      <c r="CI38" s="632"/>
      <c r="CJ38" s="632"/>
      <c r="CK38" s="632"/>
      <c r="CL38" s="632"/>
      <c r="CM38" s="632"/>
      <c r="CN38" s="163"/>
      <c r="CO38" s="631">
        <f t="shared" si="3"/>
        <v>16</v>
      </c>
      <c r="CP38" s="631"/>
      <c r="CQ38" s="632" t="str">
        <f>IF('各会計、関係団体の財政状況及び健全化判断比率'!BS11="","",'各会計、関係団体の財政状況及び健全化判断比率'!BS11)</f>
        <v>両毛地区勤労者福祉共済会</v>
      </c>
      <c r="CR38" s="632"/>
      <c r="CS38" s="632"/>
      <c r="CT38" s="632"/>
      <c r="CU38" s="632"/>
      <c r="CV38" s="632"/>
      <c r="CW38" s="632"/>
      <c r="CX38" s="632"/>
      <c r="CY38" s="632"/>
      <c r="CZ38" s="632"/>
      <c r="DA38" s="632"/>
      <c r="DB38" s="632"/>
      <c r="DC38" s="632"/>
      <c r="DD38" s="632"/>
      <c r="DE38" s="632"/>
      <c r="DG38" s="633" t="str">
        <f>IF('各会計、関係団体の財政状況及び健全化判断比率'!BR11="","",'各会計、関係団体の財政状況及び健全化判断比率'!BR11)</f>
        <v/>
      </c>
      <c r="DH38" s="633"/>
      <c r="DI38" s="190"/>
    </row>
    <row r="39" spans="1:113" ht="32.25" customHeight="1" x14ac:dyDescent="0.2">
      <c r="A39" s="163"/>
      <c r="B39" s="187"/>
      <c r="C39" s="631" t="str">
        <f t="shared" si="5"/>
        <v/>
      </c>
      <c r="D39" s="631"/>
      <c r="E39" s="632" t="str">
        <f>IF('各会計、関係団体の財政状況及び健全化判断比率'!B12="","",'各会計、関係団体の財政状況及び健全化判断比率'!B12)</f>
        <v/>
      </c>
      <c r="F39" s="632"/>
      <c r="G39" s="632"/>
      <c r="H39" s="632"/>
      <c r="I39" s="632"/>
      <c r="J39" s="632"/>
      <c r="K39" s="632"/>
      <c r="L39" s="632"/>
      <c r="M39" s="632"/>
      <c r="N39" s="632"/>
      <c r="O39" s="632"/>
      <c r="P39" s="632"/>
      <c r="Q39" s="632"/>
      <c r="R39" s="632"/>
      <c r="S39" s="632"/>
      <c r="T39" s="163"/>
      <c r="U39" s="631" t="str">
        <f t="shared" si="4"/>
        <v/>
      </c>
      <c r="V39" s="631"/>
      <c r="W39" s="632"/>
      <c r="X39" s="632"/>
      <c r="Y39" s="632"/>
      <c r="Z39" s="632"/>
      <c r="AA39" s="632"/>
      <c r="AB39" s="632"/>
      <c r="AC39" s="632"/>
      <c r="AD39" s="632"/>
      <c r="AE39" s="632"/>
      <c r="AF39" s="632"/>
      <c r="AG39" s="632"/>
      <c r="AH39" s="632"/>
      <c r="AI39" s="632"/>
      <c r="AJ39" s="632"/>
      <c r="AK39" s="632"/>
      <c r="AL39" s="163"/>
      <c r="AM39" s="631" t="str">
        <f t="shared" si="0"/>
        <v/>
      </c>
      <c r="AN39" s="631"/>
      <c r="AO39" s="632"/>
      <c r="AP39" s="632"/>
      <c r="AQ39" s="632"/>
      <c r="AR39" s="632"/>
      <c r="AS39" s="632"/>
      <c r="AT39" s="632"/>
      <c r="AU39" s="632"/>
      <c r="AV39" s="632"/>
      <c r="AW39" s="632"/>
      <c r="AX39" s="632"/>
      <c r="AY39" s="632"/>
      <c r="AZ39" s="632"/>
      <c r="BA39" s="632"/>
      <c r="BB39" s="632"/>
      <c r="BC39" s="632"/>
      <c r="BD39" s="163"/>
      <c r="BE39" s="631" t="str">
        <f t="shared" si="1"/>
        <v/>
      </c>
      <c r="BF39" s="631"/>
      <c r="BG39" s="632"/>
      <c r="BH39" s="632"/>
      <c r="BI39" s="632"/>
      <c r="BJ39" s="632"/>
      <c r="BK39" s="632"/>
      <c r="BL39" s="632"/>
      <c r="BM39" s="632"/>
      <c r="BN39" s="632"/>
      <c r="BO39" s="632"/>
      <c r="BP39" s="632"/>
      <c r="BQ39" s="632"/>
      <c r="BR39" s="632"/>
      <c r="BS39" s="632"/>
      <c r="BT39" s="632"/>
      <c r="BU39" s="632"/>
      <c r="BV39" s="163"/>
      <c r="BW39" s="631" t="str">
        <f t="shared" si="2"/>
        <v/>
      </c>
      <c r="BX39" s="631"/>
      <c r="BY39" s="632" t="str">
        <f>IF('各会計、関係団体の財政状況及び健全化判断比率'!B73="","",'各会計、関係団体の財政状況及び健全化判断比率'!B73)</f>
        <v/>
      </c>
      <c r="BZ39" s="632"/>
      <c r="CA39" s="632"/>
      <c r="CB39" s="632"/>
      <c r="CC39" s="632"/>
      <c r="CD39" s="632"/>
      <c r="CE39" s="632"/>
      <c r="CF39" s="632"/>
      <c r="CG39" s="632"/>
      <c r="CH39" s="632"/>
      <c r="CI39" s="632"/>
      <c r="CJ39" s="632"/>
      <c r="CK39" s="632"/>
      <c r="CL39" s="632"/>
      <c r="CM39" s="632"/>
      <c r="CN39" s="163"/>
      <c r="CO39" s="631">
        <f t="shared" si="3"/>
        <v>17</v>
      </c>
      <c r="CP39" s="631"/>
      <c r="CQ39" s="632" t="str">
        <f>IF('各会計、関係団体の財政状況及び健全化判断比率'!BS12="","",'各会計、関係団体の財政状況及び健全化判断比率'!BS12)</f>
        <v>さのまちづくり</v>
      </c>
      <c r="CR39" s="632"/>
      <c r="CS39" s="632"/>
      <c r="CT39" s="632"/>
      <c r="CU39" s="632"/>
      <c r="CV39" s="632"/>
      <c r="CW39" s="632"/>
      <c r="CX39" s="632"/>
      <c r="CY39" s="632"/>
      <c r="CZ39" s="632"/>
      <c r="DA39" s="632"/>
      <c r="DB39" s="632"/>
      <c r="DC39" s="632"/>
      <c r="DD39" s="632"/>
      <c r="DE39" s="632"/>
      <c r="DG39" s="633" t="str">
        <f>IF('各会計、関係団体の財政状況及び健全化判断比率'!BR12="","",'各会計、関係団体の財政状況及び健全化判断比率'!BR12)</f>
        <v/>
      </c>
      <c r="DH39" s="633"/>
      <c r="DI39" s="190"/>
    </row>
    <row r="40" spans="1:113" ht="32.25" customHeight="1" x14ac:dyDescent="0.2">
      <c r="A40" s="163"/>
      <c r="B40" s="187"/>
      <c r="C40" s="631" t="str">
        <f t="shared" si="5"/>
        <v/>
      </c>
      <c r="D40" s="631"/>
      <c r="E40" s="632" t="str">
        <f>IF('各会計、関係団体の財政状況及び健全化判断比率'!B13="","",'各会計、関係団体の財政状況及び健全化判断比率'!B13)</f>
        <v/>
      </c>
      <c r="F40" s="632"/>
      <c r="G40" s="632"/>
      <c r="H40" s="632"/>
      <c r="I40" s="632"/>
      <c r="J40" s="632"/>
      <c r="K40" s="632"/>
      <c r="L40" s="632"/>
      <c r="M40" s="632"/>
      <c r="N40" s="632"/>
      <c r="O40" s="632"/>
      <c r="P40" s="632"/>
      <c r="Q40" s="632"/>
      <c r="R40" s="632"/>
      <c r="S40" s="632"/>
      <c r="T40" s="163"/>
      <c r="U40" s="631" t="str">
        <f t="shared" si="4"/>
        <v/>
      </c>
      <c r="V40" s="631"/>
      <c r="W40" s="632"/>
      <c r="X40" s="632"/>
      <c r="Y40" s="632"/>
      <c r="Z40" s="632"/>
      <c r="AA40" s="632"/>
      <c r="AB40" s="632"/>
      <c r="AC40" s="632"/>
      <c r="AD40" s="632"/>
      <c r="AE40" s="632"/>
      <c r="AF40" s="632"/>
      <c r="AG40" s="632"/>
      <c r="AH40" s="632"/>
      <c r="AI40" s="632"/>
      <c r="AJ40" s="632"/>
      <c r="AK40" s="632"/>
      <c r="AL40" s="163"/>
      <c r="AM40" s="631" t="str">
        <f t="shared" si="0"/>
        <v/>
      </c>
      <c r="AN40" s="631"/>
      <c r="AO40" s="632"/>
      <c r="AP40" s="632"/>
      <c r="AQ40" s="632"/>
      <c r="AR40" s="632"/>
      <c r="AS40" s="632"/>
      <c r="AT40" s="632"/>
      <c r="AU40" s="632"/>
      <c r="AV40" s="632"/>
      <c r="AW40" s="632"/>
      <c r="AX40" s="632"/>
      <c r="AY40" s="632"/>
      <c r="AZ40" s="632"/>
      <c r="BA40" s="632"/>
      <c r="BB40" s="632"/>
      <c r="BC40" s="632"/>
      <c r="BD40" s="163"/>
      <c r="BE40" s="631" t="str">
        <f t="shared" si="1"/>
        <v/>
      </c>
      <c r="BF40" s="631"/>
      <c r="BG40" s="632"/>
      <c r="BH40" s="632"/>
      <c r="BI40" s="632"/>
      <c r="BJ40" s="632"/>
      <c r="BK40" s="632"/>
      <c r="BL40" s="632"/>
      <c r="BM40" s="632"/>
      <c r="BN40" s="632"/>
      <c r="BO40" s="632"/>
      <c r="BP40" s="632"/>
      <c r="BQ40" s="632"/>
      <c r="BR40" s="632"/>
      <c r="BS40" s="632"/>
      <c r="BT40" s="632"/>
      <c r="BU40" s="632"/>
      <c r="BV40" s="163"/>
      <c r="BW40" s="631" t="str">
        <f t="shared" si="2"/>
        <v/>
      </c>
      <c r="BX40" s="631"/>
      <c r="BY40" s="632" t="str">
        <f>IF('各会計、関係団体の財政状況及び健全化判断比率'!B74="","",'各会計、関係団体の財政状況及び健全化判断比率'!B74)</f>
        <v/>
      </c>
      <c r="BZ40" s="632"/>
      <c r="CA40" s="632"/>
      <c r="CB40" s="632"/>
      <c r="CC40" s="632"/>
      <c r="CD40" s="632"/>
      <c r="CE40" s="632"/>
      <c r="CF40" s="632"/>
      <c r="CG40" s="632"/>
      <c r="CH40" s="632"/>
      <c r="CI40" s="632"/>
      <c r="CJ40" s="632"/>
      <c r="CK40" s="632"/>
      <c r="CL40" s="632"/>
      <c r="CM40" s="632"/>
      <c r="CN40" s="163"/>
      <c r="CO40" s="631" t="str">
        <f t="shared" si="3"/>
        <v/>
      </c>
      <c r="CP40" s="631"/>
      <c r="CQ40" s="632" t="str">
        <f>IF('各会計、関係団体の財政状況及び健全化判断比率'!BS13="","",'各会計、関係団体の財政状況及び健全化判断比率'!BS13)</f>
        <v/>
      </c>
      <c r="CR40" s="632"/>
      <c r="CS40" s="632"/>
      <c r="CT40" s="632"/>
      <c r="CU40" s="632"/>
      <c r="CV40" s="632"/>
      <c r="CW40" s="632"/>
      <c r="CX40" s="632"/>
      <c r="CY40" s="632"/>
      <c r="CZ40" s="632"/>
      <c r="DA40" s="632"/>
      <c r="DB40" s="632"/>
      <c r="DC40" s="632"/>
      <c r="DD40" s="632"/>
      <c r="DE40" s="632"/>
      <c r="DG40" s="633" t="str">
        <f>IF('各会計、関係団体の財政状況及び健全化判断比率'!BR13="","",'各会計、関係団体の財政状況及び健全化判断比率'!BR13)</f>
        <v/>
      </c>
      <c r="DH40" s="633"/>
      <c r="DI40" s="190"/>
    </row>
    <row r="41" spans="1:113" ht="32.25" customHeight="1" x14ac:dyDescent="0.2">
      <c r="A41" s="163"/>
      <c r="B41" s="187"/>
      <c r="C41" s="631" t="str">
        <f t="shared" si="5"/>
        <v/>
      </c>
      <c r="D41" s="631"/>
      <c r="E41" s="632" t="str">
        <f>IF('各会計、関係団体の財政状況及び健全化判断比率'!B14="","",'各会計、関係団体の財政状況及び健全化判断比率'!B14)</f>
        <v/>
      </c>
      <c r="F41" s="632"/>
      <c r="G41" s="632"/>
      <c r="H41" s="632"/>
      <c r="I41" s="632"/>
      <c r="J41" s="632"/>
      <c r="K41" s="632"/>
      <c r="L41" s="632"/>
      <c r="M41" s="632"/>
      <c r="N41" s="632"/>
      <c r="O41" s="632"/>
      <c r="P41" s="632"/>
      <c r="Q41" s="632"/>
      <c r="R41" s="632"/>
      <c r="S41" s="632"/>
      <c r="T41" s="163"/>
      <c r="U41" s="631" t="str">
        <f t="shared" si="4"/>
        <v/>
      </c>
      <c r="V41" s="631"/>
      <c r="W41" s="632"/>
      <c r="X41" s="632"/>
      <c r="Y41" s="632"/>
      <c r="Z41" s="632"/>
      <c r="AA41" s="632"/>
      <c r="AB41" s="632"/>
      <c r="AC41" s="632"/>
      <c r="AD41" s="632"/>
      <c r="AE41" s="632"/>
      <c r="AF41" s="632"/>
      <c r="AG41" s="632"/>
      <c r="AH41" s="632"/>
      <c r="AI41" s="632"/>
      <c r="AJ41" s="632"/>
      <c r="AK41" s="632"/>
      <c r="AL41" s="163"/>
      <c r="AM41" s="631" t="str">
        <f t="shared" si="0"/>
        <v/>
      </c>
      <c r="AN41" s="631"/>
      <c r="AO41" s="632"/>
      <c r="AP41" s="632"/>
      <c r="AQ41" s="632"/>
      <c r="AR41" s="632"/>
      <c r="AS41" s="632"/>
      <c r="AT41" s="632"/>
      <c r="AU41" s="632"/>
      <c r="AV41" s="632"/>
      <c r="AW41" s="632"/>
      <c r="AX41" s="632"/>
      <c r="AY41" s="632"/>
      <c r="AZ41" s="632"/>
      <c r="BA41" s="632"/>
      <c r="BB41" s="632"/>
      <c r="BC41" s="632"/>
      <c r="BD41" s="163"/>
      <c r="BE41" s="631" t="str">
        <f t="shared" si="1"/>
        <v/>
      </c>
      <c r="BF41" s="631"/>
      <c r="BG41" s="632"/>
      <c r="BH41" s="632"/>
      <c r="BI41" s="632"/>
      <c r="BJ41" s="632"/>
      <c r="BK41" s="632"/>
      <c r="BL41" s="632"/>
      <c r="BM41" s="632"/>
      <c r="BN41" s="632"/>
      <c r="BO41" s="632"/>
      <c r="BP41" s="632"/>
      <c r="BQ41" s="632"/>
      <c r="BR41" s="632"/>
      <c r="BS41" s="632"/>
      <c r="BT41" s="632"/>
      <c r="BU41" s="632"/>
      <c r="BV41" s="163"/>
      <c r="BW41" s="631" t="str">
        <f t="shared" si="2"/>
        <v/>
      </c>
      <c r="BX41" s="631"/>
      <c r="BY41" s="632" t="str">
        <f>IF('各会計、関係団体の財政状況及び健全化判断比率'!B75="","",'各会計、関係団体の財政状況及び健全化判断比率'!B75)</f>
        <v/>
      </c>
      <c r="BZ41" s="632"/>
      <c r="CA41" s="632"/>
      <c r="CB41" s="632"/>
      <c r="CC41" s="632"/>
      <c r="CD41" s="632"/>
      <c r="CE41" s="632"/>
      <c r="CF41" s="632"/>
      <c r="CG41" s="632"/>
      <c r="CH41" s="632"/>
      <c r="CI41" s="632"/>
      <c r="CJ41" s="632"/>
      <c r="CK41" s="632"/>
      <c r="CL41" s="632"/>
      <c r="CM41" s="632"/>
      <c r="CN41" s="163"/>
      <c r="CO41" s="631" t="str">
        <f t="shared" si="3"/>
        <v/>
      </c>
      <c r="CP41" s="631"/>
      <c r="CQ41" s="632" t="str">
        <f>IF('各会計、関係団体の財政状況及び健全化判断比率'!BS14="","",'各会計、関係団体の財政状況及び健全化判断比率'!BS14)</f>
        <v/>
      </c>
      <c r="CR41" s="632"/>
      <c r="CS41" s="632"/>
      <c r="CT41" s="632"/>
      <c r="CU41" s="632"/>
      <c r="CV41" s="632"/>
      <c r="CW41" s="632"/>
      <c r="CX41" s="632"/>
      <c r="CY41" s="632"/>
      <c r="CZ41" s="632"/>
      <c r="DA41" s="632"/>
      <c r="DB41" s="632"/>
      <c r="DC41" s="632"/>
      <c r="DD41" s="632"/>
      <c r="DE41" s="632"/>
      <c r="DG41" s="633" t="str">
        <f>IF('各会計、関係団体の財政状況及び健全化判断比率'!BR14="","",'各会計、関係団体の財政状況及び健全化判断比率'!BR14)</f>
        <v/>
      </c>
      <c r="DH41" s="633"/>
      <c r="DI41" s="190"/>
    </row>
    <row r="42" spans="1:113" ht="32.25" customHeight="1" x14ac:dyDescent="0.2">
      <c r="B42" s="187"/>
      <c r="C42" s="631" t="str">
        <f t="shared" si="5"/>
        <v/>
      </c>
      <c r="D42" s="631"/>
      <c r="E42" s="632" t="str">
        <f>IF('各会計、関係団体の財政状況及び健全化判断比率'!B15="","",'各会計、関係団体の財政状況及び健全化判断比率'!B15)</f>
        <v/>
      </c>
      <c r="F42" s="632"/>
      <c r="G42" s="632"/>
      <c r="H42" s="632"/>
      <c r="I42" s="632"/>
      <c r="J42" s="632"/>
      <c r="K42" s="632"/>
      <c r="L42" s="632"/>
      <c r="M42" s="632"/>
      <c r="N42" s="632"/>
      <c r="O42" s="632"/>
      <c r="P42" s="632"/>
      <c r="Q42" s="632"/>
      <c r="R42" s="632"/>
      <c r="S42" s="632"/>
      <c r="T42" s="163"/>
      <c r="U42" s="631" t="str">
        <f t="shared" si="4"/>
        <v/>
      </c>
      <c r="V42" s="631"/>
      <c r="W42" s="632"/>
      <c r="X42" s="632"/>
      <c r="Y42" s="632"/>
      <c r="Z42" s="632"/>
      <c r="AA42" s="632"/>
      <c r="AB42" s="632"/>
      <c r="AC42" s="632"/>
      <c r="AD42" s="632"/>
      <c r="AE42" s="632"/>
      <c r="AF42" s="632"/>
      <c r="AG42" s="632"/>
      <c r="AH42" s="632"/>
      <c r="AI42" s="632"/>
      <c r="AJ42" s="632"/>
      <c r="AK42" s="632"/>
      <c r="AL42" s="163"/>
      <c r="AM42" s="631" t="str">
        <f t="shared" si="0"/>
        <v/>
      </c>
      <c r="AN42" s="631"/>
      <c r="AO42" s="632"/>
      <c r="AP42" s="632"/>
      <c r="AQ42" s="632"/>
      <c r="AR42" s="632"/>
      <c r="AS42" s="632"/>
      <c r="AT42" s="632"/>
      <c r="AU42" s="632"/>
      <c r="AV42" s="632"/>
      <c r="AW42" s="632"/>
      <c r="AX42" s="632"/>
      <c r="AY42" s="632"/>
      <c r="AZ42" s="632"/>
      <c r="BA42" s="632"/>
      <c r="BB42" s="632"/>
      <c r="BC42" s="632"/>
      <c r="BD42" s="163"/>
      <c r="BE42" s="631" t="str">
        <f t="shared" si="1"/>
        <v/>
      </c>
      <c r="BF42" s="631"/>
      <c r="BG42" s="632"/>
      <c r="BH42" s="632"/>
      <c r="BI42" s="632"/>
      <c r="BJ42" s="632"/>
      <c r="BK42" s="632"/>
      <c r="BL42" s="632"/>
      <c r="BM42" s="632"/>
      <c r="BN42" s="632"/>
      <c r="BO42" s="632"/>
      <c r="BP42" s="632"/>
      <c r="BQ42" s="632"/>
      <c r="BR42" s="632"/>
      <c r="BS42" s="632"/>
      <c r="BT42" s="632"/>
      <c r="BU42" s="632"/>
      <c r="BV42" s="163"/>
      <c r="BW42" s="631" t="str">
        <f t="shared" si="2"/>
        <v/>
      </c>
      <c r="BX42" s="631"/>
      <c r="BY42" s="632" t="str">
        <f>IF('各会計、関係団体の財政状況及び健全化判断比率'!B76="","",'各会計、関係団体の財政状況及び健全化判断比率'!B76)</f>
        <v/>
      </c>
      <c r="BZ42" s="632"/>
      <c r="CA42" s="632"/>
      <c r="CB42" s="632"/>
      <c r="CC42" s="632"/>
      <c r="CD42" s="632"/>
      <c r="CE42" s="632"/>
      <c r="CF42" s="632"/>
      <c r="CG42" s="632"/>
      <c r="CH42" s="632"/>
      <c r="CI42" s="632"/>
      <c r="CJ42" s="632"/>
      <c r="CK42" s="632"/>
      <c r="CL42" s="632"/>
      <c r="CM42" s="632"/>
      <c r="CN42" s="163"/>
      <c r="CO42" s="631" t="str">
        <f t="shared" si="3"/>
        <v/>
      </c>
      <c r="CP42" s="631"/>
      <c r="CQ42" s="632" t="str">
        <f>IF('各会計、関係団体の財政状況及び健全化判断比率'!BS15="","",'各会計、関係団体の財政状況及び健全化判断比率'!BS15)</f>
        <v/>
      </c>
      <c r="CR42" s="632"/>
      <c r="CS42" s="632"/>
      <c r="CT42" s="632"/>
      <c r="CU42" s="632"/>
      <c r="CV42" s="632"/>
      <c r="CW42" s="632"/>
      <c r="CX42" s="632"/>
      <c r="CY42" s="632"/>
      <c r="CZ42" s="632"/>
      <c r="DA42" s="632"/>
      <c r="DB42" s="632"/>
      <c r="DC42" s="632"/>
      <c r="DD42" s="632"/>
      <c r="DE42" s="632"/>
      <c r="DG42" s="633" t="str">
        <f>IF('各会計、関係団体の財政状況及び健全化判断比率'!BR15="","",'各会計、関係団体の財政状況及び健全化判断比率'!BR15)</f>
        <v/>
      </c>
      <c r="DH42" s="633"/>
      <c r="DI42" s="190"/>
    </row>
    <row r="43" spans="1:113" ht="32.25" customHeight="1" x14ac:dyDescent="0.2">
      <c r="B43" s="187"/>
      <c r="C43" s="631" t="str">
        <f t="shared" si="5"/>
        <v/>
      </c>
      <c r="D43" s="631"/>
      <c r="E43" s="632" t="str">
        <f>IF('各会計、関係団体の財政状況及び健全化判断比率'!B16="","",'各会計、関係団体の財政状況及び健全化判断比率'!B16)</f>
        <v/>
      </c>
      <c r="F43" s="632"/>
      <c r="G43" s="632"/>
      <c r="H43" s="632"/>
      <c r="I43" s="632"/>
      <c r="J43" s="632"/>
      <c r="K43" s="632"/>
      <c r="L43" s="632"/>
      <c r="M43" s="632"/>
      <c r="N43" s="632"/>
      <c r="O43" s="632"/>
      <c r="P43" s="632"/>
      <c r="Q43" s="632"/>
      <c r="R43" s="632"/>
      <c r="S43" s="632"/>
      <c r="T43" s="163"/>
      <c r="U43" s="631" t="str">
        <f t="shared" si="4"/>
        <v/>
      </c>
      <c r="V43" s="631"/>
      <c r="W43" s="632"/>
      <c r="X43" s="632"/>
      <c r="Y43" s="632"/>
      <c r="Z43" s="632"/>
      <c r="AA43" s="632"/>
      <c r="AB43" s="632"/>
      <c r="AC43" s="632"/>
      <c r="AD43" s="632"/>
      <c r="AE43" s="632"/>
      <c r="AF43" s="632"/>
      <c r="AG43" s="632"/>
      <c r="AH43" s="632"/>
      <c r="AI43" s="632"/>
      <c r="AJ43" s="632"/>
      <c r="AK43" s="632"/>
      <c r="AL43" s="163"/>
      <c r="AM43" s="631" t="str">
        <f t="shared" si="0"/>
        <v/>
      </c>
      <c r="AN43" s="631"/>
      <c r="AO43" s="632"/>
      <c r="AP43" s="632"/>
      <c r="AQ43" s="632"/>
      <c r="AR43" s="632"/>
      <c r="AS43" s="632"/>
      <c r="AT43" s="632"/>
      <c r="AU43" s="632"/>
      <c r="AV43" s="632"/>
      <c r="AW43" s="632"/>
      <c r="AX43" s="632"/>
      <c r="AY43" s="632"/>
      <c r="AZ43" s="632"/>
      <c r="BA43" s="632"/>
      <c r="BB43" s="632"/>
      <c r="BC43" s="632"/>
      <c r="BD43" s="163"/>
      <c r="BE43" s="631" t="str">
        <f t="shared" si="1"/>
        <v/>
      </c>
      <c r="BF43" s="631"/>
      <c r="BG43" s="632"/>
      <c r="BH43" s="632"/>
      <c r="BI43" s="632"/>
      <c r="BJ43" s="632"/>
      <c r="BK43" s="632"/>
      <c r="BL43" s="632"/>
      <c r="BM43" s="632"/>
      <c r="BN43" s="632"/>
      <c r="BO43" s="632"/>
      <c r="BP43" s="632"/>
      <c r="BQ43" s="632"/>
      <c r="BR43" s="632"/>
      <c r="BS43" s="632"/>
      <c r="BT43" s="632"/>
      <c r="BU43" s="632"/>
      <c r="BV43" s="163"/>
      <c r="BW43" s="631" t="str">
        <f t="shared" si="2"/>
        <v/>
      </c>
      <c r="BX43" s="631"/>
      <c r="BY43" s="632" t="str">
        <f>IF('各会計、関係団体の財政状況及び健全化判断比率'!B77="","",'各会計、関係団体の財政状況及び健全化判断比率'!B77)</f>
        <v/>
      </c>
      <c r="BZ43" s="632"/>
      <c r="CA43" s="632"/>
      <c r="CB43" s="632"/>
      <c r="CC43" s="632"/>
      <c r="CD43" s="632"/>
      <c r="CE43" s="632"/>
      <c r="CF43" s="632"/>
      <c r="CG43" s="632"/>
      <c r="CH43" s="632"/>
      <c r="CI43" s="632"/>
      <c r="CJ43" s="632"/>
      <c r="CK43" s="632"/>
      <c r="CL43" s="632"/>
      <c r="CM43" s="632"/>
      <c r="CN43" s="163"/>
      <c r="CO43" s="631" t="str">
        <f t="shared" si="3"/>
        <v/>
      </c>
      <c r="CP43" s="631"/>
      <c r="CQ43" s="632" t="str">
        <f>IF('各会計、関係団体の財政状況及び健全化判断比率'!BS16="","",'各会計、関係団体の財政状況及び健全化判断比率'!BS16)</f>
        <v/>
      </c>
      <c r="CR43" s="632"/>
      <c r="CS43" s="632"/>
      <c r="CT43" s="632"/>
      <c r="CU43" s="632"/>
      <c r="CV43" s="632"/>
      <c r="CW43" s="632"/>
      <c r="CX43" s="632"/>
      <c r="CY43" s="632"/>
      <c r="CZ43" s="632"/>
      <c r="DA43" s="632"/>
      <c r="DB43" s="632"/>
      <c r="DC43" s="632"/>
      <c r="DD43" s="632"/>
      <c r="DE43" s="632"/>
      <c r="DG43" s="633" t="str">
        <f>IF('各会計、関係団体の財政状況及び健全化判断比率'!BR16="","",'各会計、関係団体の財政状況及び健全化判断比率'!BR16)</f>
        <v/>
      </c>
      <c r="DH43" s="633"/>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4" t="s">
        <v>194</v>
      </c>
      <c r="F46" s="634"/>
      <c r="G46" s="634"/>
      <c r="H46" s="634"/>
      <c r="I46" s="634"/>
      <c r="J46" s="634"/>
      <c r="K46" s="634"/>
      <c r="L46" s="634"/>
      <c r="M46" s="634"/>
      <c r="N46" s="634"/>
      <c r="O46" s="634"/>
      <c r="P46" s="634"/>
      <c r="Q46" s="634"/>
      <c r="R46" s="634"/>
      <c r="S46" s="634"/>
      <c r="T46" s="634"/>
      <c r="U46" s="634"/>
      <c r="V46" s="634"/>
      <c r="W46" s="634"/>
      <c r="X46" s="634"/>
      <c r="Y46" s="634"/>
      <c r="Z46" s="634"/>
      <c r="AA46" s="634"/>
      <c r="AB46" s="634"/>
      <c r="AC46" s="634"/>
      <c r="AD46" s="634"/>
      <c r="AE46" s="634"/>
      <c r="AF46" s="634"/>
      <c r="AG46" s="634"/>
      <c r="AH46" s="634"/>
      <c r="AI46" s="634"/>
      <c r="AJ46" s="634"/>
      <c r="AK46" s="634"/>
      <c r="AL46" s="634"/>
      <c r="AM46" s="634"/>
      <c r="AN46" s="634"/>
      <c r="AO46" s="634"/>
      <c r="AP46" s="634"/>
      <c r="AQ46" s="634"/>
      <c r="AR46" s="634"/>
      <c r="AS46" s="634"/>
      <c r="AT46" s="634"/>
      <c r="AU46" s="634"/>
      <c r="AV46" s="634"/>
      <c r="AW46" s="634"/>
      <c r="AX46" s="634"/>
      <c r="AY46" s="634"/>
      <c r="AZ46" s="634"/>
      <c r="BA46" s="634"/>
      <c r="BB46" s="634"/>
      <c r="BC46" s="634"/>
      <c r="BD46" s="634"/>
      <c r="BE46" s="634"/>
      <c r="BF46" s="634"/>
      <c r="BG46" s="634"/>
      <c r="BH46" s="634"/>
      <c r="BI46" s="634"/>
      <c r="BJ46" s="634"/>
      <c r="BK46" s="634"/>
      <c r="BL46" s="634"/>
      <c r="BM46" s="634"/>
      <c r="BN46" s="634"/>
      <c r="BO46" s="634"/>
      <c r="BP46" s="634"/>
      <c r="BQ46" s="634"/>
      <c r="BR46" s="634"/>
      <c r="BS46" s="634"/>
      <c r="BT46" s="634"/>
      <c r="BU46" s="634"/>
      <c r="BV46" s="634"/>
      <c r="BW46" s="634"/>
      <c r="BX46" s="634"/>
      <c r="BY46" s="634"/>
      <c r="BZ46" s="634"/>
      <c r="CA46" s="634"/>
      <c r="CB46" s="634"/>
      <c r="CC46" s="634"/>
      <c r="CD46" s="634"/>
      <c r="CE46" s="634"/>
      <c r="CF46" s="634"/>
      <c r="CG46" s="634"/>
      <c r="CH46" s="634"/>
      <c r="CI46" s="634"/>
      <c r="CJ46" s="634"/>
      <c r="CK46" s="634"/>
      <c r="CL46" s="634"/>
      <c r="CM46" s="634"/>
      <c r="CN46" s="634"/>
      <c r="CO46" s="634"/>
      <c r="CP46" s="634"/>
      <c r="CQ46" s="634"/>
      <c r="CR46" s="634"/>
      <c r="CS46" s="634"/>
      <c r="CT46" s="634"/>
      <c r="CU46" s="634"/>
      <c r="CV46" s="634"/>
      <c r="CW46" s="634"/>
      <c r="CX46" s="634"/>
      <c r="CY46" s="634"/>
      <c r="CZ46" s="634"/>
      <c r="DA46" s="634"/>
      <c r="DB46" s="634"/>
      <c r="DC46" s="634"/>
      <c r="DD46" s="634"/>
      <c r="DE46" s="634"/>
      <c r="DF46" s="634"/>
      <c r="DG46" s="634"/>
      <c r="DH46" s="634"/>
      <c r="DI46" s="634"/>
    </row>
    <row r="47" spans="1:113" x14ac:dyDescent="0.2">
      <c r="E47" s="634" t="s">
        <v>195</v>
      </c>
      <c r="F47" s="634"/>
      <c r="G47" s="634"/>
      <c r="H47" s="634"/>
      <c r="I47" s="634"/>
      <c r="J47" s="634"/>
      <c r="K47" s="634"/>
      <c r="L47" s="634"/>
      <c r="M47" s="634"/>
      <c r="N47" s="634"/>
      <c r="O47" s="634"/>
      <c r="P47" s="634"/>
      <c r="Q47" s="634"/>
      <c r="R47" s="634"/>
      <c r="S47" s="634"/>
      <c r="T47" s="634"/>
      <c r="U47" s="634"/>
      <c r="V47" s="634"/>
      <c r="W47" s="634"/>
      <c r="X47" s="634"/>
      <c r="Y47" s="634"/>
      <c r="Z47" s="634"/>
      <c r="AA47" s="634"/>
      <c r="AB47" s="634"/>
      <c r="AC47" s="634"/>
      <c r="AD47" s="634"/>
      <c r="AE47" s="634"/>
      <c r="AF47" s="634"/>
      <c r="AG47" s="634"/>
      <c r="AH47" s="634"/>
      <c r="AI47" s="634"/>
      <c r="AJ47" s="634"/>
      <c r="AK47" s="634"/>
      <c r="AL47" s="634"/>
      <c r="AM47" s="634"/>
      <c r="AN47" s="634"/>
      <c r="AO47" s="634"/>
      <c r="AP47" s="634"/>
      <c r="AQ47" s="634"/>
      <c r="AR47" s="634"/>
      <c r="AS47" s="634"/>
      <c r="AT47" s="634"/>
      <c r="AU47" s="634"/>
      <c r="AV47" s="634"/>
      <c r="AW47" s="634"/>
      <c r="AX47" s="634"/>
      <c r="AY47" s="634"/>
      <c r="AZ47" s="634"/>
      <c r="BA47" s="634"/>
      <c r="BB47" s="634"/>
      <c r="BC47" s="634"/>
      <c r="BD47" s="634"/>
      <c r="BE47" s="634"/>
      <c r="BF47" s="634"/>
      <c r="BG47" s="634"/>
      <c r="BH47" s="634"/>
      <c r="BI47" s="634"/>
      <c r="BJ47" s="634"/>
      <c r="BK47" s="634"/>
      <c r="BL47" s="634"/>
      <c r="BM47" s="634"/>
      <c r="BN47" s="634"/>
      <c r="BO47" s="634"/>
      <c r="BP47" s="634"/>
      <c r="BQ47" s="634"/>
      <c r="BR47" s="634"/>
      <c r="BS47" s="634"/>
      <c r="BT47" s="634"/>
      <c r="BU47" s="634"/>
      <c r="BV47" s="634"/>
      <c r="BW47" s="634"/>
      <c r="BX47" s="634"/>
      <c r="BY47" s="634"/>
      <c r="BZ47" s="634"/>
      <c r="CA47" s="634"/>
      <c r="CB47" s="634"/>
      <c r="CC47" s="634"/>
      <c r="CD47" s="634"/>
      <c r="CE47" s="634"/>
      <c r="CF47" s="634"/>
      <c r="CG47" s="634"/>
      <c r="CH47" s="634"/>
      <c r="CI47" s="634"/>
      <c r="CJ47" s="634"/>
      <c r="CK47" s="634"/>
      <c r="CL47" s="634"/>
      <c r="CM47" s="634"/>
      <c r="CN47" s="634"/>
      <c r="CO47" s="634"/>
      <c r="CP47" s="634"/>
      <c r="CQ47" s="634"/>
      <c r="CR47" s="634"/>
      <c r="CS47" s="634"/>
      <c r="CT47" s="634"/>
      <c r="CU47" s="634"/>
      <c r="CV47" s="634"/>
      <c r="CW47" s="634"/>
      <c r="CX47" s="634"/>
      <c r="CY47" s="634"/>
      <c r="CZ47" s="634"/>
      <c r="DA47" s="634"/>
      <c r="DB47" s="634"/>
      <c r="DC47" s="634"/>
      <c r="DD47" s="634"/>
      <c r="DE47" s="634"/>
      <c r="DF47" s="634"/>
      <c r="DG47" s="634"/>
      <c r="DH47" s="634"/>
      <c r="DI47" s="634"/>
    </row>
    <row r="48" spans="1:113" x14ac:dyDescent="0.2">
      <c r="E48" s="634" t="s">
        <v>196</v>
      </c>
      <c r="F48" s="634"/>
      <c r="G48" s="634"/>
      <c r="H48" s="634"/>
      <c r="I48" s="634"/>
      <c r="J48" s="634"/>
      <c r="K48" s="634"/>
      <c r="L48" s="634"/>
      <c r="M48" s="634"/>
      <c r="N48" s="634"/>
      <c r="O48" s="634"/>
      <c r="P48" s="634"/>
      <c r="Q48" s="634"/>
      <c r="R48" s="634"/>
      <c r="S48" s="634"/>
      <c r="T48" s="634"/>
      <c r="U48" s="634"/>
      <c r="V48" s="634"/>
      <c r="W48" s="634"/>
      <c r="X48" s="634"/>
      <c r="Y48" s="634"/>
      <c r="Z48" s="634"/>
      <c r="AA48" s="634"/>
      <c r="AB48" s="634"/>
      <c r="AC48" s="634"/>
      <c r="AD48" s="634"/>
      <c r="AE48" s="634"/>
      <c r="AF48" s="634"/>
      <c r="AG48" s="634"/>
      <c r="AH48" s="634"/>
      <c r="AI48" s="634"/>
      <c r="AJ48" s="634"/>
      <c r="AK48" s="634"/>
      <c r="AL48" s="634"/>
      <c r="AM48" s="634"/>
      <c r="AN48" s="634"/>
      <c r="AO48" s="634"/>
      <c r="AP48" s="634"/>
      <c r="AQ48" s="634"/>
      <c r="AR48" s="634"/>
      <c r="AS48" s="634"/>
      <c r="AT48" s="634"/>
      <c r="AU48" s="634"/>
      <c r="AV48" s="634"/>
      <c r="AW48" s="634"/>
      <c r="AX48" s="634"/>
      <c r="AY48" s="634"/>
      <c r="AZ48" s="634"/>
      <c r="BA48" s="634"/>
      <c r="BB48" s="634"/>
      <c r="BC48" s="634"/>
      <c r="BD48" s="634"/>
      <c r="BE48" s="634"/>
      <c r="BF48" s="634"/>
      <c r="BG48" s="634"/>
      <c r="BH48" s="634"/>
      <c r="BI48" s="634"/>
      <c r="BJ48" s="634"/>
      <c r="BK48" s="634"/>
      <c r="BL48" s="634"/>
      <c r="BM48" s="634"/>
      <c r="BN48" s="634"/>
      <c r="BO48" s="634"/>
      <c r="BP48" s="634"/>
      <c r="BQ48" s="634"/>
      <c r="BR48" s="634"/>
      <c r="BS48" s="634"/>
      <c r="BT48" s="634"/>
      <c r="BU48" s="634"/>
      <c r="BV48" s="634"/>
      <c r="BW48" s="634"/>
      <c r="BX48" s="634"/>
      <c r="BY48" s="634"/>
      <c r="BZ48" s="634"/>
      <c r="CA48" s="634"/>
      <c r="CB48" s="634"/>
      <c r="CC48" s="634"/>
      <c r="CD48" s="634"/>
      <c r="CE48" s="634"/>
      <c r="CF48" s="634"/>
      <c r="CG48" s="634"/>
      <c r="CH48" s="634"/>
      <c r="CI48" s="634"/>
      <c r="CJ48" s="634"/>
      <c r="CK48" s="634"/>
      <c r="CL48" s="634"/>
      <c r="CM48" s="634"/>
      <c r="CN48" s="634"/>
      <c r="CO48" s="634"/>
      <c r="CP48" s="634"/>
      <c r="CQ48" s="634"/>
      <c r="CR48" s="634"/>
      <c r="CS48" s="634"/>
      <c r="CT48" s="634"/>
      <c r="CU48" s="634"/>
      <c r="CV48" s="634"/>
      <c r="CW48" s="634"/>
      <c r="CX48" s="634"/>
      <c r="CY48" s="634"/>
      <c r="CZ48" s="634"/>
      <c r="DA48" s="634"/>
      <c r="DB48" s="634"/>
      <c r="DC48" s="634"/>
      <c r="DD48" s="634"/>
      <c r="DE48" s="634"/>
      <c r="DF48" s="634"/>
      <c r="DG48" s="634"/>
      <c r="DH48" s="634"/>
      <c r="DI48" s="634"/>
    </row>
    <row r="49" spans="5:113" x14ac:dyDescent="0.2">
      <c r="E49" s="635" t="s">
        <v>197</v>
      </c>
      <c r="F49" s="635"/>
      <c r="G49" s="635"/>
      <c r="H49" s="635"/>
      <c r="I49" s="635"/>
      <c r="J49" s="635"/>
      <c r="K49" s="635"/>
      <c r="L49" s="635"/>
      <c r="M49" s="635"/>
      <c r="N49" s="635"/>
      <c r="O49" s="635"/>
      <c r="P49" s="635"/>
      <c r="Q49" s="635"/>
      <c r="R49" s="635"/>
      <c r="S49" s="635"/>
      <c r="T49" s="635"/>
      <c r="U49" s="635"/>
      <c r="V49" s="635"/>
      <c r="W49" s="635"/>
      <c r="X49" s="635"/>
      <c r="Y49" s="635"/>
      <c r="Z49" s="635"/>
      <c r="AA49" s="635"/>
      <c r="AB49" s="635"/>
      <c r="AC49" s="635"/>
      <c r="AD49" s="635"/>
      <c r="AE49" s="635"/>
      <c r="AF49" s="635"/>
      <c r="AG49" s="635"/>
      <c r="AH49" s="635"/>
      <c r="AI49" s="635"/>
      <c r="AJ49" s="635"/>
      <c r="AK49" s="635"/>
      <c r="AL49" s="635"/>
      <c r="AM49" s="635"/>
      <c r="AN49" s="635"/>
      <c r="AO49" s="635"/>
      <c r="AP49" s="635"/>
      <c r="AQ49" s="635"/>
      <c r="AR49" s="635"/>
      <c r="AS49" s="635"/>
      <c r="AT49" s="635"/>
      <c r="AU49" s="635"/>
      <c r="AV49" s="635"/>
      <c r="AW49" s="635"/>
      <c r="AX49" s="635"/>
      <c r="AY49" s="635"/>
      <c r="AZ49" s="635"/>
      <c r="BA49" s="635"/>
      <c r="BB49" s="635"/>
      <c r="BC49" s="635"/>
      <c r="BD49" s="635"/>
      <c r="BE49" s="635"/>
      <c r="BF49" s="635"/>
      <c r="BG49" s="635"/>
      <c r="BH49" s="635"/>
      <c r="BI49" s="635"/>
      <c r="BJ49" s="635"/>
      <c r="BK49" s="635"/>
      <c r="BL49" s="635"/>
      <c r="BM49" s="635"/>
      <c r="BN49" s="635"/>
      <c r="BO49" s="635"/>
      <c r="BP49" s="635"/>
      <c r="BQ49" s="635"/>
      <c r="BR49" s="635"/>
      <c r="BS49" s="635"/>
      <c r="BT49" s="635"/>
      <c r="BU49" s="635"/>
      <c r="BV49" s="635"/>
      <c r="BW49" s="635"/>
      <c r="BX49" s="635"/>
      <c r="BY49" s="635"/>
      <c r="BZ49" s="635"/>
      <c r="CA49" s="635"/>
      <c r="CB49" s="635"/>
      <c r="CC49" s="635"/>
      <c r="CD49" s="635"/>
      <c r="CE49" s="635"/>
      <c r="CF49" s="635"/>
      <c r="CG49" s="635"/>
      <c r="CH49" s="635"/>
      <c r="CI49" s="635"/>
      <c r="CJ49" s="635"/>
      <c r="CK49" s="635"/>
      <c r="CL49" s="635"/>
      <c r="CM49" s="635"/>
      <c r="CN49" s="635"/>
      <c r="CO49" s="635"/>
      <c r="CP49" s="635"/>
      <c r="CQ49" s="635"/>
      <c r="CR49" s="635"/>
      <c r="CS49" s="635"/>
      <c r="CT49" s="635"/>
      <c r="CU49" s="635"/>
      <c r="CV49" s="635"/>
      <c r="CW49" s="635"/>
      <c r="CX49" s="635"/>
      <c r="CY49" s="635"/>
      <c r="CZ49" s="635"/>
      <c r="DA49" s="635"/>
      <c r="DB49" s="635"/>
      <c r="DC49" s="635"/>
      <c r="DD49" s="635"/>
      <c r="DE49" s="635"/>
      <c r="DF49" s="635"/>
      <c r="DG49" s="635"/>
      <c r="DH49" s="635"/>
      <c r="DI49" s="635"/>
    </row>
    <row r="50" spans="5:113" x14ac:dyDescent="0.2">
      <c r="E50" s="634" t="s">
        <v>198</v>
      </c>
      <c r="F50" s="634"/>
      <c r="G50" s="634"/>
      <c r="H50" s="634"/>
      <c r="I50" s="634"/>
      <c r="J50" s="634"/>
      <c r="K50" s="634"/>
      <c r="L50" s="634"/>
      <c r="M50" s="634"/>
      <c r="N50" s="634"/>
      <c r="O50" s="634"/>
      <c r="P50" s="634"/>
      <c r="Q50" s="634"/>
      <c r="R50" s="634"/>
      <c r="S50" s="634"/>
      <c r="T50" s="634"/>
      <c r="U50" s="634"/>
      <c r="V50" s="634"/>
      <c r="W50" s="634"/>
      <c r="X50" s="634"/>
      <c r="Y50" s="634"/>
      <c r="Z50" s="634"/>
      <c r="AA50" s="634"/>
      <c r="AB50" s="634"/>
      <c r="AC50" s="634"/>
      <c r="AD50" s="634"/>
      <c r="AE50" s="634"/>
      <c r="AF50" s="634"/>
      <c r="AG50" s="634"/>
      <c r="AH50" s="634"/>
      <c r="AI50" s="634"/>
      <c r="AJ50" s="634"/>
      <c r="AK50" s="634"/>
      <c r="AL50" s="634"/>
      <c r="AM50" s="634"/>
      <c r="AN50" s="634"/>
      <c r="AO50" s="634"/>
      <c r="AP50" s="634"/>
      <c r="AQ50" s="634"/>
      <c r="AR50" s="634"/>
      <c r="AS50" s="634"/>
      <c r="AT50" s="634"/>
      <c r="AU50" s="634"/>
      <c r="AV50" s="634"/>
      <c r="AW50" s="634"/>
      <c r="AX50" s="634"/>
      <c r="AY50" s="634"/>
      <c r="AZ50" s="634"/>
      <c r="BA50" s="634"/>
      <c r="BB50" s="634"/>
      <c r="BC50" s="634"/>
      <c r="BD50" s="634"/>
      <c r="BE50" s="634"/>
      <c r="BF50" s="634"/>
      <c r="BG50" s="634"/>
      <c r="BH50" s="634"/>
      <c r="BI50" s="634"/>
      <c r="BJ50" s="634"/>
      <c r="BK50" s="634"/>
      <c r="BL50" s="634"/>
      <c r="BM50" s="634"/>
      <c r="BN50" s="634"/>
      <c r="BO50" s="634"/>
      <c r="BP50" s="634"/>
      <c r="BQ50" s="634"/>
      <c r="BR50" s="634"/>
      <c r="BS50" s="634"/>
      <c r="BT50" s="634"/>
      <c r="BU50" s="634"/>
      <c r="BV50" s="634"/>
      <c r="BW50" s="634"/>
      <c r="BX50" s="634"/>
      <c r="BY50" s="634"/>
      <c r="BZ50" s="634"/>
      <c r="CA50" s="634"/>
      <c r="CB50" s="634"/>
      <c r="CC50" s="634"/>
      <c r="CD50" s="634"/>
      <c r="CE50" s="634"/>
      <c r="CF50" s="634"/>
      <c r="CG50" s="634"/>
      <c r="CH50" s="634"/>
      <c r="CI50" s="634"/>
      <c r="CJ50" s="634"/>
      <c r="CK50" s="634"/>
      <c r="CL50" s="634"/>
      <c r="CM50" s="634"/>
      <c r="CN50" s="634"/>
      <c r="CO50" s="634"/>
      <c r="CP50" s="634"/>
      <c r="CQ50" s="634"/>
      <c r="CR50" s="634"/>
      <c r="CS50" s="634"/>
      <c r="CT50" s="634"/>
      <c r="CU50" s="634"/>
      <c r="CV50" s="634"/>
      <c r="CW50" s="634"/>
      <c r="CX50" s="634"/>
      <c r="CY50" s="634"/>
      <c r="CZ50" s="634"/>
      <c r="DA50" s="634"/>
      <c r="DB50" s="634"/>
      <c r="DC50" s="634"/>
      <c r="DD50" s="634"/>
      <c r="DE50" s="634"/>
      <c r="DF50" s="634"/>
      <c r="DG50" s="634"/>
      <c r="DH50" s="634"/>
      <c r="DI50" s="634"/>
    </row>
    <row r="51" spans="5:113" x14ac:dyDescent="0.2">
      <c r="E51" s="634" t="s">
        <v>199</v>
      </c>
      <c r="F51" s="634"/>
      <c r="G51" s="634"/>
      <c r="H51" s="634"/>
      <c r="I51" s="634"/>
      <c r="J51" s="634"/>
      <c r="K51" s="634"/>
      <c r="L51" s="634"/>
      <c r="M51" s="634"/>
      <c r="N51" s="634"/>
      <c r="O51" s="634"/>
      <c r="P51" s="634"/>
      <c r="Q51" s="634"/>
      <c r="R51" s="634"/>
      <c r="S51" s="634"/>
      <c r="T51" s="634"/>
      <c r="U51" s="634"/>
      <c r="V51" s="634"/>
      <c r="W51" s="634"/>
      <c r="X51" s="634"/>
      <c r="Y51" s="634"/>
      <c r="Z51" s="634"/>
      <c r="AA51" s="634"/>
      <c r="AB51" s="634"/>
      <c r="AC51" s="634"/>
      <c r="AD51" s="634"/>
      <c r="AE51" s="634"/>
      <c r="AF51" s="634"/>
      <c r="AG51" s="634"/>
      <c r="AH51" s="634"/>
      <c r="AI51" s="634"/>
      <c r="AJ51" s="634"/>
      <c r="AK51" s="634"/>
      <c r="AL51" s="634"/>
      <c r="AM51" s="634"/>
      <c r="AN51" s="634"/>
      <c r="AO51" s="634"/>
      <c r="AP51" s="634"/>
      <c r="AQ51" s="634"/>
      <c r="AR51" s="634"/>
      <c r="AS51" s="634"/>
      <c r="AT51" s="634"/>
      <c r="AU51" s="634"/>
      <c r="AV51" s="634"/>
      <c r="AW51" s="634"/>
      <c r="AX51" s="634"/>
      <c r="AY51" s="634"/>
      <c r="AZ51" s="634"/>
      <c r="BA51" s="634"/>
      <c r="BB51" s="634"/>
      <c r="BC51" s="634"/>
      <c r="BD51" s="634"/>
      <c r="BE51" s="634"/>
      <c r="BF51" s="634"/>
      <c r="BG51" s="634"/>
      <c r="BH51" s="634"/>
      <c r="BI51" s="634"/>
      <c r="BJ51" s="634"/>
      <c r="BK51" s="634"/>
      <c r="BL51" s="634"/>
      <c r="BM51" s="634"/>
      <c r="BN51" s="634"/>
      <c r="BO51" s="634"/>
      <c r="BP51" s="634"/>
      <c r="BQ51" s="634"/>
      <c r="BR51" s="634"/>
      <c r="BS51" s="634"/>
      <c r="BT51" s="634"/>
      <c r="BU51" s="634"/>
      <c r="BV51" s="634"/>
      <c r="BW51" s="634"/>
      <c r="BX51" s="634"/>
      <c r="BY51" s="634"/>
      <c r="BZ51" s="634"/>
      <c r="CA51" s="634"/>
      <c r="CB51" s="634"/>
      <c r="CC51" s="634"/>
      <c r="CD51" s="634"/>
      <c r="CE51" s="634"/>
      <c r="CF51" s="634"/>
      <c r="CG51" s="634"/>
      <c r="CH51" s="634"/>
      <c r="CI51" s="634"/>
      <c r="CJ51" s="634"/>
      <c r="CK51" s="634"/>
      <c r="CL51" s="634"/>
      <c r="CM51" s="634"/>
      <c r="CN51" s="634"/>
      <c r="CO51" s="634"/>
      <c r="CP51" s="634"/>
      <c r="CQ51" s="634"/>
      <c r="CR51" s="634"/>
      <c r="CS51" s="634"/>
      <c r="CT51" s="634"/>
      <c r="CU51" s="634"/>
      <c r="CV51" s="634"/>
      <c r="CW51" s="634"/>
      <c r="CX51" s="634"/>
      <c r="CY51" s="634"/>
      <c r="CZ51" s="634"/>
      <c r="DA51" s="634"/>
      <c r="DB51" s="634"/>
      <c r="DC51" s="634"/>
      <c r="DD51" s="634"/>
      <c r="DE51" s="634"/>
      <c r="DF51" s="634"/>
      <c r="DG51" s="634"/>
      <c r="DH51" s="634"/>
      <c r="DI51" s="634"/>
    </row>
    <row r="52" spans="5:113" x14ac:dyDescent="0.2">
      <c r="E52" s="634" t="s">
        <v>200</v>
      </c>
      <c r="F52" s="634"/>
      <c r="G52" s="634"/>
      <c r="H52" s="634"/>
      <c r="I52" s="634"/>
      <c r="J52" s="634"/>
      <c r="K52" s="634"/>
      <c r="L52" s="634"/>
      <c r="M52" s="634"/>
      <c r="N52" s="634"/>
      <c r="O52" s="634"/>
      <c r="P52" s="634"/>
      <c r="Q52" s="634"/>
      <c r="R52" s="634"/>
      <c r="S52" s="634"/>
      <c r="T52" s="634"/>
      <c r="U52" s="634"/>
      <c r="V52" s="634"/>
      <c r="W52" s="634"/>
      <c r="X52" s="634"/>
      <c r="Y52" s="634"/>
      <c r="Z52" s="634"/>
      <c r="AA52" s="634"/>
      <c r="AB52" s="634"/>
      <c r="AC52" s="634"/>
      <c r="AD52" s="634"/>
      <c r="AE52" s="634"/>
      <c r="AF52" s="634"/>
      <c r="AG52" s="634"/>
      <c r="AH52" s="634"/>
      <c r="AI52" s="634"/>
      <c r="AJ52" s="634"/>
      <c r="AK52" s="634"/>
      <c r="AL52" s="634"/>
      <c r="AM52" s="634"/>
      <c r="AN52" s="634"/>
      <c r="AO52" s="634"/>
      <c r="AP52" s="634"/>
      <c r="AQ52" s="634"/>
      <c r="AR52" s="634"/>
      <c r="AS52" s="634"/>
      <c r="AT52" s="634"/>
      <c r="AU52" s="634"/>
      <c r="AV52" s="634"/>
      <c r="AW52" s="634"/>
      <c r="AX52" s="634"/>
      <c r="AY52" s="634"/>
      <c r="AZ52" s="634"/>
      <c r="BA52" s="634"/>
      <c r="BB52" s="634"/>
      <c r="BC52" s="634"/>
      <c r="BD52" s="634"/>
      <c r="BE52" s="634"/>
      <c r="BF52" s="634"/>
      <c r="BG52" s="634"/>
      <c r="BH52" s="634"/>
      <c r="BI52" s="634"/>
      <c r="BJ52" s="634"/>
      <c r="BK52" s="634"/>
      <c r="BL52" s="634"/>
      <c r="BM52" s="634"/>
      <c r="BN52" s="634"/>
      <c r="BO52" s="634"/>
      <c r="BP52" s="634"/>
      <c r="BQ52" s="634"/>
      <c r="BR52" s="634"/>
      <c r="BS52" s="634"/>
      <c r="BT52" s="634"/>
      <c r="BU52" s="634"/>
      <c r="BV52" s="634"/>
      <c r="BW52" s="634"/>
      <c r="BX52" s="634"/>
      <c r="BY52" s="634"/>
      <c r="BZ52" s="634"/>
      <c r="CA52" s="634"/>
      <c r="CB52" s="634"/>
      <c r="CC52" s="634"/>
      <c r="CD52" s="634"/>
      <c r="CE52" s="634"/>
      <c r="CF52" s="634"/>
      <c r="CG52" s="634"/>
      <c r="CH52" s="634"/>
      <c r="CI52" s="634"/>
      <c r="CJ52" s="634"/>
      <c r="CK52" s="634"/>
      <c r="CL52" s="634"/>
      <c r="CM52" s="634"/>
      <c r="CN52" s="634"/>
      <c r="CO52" s="634"/>
      <c r="CP52" s="634"/>
      <c r="CQ52" s="634"/>
      <c r="CR52" s="634"/>
      <c r="CS52" s="634"/>
      <c r="CT52" s="634"/>
      <c r="CU52" s="634"/>
      <c r="CV52" s="634"/>
      <c r="CW52" s="634"/>
      <c r="CX52" s="634"/>
      <c r="CY52" s="634"/>
      <c r="CZ52" s="634"/>
      <c r="DA52" s="634"/>
      <c r="DB52" s="634"/>
      <c r="DC52" s="634"/>
      <c r="DD52" s="634"/>
      <c r="DE52" s="634"/>
      <c r="DF52" s="634"/>
      <c r="DG52" s="634"/>
      <c r="DH52" s="634"/>
      <c r="DI52" s="634"/>
    </row>
    <row r="53" spans="5:113" x14ac:dyDescent="0.2">
      <c r="E53" s="634" t="s">
        <v>201</v>
      </c>
      <c r="F53" s="634"/>
      <c r="G53" s="634"/>
      <c r="H53" s="634"/>
      <c r="I53" s="634"/>
      <c r="J53" s="634"/>
      <c r="K53" s="634"/>
      <c r="L53" s="634"/>
      <c r="M53" s="634"/>
      <c r="N53" s="634"/>
      <c r="O53" s="634"/>
      <c r="P53" s="634"/>
      <c r="Q53" s="634"/>
      <c r="R53" s="634"/>
      <c r="S53" s="634"/>
      <c r="T53" s="634"/>
      <c r="U53" s="634"/>
      <c r="V53" s="634"/>
      <c r="W53" s="634"/>
      <c r="X53" s="634"/>
      <c r="Y53" s="634"/>
      <c r="Z53" s="634"/>
      <c r="AA53" s="634"/>
      <c r="AB53" s="634"/>
      <c r="AC53" s="634"/>
      <c r="AD53" s="634"/>
      <c r="AE53" s="634"/>
      <c r="AF53" s="634"/>
      <c r="AG53" s="634"/>
      <c r="AH53" s="634"/>
      <c r="AI53" s="634"/>
      <c r="AJ53" s="634"/>
      <c r="AK53" s="634"/>
      <c r="AL53" s="634"/>
      <c r="AM53" s="634"/>
      <c r="AN53" s="634"/>
      <c r="AO53" s="634"/>
      <c r="AP53" s="634"/>
      <c r="AQ53" s="634"/>
      <c r="AR53" s="634"/>
      <c r="AS53" s="634"/>
      <c r="AT53" s="634"/>
      <c r="AU53" s="634"/>
      <c r="AV53" s="634"/>
      <c r="AW53" s="634"/>
      <c r="AX53" s="634"/>
      <c r="AY53" s="634"/>
      <c r="AZ53" s="634"/>
      <c r="BA53" s="634"/>
      <c r="BB53" s="634"/>
      <c r="BC53" s="634"/>
      <c r="BD53" s="634"/>
      <c r="BE53" s="634"/>
      <c r="BF53" s="634"/>
      <c r="BG53" s="634"/>
      <c r="BH53" s="634"/>
      <c r="BI53" s="634"/>
      <c r="BJ53" s="634"/>
      <c r="BK53" s="634"/>
      <c r="BL53" s="634"/>
      <c r="BM53" s="634"/>
      <c r="BN53" s="634"/>
      <c r="BO53" s="634"/>
      <c r="BP53" s="634"/>
      <c r="BQ53" s="634"/>
      <c r="BR53" s="634"/>
      <c r="BS53" s="634"/>
      <c r="BT53" s="634"/>
      <c r="BU53" s="634"/>
      <c r="BV53" s="634"/>
      <c r="BW53" s="634"/>
      <c r="BX53" s="634"/>
      <c r="BY53" s="634"/>
      <c r="BZ53" s="634"/>
      <c r="CA53" s="634"/>
      <c r="CB53" s="634"/>
      <c r="CC53" s="634"/>
      <c r="CD53" s="634"/>
      <c r="CE53" s="634"/>
      <c r="CF53" s="634"/>
      <c r="CG53" s="634"/>
      <c r="CH53" s="634"/>
      <c r="CI53" s="634"/>
      <c r="CJ53" s="634"/>
      <c r="CK53" s="634"/>
      <c r="CL53" s="634"/>
      <c r="CM53" s="634"/>
      <c r="CN53" s="634"/>
      <c r="CO53" s="634"/>
      <c r="CP53" s="634"/>
      <c r="CQ53" s="634"/>
      <c r="CR53" s="634"/>
      <c r="CS53" s="634"/>
      <c r="CT53" s="634"/>
      <c r="CU53" s="634"/>
      <c r="CV53" s="634"/>
      <c r="CW53" s="634"/>
      <c r="CX53" s="634"/>
      <c r="CY53" s="634"/>
      <c r="CZ53" s="634"/>
      <c r="DA53" s="634"/>
      <c r="DB53" s="634"/>
      <c r="DC53" s="634"/>
      <c r="DD53" s="634"/>
      <c r="DE53" s="634"/>
      <c r="DF53" s="634"/>
      <c r="DG53" s="634"/>
      <c r="DH53" s="634"/>
      <c r="DI53" s="634"/>
    </row>
    <row r="54" spans="5:113" x14ac:dyDescent="0.2"/>
    <row r="55" spans="5:113" x14ac:dyDescent="0.2"/>
    <row r="56" spans="5:113" x14ac:dyDescent="0.2"/>
  </sheetData>
  <sheetProtection algorithmName="SHA-512" hashValue="zbxOU9orvQgo9da29Tc6WihYljo7N0TIKF6ppJnfDkkDxOrNjZ4V0Ooto416YoIKiSglVYa48hszM6xzQMPy/Q==" saltValue="ZQNE2AfdU+fLHNgNkJkYV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6" t="s">
        <v>202</v>
      </c>
      <c r="DI1" s="637"/>
      <c r="DJ1" s="637"/>
      <c r="DK1" s="637"/>
      <c r="DL1" s="637"/>
      <c r="DM1" s="637"/>
      <c r="DN1" s="638"/>
      <c r="DO1" s="196"/>
      <c r="DP1" s="636" t="s">
        <v>203</v>
      </c>
      <c r="DQ1" s="637"/>
      <c r="DR1" s="637"/>
      <c r="DS1" s="637"/>
      <c r="DT1" s="637"/>
      <c r="DU1" s="637"/>
      <c r="DV1" s="637"/>
      <c r="DW1" s="637"/>
      <c r="DX1" s="637"/>
      <c r="DY1" s="637"/>
      <c r="DZ1" s="637"/>
      <c r="EA1" s="637"/>
      <c r="EB1" s="637"/>
      <c r="EC1" s="638"/>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39" t="s">
        <v>205</v>
      </c>
      <c r="C3" s="640"/>
      <c r="D3" s="640"/>
      <c r="E3" s="640"/>
      <c r="F3" s="640"/>
      <c r="G3" s="640"/>
      <c r="H3" s="640"/>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I3" s="640"/>
      <c r="AJ3" s="640"/>
      <c r="AK3" s="640"/>
      <c r="AL3" s="640"/>
      <c r="AM3" s="640"/>
      <c r="AN3" s="640"/>
      <c r="AO3" s="640"/>
      <c r="AP3" s="639" t="s">
        <v>206</v>
      </c>
      <c r="AQ3" s="640"/>
      <c r="AR3" s="640"/>
      <c r="AS3" s="640"/>
      <c r="AT3" s="640"/>
      <c r="AU3" s="640"/>
      <c r="AV3" s="640"/>
      <c r="AW3" s="640"/>
      <c r="AX3" s="640"/>
      <c r="AY3" s="640"/>
      <c r="AZ3" s="640"/>
      <c r="BA3" s="640"/>
      <c r="BB3" s="640"/>
      <c r="BC3" s="640"/>
      <c r="BD3" s="640"/>
      <c r="BE3" s="640"/>
      <c r="BF3" s="640"/>
      <c r="BG3" s="640"/>
      <c r="BH3" s="640"/>
      <c r="BI3" s="640"/>
      <c r="BJ3" s="640"/>
      <c r="BK3" s="640"/>
      <c r="BL3" s="640"/>
      <c r="BM3" s="640"/>
      <c r="BN3" s="640"/>
      <c r="BO3" s="640"/>
      <c r="BP3" s="640"/>
      <c r="BQ3" s="640"/>
      <c r="BR3" s="640"/>
      <c r="BS3" s="640"/>
      <c r="BT3" s="640"/>
      <c r="BU3" s="640"/>
      <c r="BV3" s="640"/>
      <c r="BW3" s="640"/>
      <c r="BX3" s="640"/>
      <c r="BY3" s="640"/>
      <c r="BZ3" s="640"/>
      <c r="CA3" s="640"/>
      <c r="CB3" s="641"/>
      <c r="CD3" s="639" t="s">
        <v>207</v>
      </c>
      <c r="CE3" s="640"/>
      <c r="CF3" s="640"/>
      <c r="CG3" s="640"/>
      <c r="CH3" s="640"/>
      <c r="CI3" s="640"/>
      <c r="CJ3" s="640"/>
      <c r="CK3" s="640"/>
      <c r="CL3" s="640"/>
      <c r="CM3" s="640"/>
      <c r="CN3" s="640"/>
      <c r="CO3" s="640"/>
      <c r="CP3" s="640"/>
      <c r="CQ3" s="640"/>
      <c r="CR3" s="640"/>
      <c r="CS3" s="640"/>
      <c r="CT3" s="640"/>
      <c r="CU3" s="640"/>
      <c r="CV3" s="640"/>
      <c r="CW3" s="640"/>
      <c r="CX3" s="640"/>
      <c r="CY3" s="640"/>
      <c r="CZ3" s="640"/>
      <c r="DA3" s="640"/>
      <c r="DB3" s="640"/>
      <c r="DC3" s="640"/>
      <c r="DD3" s="640"/>
      <c r="DE3" s="640"/>
      <c r="DF3" s="640"/>
      <c r="DG3" s="640"/>
      <c r="DH3" s="640"/>
      <c r="DI3" s="640"/>
      <c r="DJ3" s="640"/>
      <c r="DK3" s="640"/>
      <c r="DL3" s="640"/>
      <c r="DM3" s="640"/>
      <c r="DN3" s="640"/>
      <c r="DO3" s="640"/>
      <c r="DP3" s="640"/>
      <c r="DQ3" s="640"/>
      <c r="DR3" s="640"/>
      <c r="DS3" s="640"/>
      <c r="DT3" s="640"/>
      <c r="DU3" s="640"/>
      <c r="DV3" s="640"/>
      <c r="DW3" s="640"/>
      <c r="DX3" s="640"/>
      <c r="DY3" s="640"/>
      <c r="DZ3" s="640"/>
      <c r="EA3" s="640"/>
      <c r="EB3" s="640"/>
      <c r="EC3" s="641"/>
    </row>
    <row r="4" spans="2:143" ht="11.25" customHeight="1" x14ac:dyDescent="0.2">
      <c r="B4" s="639" t="s">
        <v>1</v>
      </c>
      <c r="C4" s="640"/>
      <c r="D4" s="640"/>
      <c r="E4" s="640"/>
      <c r="F4" s="640"/>
      <c r="G4" s="640"/>
      <c r="H4" s="640"/>
      <c r="I4" s="640"/>
      <c r="J4" s="640"/>
      <c r="K4" s="640"/>
      <c r="L4" s="640"/>
      <c r="M4" s="640"/>
      <c r="N4" s="640"/>
      <c r="O4" s="640"/>
      <c r="P4" s="640"/>
      <c r="Q4" s="641"/>
      <c r="R4" s="639" t="s">
        <v>208</v>
      </c>
      <c r="S4" s="640"/>
      <c r="T4" s="640"/>
      <c r="U4" s="640"/>
      <c r="V4" s="640"/>
      <c r="W4" s="640"/>
      <c r="X4" s="640"/>
      <c r="Y4" s="641"/>
      <c r="Z4" s="639" t="s">
        <v>209</v>
      </c>
      <c r="AA4" s="640"/>
      <c r="AB4" s="640"/>
      <c r="AC4" s="641"/>
      <c r="AD4" s="639" t="s">
        <v>210</v>
      </c>
      <c r="AE4" s="640"/>
      <c r="AF4" s="640"/>
      <c r="AG4" s="640"/>
      <c r="AH4" s="640"/>
      <c r="AI4" s="640"/>
      <c r="AJ4" s="640"/>
      <c r="AK4" s="641"/>
      <c r="AL4" s="639" t="s">
        <v>209</v>
      </c>
      <c r="AM4" s="640"/>
      <c r="AN4" s="640"/>
      <c r="AO4" s="641"/>
      <c r="AP4" s="642" t="s">
        <v>211</v>
      </c>
      <c r="AQ4" s="642"/>
      <c r="AR4" s="642"/>
      <c r="AS4" s="642"/>
      <c r="AT4" s="642"/>
      <c r="AU4" s="642"/>
      <c r="AV4" s="642"/>
      <c r="AW4" s="642"/>
      <c r="AX4" s="642"/>
      <c r="AY4" s="642"/>
      <c r="AZ4" s="642"/>
      <c r="BA4" s="642"/>
      <c r="BB4" s="642"/>
      <c r="BC4" s="642"/>
      <c r="BD4" s="642"/>
      <c r="BE4" s="642"/>
      <c r="BF4" s="642"/>
      <c r="BG4" s="642" t="s">
        <v>212</v>
      </c>
      <c r="BH4" s="642"/>
      <c r="BI4" s="642"/>
      <c r="BJ4" s="642"/>
      <c r="BK4" s="642"/>
      <c r="BL4" s="642"/>
      <c r="BM4" s="642"/>
      <c r="BN4" s="642"/>
      <c r="BO4" s="642" t="s">
        <v>209</v>
      </c>
      <c r="BP4" s="642"/>
      <c r="BQ4" s="642"/>
      <c r="BR4" s="642"/>
      <c r="BS4" s="642" t="s">
        <v>213</v>
      </c>
      <c r="BT4" s="642"/>
      <c r="BU4" s="642"/>
      <c r="BV4" s="642"/>
      <c r="BW4" s="642"/>
      <c r="BX4" s="642"/>
      <c r="BY4" s="642"/>
      <c r="BZ4" s="642"/>
      <c r="CA4" s="642"/>
      <c r="CB4" s="642"/>
      <c r="CD4" s="639" t="s">
        <v>214</v>
      </c>
      <c r="CE4" s="640"/>
      <c r="CF4" s="640"/>
      <c r="CG4" s="640"/>
      <c r="CH4" s="640"/>
      <c r="CI4" s="640"/>
      <c r="CJ4" s="640"/>
      <c r="CK4" s="640"/>
      <c r="CL4" s="640"/>
      <c r="CM4" s="640"/>
      <c r="CN4" s="640"/>
      <c r="CO4" s="640"/>
      <c r="CP4" s="640"/>
      <c r="CQ4" s="640"/>
      <c r="CR4" s="640"/>
      <c r="CS4" s="640"/>
      <c r="CT4" s="640"/>
      <c r="CU4" s="640"/>
      <c r="CV4" s="640"/>
      <c r="CW4" s="640"/>
      <c r="CX4" s="640"/>
      <c r="CY4" s="640"/>
      <c r="CZ4" s="640"/>
      <c r="DA4" s="640"/>
      <c r="DB4" s="640"/>
      <c r="DC4" s="640"/>
      <c r="DD4" s="640"/>
      <c r="DE4" s="640"/>
      <c r="DF4" s="640"/>
      <c r="DG4" s="640"/>
      <c r="DH4" s="640"/>
      <c r="DI4" s="640"/>
      <c r="DJ4" s="640"/>
      <c r="DK4" s="640"/>
      <c r="DL4" s="640"/>
      <c r="DM4" s="640"/>
      <c r="DN4" s="640"/>
      <c r="DO4" s="640"/>
      <c r="DP4" s="640"/>
      <c r="DQ4" s="640"/>
      <c r="DR4" s="640"/>
      <c r="DS4" s="640"/>
      <c r="DT4" s="640"/>
      <c r="DU4" s="640"/>
      <c r="DV4" s="640"/>
      <c r="DW4" s="640"/>
      <c r="DX4" s="640"/>
      <c r="DY4" s="640"/>
      <c r="DZ4" s="640"/>
      <c r="EA4" s="640"/>
      <c r="EB4" s="640"/>
      <c r="EC4" s="641"/>
    </row>
    <row r="5" spans="2:143" ht="11.25" customHeight="1" x14ac:dyDescent="0.2">
      <c r="B5" s="643" t="s">
        <v>215</v>
      </c>
      <c r="C5" s="644"/>
      <c r="D5" s="644"/>
      <c r="E5" s="644"/>
      <c r="F5" s="644"/>
      <c r="G5" s="644"/>
      <c r="H5" s="644"/>
      <c r="I5" s="644"/>
      <c r="J5" s="644"/>
      <c r="K5" s="644"/>
      <c r="L5" s="644"/>
      <c r="M5" s="644"/>
      <c r="N5" s="644"/>
      <c r="O5" s="644"/>
      <c r="P5" s="644"/>
      <c r="Q5" s="645"/>
      <c r="R5" s="646">
        <v>18335209</v>
      </c>
      <c r="S5" s="647"/>
      <c r="T5" s="647"/>
      <c r="U5" s="647"/>
      <c r="V5" s="647"/>
      <c r="W5" s="647"/>
      <c r="X5" s="647"/>
      <c r="Y5" s="648"/>
      <c r="Z5" s="649">
        <v>29.8</v>
      </c>
      <c r="AA5" s="649"/>
      <c r="AB5" s="649"/>
      <c r="AC5" s="649"/>
      <c r="AD5" s="650">
        <v>17145878</v>
      </c>
      <c r="AE5" s="650"/>
      <c r="AF5" s="650"/>
      <c r="AG5" s="650"/>
      <c r="AH5" s="650"/>
      <c r="AI5" s="650"/>
      <c r="AJ5" s="650"/>
      <c r="AK5" s="650"/>
      <c r="AL5" s="651">
        <v>56.8</v>
      </c>
      <c r="AM5" s="652"/>
      <c r="AN5" s="652"/>
      <c r="AO5" s="653"/>
      <c r="AP5" s="643" t="s">
        <v>216</v>
      </c>
      <c r="AQ5" s="644"/>
      <c r="AR5" s="644"/>
      <c r="AS5" s="644"/>
      <c r="AT5" s="644"/>
      <c r="AU5" s="644"/>
      <c r="AV5" s="644"/>
      <c r="AW5" s="644"/>
      <c r="AX5" s="644"/>
      <c r="AY5" s="644"/>
      <c r="AZ5" s="644"/>
      <c r="BA5" s="644"/>
      <c r="BB5" s="644"/>
      <c r="BC5" s="644"/>
      <c r="BD5" s="644"/>
      <c r="BE5" s="644"/>
      <c r="BF5" s="645"/>
      <c r="BG5" s="657">
        <v>17145878</v>
      </c>
      <c r="BH5" s="658"/>
      <c r="BI5" s="658"/>
      <c r="BJ5" s="658"/>
      <c r="BK5" s="658"/>
      <c r="BL5" s="658"/>
      <c r="BM5" s="658"/>
      <c r="BN5" s="659"/>
      <c r="BO5" s="660">
        <v>93.5</v>
      </c>
      <c r="BP5" s="660"/>
      <c r="BQ5" s="660"/>
      <c r="BR5" s="660"/>
      <c r="BS5" s="661">
        <v>382282</v>
      </c>
      <c r="BT5" s="661"/>
      <c r="BU5" s="661"/>
      <c r="BV5" s="661"/>
      <c r="BW5" s="661"/>
      <c r="BX5" s="661"/>
      <c r="BY5" s="661"/>
      <c r="BZ5" s="661"/>
      <c r="CA5" s="661"/>
      <c r="CB5" s="665"/>
      <c r="CD5" s="639" t="s">
        <v>211</v>
      </c>
      <c r="CE5" s="640"/>
      <c r="CF5" s="640"/>
      <c r="CG5" s="640"/>
      <c r="CH5" s="640"/>
      <c r="CI5" s="640"/>
      <c r="CJ5" s="640"/>
      <c r="CK5" s="640"/>
      <c r="CL5" s="640"/>
      <c r="CM5" s="640"/>
      <c r="CN5" s="640"/>
      <c r="CO5" s="640"/>
      <c r="CP5" s="640"/>
      <c r="CQ5" s="641"/>
      <c r="CR5" s="639" t="s">
        <v>217</v>
      </c>
      <c r="CS5" s="640"/>
      <c r="CT5" s="640"/>
      <c r="CU5" s="640"/>
      <c r="CV5" s="640"/>
      <c r="CW5" s="640"/>
      <c r="CX5" s="640"/>
      <c r="CY5" s="641"/>
      <c r="CZ5" s="639" t="s">
        <v>209</v>
      </c>
      <c r="DA5" s="640"/>
      <c r="DB5" s="640"/>
      <c r="DC5" s="641"/>
      <c r="DD5" s="639" t="s">
        <v>218</v>
      </c>
      <c r="DE5" s="640"/>
      <c r="DF5" s="640"/>
      <c r="DG5" s="640"/>
      <c r="DH5" s="640"/>
      <c r="DI5" s="640"/>
      <c r="DJ5" s="640"/>
      <c r="DK5" s="640"/>
      <c r="DL5" s="640"/>
      <c r="DM5" s="640"/>
      <c r="DN5" s="640"/>
      <c r="DO5" s="640"/>
      <c r="DP5" s="641"/>
      <c r="DQ5" s="639" t="s">
        <v>219</v>
      </c>
      <c r="DR5" s="640"/>
      <c r="DS5" s="640"/>
      <c r="DT5" s="640"/>
      <c r="DU5" s="640"/>
      <c r="DV5" s="640"/>
      <c r="DW5" s="640"/>
      <c r="DX5" s="640"/>
      <c r="DY5" s="640"/>
      <c r="DZ5" s="640"/>
      <c r="EA5" s="640"/>
      <c r="EB5" s="640"/>
      <c r="EC5" s="641"/>
    </row>
    <row r="6" spans="2:143" ht="11.25" customHeight="1" x14ac:dyDescent="0.2">
      <c r="B6" s="654" t="s">
        <v>220</v>
      </c>
      <c r="C6" s="655"/>
      <c r="D6" s="655"/>
      <c r="E6" s="655"/>
      <c r="F6" s="655"/>
      <c r="G6" s="655"/>
      <c r="H6" s="655"/>
      <c r="I6" s="655"/>
      <c r="J6" s="655"/>
      <c r="K6" s="655"/>
      <c r="L6" s="655"/>
      <c r="M6" s="655"/>
      <c r="N6" s="655"/>
      <c r="O6" s="655"/>
      <c r="P6" s="655"/>
      <c r="Q6" s="656"/>
      <c r="R6" s="657">
        <v>486147</v>
      </c>
      <c r="S6" s="658"/>
      <c r="T6" s="658"/>
      <c r="U6" s="658"/>
      <c r="V6" s="658"/>
      <c r="W6" s="658"/>
      <c r="X6" s="658"/>
      <c r="Y6" s="659"/>
      <c r="Z6" s="660">
        <v>0.8</v>
      </c>
      <c r="AA6" s="660"/>
      <c r="AB6" s="660"/>
      <c r="AC6" s="660"/>
      <c r="AD6" s="661">
        <v>486147</v>
      </c>
      <c r="AE6" s="661"/>
      <c r="AF6" s="661"/>
      <c r="AG6" s="661"/>
      <c r="AH6" s="661"/>
      <c r="AI6" s="661"/>
      <c r="AJ6" s="661"/>
      <c r="AK6" s="661"/>
      <c r="AL6" s="662">
        <v>1.6</v>
      </c>
      <c r="AM6" s="663"/>
      <c r="AN6" s="663"/>
      <c r="AO6" s="664"/>
      <c r="AP6" s="654" t="s">
        <v>221</v>
      </c>
      <c r="AQ6" s="655"/>
      <c r="AR6" s="655"/>
      <c r="AS6" s="655"/>
      <c r="AT6" s="655"/>
      <c r="AU6" s="655"/>
      <c r="AV6" s="655"/>
      <c r="AW6" s="655"/>
      <c r="AX6" s="655"/>
      <c r="AY6" s="655"/>
      <c r="AZ6" s="655"/>
      <c r="BA6" s="655"/>
      <c r="BB6" s="655"/>
      <c r="BC6" s="655"/>
      <c r="BD6" s="655"/>
      <c r="BE6" s="655"/>
      <c r="BF6" s="656"/>
      <c r="BG6" s="657">
        <v>17145878</v>
      </c>
      <c r="BH6" s="658"/>
      <c r="BI6" s="658"/>
      <c r="BJ6" s="658"/>
      <c r="BK6" s="658"/>
      <c r="BL6" s="658"/>
      <c r="BM6" s="658"/>
      <c r="BN6" s="659"/>
      <c r="BO6" s="660">
        <v>93.5</v>
      </c>
      <c r="BP6" s="660"/>
      <c r="BQ6" s="660"/>
      <c r="BR6" s="660"/>
      <c r="BS6" s="661">
        <v>382282</v>
      </c>
      <c r="BT6" s="661"/>
      <c r="BU6" s="661"/>
      <c r="BV6" s="661"/>
      <c r="BW6" s="661"/>
      <c r="BX6" s="661"/>
      <c r="BY6" s="661"/>
      <c r="BZ6" s="661"/>
      <c r="CA6" s="661"/>
      <c r="CB6" s="665"/>
      <c r="CD6" s="643" t="s">
        <v>222</v>
      </c>
      <c r="CE6" s="644"/>
      <c r="CF6" s="644"/>
      <c r="CG6" s="644"/>
      <c r="CH6" s="644"/>
      <c r="CI6" s="644"/>
      <c r="CJ6" s="644"/>
      <c r="CK6" s="644"/>
      <c r="CL6" s="644"/>
      <c r="CM6" s="644"/>
      <c r="CN6" s="644"/>
      <c r="CO6" s="644"/>
      <c r="CP6" s="644"/>
      <c r="CQ6" s="645"/>
      <c r="CR6" s="657">
        <v>298049</v>
      </c>
      <c r="CS6" s="658"/>
      <c r="CT6" s="658"/>
      <c r="CU6" s="658"/>
      <c r="CV6" s="658"/>
      <c r="CW6" s="658"/>
      <c r="CX6" s="658"/>
      <c r="CY6" s="659"/>
      <c r="CZ6" s="651">
        <v>0.5</v>
      </c>
      <c r="DA6" s="652"/>
      <c r="DB6" s="652"/>
      <c r="DC6" s="668"/>
      <c r="DD6" s="666" t="s">
        <v>122</v>
      </c>
      <c r="DE6" s="658"/>
      <c r="DF6" s="658"/>
      <c r="DG6" s="658"/>
      <c r="DH6" s="658"/>
      <c r="DI6" s="658"/>
      <c r="DJ6" s="658"/>
      <c r="DK6" s="658"/>
      <c r="DL6" s="658"/>
      <c r="DM6" s="658"/>
      <c r="DN6" s="658"/>
      <c r="DO6" s="658"/>
      <c r="DP6" s="659"/>
      <c r="DQ6" s="666">
        <v>298049</v>
      </c>
      <c r="DR6" s="658"/>
      <c r="DS6" s="658"/>
      <c r="DT6" s="658"/>
      <c r="DU6" s="658"/>
      <c r="DV6" s="658"/>
      <c r="DW6" s="658"/>
      <c r="DX6" s="658"/>
      <c r="DY6" s="658"/>
      <c r="DZ6" s="658"/>
      <c r="EA6" s="658"/>
      <c r="EB6" s="658"/>
      <c r="EC6" s="667"/>
    </row>
    <row r="7" spans="2:143" ht="11.25" customHeight="1" x14ac:dyDescent="0.2">
      <c r="B7" s="654" t="s">
        <v>223</v>
      </c>
      <c r="C7" s="655"/>
      <c r="D7" s="655"/>
      <c r="E7" s="655"/>
      <c r="F7" s="655"/>
      <c r="G7" s="655"/>
      <c r="H7" s="655"/>
      <c r="I7" s="655"/>
      <c r="J7" s="655"/>
      <c r="K7" s="655"/>
      <c r="L7" s="655"/>
      <c r="M7" s="655"/>
      <c r="N7" s="655"/>
      <c r="O7" s="655"/>
      <c r="P7" s="655"/>
      <c r="Q7" s="656"/>
      <c r="R7" s="657">
        <v>5812</v>
      </c>
      <c r="S7" s="658"/>
      <c r="T7" s="658"/>
      <c r="U7" s="658"/>
      <c r="V7" s="658"/>
      <c r="W7" s="658"/>
      <c r="X7" s="658"/>
      <c r="Y7" s="659"/>
      <c r="Z7" s="660">
        <v>0</v>
      </c>
      <c r="AA7" s="660"/>
      <c r="AB7" s="660"/>
      <c r="AC7" s="660"/>
      <c r="AD7" s="661">
        <v>5812</v>
      </c>
      <c r="AE7" s="661"/>
      <c r="AF7" s="661"/>
      <c r="AG7" s="661"/>
      <c r="AH7" s="661"/>
      <c r="AI7" s="661"/>
      <c r="AJ7" s="661"/>
      <c r="AK7" s="661"/>
      <c r="AL7" s="662">
        <v>0</v>
      </c>
      <c r="AM7" s="663"/>
      <c r="AN7" s="663"/>
      <c r="AO7" s="664"/>
      <c r="AP7" s="654" t="s">
        <v>224</v>
      </c>
      <c r="AQ7" s="655"/>
      <c r="AR7" s="655"/>
      <c r="AS7" s="655"/>
      <c r="AT7" s="655"/>
      <c r="AU7" s="655"/>
      <c r="AV7" s="655"/>
      <c r="AW7" s="655"/>
      <c r="AX7" s="655"/>
      <c r="AY7" s="655"/>
      <c r="AZ7" s="655"/>
      <c r="BA7" s="655"/>
      <c r="BB7" s="655"/>
      <c r="BC7" s="655"/>
      <c r="BD7" s="655"/>
      <c r="BE7" s="655"/>
      <c r="BF7" s="656"/>
      <c r="BG7" s="657">
        <v>7119071</v>
      </c>
      <c r="BH7" s="658"/>
      <c r="BI7" s="658"/>
      <c r="BJ7" s="658"/>
      <c r="BK7" s="658"/>
      <c r="BL7" s="658"/>
      <c r="BM7" s="658"/>
      <c r="BN7" s="659"/>
      <c r="BO7" s="660">
        <v>38.799999999999997</v>
      </c>
      <c r="BP7" s="660"/>
      <c r="BQ7" s="660"/>
      <c r="BR7" s="660"/>
      <c r="BS7" s="661">
        <v>382282</v>
      </c>
      <c r="BT7" s="661"/>
      <c r="BU7" s="661"/>
      <c r="BV7" s="661"/>
      <c r="BW7" s="661"/>
      <c r="BX7" s="661"/>
      <c r="BY7" s="661"/>
      <c r="BZ7" s="661"/>
      <c r="CA7" s="661"/>
      <c r="CB7" s="665"/>
      <c r="CD7" s="654" t="s">
        <v>225</v>
      </c>
      <c r="CE7" s="655"/>
      <c r="CF7" s="655"/>
      <c r="CG7" s="655"/>
      <c r="CH7" s="655"/>
      <c r="CI7" s="655"/>
      <c r="CJ7" s="655"/>
      <c r="CK7" s="655"/>
      <c r="CL7" s="655"/>
      <c r="CM7" s="655"/>
      <c r="CN7" s="655"/>
      <c r="CO7" s="655"/>
      <c r="CP7" s="655"/>
      <c r="CQ7" s="656"/>
      <c r="CR7" s="657">
        <v>10957856</v>
      </c>
      <c r="CS7" s="658"/>
      <c r="CT7" s="658"/>
      <c r="CU7" s="658"/>
      <c r="CV7" s="658"/>
      <c r="CW7" s="658"/>
      <c r="CX7" s="658"/>
      <c r="CY7" s="659"/>
      <c r="CZ7" s="660">
        <v>18.7</v>
      </c>
      <c r="DA7" s="660"/>
      <c r="DB7" s="660"/>
      <c r="DC7" s="660"/>
      <c r="DD7" s="666">
        <v>638954</v>
      </c>
      <c r="DE7" s="658"/>
      <c r="DF7" s="658"/>
      <c r="DG7" s="658"/>
      <c r="DH7" s="658"/>
      <c r="DI7" s="658"/>
      <c r="DJ7" s="658"/>
      <c r="DK7" s="658"/>
      <c r="DL7" s="658"/>
      <c r="DM7" s="658"/>
      <c r="DN7" s="658"/>
      <c r="DO7" s="658"/>
      <c r="DP7" s="659"/>
      <c r="DQ7" s="666">
        <v>7630483</v>
      </c>
      <c r="DR7" s="658"/>
      <c r="DS7" s="658"/>
      <c r="DT7" s="658"/>
      <c r="DU7" s="658"/>
      <c r="DV7" s="658"/>
      <c r="DW7" s="658"/>
      <c r="DX7" s="658"/>
      <c r="DY7" s="658"/>
      <c r="DZ7" s="658"/>
      <c r="EA7" s="658"/>
      <c r="EB7" s="658"/>
      <c r="EC7" s="667"/>
    </row>
    <row r="8" spans="2:143" ht="11.25" customHeight="1" x14ac:dyDescent="0.2">
      <c r="B8" s="654" t="s">
        <v>226</v>
      </c>
      <c r="C8" s="655"/>
      <c r="D8" s="655"/>
      <c r="E8" s="655"/>
      <c r="F8" s="655"/>
      <c r="G8" s="655"/>
      <c r="H8" s="655"/>
      <c r="I8" s="655"/>
      <c r="J8" s="655"/>
      <c r="K8" s="655"/>
      <c r="L8" s="655"/>
      <c r="M8" s="655"/>
      <c r="N8" s="655"/>
      <c r="O8" s="655"/>
      <c r="P8" s="655"/>
      <c r="Q8" s="656"/>
      <c r="R8" s="657">
        <v>117167</v>
      </c>
      <c r="S8" s="658"/>
      <c r="T8" s="658"/>
      <c r="U8" s="658"/>
      <c r="V8" s="658"/>
      <c r="W8" s="658"/>
      <c r="X8" s="658"/>
      <c r="Y8" s="659"/>
      <c r="Z8" s="660">
        <v>0.2</v>
      </c>
      <c r="AA8" s="660"/>
      <c r="AB8" s="660"/>
      <c r="AC8" s="660"/>
      <c r="AD8" s="661">
        <v>117167</v>
      </c>
      <c r="AE8" s="661"/>
      <c r="AF8" s="661"/>
      <c r="AG8" s="661"/>
      <c r="AH8" s="661"/>
      <c r="AI8" s="661"/>
      <c r="AJ8" s="661"/>
      <c r="AK8" s="661"/>
      <c r="AL8" s="662">
        <v>0.4</v>
      </c>
      <c r="AM8" s="663"/>
      <c r="AN8" s="663"/>
      <c r="AO8" s="664"/>
      <c r="AP8" s="654" t="s">
        <v>227</v>
      </c>
      <c r="AQ8" s="655"/>
      <c r="AR8" s="655"/>
      <c r="AS8" s="655"/>
      <c r="AT8" s="655"/>
      <c r="AU8" s="655"/>
      <c r="AV8" s="655"/>
      <c r="AW8" s="655"/>
      <c r="AX8" s="655"/>
      <c r="AY8" s="655"/>
      <c r="AZ8" s="655"/>
      <c r="BA8" s="655"/>
      <c r="BB8" s="655"/>
      <c r="BC8" s="655"/>
      <c r="BD8" s="655"/>
      <c r="BE8" s="655"/>
      <c r="BF8" s="656"/>
      <c r="BG8" s="657">
        <v>182536</v>
      </c>
      <c r="BH8" s="658"/>
      <c r="BI8" s="658"/>
      <c r="BJ8" s="658"/>
      <c r="BK8" s="658"/>
      <c r="BL8" s="658"/>
      <c r="BM8" s="658"/>
      <c r="BN8" s="659"/>
      <c r="BO8" s="660">
        <v>1</v>
      </c>
      <c r="BP8" s="660"/>
      <c r="BQ8" s="660"/>
      <c r="BR8" s="660"/>
      <c r="BS8" s="661" t="s">
        <v>122</v>
      </c>
      <c r="BT8" s="661"/>
      <c r="BU8" s="661"/>
      <c r="BV8" s="661"/>
      <c r="BW8" s="661"/>
      <c r="BX8" s="661"/>
      <c r="BY8" s="661"/>
      <c r="BZ8" s="661"/>
      <c r="CA8" s="661"/>
      <c r="CB8" s="665"/>
      <c r="CD8" s="654" t="s">
        <v>228</v>
      </c>
      <c r="CE8" s="655"/>
      <c r="CF8" s="655"/>
      <c r="CG8" s="655"/>
      <c r="CH8" s="655"/>
      <c r="CI8" s="655"/>
      <c r="CJ8" s="655"/>
      <c r="CK8" s="655"/>
      <c r="CL8" s="655"/>
      <c r="CM8" s="655"/>
      <c r="CN8" s="655"/>
      <c r="CO8" s="655"/>
      <c r="CP8" s="655"/>
      <c r="CQ8" s="656"/>
      <c r="CR8" s="657">
        <v>22141093</v>
      </c>
      <c r="CS8" s="658"/>
      <c r="CT8" s="658"/>
      <c r="CU8" s="658"/>
      <c r="CV8" s="658"/>
      <c r="CW8" s="658"/>
      <c r="CX8" s="658"/>
      <c r="CY8" s="659"/>
      <c r="CZ8" s="660">
        <v>37.700000000000003</v>
      </c>
      <c r="DA8" s="660"/>
      <c r="DB8" s="660"/>
      <c r="DC8" s="660"/>
      <c r="DD8" s="666">
        <v>889245</v>
      </c>
      <c r="DE8" s="658"/>
      <c r="DF8" s="658"/>
      <c r="DG8" s="658"/>
      <c r="DH8" s="658"/>
      <c r="DI8" s="658"/>
      <c r="DJ8" s="658"/>
      <c r="DK8" s="658"/>
      <c r="DL8" s="658"/>
      <c r="DM8" s="658"/>
      <c r="DN8" s="658"/>
      <c r="DO8" s="658"/>
      <c r="DP8" s="659"/>
      <c r="DQ8" s="666">
        <v>11176109</v>
      </c>
      <c r="DR8" s="658"/>
      <c r="DS8" s="658"/>
      <c r="DT8" s="658"/>
      <c r="DU8" s="658"/>
      <c r="DV8" s="658"/>
      <c r="DW8" s="658"/>
      <c r="DX8" s="658"/>
      <c r="DY8" s="658"/>
      <c r="DZ8" s="658"/>
      <c r="EA8" s="658"/>
      <c r="EB8" s="658"/>
      <c r="EC8" s="667"/>
    </row>
    <row r="9" spans="2:143" ht="11.25" customHeight="1" x14ac:dyDescent="0.2">
      <c r="B9" s="654" t="s">
        <v>229</v>
      </c>
      <c r="C9" s="655"/>
      <c r="D9" s="655"/>
      <c r="E9" s="655"/>
      <c r="F9" s="655"/>
      <c r="G9" s="655"/>
      <c r="H9" s="655"/>
      <c r="I9" s="655"/>
      <c r="J9" s="655"/>
      <c r="K9" s="655"/>
      <c r="L9" s="655"/>
      <c r="M9" s="655"/>
      <c r="N9" s="655"/>
      <c r="O9" s="655"/>
      <c r="P9" s="655"/>
      <c r="Q9" s="656"/>
      <c r="R9" s="657">
        <v>166677</v>
      </c>
      <c r="S9" s="658"/>
      <c r="T9" s="658"/>
      <c r="U9" s="658"/>
      <c r="V9" s="658"/>
      <c r="W9" s="658"/>
      <c r="X9" s="658"/>
      <c r="Y9" s="659"/>
      <c r="Z9" s="660">
        <v>0.3</v>
      </c>
      <c r="AA9" s="660"/>
      <c r="AB9" s="660"/>
      <c r="AC9" s="660"/>
      <c r="AD9" s="661">
        <v>166677</v>
      </c>
      <c r="AE9" s="661"/>
      <c r="AF9" s="661"/>
      <c r="AG9" s="661"/>
      <c r="AH9" s="661"/>
      <c r="AI9" s="661"/>
      <c r="AJ9" s="661"/>
      <c r="AK9" s="661"/>
      <c r="AL9" s="662">
        <v>0.6</v>
      </c>
      <c r="AM9" s="663"/>
      <c r="AN9" s="663"/>
      <c r="AO9" s="664"/>
      <c r="AP9" s="654" t="s">
        <v>230</v>
      </c>
      <c r="AQ9" s="655"/>
      <c r="AR9" s="655"/>
      <c r="AS9" s="655"/>
      <c r="AT9" s="655"/>
      <c r="AU9" s="655"/>
      <c r="AV9" s="655"/>
      <c r="AW9" s="655"/>
      <c r="AX9" s="655"/>
      <c r="AY9" s="655"/>
      <c r="AZ9" s="655"/>
      <c r="BA9" s="655"/>
      <c r="BB9" s="655"/>
      <c r="BC9" s="655"/>
      <c r="BD9" s="655"/>
      <c r="BE9" s="655"/>
      <c r="BF9" s="656"/>
      <c r="BG9" s="657">
        <v>5385193</v>
      </c>
      <c r="BH9" s="658"/>
      <c r="BI9" s="658"/>
      <c r="BJ9" s="658"/>
      <c r="BK9" s="658"/>
      <c r="BL9" s="658"/>
      <c r="BM9" s="658"/>
      <c r="BN9" s="659"/>
      <c r="BO9" s="660">
        <v>29.4</v>
      </c>
      <c r="BP9" s="660"/>
      <c r="BQ9" s="660"/>
      <c r="BR9" s="660"/>
      <c r="BS9" s="661" t="s">
        <v>122</v>
      </c>
      <c r="BT9" s="661"/>
      <c r="BU9" s="661"/>
      <c r="BV9" s="661"/>
      <c r="BW9" s="661"/>
      <c r="BX9" s="661"/>
      <c r="BY9" s="661"/>
      <c r="BZ9" s="661"/>
      <c r="CA9" s="661"/>
      <c r="CB9" s="665"/>
      <c r="CD9" s="654" t="s">
        <v>231</v>
      </c>
      <c r="CE9" s="655"/>
      <c r="CF9" s="655"/>
      <c r="CG9" s="655"/>
      <c r="CH9" s="655"/>
      <c r="CI9" s="655"/>
      <c r="CJ9" s="655"/>
      <c r="CK9" s="655"/>
      <c r="CL9" s="655"/>
      <c r="CM9" s="655"/>
      <c r="CN9" s="655"/>
      <c r="CO9" s="655"/>
      <c r="CP9" s="655"/>
      <c r="CQ9" s="656"/>
      <c r="CR9" s="657">
        <v>4807083</v>
      </c>
      <c r="CS9" s="658"/>
      <c r="CT9" s="658"/>
      <c r="CU9" s="658"/>
      <c r="CV9" s="658"/>
      <c r="CW9" s="658"/>
      <c r="CX9" s="658"/>
      <c r="CY9" s="659"/>
      <c r="CZ9" s="660">
        <v>8.1999999999999993</v>
      </c>
      <c r="DA9" s="660"/>
      <c r="DB9" s="660"/>
      <c r="DC9" s="660"/>
      <c r="DD9" s="666">
        <v>602170</v>
      </c>
      <c r="DE9" s="658"/>
      <c r="DF9" s="658"/>
      <c r="DG9" s="658"/>
      <c r="DH9" s="658"/>
      <c r="DI9" s="658"/>
      <c r="DJ9" s="658"/>
      <c r="DK9" s="658"/>
      <c r="DL9" s="658"/>
      <c r="DM9" s="658"/>
      <c r="DN9" s="658"/>
      <c r="DO9" s="658"/>
      <c r="DP9" s="659"/>
      <c r="DQ9" s="666">
        <v>3333817</v>
      </c>
      <c r="DR9" s="658"/>
      <c r="DS9" s="658"/>
      <c r="DT9" s="658"/>
      <c r="DU9" s="658"/>
      <c r="DV9" s="658"/>
      <c r="DW9" s="658"/>
      <c r="DX9" s="658"/>
      <c r="DY9" s="658"/>
      <c r="DZ9" s="658"/>
      <c r="EA9" s="658"/>
      <c r="EB9" s="658"/>
      <c r="EC9" s="667"/>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60" t="s">
        <v>122</v>
      </c>
      <c r="AA10" s="660"/>
      <c r="AB10" s="660"/>
      <c r="AC10" s="660"/>
      <c r="AD10" s="661" t="s">
        <v>122</v>
      </c>
      <c r="AE10" s="661"/>
      <c r="AF10" s="661"/>
      <c r="AG10" s="661"/>
      <c r="AH10" s="661"/>
      <c r="AI10" s="661"/>
      <c r="AJ10" s="661"/>
      <c r="AK10" s="661"/>
      <c r="AL10" s="662" t="s">
        <v>122</v>
      </c>
      <c r="AM10" s="663"/>
      <c r="AN10" s="663"/>
      <c r="AO10" s="664"/>
      <c r="AP10" s="654" t="s">
        <v>233</v>
      </c>
      <c r="AQ10" s="655"/>
      <c r="AR10" s="655"/>
      <c r="AS10" s="655"/>
      <c r="AT10" s="655"/>
      <c r="AU10" s="655"/>
      <c r="AV10" s="655"/>
      <c r="AW10" s="655"/>
      <c r="AX10" s="655"/>
      <c r="AY10" s="655"/>
      <c r="AZ10" s="655"/>
      <c r="BA10" s="655"/>
      <c r="BB10" s="655"/>
      <c r="BC10" s="655"/>
      <c r="BD10" s="655"/>
      <c r="BE10" s="655"/>
      <c r="BF10" s="656"/>
      <c r="BG10" s="657">
        <v>513522</v>
      </c>
      <c r="BH10" s="658"/>
      <c r="BI10" s="658"/>
      <c r="BJ10" s="658"/>
      <c r="BK10" s="658"/>
      <c r="BL10" s="658"/>
      <c r="BM10" s="658"/>
      <c r="BN10" s="659"/>
      <c r="BO10" s="660">
        <v>2.8</v>
      </c>
      <c r="BP10" s="660"/>
      <c r="BQ10" s="660"/>
      <c r="BR10" s="660"/>
      <c r="BS10" s="661">
        <v>85251</v>
      </c>
      <c r="BT10" s="661"/>
      <c r="BU10" s="661"/>
      <c r="BV10" s="661"/>
      <c r="BW10" s="661"/>
      <c r="BX10" s="661"/>
      <c r="BY10" s="661"/>
      <c r="BZ10" s="661"/>
      <c r="CA10" s="661"/>
      <c r="CB10" s="665"/>
      <c r="CD10" s="654" t="s">
        <v>234</v>
      </c>
      <c r="CE10" s="655"/>
      <c r="CF10" s="655"/>
      <c r="CG10" s="655"/>
      <c r="CH10" s="655"/>
      <c r="CI10" s="655"/>
      <c r="CJ10" s="655"/>
      <c r="CK10" s="655"/>
      <c r="CL10" s="655"/>
      <c r="CM10" s="655"/>
      <c r="CN10" s="655"/>
      <c r="CO10" s="655"/>
      <c r="CP10" s="655"/>
      <c r="CQ10" s="656"/>
      <c r="CR10" s="657">
        <v>23512</v>
      </c>
      <c r="CS10" s="658"/>
      <c r="CT10" s="658"/>
      <c r="CU10" s="658"/>
      <c r="CV10" s="658"/>
      <c r="CW10" s="658"/>
      <c r="CX10" s="658"/>
      <c r="CY10" s="659"/>
      <c r="CZ10" s="660">
        <v>0</v>
      </c>
      <c r="DA10" s="660"/>
      <c r="DB10" s="660"/>
      <c r="DC10" s="660"/>
      <c r="DD10" s="666" t="s">
        <v>122</v>
      </c>
      <c r="DE10" s="658"/>
      <c r="DF10" s="658"/>
      <c r="DG10" s="658"/>
      <c r="DH10" s="658"/>
      <c r="DI10" s="658"/>
      <c r="DJ10" s="658"/>
      <c r="DK10" s="658"/>
      <c r="DL10" s="658"/>
      <c r="DM10" s="658"/>
      <c r="DN10" s="658"/>
      <c r="DO10" s="658"/>
      <c r="DP10" s="659"/>
      <c r="DQ10" s="666">
        <v>22171</v>
      </c>
      <c r="DR10" s="658"/>
      <c r="DS10" s="658"/>
      <c r="DT10" s="658"/>
      <c r="DU10" s="658"/>
      <c r="DV10" s="658"/>
      <c r="DW10" s="658"/>
      <c r="DX10" s="658"/>
      <c r="DY10" s="658"/>
      <c r="DZ10" s="658"/>
      <c r="EA10" s="658"/>
      <c r="EB10" s="658"/>
      <c r="EC10" s="667"/>
    </row>
    <row r="11" spans="2:143" ht="11.25" customHeight="1" x14ac:dyDescent="0.2">
      <c r="B11" s="654" t="s">
        <v>235</v>
      </c>
      <c r="C11" s="655"/>
      <c r="D11" s="655"/>
      <c r="E11" s="655"/>
      <c r="F11" s="655"/>
      <c r="G11" s="655"/>
      <c r="H11" s="655"/>
      <c r="I11" s="655"/>
      <c r="J11" s="655"/>
      <c r="K11" s="655"/>
      <c r="L11" s="655"/>
      <c r="M11" s="655"/>
      <c r="N11" s="655"/>
      <c r="O11" s="655"/>
      <c r="P11" s="655"/>
      <c r="Q11" s="656"/>
      <c r="R11" s="657">
        <v>3159058</v>
      </c>
      <c r="S11" s="658"/>
      <c r="T11" s="658"/>
      <c r="U11" s="658"/>
      <c r="V11" s="658"/>
      <c r="W11" s="658"/>
      <c r="X11" s="658"/>
      <c r="Y11" s="659"/>
      <c r="Z11" s="662">
        <v>5.0999999999999996</v>
      </c>
      <c r="AA11" s="663"/>
      <c r="AB11" s="663"/>
      <c r="AC11" s="669"/>
      <c r="AD11" s="666">
        <v>3159058</v>
      </c>
      <c r="AE11" s="658"/>
      <c r="AF11" s="658"/>
      <c r="AG11" s="658"/>
      <c r="AH11" s="658"/>
      <c r="AI11" s="658"/>
      <c r="AJ11" s="658"/>
      <c r="AK11" s="659"/>
      <c r="AL11" s="662">
        <v>10.5</v>
      </c>
      <c r="AM11" s="663"/>
      <c r="AN11" s="663"/>
      <c r="AO11" s="664"/>
      <c r="AP11" s="654" t="s">
        <v>236</v>
      </c>
      <c r="AQ11" s="655"/>
      <c r="AR11" s="655"/>
      <c r="AS11" s="655"/>
      <c r="AT11" s="655"/>
      <c r="AU11" s="655"/>
      <c r="AV11" s="655"/>
      <c r="AW11" s="655"/>
      <c r="AX11" s="655"/>
      <c r="AY11" s="655"/>
      <c r="AZ11" s="655"/>
      <c r="BA11" s="655"/>
      <c r="BB11" s="655"/>
      <c r="BC11" s="655"/>
      <c r="BD11" s="655"/>
      <c r="BE11" s="655"/>
      <c r="BF11" s="656"/>
      <c r="BG11" s="657">
        <v>1037820</v>
      </c>
      <c r="BH11" s="658"/>
      <c r="BI11" s="658"/>
      <c r="BJ11" s="658"/>
      <c r="BK11" s="658"/>
      <c r="BL11" s="658"/>
      <c r="BM11" s="658"/>
      <c r="BN11" s="659"/>
      <c r="BO11" s="660">
        <v>5.7</v>
      </c>
      <c r="BP11" s="660"/>
      <c r="BQ11" s="660"/>
      <c r="BR11" s="660"/>
      <c r="BS11" s="661">
        <v>297031</v>
      </c>
      <c r="BT11" s="661"/>
      <c r="BU11" s="661"/>
      <c r="BV11" s="661"/>
      <c r="BW11" s="661"/>
      <c r="BX11" s="661"/>
      <c r="BY11" s="661"/>
      <c r="BZ11" s="661"/>
      <c r="CA11" s="661"/>
      <c r="CB11" s="665"/>
      <c r="CD11" s="654" t="s">
        <v>237</v>
      </c>
      <c r="CE11" s="655"/>
      <c r="CF11" s="655"/>
      <c r="CG11" s="655"/>
      <c r="CH11" s="655"/>
      <c r="CI11" s="655"/>
      <c r="CJ11" s="655"/>
      <c r="CK11" s="655"/>
      <c r="CL11" s="655"/>
      <c r="CM11" s="655"/>
      <c r="CN11" s="655"/>
      <c r="CO11" s="655"/>
      <c r="CP11" s="655"/>
      <c r="CQ11" s="656"/>
      <c r="CR11" s="657">
        <v>776393</v>
      </c>
      <c r="CS11" s="658"/>
      <c r="CT11" s="658"/>
      <c r="CU11" s="658"/>
      <c r="CV11" s="658"/>
      <c r="CW11" s="658"/>
      <c r="CX11" s="658"/>
      <c r="CY11" s="659"/>
      <c r="CZ11" s="660">
        <v>1.3</v>
      </c>
      <c r="DA11" s="660"/>
      <c r="DB11" s="660"/>
      <c r="DC11" s="660"/>
      <c r="DD11" s="666">
        <v>257021</v>
      </c>
      <c r="DE11" s="658"/>
      <c r="DF11" s="658"/>
      <c r="DG11" s="658"/>
      <c r="DH11" s="658"/>
      <c r="DI11" s="658"/>
      <c r="DJ11" s="658"/>
      <c r="DK11" s="658"/>
      <c r="DL11" s="658"/>
      <c r="DM11" s="658"/>
      <c r="DN11" s="658"/>
      <c r="DO11" s="658"/>
      <c r="DP11" s="659"/>
      <c r="DQ11" s="666">
        <v>437485</v>
      </c>
      <c r="DR11" s="658"/>
      <c r="DS11" s="658"/>
      <c r="DT11" s="658"/>
      <c r="DU11" s="658"/>
      <c r="DV11" s="658"/>
      <c r="DW11" s="658"/>
      <c r="DX11" s="658"/>
      <c r="DY11" s="658"/>
      <c r="DZ11" s="658"/>
      <c r="EA11" s="658"/>
      <c r="EB11" s="658"/>
      <c r="EC11" s="667"/>
    </row>
    <row r="12" spans="2:143" ht="11.25" customHeight="1" x14ac:dyDescent="0.2">
      <c r="B12" s="654" t="s">
        <v>238</v>
      </c>
      <c r="C12" s="655"/>
      <c r="D12" s="655"/>
      <c r="E12" s="655"/>
      <c r="F12" s="655"/>
      <c r="G12" s="655"/>
      <c r="H12" s="655"/>
      <c r="I12" s="655"/>
      <c r="J12" s="655"/>
      <c r="K12" s="655"/>
      <c r="L12" s="655"/>
      <c r="M12" s="655"/>
      <c r="N12" s="655"/>
      <c r="O12" s="655"/>
      <c r="P12" s="655"/>
      <c r="Q12" s="656"/>
      <c r="R12" s="657">
        <v>146349</v>
      </c>
      <c r="S12" s="658"/>
      <c r="T12" s="658"/>
      <c r="U12" s="658"/>
      <c r="V12" s="658"/>
      <c r="W12" s="658"/>
      <c r="X12" s="658"/>
      <c r="Y12" s="659"/>
      <c r="Z12" s="660">
        <v>0.2</v>
      </c>
      <c r="AA12" s="660"/>
      <c r="AB12" s="660"/>
      <c r="AC12" s="660"/>
      <c r="AD12" s="661">
        <v>146349</v>
      </c>
      <c r="AE12" s="661"/>
      <c r="AF12" s="661"/>
      <c r="AG12" s="661"/>
      <c r="AH12" s="661"/>
      <c r="AI12" s="661"/>
      <c r="AJ12" s="661"/>
      <c r="AK12" s="661"/>
      <c r="AL12" s="662">
        <v>0.5</v>
      </c>
      <c r="AM12" s="663"/>
      <c r="AN12" s="663"/>
      <c r="AO12" s="664"/>
      <c r="AP12" s="654" t="s">
        <v>239</v>
      </c>
      <c r="AQ12" s="655"/>
      <c r="AR12" s="655"/>
      <c r="AS12" s="655"/>
      <c r="AT12" s="655"/>
      <c r="AU12" s="655"/>
      <c r="AV12" s="655"/>
      <c r="AW12" s="655"/>
      <c r="AX12" s="655"/>
      <c r="AY12" s="655"/>
      <c r="AZ12" s="655"/>
      <c r="BA12" s="655"/>
      <c r="BB12" s="655"/>
      <c r="BC12" s="655"/>
      <c r="BD12" s="655"/>
      <c r="BE12" s="655"/>
      <c r="BF12" s="656"/>
      <c r="BG12" s="657">
        <v>8677564</v>
      </c>
      <c r="BH12" s="658"/>
      <c r="BI12" s="658"/>
      <c r="BJ12" s="658"/>
      <c r="BK12" s="658"/>
      <c r="BL12" s="658"/>
      <c r="BM12" s="658"/>
      <c r="BN12" s="659"/>
      <c r="BO12" s="660">
        <v>47.3</v>
      </c>
      <c r="BP12" s="660"/>
      <c r="BQ12" s="660"/>
      <c r="BR12" s="660"/>
      <c r="BS12" s="661" t="s">
        <v>122</v>
      </c>
      <c r="BT12" s="661"/>
      <c r="BU12" s="661"/>
      <c r="BV12" s="661"/>
      <c r="BW12" s="661"/>
      <c r="BX12" s="661"/>
      <c r="BY12" s="661"/>
      <c r="BZ12" s="661"/>
      <c r="CA12" s="661"/>
      <c r="CB12" s="665"/>
      <c r="CD12" s="654" t="s">
        <v>240</v>
      </c>
      <c r="CE12" s="655"/>
      <c r="CF12" s="655"/>
      <c r="CG12" s="655"/>
      <c r="CH12" s="655"/>
      <c r="CI12" s="655"/>
      <c r="CJ12" s="655"/>
      <c r="CK12" s="655"/>
      <c r="CL12" s="655"/>
      <c r="CM12" s="655"/>
      <c r="CN12" s="655"/>
      <c r="CO12" s="655"/>
      <c r="CP12" s="655"/>
      <c r="CQ12" s="656"/>
      <c r="CR12" s="657">
        <v>2088710</v>
      </c>
      <c r="CS12" s="658"/>
      <c r="CT12" s="658"/>
      <c r="CU12" s="658"/>
      <c r="CV12" s="658"/>
      <c r="CW12" s="658"/>
      <c r="CX12" s="658"/>
      <c r="CY12" s="659"/>
      <c r="CZ12" s="660">
        <v>3.6</v>
      </c>
      <c r="DA12" s="660"/>
      <c r="DB12" s="660"/>
      <c r="DC12" s="660"/>
      <c r="DD12" s="666">
        <v>10530</v>
      </c>
      <c r="DE12" s="658"/>
      <c r="DF12" s="658"/>
      <c r="DG12" s="658"/>
      <c r="DH12" s="658"/>
      <c r="DI12" s="658"/>
      <c r="DJ12" s="658"/>
      <c r="DK12" s="658"/>
      <c r="DL12" s="658"/>
      <c r="DM12" s="658"/>
      <c r="DN12" s="658"/>
      <c r="DO12" s="658"/>
      <c r="DP12" s="659"/>
      <c r="DQ12" s="666">
        <v>614631</v>
      </c>
      <c r="DR12" s="658"/>
      <c r="DS12" s="658"/>
      <c r="DT12" s="658"/>
      <c r="DU12" s="658"/>
      <c r="DV12" s="658"/>
      <c r="DW12" s="658"/>
      <c r="DX12" s="658"/>
      <c r="DY12" s="658"/>
      <c r="DZ12" s="658"/>
      <c r="EA12" s="658"/>
      <c r="EB12" s="658"/>
      <c r="EC12" s="667"/>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60" t="s">
        <v>122</v>
      </c>
      <c r="AA13" s="660"/>
      <c r="AB13" s="660"/>
      <c r="AC13" s="660"/>
      <c r="AD13" s="661" t="s">
        <v>122</v>
      </c>
      <c r="AE13" s="661"/>
      <c r="AF13" s="661"/>
      <c r="AG13" s="661"/>
      <c r="AH13" s="661"/>
      <c r="AI13" s="661"/>
      <c r="AJ13" s="661"/>
      <c r="AK13" s="661"/>
      <c r="AL13" s="662" t="s">
        <v>122</v>
      </c>
      <c r="AM13" s="663"/>
      <c r="AN13" s="663"/>
      <c r="AO13" s="664"/>
      <c r="AP13" s="654" t="s">
        <v>242</v>
      </c>
      <c r="AQ13" s="655"/>
      <c r="AR13" s="655"/>
      <c r="AS13" s="655"/>
      <c r="AT13" s="655"/>
      <c r="AU13" s="655"/>
      <c r="AV13" s="655"/>
      <c r="AW13" s="655"/>
      <c r="AX13" s="655"/>
      <c r="AY13" s="655"/>
      <c r="AZ13" s="655"/>
      <c r="BA13" s="655"/>
      <c r="BB13" s="655"/>
      <c r="BC13" s="655"/>
      <c r="BD13" s="655"/>
      <c r="BE13" s="655"/>
      <c r="BF13" s="656"/>
      <c r="BG13" s="657">
        <v>8661793</v>
      </c>
      <c r="BH13" s="658"/>
      <c r="BI13" s="658"/>
      <c r="BJ13" s="658"/>
      <c r="BK13" s="658"/>
      <c r="BL13" s="658"/>
      <c r="BM13" s="658"/>
      <c r="BN13" s="659"/>
      <c r="BO13" s="660">
        <v>47.2</v>
      </c>
      <c r="BP13" s="660"/>
      <c r="BQ13" s="660"/>
      <c r="BR13" s="660"/>
      <c r="BS13" s="661" t="s">
        <v>122</v>
      </c>
      <c r="BT13" s="661"/>
      <c r="BU13" s="661"/>
      <c r="BV13" s="661"/>
      <c r="BW13" s="661"/>
      <c r="BX13" s="661"/>
      <c r="BY13" s="661"/>
      <c r="BZ13" s="661"/>
      <c r="CA13" s="661"/>
      <c r="CB13" s="665"/>
      <c r="CD13" s="654" t="s">
        <v>243</v>
      </c>
      <c r="CE13" s="655"/>
      <c r="CF13" s="655"/>
      <c r="CG13" s="655"/>
      <c r="CH13" s="655"/>
      <c r="CI13" s="655"/>
      <c r="CJ13" s="655"/>
      <c r="CK13" s="655"/>
      <c r="CL13" s="655"/>
      <c r="CM13" s="655"/>
      <c r="CN13" s="655"/>
      <c r="CO13" s="655"/>
      <c r="CP13" s="655"/>
      <c r="CQ13" s="656"/>
      <c r="CR13" s="657">
        <v>5089537</v>
      </c>
      <c r="CS13" s="658"/>
      <c r="CT13" s="658"/>
      <c r="CU13" s="658"/>
      <c r="CV13" s="658"/>
      <c r="CW13" s="658"/>
      <c r="CX13" s="658"/>
      <c r="CY13" s="659"/>
      <c r="CZ13" s="660">
        <v>8.6999999999999993</v>
      </c>
      <c r="DA13" s="660"/>
      <c r="DB13" s="660"/>
      <c r="DC13" s="660"/>
      <c r="DD13" s="666">
        <v>1894368</v>
      </c>
      <c r="DE13" s="658"/>
      <c r="DF13" s="658"/>
      <c r="DG13" s="658"/>
      <c r="DH13" s="658"/>
      <c r="DI13" s="658"/>
      <c r="DJ13" s="658"/>
      <c r="DK13" s="658"/>
      <c r="DL13" s="658"/>
      <c r="DM13" s="658"/>
      <c r="DN13" s="658"/>
      <c r="DO13" s="658"/>
      <c r="DP13" s="659"/>
      <c r="DQ13" s="666">
        <v>3306468</v>
      </c>
      <c r="DR13" s="658"/>
      <c r="DS13" s="658"/>
      <c r="DT13" s="658"/>
      <c r="DU13" s="658"/>
      <c r="DV13" s="658"/>
      <c r="DW13" s="658"/>
      <c r="DX13" s="658"/>
      <c r="DY13" s="658"/>
      <c r="DZ13" s="658"/>
      <c r="EA13" s="658"/>
      <c r="EB13" s="658"/>
      <c r="EC13" s="667"/>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60" t="s">
        <v>122</v>
      </c>
      <c r="AA14" s="660"/>
      <c r="AB14" s="660"/>
      <c r="AC14" s="660"/>
      <c r="AD14" s="661" t="s">
        <v>122</v>
      </c>
      <c r="AE14" s="661"/>
      <c r="AF14" s="661"/>
      <c r="AG14" s="661"/>
      <c r="AH14" s="661"/>
      <c r="AI14" s="661"/>
      <c r="AJ14" s="661"/>
      <c r="AK14" s="661"/>
      <c r="AL14" s="662" t="s">
        <v>122</v>
      </c>
      <c r="AM14" s="663"/>
      <c r="AN14" s="663"/>
      <c r="AO14" s="664"/>
      <c r="AP14" s="654" t="s">
        <v>245</v>
      </c>
      <c r="AQ14" s="655"/>
      <c r="AR14" s="655"/>
      <c r="AS14" s="655"/>
      <c r="AT14" s="655"/>
      <c r="AU14" s="655"/>
      <c r="AV14" s="655"/>
      <c r="AW14" s="655"/>
      <c r="AX14" s="655"/>
      <c r="AY14" s="655"/>
      <c r="AZ14" s="655"/>
      <c r="BA14" s="655"/>
      <c r="BB14" s="655"/>
      <c r="BC14" s="655"/>
      <c r="BD14" s="655"/>
      <c r="BE14" s="655"/>
      <c r="BF14" s="656"/>
      <c r="BG14" s="657">
        <v>440615</v>
      </c>
      <c r="BH14" s="658"/>
      <c r="BI14" s="658"/>
      <c r="BJ14" s="658"/>
      <c r="BK14" s="658"/>
      <c r="BL14" s="658"/>
      <c r="BM14" s="658"/>
      <c r="BN14" s="659"/>
      <c r="BO14" s="660">
        <v>2.4</v>
      </c>
      <c r="BP14" s="660"/>
      <c r="BQ14" s="660"/>
      <c r="BR14" s="660"/>
      <c r="BS14" s="661" t="s">
        <v>122</v>
      </c>
      <c r="BT14" s="661"/>
      <c r="BU14" s="661"/>
      <c r="BV14" s="661"/>
      <c r="BW14" s="661"/>
      <c r="BX14" s="661"/>
      <c r="BY14" s="661"/>
      <c r="BZ14" s="661"/>
      <c r="CA14" s="661"/>
      <c r="CB14" s="665"/>
      <c r="CD14" s="654" t="s">
        <v>246</v>
      </c>
      <c r="CE14" s="655"/>
      <c r="CF14" s="655"/>
      <c r="CG14" s="655"/>
      <c r="CH14" s="655"/>
      <c r="CI14" s="655"/>
      <c r="CJ14" s="655"/>
      <c r="CK14" s="655"/>
      <c r="CL14" s="655"/>
      <c r="CM14" s="655"/>
      <c r="CN14" s="655"/>
      <c r="CO14" s="655"/>
      <c r="CP14" s="655"/>
      <c r="CQ14" s="656"/>
      <c r="CR14" s="657">
        <v>1596511</v>
      </c>
      <c r="CS14" s="658"/>
      <c r="CT14" s="658"/>
      <c r="CU14" s="658"/>
      <c r="CV14" s="658"/>
      <c r="CW14" s="658"/>
      <c r="CX14" s="658"/>
      <c r="CY14" s="659"/>
      <c r="CZ14" s="660">
        <v>2.7</v>
      </c>
      <c r="DA14" s="660"/>
      <c r="DB14" s="660"/>
      <c r="DC14" s="660"/>
      <c r="DD14" s="666">
        <v>65255</v>
      </c>
      <c r="DE14" s="658"/>
      <c r="DF14" s="658"/>
      <c r="DG14" s="658"/>
      <c r="DH14" s="658"/>
      <c r="DI14" s="658"/>
      <c r="DJ14" s="658"/>
      <c r="DK14" s="658"/>
      <c r="DL14" s="658"/>
      <c r="DM14" s="658"/>
      <c r="DN14" s="658"/>
      <c r="DO14" s="658"/>
      <c r="DP14" s="659"/>
      <c r="DQ14" s="666">
        <v>1441106</v>
      </c>
      <c r="DR14" s="658"/>
      <c r="DS14" s="658"/>
      <c r="DT14" s="658"/>
      <c r="DU14" s="658"/>
      <c r="DV14" s="658"/>
      <c r="DW14" s="658"/>
      <c r="DX14" s="658"/>
      <c r="DY14" s="658"/>
      <c r="DZ14" s="658"/>
      <c r="EA14" s="658"/>
      <c r="EB14" s="658"/>
      <c r="EC14" s="667"/>
    </row>
    <row r="15" spans="2:143" ht="11.25" customHeight="1" x14ac:dyDescent="0.2">
      <c r="B15" s="654" t="s">
        <v>247</v>
      </c>
      <c r="C15" s="655"/>
      <c r="D15" s="655"/>
      <c r="E15" s="655"/>
      <c r="F15" s="655"/>
      <c r="G15" s="655"/>
      <c r="H15" s="655"/>
      <c r="I15" s="655"/>
      <c r="J15" s="655"/>
      <c r="K15" s="655"/>
      <c r="L15" s="655"/>
      <c r="M15" s="655"/>
      <c r="N15" s="655"/>
      <c r="O15" s="655"/>
      <c r="P15" s="655"/>
      <c r="Q15" s="656"/>
      <c r="R15" s="657">
        <v>59475</v>
      </c>
      <c r="S15" s="658"/>
      <c r="T15" s="658"/>
      <c r="U15" s="658"/>
      <c r="V15" s="658"/>
      <c r="W15" s="658"/>
      <c r="X15" s="658"/>
      <c r="Y15" s="659"/>
      <c r="Z15" s="660">
        <v>0.1</v>
      </c>
      <c r="AA15" s="660"/>
      <c r="AB15" s="660"/>
      <c r="AC15" s="660"/>
      <c r="AD15" s="661">
        <v>59475</v>
      </c>
      <c r="AE15" s="661"/>
      <c r="AF15" s="661"/>
      <c r="AG15" s="661"/>
      <c r="AH15" s="661"/>
      <c r="AI15" s="661"/>
      <c r="AJ15" s="661"/>
      <c r="AK15" s="661"/>
      <c r="AL15" s="662">
        <v>0.2</v>
      </c>
      <c r="AM15" s="663"/>
      <c r="AN15" s="663"/>
      <c r="AO15" s="664"/>
      <c r="AP15" s="654" t="s">
        <v>248</v>
      </c>
      <c r="AQ15" s="655"/>
      <c r="AR15" s="655"/>
      <c r="AS15" s="655"/>
      <c r="AT15" s="655"/>
      <c r="AU15" s="655"/>
      <c r="AV15" s="655"/>
      <c r="AW15" s="655"/>
      <c r="AX15" s="655"/>
      <c r="AY15" s="655"/>
      <c r="AZ15" s="655"/>
      <c r="BA15" s="655"/>
      <c r="BB15" s="655"/>
      <c r="BC15" s="655"/>
      <c r="BD15" s="655"/>
      <c r="BE15" s="655"/>
      <c r="BF15" s="656"/>
      <c r="BG15" s="657">
        <v>894315</v>
      </c>
      <c r="BH15" s="658"/>
      <c r="BI15" s="658"/>
      <c r="BJ15" s="658"/>
      <c r="BK15" s="658"/>
      <c r="BL15" s="658"/>
      <c r="BM15" s="658"/>
      <c r="BN15" s="659"/>
      <c r="BO15" s="660">
        <v>4.9000000000000004</v>
      </c>
      <c r="BP15" s="660"/>
      <c r="BQ15" s="660"/>
      <c r="BR15" s="660"/>
      <c r="BS15" s="661" t="s">
        <v>122</v>
      </c>
      <c r="BT15" s="661"/>
      <c r="BU15" s="661"/>
      <c r="BV15" s="661"/>
      <c r="BW15" s="661"/>
      <c r="BX15" s="661"/>
      <c r="BY15" s="661"/>
      <c r="BZ15" s="661"/>
      <c r="CA15" s="661"/>
      <c r="CB15" s="665"/>
      <c r="CD15" s="654" t="s">
        <v>249</v>
      </c>
      <c r="CE15" s="655"/>
      <c r="CF15" s="655"/>
      <c r="CG15" s="655"/>
      <c r="CH15" s="655"/>
      <c r="CI15" s="655"/>
      <c r="CJ15" s="655"/>
      <c r="CK15" s="655"/>
      <c r="CL15" s="655"/>
      <c r="CM15" s="655"/>
      <c r="CN15" s="655"/>
      <c r="CO15" s="655"/>
      <c r="CP15" s="655"/>
      <c r="CQ15" s="656"/>
      <c r="CR15" s="657">
        <v>6783615</v>
      </c>
      <c r="CS15" s="658"/>
      <c r="CT15" s="658"/>
      <c r="CU15" s="658"/>
      <c r="CV15" s="658"/>
      <c r="CW15" s="658"/>
      <c r="CX15" s="658"/>
      <c r="CY15" s="659"/>
      <c r="CZ15" s="660">
        <v>11.6</v>
      </c>
      <c r="DA15" s="660"/>
      <c r="DB15" s="660"/>
      <c r="DC15" s="660"/>
      <c r="DD15" s="666">
        <v>1058314</v>
      </c>
      <c r="DE15" s="658"/>
      <c r="DF15" s="658"/>
      <c r="DG15" s="658"/>
      <c r="DH15" s="658"/>
      <c r="DI15" s="658"/>
      <c r="DJ15" s="658"/>
      <c r="DK15" s="658"/>
      <c r="DL15" s="658"/>
      <c r="DM15" s="658"/>
      <c r="DN15" s="658"/>
      <c r="DO15" s="658"/>
      <c r="DP15" s="659"/>
      <c r="DQ15" s="666">
        <v>3962494</v>
      </c>
      <c r="DR15" s="658"/>
      <c r="DS15" s="658"/>
      <c r="DT15" s="658"/>
      <c r="DU15" s="658"/>
      <c r="DV15" s="658"/>
      <c r="DW15" s="658"/>
      <c r="DX15" s="658"/>
      <c r="DY15" s="658"/>
      <c r="DZ15" s="658"/>
      <c r="EA15" s="658"/>
      <c r="EB15" s="658"/>
      <c r="EC15" s="667"/>
    </row>
    <row r="16" spans="2:143" ht="11.25" customHeight="1" x14ac:dyDescent="0.2">
      <c r="B16" s="654" t="s">
        <v>250</v>
      </c>
      <c r="C16" s="655"/>
      <c r="D16" s="655"/>
      <c r="E16" s="655"/>
      <c r="F16" s="655"/>
      <c r="G16" s="655"/>
      <c r="H16" s="655"/>
      <c r="I16" s="655"/>
      <c r="J16" s="655"/>
      <c r="K16" s="655"/>
      <c r="L16" s="655"/>
      <c r="M16" s="655"/>
      <c r="N16" s="655"/>
      <c r="O16" s="655"/>
      <c r="P16" s="655"/>
      <c r="Q16" s="656"/>
      <c r="R16" s="657">
        <v>335938</v>
      </c>
      <c r="S16" s="658"/>
      <c r="T16" s="658"/>
      <c r="U16" s="658"/>
      <c r="V16" s="658"/>
      <c r="W16" s="658"/>
      <c r="X16" s="658"/>
      <c r="Y16" s="659"/>
      <c r="Z16" s="660">
        <v>0.5</v>
      </c>
      <c r="AA16" s="660"/>
      <c r="AB16" s="660"/>
      <c r="AC16" s="660"/>
      <c r="AD16" s="661">
        <v>335938</v>
      </c>
      <c r="AE16" s="661"/>
      <c r="AF16" s="661"/>
      <c r="AG16" s="661"/>
      <c r="AH16" s="661"/>
      <c r="AI16" s="661"/>
      <c r="AJ16" s="661"/>
      <c r="AK16" s="661"/>
      <c r="AL16" s="662">
        <v>1.1000000000000001</v>
      </c>
      <c r="AM16" s="663"/>
      <c r="AN16" s="663"/>
      <c r="AO16" s="664"/>
      <c r="AP16" s="654" t="s">
        <v>251</v>
      </c>
      <c r="AQ16" s="655"/>
      <c r="AR16" s="655"/>
      <c r="AS16" s="655"/>
      <c r="AT16" s="655"/>
      <c r="AU16" s="655"/>
      <c r="AV16" s="655"/>
      <c r="AW16" s="655"/>
      <c r="AX16" s="655"/>
      <c r="AY16" s="655"/>
      <c r="AZ16" s="655"/>
      <c r="BA16" s="655"/>
      <c r="BB16" s="655"/>
      <c r="BC16" s="655"/>
      <c r="BD16" s="655"/>
      <c r="BE16" s="655"/>
      <c r="BF16" s="656"/>
      <c r="BG16" s="657">
        <v>14313</v>
      </c>
      <c r="BH16" s="658"/>
      <c r="BI16" s="658"/>
      <c r="BJ16" s="658"/>
      <c r="BK16" s="658"/>
      <c r="BL16" s="658"/>
      <c r="BM16" s="658"/>
      <c r="BN16" s="659"/>
      <c r="BO16" s="660">
        <v>0.1</v>
      </c>
      <c r="BP16" s="660"/>
      <c r="BQ16" s="660"/>
      <c r="BR16" s="660"/>
      <c r="BS16" s="661" t="s">
        <v>122</v>
      </c>
      <c r="BT16" s="661"/>
      <c r="BU16" s="661"/>
      <c r="BV16" s="661"/>
      <c r="BW16" s="661"/>
      <c r="BX16" s="661"/>
      <c r="BY16" s="661"/>
      <c r="BZ16" s="661"/>
      <c r="CA16" s="661"/>
      <c r="CB16" s="665"/>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60" t="s">
        <v>122</v>
      </c>
      <c r="DA16" s="660"/>
      <c r="DB16" s="660"/>
      <c r="DC16" s="660"/>
      <c r="DD16" s="666" t="s">
        <v>122</v>
      </c>
      <c r="DE16" s="658"/>
      <c r="DF16" s="658"/>
      <c r="DG16" s="658"/>
      <c r="DH16" s="658"/>
      <c r="DI16" s="658"/>
      <c r="DJ16" s="658"/>
      <c r="DK16" s="658"/>
      <c r="DL16" s="658"/>
      <c r="DM16" s="658"/>
      <c r="DN16" s="658"/>
      <c r="DO16" s="658"/>
      <c r="DP16" s="659"/>
      <c r="DQ16" s="666" t="s">
        <v>122</v>
      </c>
      <c r="DR16" s="658"/>
      <c r="DS16" s="658"/>
      <c r="DT16" s="658"/>
      <c r="DU16" s="658"/>
      <c r="DV16" s="658"/>
      <c r="DW16" s="658"/>
      <c r="DX16" s="658"/>
      <c r="DY16" s="658"/>
      <c r="DZ16" s="658"/>
      <c r="EA16" s="658"/>
      <c r="EB16" s="658"/>
      <c r="EC16" s="667"/>
    </row>
    <row r="17" spans="2:133" ht="11.25" customHeight="1" x14ac:dyDescent="0.2">
      <c r="B17" s="654" t="s">
        <v>253</v>
      </c>
      <c r="C17" s="655"/>
      <c r="D17" s="655"/>
      <c r="E17" s="655"/>
      <c r="F17" s="655"/>
      <c r="G17" s="655"/>
      <c r="H17" s="655"/>
      <c r="I17" s="655"/>
      <c r="J17" s="655"/>
      <c r="K17" s="655"/>
      <c r="L17" s="655"/>
      <c r="M17" s="655"/>
      <c r="N17" s="655"/>
      <c r="O17" s="655"/>
      <c r="P17" s="655"/>
      <c r="Q17" s="656"/>
      <c r="R17" s="657">
        <v>654896</v>
      </c>
      <c r="S17" s="658"/>
      <c r="T17" s="658"/>
      <c r="U17" s="658"/>
      <c r="V17" s="658"/>
      <c r="W17" s="658"/>
      <c r="X17" s="658"/>
      <c r="Y17" s="659"/>
      <c r="Z17" s="660">
        <v>1.1000000000000001</v>
      </c>
      <c r="AA17" s="660"/>
      <c r="AB17" s="660"/>
      <c r="AC17" s="660"/>
      <c r="AD17" s="661">
        <v>654896</v>
      </c>
      <c r="AE17" s="661"/>
      <c r="AF17" s="661"/>
      <c r="AG17" s="661"/>
      <c r="AH17" s="661"/>
      <c r="AI17" s="661"/>
      <c r="AJ17" s="661"/>
      <c r="AK17" s="661"/>
      <c r="AL17" s="662">
        <v>2.2000000000000002</v>
      </c>
      <c r="AM17" s="663"/>
      <c r="AN17" s="663"/>
      <c r="AO17" s="664"/>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60" t="s">
        <v>122</v>
      </c>
      <c r="BP17" s="660"/>
      <c r="BQ17" s="660"/>
      <c r="BR17" s="660"/>
      <c r="BS17" s="661" t="s">
        <v>122</v>
      </c>
      <c r="BT17" s="661"/>
      <c r="BU17" s="661"/>
      <c r="BV17" s="661"/>
      <c r="BW17" s="661"/>
      <c r="BX17" s="661"/>
      <c r="BY17" s="661"/>
      <c r="BZ17" s="661"/>
      <c r="CA17" s="661"/>
      <c r="CB17" s="665"/>
      <c r="CD17" s="654" t="s">
        <v>255</v>
      </c>
      <c r="CE17" s="655"/>
      <c r="CF17" s="655"/>
      <c r="CG17" s="655"/>
      <c r="CH17" s="655"/>
      <c r="CI17" s="655"/>
      <c r="CJ17" s="655"/>
      <c r="CK17" s="655"/>
      <c r="CL17" s="655"/>
      <c r="CM17" s="655"/>
      <c r="CN17" s="655"/>
      <c r="CO17" s="655"/>
      <c r="CP17" s="655"/>
      <c r="CQ17" s="656"/>
      <c r="CR17" s="657">
        <v>4158285</v>
      </c>
      <c r="CS17" s="658"/>
      <c r="CT17" s="658"/>
      <c r="CU17" s="658"/>
      <c r="CV17" s="658"/>
      <c r="CW17" s="658"/>
      <c r="CX17" s="658"/>
      <c r="CY17" s="659"/>
      <c r="CZ17" s="660">
        <v>7.1</v>
      </c>
      <c r="DA17" s="660"/>
      <c r="DB17" s="660"/>
      <c r="DC17" s="660"/>
      <c r="DD17" s="666" t="s">
        <v>122</v>
      </c>
      <c r="DE17" s="658"/>
      <c r="DF17" s="658"/>
      <c r="DG17" s="658"/>
      <c r="DH17" s="658"/>
      <c r="DI17" s="658"/>
      <c r="DJ17" s="658"/>
      <c r="DK17" s="658"/>
      <c r="DL17" s="658"/>
      <c r="DM17" s="658"/>
      <c r="DN17" s="658"/>
      <c r="DO17" s="658"/>
      <c r="DP17" s="659"/>
      <c r="DQ17" s="666">
        <v>4083687</v>
      </c>
      <c r="DR17" s="658"/>
      <c r="DS17" s="658"/>
      <c r="DT17" s="658"/>
      <c r="DU17" s="658"/>
      <c r="DV17" s="658"/>
      <c r="DW17" s="658"/>
      <c r="DX17" s="658"/>
      <c r="DY17" s="658"/>
      <c r="DZ17" s="658"/>
      <c r="EA17" s="658"/>
      <c r="EB17" s="658"/>
      <c r="EC17" s="667"/>
    </row>
    <row r="18" spans="2:133" ht="11.25" customHeight="1" x14ac:dyDescent="0.2">
      <c r="B18" s="654" t="s">
        <v>256</v>
      </c>
      <c r="C18" s="655"/>
      <c r="D18" s="655"/>
      <c r="E18" s="655"/>
      <c r="F18" s="655"/>
      <c r="G18" s="655"/>
      <c r="H18" s="655"/>
      <c r="I18" s="655"/>
      <c r="J18" s="655"/>
      <c r="K18" s="655"/>
      <c r="L18" s="655"/>
      <c r="M18" s="655"/>
      <c r="N18" s="655"/>
      <c r="O18" s="655"/>
      <c r="P18" s="655"/>
      <c r="Q18" s="656"/>
      <c r="R18" s="657">
        <v>133224</v>
      </c>
      <c r="S18" s="658"/>
      <c r="T18" s="658"/>
      <c r="U18" s="658"/>
      <c r="V18" s="658"/>
      <c r="W18" s="658"/>
      <c r="X18" s="658"/>
      <c r="Y18" s="659"/>
      <c r="Z18" s="660">
        <v>0.2</v>
      </c>
      <c r="AA18" s="660"/>
      <c r="AB18" s="660"/>
      <c r="AC18" s="660"/>
      <c r="AD18" s="661">
        <v>133224</v>
      </c>
      <c r="AE18" s="661"/>
      <c r="AF18" s="661"/>
      <c r="AG18" s="661"/>
      <c r="AH18" s="661"/>
      <c r="AI18" s="661"/>
      <c r="AJ18" s="661"/>
      <c r="AK18" s="661"/>
      <c r="AL18" s="662">
        <v>0.4</v>
      </c>
      <c r="AM18" s="663"/>
      <c r="AN18" s="663"/>
      <c r="AO18" s="664"/>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60" t="s">
        <v>122</v>
      </c>
      <c r="BP18" s="660"/>
      <c r="BQ18" s="660"/>
      <c r="BR18" s="660"/>
      <c r="BS18" s="661" t="s">
        <v>122</v>
      </c>
      <c r="BT18" s="661"/>
      <c r="BU18" s="661"/>
      <c r="BV18" s="661"/>
      <c r="BW18" s="661"/>
      <c r="BX18" s="661"/>
      <c r="BY18" s="661"/>
      <c r="BZ18" s="661"/>
      <c r="CA18" s="661"/>
      <c r="CB18" s="665"/>
      <c r="CD18" s="654" t="s">
        <v>258</v>
      </c>
      <c r="CE18" s="655"/>
      <c r="CF18" s="655"/>
      <c r="CG18" s="655"/>
      <c r="CH18" s="655"/>
      <c r="CI18" s="655"/>
      <c r="CJ18" s="655"/>
      <c r="CK18" s="655"/>
      <c r="CL18" s="655"/>
      <c r="CM18" s="655"/>
      <c r="CN18" s="655"/>
      <c r="CO18" s="655"/>
      <c r="CP18" s="655"/>
      <c r="CQ18" s="656"/>
      <c r="CR18" s="657">
        <v>1182</v>
      </c>
      <c r="CS18" s="658"/>
      <c r="CT18" s="658"/>
      <c r="CU18" s="658"/>
      <c r="CV18" s="658"/>
      <c r="CW18" s="658"/>
      <c r="CX18" s="658"/>
      <c r="CY18" s="659"/>
      <c r="CZ18" s="660">
        <v>0</v>
      </c>
      <c r="DA18" s="660"/>
      <c r="DB18" s="660"/>
      <c r="DC18" s="660"/>
      <c r="DD18" s="666">
        <v>1182</v>
      </c>
      <c r="DE18" s="658"/>
      <c r="DF18" s="658"/>
      <c r="DG18" s="658"/>
      <c r="DH18" s="658"/>
      <c r="DI18" s="658"/>
      <c r="DJ18" s="658"/>
      <c r="DK18" s="658"/>
      <c r="DL18" s="658"/>
      <c r="DM18" s="658"/>
      <c r="DN18" s="658"/>
      <c r="DO18" s="658"/>
      <c r="DP18" s="659"/>
      <c r="DQ18" s="666">
        <v>1182</v>
      </c>
      <c r="DR18" s="658"/>
      <c r="DS18" s="658"/>
      <c r="DT18" s="658"/>
      <c r="DU18" s="658"/>
      <c r="DV18" s="658"/>
      <c r="DW18" s="658"/>
      <c r="DX18" s="658"/>
      <c r="DY18" s="658"/>
      <c r="DZ18" s="658"/>
      <c r="EA18" s="658"/>
      <c r="EB18" s="658"/>
      <c r="EC18" s="667"/>
    </row>
    <row r="19" spans="2:133" ht="11.25" customHeight="1" x14ac:dyDescent="0.2">
      <c r="B19" s="654" t="s">
        <v>259</v>
      </c>
      <c r="C19" s="655"/>
      <c r="D19" s="655"/>
      <c r="E19" s="655"/>
      <c r="F19" s="655"/>
      <c r="G19" s="655"/>
      <c r="H19" s="655"/>
      <c r="I19" s="655"/>
      <c r="J19" s="655"/>
      <c r="K19" s="655"/>
      <c r="L19" s="655"/>
      <c r="M19" s="655"/>
      <c r="N19" s="655"/>
      <c r="O19" s="655"/>
      <c r="P19" s="655"/>
      <c r="Q19" s="656"/>
      <c r="R19" s="657">
        <v>499344</v>
      </c>
      <c r="S19" s="658"/>
      <c r="T19" s="658"/>
      <c r="U19" s="658"/>
      <c r="V19" s="658"/>
      <c r="W19" s="658"/>
      <c r="X19" s="658"/>
      <c r="Y19" s="659"/>
      <c r="Z19" s="660">
        <v>0.8</v>
      </c>
      <c r="AA19" s="660"/>
      <c r="AB19" s="660"/>
      <c r="AC19" s="660"/>
      <c r="AD19" s="661">
        <v>499344</v>
      </c>
      <c r="AE19" s="661"/>
      <c r="AF19" s="661"/>
      <c r="AG19" s="661"/>
      <c r="AH19" s="661"/>
      <c r="AI19" s="661"/>
      <c r="AJ19" s="661"/>
      <c r="AK19" s="661"/>
      <c r="AL19" s="662">
        <v>1.7</v>
      </c>
      <c r="AM19" s="663"/>
      <c r="AN19" s="663"/>
      <c r="AO19" s="664"/>
      <c r="AP19" s="654" t="s">
        <v>260</v>
      </c>
      <c r="AQ19" s="655"/>
      <c r="AR19" s="655"/>
      <c r="AS19" s="655"/>
      <c r="AT19" s="655"/>
      <c r="AU19" s="655"/>
      <c r="AV19" s="655"/>
      <c r="AW19" s="655"/>
      <c r="AX19" s="655"/>
      <c r="AY19" s="655"/>
      <c r="AZ19" s="655"/>
      <c r="BA19" s="655"/>
      <c r="BB19" s="655"/>
      <c r="BC19" s="655"/>
      <c r="BD19" s="655"/>
      <c r="BE19" s="655"/>
      <c r="BF19" s="656"/>
      <c r="BG19" s="657">
        <v>1189331</v>
      </c>
      <c r="BH19" s="658"/>
      <c r="BI19" s="658"/>
      <c r="BJ19" s="658"/>
      <c r="BK19" s="658"/>
      <c r="BL19" s="658"/>
      <c r="BM19" s="658"/>
      <c r="BN19" s="659"/>
      <c r="BO19" s="660">
        <v>6.5</v>
      </c>
      <c r="BP19" s="660"/>
      <c r="BQ19" s="660"/>
      <c r="BR19" s="660"/>
      <c r="BS19" s="661" t="s">
        <v>122</v>
      </c>
      <c r="BT19" s="661"/>
      <c r="BU19" s="661"/>
      <c r="BV19" s="661"/>
      <c r="BW19" s="661"/>
      <c r="BX19" s="661"/>
      <c r="BY19" s="661"/>
      <c r="BZ19" s="661"/>
      <c r="CA19" s="661"/>
      <c r="CB19" s="665"/>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60" t="s">
        <v>122</v>
      </c>
      <c r="DA19" s="660"/>
      <c r="DB19" s="660"/>
      <c r="DC19" s="660"/>
      <c r="DD19" s="666" t="s">
        <v>122</v>
      </c>
      <c r="DE19" s="658"/>
      <c r="DF19" s="658"/>
      <c r="DG19" s="658"/>
      <c r="DH19" s="658"/>
      <c r="DI19" s="658"/>
      <c r="DJ19" s="658"/>
      <c r="DK19" s="658"/>
      <c r="DL19" s="658"/>
      <c r="DM19" s="658"/>
      <c r="DN19" s="658"/>
      <c r="DO19" s="658"/>
      <c r="DP19" s="659"/>
      <c r="DQ19" s="666" t="s">
        <v>122</v>
      </c>
      <c r="DR19" s="658"/>
      <c r="DS19" s="658"/>
      <c r="DT19" s="658"/>
      <c r="DU19" s="658"/>
      <c r="DV19" s="658"/>
      <c r="DW19" s="658"/>
      <c r="DX19" s="658"/>
      <c r="DY19" s="658"/>
      <c r="DZ19" s="658"/>
      <c r="EA19" s="658"/>
      <c r="EB19" s="658"/>
      <c r="EC19" s="667"/>
    </row>
    <row r="20" spans="2:133" ht="11.25" customHeight="1" x14ac:dyDescent="0.2">
      <c r="B20" s="670" t="s">
        <v>262</v>
      </c>
      <c r="C20" s="671"/>
      <c r="D20" s="671"/>
      <c r="E20" s="671"/>
      <c r="F20" s="671"/>
      <c r="G20" s="671"/>
      <c r="H20" s="671"/>
      <c r="I20" s="671"/>
      <c r="J20" s="671"/>
      <c r="K20" s="671"/>
      <c r="L20" s="671"/>
      <c r="M20" s="671"/>
      <c r="N20" s="671"/>
      <c r="O20" s="671"/>
      <c r="P20" s="671"/>
      <c r="Q20" s="672"/>
      <c r="R20" s="657">
        <v>22328</v>
      </c>
      <c r="S20" s="658"/>
      <c r="T20" s="658"/>
      <c r="U20" s="658"/>
      <c r="V20" s="658"/>
      <c r="W20" s="658"/>
      <c r="X20" s="658"/>
      <c r="Y20" s="659"/>
      <c r="Z20" s="660">
        <v>0</v>
      </c>
      <c r="AA20" s="660"/>
      <c r="AB20" s="660"/>
      <c r="AC20" s="660"/>
      <c r="AD20" s="661">
        <v>22328</v>
      </c>
      <c r="AE20" s="661"/>
      <c r="AF20" s="661"/>
      <c r="AG20" s="661"/>
      <c r="AH20" s="661"/>
      <c r="AI20" s="661"/>
      <c r="AJ20" s="661"/>
      <c r="AK20" s="661"/>
      <c r="AL20" s="662">
        <v>0.1</v>
      </c>
      <c r="AM20" s="663"/>
      <c r="AN20" s="663"/>
      <c r="AO20" s="664"/>
      <c r="AP20" s="654" t="s">
        <v>263</v>
      </c>
      <c r="AQ20" s="655"/>
      <c r="AR20" s="655"/>
      <c r="AS20" s="655"/>
      <c r="AT20" s="655"/>
      <c r="AU20" s="655"/>
      <c r="AV20" s="655"/>
      <c r="AW20" s="655"/>
      <c r="AX20" s="655"/>
      <c r="AY20" s="655"/>
      <c r="AZ20" s="655"/>
      <c r="BA20" s="655"/>
      <c r="BB20" s="655"/>
      <c r="BC20" s="655"/>
      <c r="BD20" s="655"/>
      <c r="BE20" s="655"/>
      <c r="BF20" s="656"/>
      <c r="BG20" s="657">
        <v>1189331</v>
      </c>
      <c r="BH20" s="658"/>
      <c r="BI20" s="658"/>
      <c r="BJ20" s="658"/>
      <c r="BK20" s="658"/>
      <c r="BL20" s="658"/>
      <c r="BM20" s="658"/>
      <c r="BN20" s="659"/>
      <c r="BO20" s="660">
        <v>6.5</v>
      </c>
      <c r="BP20" s="660"/>
      <c r="BQ20" s="660"/>
      <c r="BR20" s="660"/>
      <c r="BS20" s="661" t="s">
        <v>122</v>
      </c>
      <c r="BT20" s="661"/>
      <c r="BU20" s="661"/>
      <c r="BV20" s="661"/>
      <c r="BW20" s="661"/>
      <c r="BX20" s="661"/>
      <c r="BY20" s="661"/>
      <c r="BZ20" s="661"/>
      <c r="CA20" s="661"/>
      <c r="CB20" s="665"/>
      <c r="CD20" s="654" t="s">
        <v>264</v>
      </c>
      <c r="CE20" s="655"/>
      <c r="CF20" s="655"/>
      <c r="CG20" s="655"/>
      <c r="CH20" s="655"/>
      <c r="CI20" s="655"/>
      <c r="CJ20" s="655"/>
      <c r="CK20" s="655"/>
      <c r="CL20" s="655"/>
      <c r="CM20" s="655"/>
      <c r="CN20" s="655"/>
      <c r="CO20" s="655"/>
      <c r="CP20" s="655"/>
      <c r="CQ20" s="656"/>
      <c r="CR20" s="657">
        <v>58721826</v>
      </c>
      <c r="CS20" s="658"/>
      <c r="CT20" s="658"/>
      <c r="CU20" s="658"/>
      <c r="CV20" s="658"/>
      <c r="CW20" s="658"/>
      <c r="CX20" s="658"/>
      <c r="CY20" s="659"/>
      <c r="CZ20" s="660">
        <v>100</v>
      </c>
      <c r="DA20" s="660"/>
      <c r="DB20" s="660"/>
      <c r="DC20" s="660"/>
      <c r="DD20" s="666">
        <v>5417039</v>
      </c>
      <c r="DE20" s="658"/>
      <c r="DF20" s="658"/>
      <c r="DG20" s="658"/>
      <c r="DH20" s="658"/>
      <c r="DI20" s="658"/>
      <c r="DJ20" s="658"/>
      <c r="DK20" s="658"/>
      <c r="DL20" s="658"/>
      <c r="DM20" s="658"/>
      <c r="DN20" s="658"/>
      <c r="DO20" s="658"/>
      <c r="DP20" s="659"/>
      <c r="DQ20" s="666">
        <v>36307682</v>
      </c>
      <c r="DR20" s="658"/>
      <c r="DS20" s="658"/>
      <c r="DT20" s="658"/>
      <c r="DU20" s="658"/>
      <c r="DV20" s="658"/>
      <c r="DW20" s="658"/>
      <c r="DX20" s="658"/>
      <c r="DY20" s="658"/>
      <c r="DZ20" s="658"/>
      <c r="EA20" s="658"/>
      <c r="EB20" s="658"/>
      <c r="EC20" s="667"/>
    </row>
    <row r="21" spans="2:133" ht="11.25" customHeight="1" x14ac:dyDescent="0.2">
      <c r="B21" s="654" t="s">
        <v>265</v>
      </c>
      <c r="C21" s="655"/>
      <c r="D21" s="655"/>
      <c r="E21" s="655"/>
      <c r="F21" s="655"/>
      <c r="G21" s="655"/>
      <c r="H21" s="655"/>
      <c r="I21" s="655"/>
      <c r="J21" s="655"/>
      <c r="K21" s="655"/>
      <c r="L21" s="655"/>
      <c r="M21" s="655"/>
      <c r="N21" s="655"/>
      <c r="O21" s="655"/>
      <c r="P21" s="655"/>
      <c r="Q21" s="656"/>
      <c r="R21" s="657">
        <v>8676940</v>
      </c>
      <c r="S21" s="658"/>
      <c r="T21" s="658"/>
      <c r="U21" s="658"/>
      <c r="V21" s="658"/>
      <c r="W21" s="658"/>
      <c r="X21" s="658"/>
      <c r="Y21" s="659"/>
      <c r="Z21" s="660">
        <v>14.1</v>
      </c>
      <c r="AA21" s="660"/>
      <c r="AB21" s="660"/>
      <c r="AC21" s="660"/>
      <c r="AD21" s="661">
        <v>7846410</v>
      </c>
      <c r="AE21" s="661"/>
      <c r="AF21" s="661"/>
      <c r="AG21" s="661"/>
      <c r="AH21" s="661"/>
      <c r="AI21" s="661"/>
      <c r="AJ21" s="661"/>
      <c r="AK21" s="661"/>
      <c r="AL21" s="662">
        <v>26</v>
      </c>
      <c r="AM21" s="663"/>
      <c r="AN21" s="663"/>
      <c r="AO21" s="664"/>
      <c r="AP21" s="654" t="s">
        <v>266</v>
      </c>
      <c r="AQ21" s="673"/>
      <c r="AR21" s="673"/>
      <c r="AS21" s="673"/>
      <c r="AT21" s="673"/>
      <c r="AU21" s="673"/>
      <c r="AV21" s="673"/>
      <c r="AW21" s="673"/>
      <c r="AX21" s="673"/>
      <c r="AY21" s="673"/>
      <c r="AZ21" s="673"/>
      <c r="BA21" s="673"/>
      <c r="BB21" s="673"/>
      <c r="BC21" s="673"/>
      <c r="BD21" s="673"/>
      <c r="BE21" s="673"/>
      <c r="BF21" s="674"/>
      <c r="BG21" s="657" t="s">
        <v>122</v>
      </c>
      <c r="BH21" s="658"/>
      <c r="BI21" s="658"/>
      <c r="BJ21" s="658"/>
      <c r="BK21" s="658"/>
      <c r="BL21" s="658"/>
      <c r="BM21" s="658"/>
      <c r="BN21" s="659"/>
      <c r="BO21" s="660" t="s">
        <v>122</v>
      </c>
      <c r="BP21" s="660"/>
      <c r="BQ21" s="660"/>
      <c r="BR21" s="660"/>
      <c r="BS21" s="661" t="s">
        <v>122</v>
      </c>
      <c r="BT21" s="661"/>
      <c r="BU21" s="661"/>
      <c r="BV21" s="661"/>
      <c r="BW21" s="661"/>
      <c r="BX21" s="661"/>
      <c r="BY21" s="661"/>
      <c r="BZ21" s="661"/>
      <c r="CA21" s="661"/>
      <c r="CB21" s="665"/>
      <c r="CD21" s="678"/>
      <c r="CE21" s="679"/>
      <c r="CF21" s="679"/>
      <c r="CG21" s="679"/>
      <c r="CH21" s="679"/>
      <c r="CI21" s="679"/>
      <c r="CJ21" s="679"/>
      <c r="CK21" s="679"/>
      <c r="CL21" s="679"/>
      <c r="CM21" s="679"/>
      <c r="CN21" s="679"/>
      <c r="CO21" s="679"/>
      <c r="CP21" s="679"/>
      <c r="CQ21" s="680"/>
      <c r="CR21" s="681"/>
      <c r="CS21" s="676"/>
      <c r="CT21" s="676"/>
      <c r="CU21" s="676"/>
      <c r="CV21" s="676"/>
      <c r="CW21" s="676"/>
      <c r="CX21" s="676"/>
      <c r="CY21" s="682"/>
      <c r="CZ21" s="683"/>
      <c r="DA21" s="683"/>
      <c r="DB21" s="683"/>
      <c r="DC21" s="683"/>
      <c r="DD21" s="675"/>
      <c r="DE21" s="676"/>
      <c r="DF21" s="676"/>
      <c r="DG21" s="676"/>
      <c r="DH21" s="676"/>
      <c r="DI21" s="676"/>
      <c r="DJ21" s="676"/>
      <c r="DK21" s="676"/>
      <c r="DL21" s="676"/>
      <c r="DM21" s="676"/>
      <c r="DN21" s="676"/>
      <c r="DO21" s="676"/>
      <c r="DP21" s="682"/>
      <c r="DQ21" s="675"/>
      <c r="DR21" s="676"/>
      <c r="DS21" s="676"/>
      <c r="DT21" s="676"/>
      <c r="DU21" s="676"/>
      <c r="DV21" s="676"/>
      <c r="DW21" s="676"/>
      <c r="DX21" s="676"/>
      <c r="DY21" s="676"/>
      <c r="DZ21" s="676"/>
      <c r="EA21" s="676"/>
      <c r="EB21" s="676"/>
      <c r="EC21" s="677"/>
    </row>
    <row r="22" spans="2:133" ht="11.25" customHeight="1" x14ac:dyDescent="0.2">
      <c r="B22" s="654" t="s">
        <v>267</v>
      </c>
      <c r="C22" s="655"/>
      <c r="D22" s="655"/>
      <c r="E22" s="655"/>
      <c r="F22" s="655"/>
      <c r="G22" s="655"/>
      <c r="H22" s="655"/>
      <c r="I22" s="655"/>
      <c r="J22" s="655"/>
      <c r="K22" s="655"/>
      <c r="L22" s="655"/>
      <c r="M22" s="655"/>
      <c r="N22" s="655"/>
      <c r="O22" s="655"/>
      <c r="P22" s="655"/>
      <c r="Q22" s="656"/>
      <c r="R22" s="657">
        <v>7846410</v>
      </c>
      <c r="S22" s="658"/>
      <c r="T22" s="658"/>
      <c r="U22" s="658"/>
      <c r="V22" s="658"/>
      <c r="W22" s="658"/>
      <c r="X22" s="658"/>
      <c r="Y22" s="659"/>
      <c r="Z22" s="660">
        <v>12.7</v>
      </c>
      <c r="AA22" s="660"/>
      <c r="AB22" s="660"/>
      <c r="AC22" s="660"/>
      <c r="AD22" s="661">
        <v>7846410</v>
      </c>
      <c r="AE22" s="661"/>
      <c r="AF22" s="661"/>
      <c r="AG22" s="661"/>
      <c r="AH22" s="661"/>
      <c r="AI22" s="661"/>
      <c r="AJ22" s="661"/>
      <c r="AK22" s="661"/>
      <c r="AL22" s="662">
        <v>26</v>
      </c>
      <c r="AM22" s="663"/>
      <c r="AN22" s="663"/>
      <c r="AO22" s="664"/>
      <c r="AP22" s="654" t="s">
        <v>268</v>
      </c>
      <c r="AQ22" s="673"/>
      <c r="AR22" s="673"/>
      <c r="AS22" s="673"/>
      <c r="AT22" s="673"/>
      <c r="AU22" s="673"/>
      <c r="AV22" s="673"/>
      <c r="AW22" s="673"/>
      <c r="AX22" s="673"/>
      <c r="AY22" s="673"/>
      <c r="AZ22" s="673"/>
      <c r="BA22" s="673"/>
      <c r="BB22" s="673"/>
      <c r="BC22" s="673"/>
      <c r="BD22" s="673"/>
      <c r="BE22" s="673"/>
      <c r="BF22" s="674"/>
      <c r="BG22" s="657" t="s">
        <v>122</v>
      </c>
      <c r="BH22" s="658"/>
      <c r="BI22" s="658"/>
      <c r="BJ22" s="658"/>
      <c r="BK22" s="658"/>
      <c r="BL22" s="658"/>
      <c r="BM22" s="658"/>
      <c r="BN22" s="659"/>
      <c r="BO22" s="660" t="s">
        <v>122</v>
      </c>
      <c r="BP22" s="660"/>
      <c r="BQ22" s="660"/>
      <c r="BR22" s="660"/>
      <c r="BS22" s="661" t="s">
        <v>122</v>
      </c>
      <c r="BT22" s="661"/>
      <c r="BU22" s="661"/>
      <c r="BV22" s="661"/>
      <c r="BW22" s="661"/>
      <c r="BX22" s="661"/>
      <c r="BY22" s="661"/>
      <c r="BZ22" s="661"/>
      <c r="CA22" s="661"/>
      <c r="CB22" s="665"/>
      <c r="CD22" s="639" t="s">
        <v>269</v>
      </c>
      <c r="CE22" s="640"/>
      <c r="CF22" s="640"/>
      <c r="CG22" s="640"/>
      <c r="CH22" s="640"/>
      <c r="CI22" s="640"/>
      <c r="CJ22" s="640"/>
      <c r="CK22" s="640"/>
      <c r="CL22" s="640"/>
      <c r="CM22" s="640"/>
      <c r="CN22" s="640"/>
      <c r="CO22" s="640"/>
      <c r="CP22" s="640"/>
      <c r="CQ22" s="640"/>
      <c r="CR22" s="640"/>
      <c r="CS22" s="640"/>
      <c r="CT22" s="640"/>
      <c r="CU22" s="640"/>
      <c r="CV22" s="640"/>
      <c r="CW22" s="640"/>
      <c r="CX22" s="640"/>
      <c r="CY22" s="640"/>
      <c r="CZ22" s="640"/>
      <c r="DA22" s="640"/>
      <c r="DB22" s="640"/>
      <c r="DC22" s="640"/>
      <c r="DD22" s="640"/>
      <c r="DE22" s="640"/>
      <c r="DF22" s="640"/>
      <c r="DG22" s="640"/>
      <c r="DH22" s="640"/>
      <c r="DI22" s="640"/>
      <c r="DJ22" s="640"/>
      <c r="DK22" s="640"/>
      <c r="DL22" s="640"/>
      <c r="DM22" s="640"/>
      <c r="DN22" s="640"/>
      <c r="DO22" s="640"/>
      <c r="DP22" s="640"/>
      <c r="DQ22" s="640"/>
      <c r="DR22" s="640"/>
      <c r="DS22" s="640"/>
      <c r="DT22" s="640"/>
      <c r="DU22" s="640"/>
      <c r="DV22" s="640"/>
      <c r="DW22" s="640"/>
      <c r="DX22" s="640"/>
      <c r="DY22" s="640"/>
      <c r="DZ22" s="640"/>
      <c r="EA22" s="640"/>
      <c r="EB22" s="640"/>
      <c r="EC22" s="641"/>
    </row>
    <row r="23" spans="2:133" ht="11.25" customHeight="1" x14ac:dyDescent="0.2">
      <c r="B23" s="654" t="s">
        <v>270</v>
      </c>
      <c r="C23" s="655"/>
      <c r="D23" s="655"/>
      <c r="E23" s="655"/>
      <c r="F23" s="655"/>
      <c r="G23" s="655"/>
      <c r="H23" s="655"/>
      <c r="I23" s="655"/>
      <c r="J23" s="655"/>
      <c r="K23" s="655"/>
      <c r="L23" s="655"/>
      <c r="M23" s="655"/>
      <c r="N23" s="655"/>
      <c r="O23" s="655"/>
      <c r="P23" s="655"/>
      <c r="Q23" s="656"/>
      <c r="R23" s="657">
        <v>829575</v>
      </c>
      <c r="S23" s="658"/>
      <c r="T23" s="658"/>
      <c r="U23" s="658"/>
      <c r="V23" s="658"/>
      <c r="W23" s="658"/>
      <c r="X23" s="658"/>
      <c r="Y23" s="659"/>
      <c r="Z23" s="660">
        <v>1.3</v>
      </c>
      <c r="AA23" s="660"/>
      <c r="AB23" s="660"/>
      <c r="AC23" s="660"/>
      <c r="AD23" s="661" t="s">
        <v>122</v>
      </c>
      <c r="AE23" s="661"/>
      <c r="AF23" s="661"/>
      <c r="AG23" s="661"/>
      <c r="AH23" s="661"/>
      <c r="AI23" s="661"/>
      <c r="AJ23" s="661"/>
      <c r="AK23" s="661"/>
      <c r="AL23" s="662" t="s">
        <v>122</v>
      </c>
      <c r="AM23" s="663"/>
      <c r="AN23" s="663"/>
      <c r="AO23" s="664"/>
      <c r="AP23" s="654" t="s">
        <v>271</v>
      </c>
      <c r="AQ23" s="673"/>
      <c r="AR23" s="673"/>
      <c r="AS23" s="673"/>
      <c r="AT23" s="673"/>
      <c r="AU23" s="673"/>
      <c r="AV23" s="673"/>
      <c r="AW23" s="673"/>
      <c r="AX23" s="673"/>
      <c r="AY23" s="673"/>
      <c r="AZ23" s="673"/>
      <c r="BA23" s="673"/>
      <c r="BB23" s="673"/>
      <c r="BC23" s="673"/>
      <c r="BD23" s="673"/>
      <c r="BE23" s="673"/>
      <c r="BF23" s="674"/>
      <c r="BG23" s="657">
        <v>1189331</v>
      </c>
      <c r="BH23" s="658"/>
      <c r="BI23" s="658"/>
      <c r="BJ23" s="658"/>
      <c r="BK23" s="658"/>
      <c r="BL23" s="658"/>
      <c r="BM23" s="658"/>
      <c r="BN23" s="659"/>
      <c r="BO23" s="660">
        <v>6.5</v>
      </c>
      <c r="BP23" s="660"/>
      <c r="BQ23" s="660"/>
      <c r="BR23" s="660"/>
      <c r="BS23" s="661" t="s">
        <v>122</v>
      </c>
      <c r="BT23" s="661"/>
      <c r="BU23" s="661"/>
      <c r="BV23" s="661"/>
      <c r="BW23" s="661"/>
      <c r="BX23" s="661"/>
      <c r="BY23" s="661"/>
      <c r="BZ23" s="661"/>
      <c r="CA23" s="661"/>
      <c r="CB23" s="665"/>
      <c r="CD23" s="639" t="s">
        <v>211</v>
      </c>
      <c r="CE23" s="640"/>
      <c r="CF23" s="640"/>
      <c r="CG23" s="640"/>
      <c r="CH23" s="640"/>
      <c r="CI23" s="640"/>
      <c r="CJ23" s="640"/>
      <c r="CK23" s="640"/>
      <c r="CL23" s="640"/>
      <c r="CM23" s="640"/>
      <c r="CN23" s="640"/>
      <c r="CO23" s="640"/>
      <c r="CP23" s="640"/>
      <c r="CQ23" s="641"/>
      <c r="CR23" s="639" t="s">
        <v>272</v>
      </c>
      <c r="CS23" s="640"/>
      <c r="CT23" s="640"/>
      <c r="CU23" s="640"/>
      <c r="CV23" s="640"/>
      <c r="CW23" s="640"/>
      <c r="CX23" s="640"/>
      <c r="CY23" s="641"/>
      <c r="CZ23" s="639" t="s">
        <v>273</v>
      </c>
      <c r="DA23" s="640"/>
      <c r="DB23" s="640"/>
      <c r="DC23" s="641"/>
      <c r="DD23" s="639" t="s">
        <v>274</v>
      </c>
      <c r="DE23" s="640"/>
      <c r="DF23" s="640"/>
      <c r="DG23" s="640"/>
      <c r="DH23" s="640"/>
      <c r="DI23" s="640"/>
      <c r="DJ23" s="640"/>
      <c r="DK23" s="641"/>
      <c r="DL23" s="684" t="s">
        <v>275</v>
      </c>
      <c r="DM23" s="685"/>
      <c r="DN23" s="685"/>
      <c r="DO23" s="685"/>
      <c r="DP23" s="685"/>
      <c r="DQ23" s="685"/>
      <c r="DR23" s="685"/>
      <c r="DS23" s="685"/>
      <c r="DT23" s="685"/>
      <c r="DU23" s="685"/>
      <c r="DV23" s="686"/>
      <c r="DW23" s="639" t="s">
        <v>276</v>
      </c>
      <c r="DX23" s="640"/>
      <c r="DY23" s="640"/>
      <c r="DZ23" s="640"/>
      <c r="EA23" s="640"/>
      <c r="EB23" s="640"/>
      <c r="EC23" s="641"/>
    </row>
    <row r="24" spans="2:133" ht="11.25" customHeight="1" x14ac:dyDescent="0.2">
      <c r="B24" s="654" t="s">
        <v>277</v>
      </c>
      <c r="C24" s="655"/>
      <c r="D24" s="655"/>
      <c r="E24" s="655"/>
      <c r="F24" s="655"/>
      <c r="G24" s="655"/>
      <c r="H24" s="655"/>
      <c r="I24" s="655"/>
      <c r="J24" s="655"/>
      <c r="K24" s="655"/>
      <c r="L24" s="655"/>
      <c r="M24" s="655"/>
      <c r="N24" s="655"/>
      <c r="O24" s="655"/>
      <c r="P24" s="655"/>
      <c r="Q24" s="656"/>
      <c r="R24" s="657">
        <v>955</v>
      </c>
      <c r="S24" s="658"/>
      <c r="T24" s="658"/>
      <c r="U24" s="658"/>
      <c r="V24" s="658"/>
      <c r="W24" s="658"/>
      <c r="X24" s="658"/>
      <c r="Y24" s="659"/>
      <c r="Z24" s="660">
        <v>0</v>
      </c>
      <c r="AA24" s="660"/>
      <c r="AB24" s="660"/>
      <c r="AC24" s="660"/>
      <c r="AD24" s="661" t="s">
        <v>122</v>
      </c>
      <c r="AE24" s="661"/>
      <c r="AF24" s="661"/>
      <c r="AG24" s="661"/>
      <c r="AH24" s="661"/>
      <c r="AI24" s="661"/>
      <c r="AJ24" s="661"/>
      <c r="AK24" s="661"/>
      <c r="AL24" s="662" t="s">
        <v>122</v>
      </c>
      <c r="AM24" s="663"/>
      <c r="AN24" s="663"/>
      <c r="AO24" s="664"/>
      <c r="AP24" s="654" t="s">
        <v>278</v>
      </c>
      <c r="AQ24" s="673"/>
      <c r="AR24" s="673"/>
      <c r="AS24" s="673"/>
      <c r="AT24" s="673"/>
      <c r="AU24" s="673"/>
      <c r="AV24" s="673"/>
      <c r="AW24" s="673"/>
      <c r="AX24" s="673"/>
      <c r="AY24" s="673"/>
      <c r="AZ24" s="673"/>
      <c r="BA24" s="673"/>
      <c r="BB24" s="673"/>
      <c r="BC24" s="673"/>
      <c r="BD24" s="673"/>
      <c r="BE24" s="673"/>
      <c r="BF24" s="674"/>
      <c r="BG24" s="657" t="s">
        <v>122</v>
      </c>
      <c r="BH24" s="658"/>
      <c r="BI24" s="658"/>
      <c r="BJ24" s="658"/>
      <c r="BK24" s="658"/>
      <c r="BL24" s="658"/>
      <c r="BM24" s="658"/>
      <c r="BN24" s="659"/>
      <c r="BO24" s="660" t="s">
        <v>122</v>
      </c>
      <c r="BP24" s="660"/>
      <c r="BQ24" s="660"/>
      <c r="BR24" s="660"/>
      <c r="BS24" s="661" t="s">
        <v>122</v>
      </c>
      <c r="BT24" s="661"/>
      <c r="BU24" s="661"/>
      <c r="BV24" s="661"/>
      <c r="BW24" s="661"/>
      <c r="BX24" s="661"/>
      <c r="BY24" s="661"/>
      <c r="BZ24" s="661"/>
      <c r="CA24" s="661"/>
      <c r="CB24" s="665"/>
      <c r="CD24" s="643" t="s">
        <v>279</v>
      </c>
      <c r="CE24" s="644"/>
      <c r="CF24" s="644"/>
      <c r="CG24" s="644"/>
      <c r="CH24" s="644"/>
      <c r="CI24" s="644"/>
      <c r="CJ24" s="644"/>
      <c r="CK24" s="644"/>
      <c r="CL24" s="644"/>
      <c r="CM24" s="644"/>
      <c r="CN24" s="644"/>
      <c r="CO24" s="644"/>
      <c r="CP24" s="644"/>
      <c r="CQ24" s="645"/>
      <c r="CR24" s="646">
        <v>28612343</v>
      </c>
      <c r="CS24" s="647"/>
      <c r="CT24" s="647"/>
      <c r="CU24" s="647"/>
      <c r="CV24" s="647"/>
      <c r="CW24" s="647"/>
      <c r="CX24" s="647"/>
      <c r="CY24" s="648"/>
      <c r="CZ24" s="651">
        <v>48.7</v>
      </c>
      <c r="DA24" s="652"/>
      <c r="DB24" s="652"/>
      <c r="DC24" s="668"/>
      <c r="DD24" s="692">
        <v>17937900</v>
      </c>
      <c r="DE24" s="647"/>
      <c r="DF24" s="647"/>
      <c r="DG24" s="647"/>
      <c r="DH24" s="647"/>
      <c r="DI24" s="647"/>
      <c r="DJ24" s="647"/>
      <c r="DK24" s="648"/>
      <c r="DL24" s="692">
        <v>16472225</v>
      </c>
      <c r="DM24" s="647"/>
      <c r="DN24" s="647"/>
      <c r="DO24" s="647"/>
      <c r="DP24" s="647"/>
      <c r="DQ24" s="647"/>
      <c r="DR24" s="647"/>
      <c r="DS24" s="647"/>
      <c r="DT24" s="647"/>
      <c r="DU24" s="647"/>
      <c r="DV24" s="648"/>
      <c r="DW24" s="651">
        <v>54.3</v>
      </c>
      <c r="DX24" s="652"/>
      <c r="DY24" s="652"/>
      <c r="DZ24" s="652"/>
      <c r="EA24" s="652"/>
      <c r="EB24" s="652"/>
      <c r="EC24" s="653"/>
    </row>
    <row r="25" spans="2:133" ht="11.25" customHeight="1" x14ac:dyDescent="0.2">
      <c r="B25" s="654" t="s">
        <v>280</v>
      </c>
      <c r="C25" s="655"/>
      <c r="D25" s="655"/>
      <c r="E25" s="655"/>
      <c r="F25" s="655"/>
      <c r="G25" s="655"/>
      <c r="H25" s="655"/>
      <c r="I25" s="655"/>
      <c r="J25" s="655"/>
      <c r="K25" s="655"/>
      <c r="L25" s="655"/>
      <c r="M25" s="655"/>
      <c r="N25" s="655"/>
      <c r="O25" s="655"/>
      <c r="P25" s="655"/>
      <c r="Q25" s="656"/>
      <c r="R25" s="657">
        <v>32143668</v>
      </c>
      <c r="S25" s="658"/>
      <c r="T25" s="658"/>
      <c r="U25" s="658"/>
      <c r="V25" s="658"/>
      <c r="W25" s="658"/>
      <c r="X25" s="658"/>
      <c r="Y25" s="659"/>
      <c r="Z25" s="660">
        <v>52.2</v>
      </c>
      <c r="AA25" s="660"/>
      <c r="AB25" s="660"/>
      <c r="AC25" s="660"/>
      <c r="AD25" s="661">
        <v>30123807</v>
      </c>
      <c r="AE25" s="661"/>
      <c r="AF25" s="661"/>
      <c r="AG25" s="661"/>
      <c r="AH25" s="661"/>
      <c r="AI25" s="661"/>
      <c r="AJ25" s="661"/>
      <c r="AK25" s="661"/>
      <c r="AL25" s="662">
        <v>99.7</v>
      </c>
      <c r="AM25" s="663"/>
      <c r="AN25" s="663"/>
      <c r="AO25" s="664"/>
      <c r="AP25" s="654" t="s">
        <v>281</v>
      </c>
      <c r="AQ25" s="673"/>
      <c r="AR25" s="673"/>
      <c r="AS25" s="673"/>
      <c r="AT25" s="673"/>
      <c r="AU25" s="673"/>
      <c r="AV25" s="673"/>
      <c r="AW25" s="673"/>
      <c r="AX25" s="673"/>
      <c r="AY25" s="673"/>
      <c r="AZ25" s="673"/>
      <c r="BA25" s="673"/>
      <c r="BB25" s="673"/>
      <c r="BC25" s="673"/>
      <c r="BD25" s="673"/>
      <c r="BE25" s="673"/>
      <c r="BF25" s="674"/>
      <c r="BG25" s="657" t="s">
        <v>122</v>
      </c>
      <c r="BH25" s="658"/>
      <c r="BI25" s="658"/>
      <c r="BJ25" s="658"/>
      <c r="BK25" s="658"/>
      <c r="BL25" s="658"/>
      <c r="BM25" s="658"/>
      <c r="BN25" s="659"/>
      <c r="BO25" s="660" t="s">
        <v>122</v>
      </c>
      <c r="BP25" s="660"/>
      <c r="BQ25" s="660"/>
      <c r="BR25" s="660"/>
      <c r="BS25" s="661" t="s">
        <v>122</v>
      </c>
      <c r="BT25" s="661"/>
      <c r="BU25" s="661"/>
      <c r="BV25" s="661"/>
      <c r="BW25" s="661"/>
      <c r="BX25" s="661"/>
      <c r="BY25" s="661"/>
      <c r="BZ25" s="661"/>
      <c r="CA25" s="661"/>
      <c r="CB25" s="665"/>
      <c r="CD25" s="654" t="s">
        <v>282</v>
      </c>
      <c r="CE25" s="655"/>
      <c r="CF25" s="655"/>
      <c r="CG25" s="655"/>
      <c r="CH25" s="655"/>
      <c r="CI25" s="655"/>
      <c r="CJ25" s="655"/>
      <c r="CK25" s="655"/>
      <c r="CL25" s="655"/>
      <c r="CM25" s="655"/>
      <c r="CN25" s="655"/>
      <c r="CO25" s="655"/>
      <c r="CP25" s="655"/>
      <c r="CQ25" s="656"/>
      <c r="CR25" s="657">
        <v>9209488</v>
      </c>
      <c r="CS25" s="689"/>
      <c r="CT25" s="689"/>
      <c r="CU25" s="689"/>
      <c r="CV25" s="689"/>
      <c r="CW25" s="689"/>
      <c r="CX25" s="689"/>
      <c r="CY25" s="690"/>
      <c r="CZ25" s="662">
        <v>15.7</v>
      </c>
      <c r="DA25" s="687"/>
      <c r="DB25" s="687"/>
      <c r="DC25" s="691"/>
      <c r="DD25" s="666">
        <v>8122842</v>
      </c>
      <c r="DE25" s="689"/>
      <c r="DF25" s="689"/>
      <c r="DG25" s="689"/>
      <c r="DH25" s="689"/>
      <c r="DI25" s="689"/>
      <c r="DJ25" s="689"/>
      <c r="DK25" s="690"/>
      <c r="DL25" s="666">
        <v>8055189</v>
      </c>
      <c r="DM25" s="689"/>
      <c r="DN25" s="689"/>
      <c r="DO25" s="689"/>
      <c r="DP25" s="689"/>
      <c r="DQ25" s="689"/>
      <c r="DR25" s="689"/>
      <c r="DS25" s="689"/>
      <c r="DT25" s="689"/>
      <c r="DU25" s="689"/>
      <c r="DV25" s="690"/>
      <c r="DW25" s="662">
        <v>26.5</v>
      </c>
      <c r="DX25" s="687"/>
      <c r="DY25" s="687"/>
      <c r="DZ25" s="687"/>
      <c r="EA25" s="687"/>
      <c r="EB25" s="687"/>
      <c r="EC25" s="688"/>
    </row>
    <row r="26" spans="2:133" ht="11.25" customHeight="1" x14ac:dyDescent="0.2">
      <c r="B26" s="654" t="s">
        <v>283</v>
      </c>
      <c r="C26" s="655"/>
      <c r="D26" s="655"/>
      <c r="E26" s="655"/>
      <c r="F26" s="655"/>
      <c r="G26" s="655"/>
      <c r="H26" s="655"/>
      <c r="I26" s="655"/>
      <c r="J26" s="655"/>
      <c r="K26" s="655"/>
      <c r="L26" s="655"/>
      <c r="M26" s="655"/>
      <c r="N26" s="655"/>
      <c r="O26" s="655"/>
      <c r="P26" s="655"/>
      <c r="Q26" s="656"/>
      <c r="R26" s="657">
        <v>11901</v>
      </c>
      <c r="S26" s="658"/>
      <c r="T26" s="658"/>
      <c r="U26" s="658"/>
      <c r="V26" s="658"/>
      <c r="W26" s="658"/>
      <c r="X26" s="658"/>
      <c r="Y26" s="659"/>
      <c r="Z26" s="660">
        <v>0</v>
      </c>
      <c r="AA26" s="660"/>
      <c r="AB26" s="660"/>
      <c r="AC26" s="660"/>
      <c r="AD26" s="661">
        <v>11901</v>
      </c>
      <c r="AE26" s="661"/>
      <c r="AF26" s="661"/>
      <c r="AG26" s="661"/>
      <c r="AH26" s="661"/>
      <c r="AI26" s="661"/>
      <c r="AJ26" s="661"/>
      <c r="AK26" s="661"/>
      <c r="AL26" s="662">
        <v>0</v>
      </c>
      <c r="AM26" s="663"/>
      <c r="AN26" s="663"/>
      <c r="AO26" s="664"/>
      <c r="AP26" s="654" t="s">
        <v>284</v>
      </c>
      <c r="AQ26" s="673"/>
      <c r="AR26" s="673"/>
      <c r="AS26" s="673"/>
      <c r="AT26" s="673"/>
      <c r="AU26" s="673"/>
      <c r="AV26" s="673"/>
      <c r="AW26" s="673"/>
      <c r="AX26" s="673"/>
      <c r="AY26" s="673"/>
      <c r="AZ26" s="673"/>
      <c r="BA26" s="673"/>
      <c r="BB26" s="673"/>
      <c r="BC26" s="673"/>
      <c r="BD26" s="673"/>
      <c r="BE26" s="673"/>
      <c r="BF26" s="674"/>
      <c r="BG26" s="657" t="s">
        <v>122</v>
      </c>
      <c r="BH26" s="658"/>
      <c r="BI26" s="658"/>
      <c r="BJ26" s="658"/>
      <c r="BK26" s="658"/>
      <c r="BL26" s="658"/>
      <c r="BM26" s="658"/>
      <c r="BN26" s="659"/>
      <c r="BO26" s="660" t="s">
        <v>122</v>
      </c>
      <c r="BP26" s="660"/>
      <c r="BQ26" s="660"/>
      <c r="BR26" s="660"/>
      <c r="BS26" s="661" t="s">
        <v>122</v>
      </c>
      <c r="BT26" s="661"/>
      <c r="BU26" s="661"/>
      <c r="BV26" s="661"/>
      <c r="BW26" s="661"/>
      <c r="BX26" s="661"/>
      <c r="BY26" s="661"/>
      <c r="BZ26" s="661"/>
      <c r="CA26" s="661"/>
      <c r="CB26" s="665"/>
      <c r="CD26" s="654" t="s">
        <v>285</v>
      </c>
      <c r="CE26" s="655"/>
      <c r="CF26" s="655"/>
      <c r="CG26" s="655"/>
      <c r="CH26" s="655"/>
      <c r="CI26" s="655"/>
      <c r="CJ26" s="655"/>
      <c r="CK26" s="655"/>
      <c r="CL26" s="655"/>
      <c r="CM26" s="655"/>
      <c r="CN26" s="655"/>
      <c r="CO26" s="655"/>
      <c r="CP26" s="655"/>
      <c r="CQ26" s="656"/>
      <c r="CR26" s="657">
        <v>5640209</v>
      </c>
      <c r="CS26" s="658"/>
      <c r="CT26" s="658"/>
      <c r="CU26" s="658"/>
      <c r="CV26" s="658"/>
      <c r="CW26" s="658"/>
      <c r="CX26" s="658"/>
      <c r="CY26" s="659"/>
      <c r="CZ26" s="662">
        <v>9.6</v>
      </c>
      <c r="DA26" s="687"/>
      <c r="DB26" s="687"/>
      <c r="DC26" s="691"/>
      <c r="DD26" s="666">
        <v>5305401</v>
      </c>
      <c r="DE26" s="658"/>
      <c r="DF26" s="658"/>
      <c r="DG26" s="658"/>
      <c r="DH26" s="658"/>
      <c r="DI26" s="658"/>
      <c r="DJ26" s="658"/>
      <c r="DK26" s="659"/>
      <c r="DL26" s="666" t="s">
        <v>122</v>
      </c>
      <c r="DM26" s="658"/>
      <c r="DN26" s="658"/>
      <c r="DO26" s="658"/>
      <c r="DP26" s="658"/>
      <c r="DQ26" s="658"/>
      <c r="DR26" s="658"/>
      <c r="DS26" s="658"/>
      <c r="DT26" s="658"/>
      <c r="DU26" s="658"/>
      <c r="DV26" s="659"/>
      <c r="DW26" s="662" t="s">
        <v>122</v>
      </c>
      <c r="DX26" s="687"/>
      <c r="DY26" s="687"/>
      <c r="DZ26" s="687"/>
      <c r="EA26" s="687"/>
      <c r="EB26" s="687"/>
      <c r="EC26" s="688"/>
    </row>
    <row r="27" spans="2:133" ht="11.25" customHeight="1" x14ac:dyDescent="0.2">
      <c r="B27" s="654" t="s">
        <v>286</v>
      </c>
      <c r="C27" s="655"/>
      <c r="D27" s="655"/>
      <c r="E27" s="655"/>
      <c r="F27" s="655"/>
      <c r="G27" s="655"/>
      <c r="H27" s="655"/>
      <c r="I27" s="655"/>
      <c r="J27" s="655"/>
      <c r="K27" s="655"/>
      <c r="L27" s="655"/>
      <c r="M27" s="655"/>
      <c r="N27" s="655"/>
      <c r="O27" s="655"/>
      <c r="P27" s="655"/>
      <c r="Q27" s="656"/>
      <c r="R27" s="657">
        <v>164255</v>
      </c>
      <c r="S27" s="658"/>
      <c r="T27" s="658"/>
      <c r="U27" s="658"/>
      <c r="V27" s="658"/>
      <c r="W27" s="658"/>
      <c r="X27" s="658"/>
      <c r="Y27" s="659"/>
      <c r="Z27" s="660">
        <v>0.3</v>
      </c>
      <c r="AA27" s="660"/>
      <c r="AB27" s="660"/>
      <c r="AC27" s="660"/>
      <c r="AD27" s="661" t="s">
        <v>122</v>
      </c>
      <c r="AE27" s="661"/>
      <c r="AF27" s="661"/>
      <c r="AG27" s="661"/>
      <c r="AH27" s="661"/>
      <c r="AI27" s="661"/>
      <c r="AJ27" s="661"/>
      <c r="AK27" s="661"/>
      <c r="AL27" s="662" t="s">
        <v>122</v>
      </c>
      <c r="AM27" s="663"/>
      <c r="AN27" s="663"/>
      <c r="AO27" s="664"/>
      <c r="AP27" s="654" t="s">
        <v>287</v>
      </c>
      <c r="AQ27" s="655"/>
      <c r="AR27" s="655"/>
      <c r="AS27" s="655"/>
      <c r="AT27" s="655"/>
      <c r="AU27" s="655"/>
      <c r="AV27" s="655"/>
      <c r="AW27" s="655"/>
      <c r="AX27" s="655"/>
      <c r="AY27" s="655"/>
      <c r="AZ27" s="655"/>
      <c r="BA27" s="655"/>
      <c r="BB27" s="655"/>
      <c r="BC27" s="655"/>
      <c r="BD27" s="655"/>
      <c r="BE27" s="655"/>
      <c r="BF27" s="656"/>
      <c r="BG27" s="657">
        <v>18335209</v>
      </c>
      <c r="BH27" s="658"/>
      <c r="BI27" s="658"/>
      <c r="BJ27" s="658"/>
      <c r="BK27" s="658"/>
      <c r="BL27" s="658"/>
      <c r="BM27" s="658"/>
      <c r="BN27" s="659"/>
      <c r="BO27" s="660">
        <v>100</v>
      </c>
      <c r="BP27" s="660"/>
      <c r="BQ27" s="660"/>
      <c r="BR27" s="660"/>
      <c r="BS27" s="661">
        <v>382282</v>
      </c>
      <c r="BT27" s="661"/>
      <c r="BU27" s="661"/>
      <c r="BV27" s="661"/>
      <c r="BW27" s="661"/>
      <c r="BX27" s="661"/>
      <c r="BY27" s="661"/>
      <c r="BZ27" s="661"/>
      <c r="CA27" s="661"/>
      <c r="CB27" s="665"/>
      <c r="CD27" s="654" t="s">
        <v>288</v>
      </c>
      <c r="CE27" s="655"/>
      <c r="CF27" s="655"/>
      <c r="CG27" s="655"/>
      <c r="CH27" s="655"/>
      <c r="CI27" s="655"/>
      <c r="CJ27" s="655"/>
      <c r="CK27" s="655"/>
      <c r="CL27" s="655"/>
      <c r="CM27" s="655"/>
      <c r="CN27" s="655"/>
      <c r="CO27" s="655"/>
      <c r="CP27" s="655"/>
      <c r="CQ27" s="656"/>
      <c r="CR27" s="657">
        <v>15244575</v>
      </c>
      <c r="CS27" s="689"/>
      <c r="CT27" s="689"/>
      <c r="CU27" s="689"/>
      <c r="CV27" s="689"/>
      <c r="CW27" s="689"/>
      <c r="CX27" s="689"/>
      <c r="CY27" s="690"/>
      <c r="CZ27" s="662">
        <v>26</v>
      </c>
      <c r="DA27" s="687"/>
      <c r="DB27" s="687"/>
      <c r="DC27" s="691"/>
      <c r="DD27" s="666">
        <v>5731376</v>
      </c>
      <c r="DE27" s="689"/>
      <c r="DF27" s="689"/>
      <c r="DG27" s="689"/>
      <c r="DH27" s="689"/>
      <c r="DI27" s="689"/>
      <c r="DJ27" s="689"/>
      <c r="DK27" s="690"/>
      <c r="DL27" s="666">
        <v>4333354</v>
      </c>
      <c r="DM27" s="689"/>
      <c r="DN27" s="689"/>
      <c r="DO27" s="689"/>
      <c r="DP27" s="689"/>
      <c r="DQ27" s="689"/>
      <c r="DR27" s="689"/>
      <c r="DS27" s="689"/>
      <c r="DT27" s="689"/>
      <c r="DU27" s="689"/>
      <c r="DV27" s="690"/>
      <c r="DW27" s="662">
        <v>14.3</v>
      </c>
      <c r="DX27" s="687"/>
      <c r="DY27" s="687"/>
      <c r="DZ27" s="687"/>
      <c r="EA27" s="687"/>
      <c r="EB27" s="687"/>
      <c r="EC27" s="688"/>
    </row>
    <row r="28" spans="2:133" ht="11.25" customHeight="1" x14ac:dyDescent="0.2">
      <c r="B28" s="654" t="s">
        <v>289</v>
      </c>
      <c r="C28" s="655"/>
      <c r="D28" s="655"/>
      <c r="E28" s="655"/>
      <c r="F28" s="655"/>
      <c r="G28" s="655"/>
      <c r="H28" s="655"/>
      <c r="I28" s="655"/>
      <c r="J28" s="655"/>
      <c r="K28" s="655"/>
      <c r="L28" s="655"/>
      <c r="M28" s="655"/>
      <c r="N28" s="655"/>
      <c r="O28" s="655"/>
      <c r="P28" s="655"/>
      <c r="Q28" s="656"/>
      <c r="R28" s="657">
        <v>298694</v>
      </c>
      <c r="S28" s="658"/>
      <c r="T28" s="658"/>
      <c r="U28" s="658"/>
      <c r="V28" s="658"/>
      <c r="W28" s="658"/>
      <c r="X28" s="658"/>
      <c r="Y28" s="659"/>
      <c r="Z28" s="660">
        <v>0.5</v>
      </c>
      <c r="AA28" s="660"/>
      <c r="AB28" s="660"/>
      <c r="AC28" s="660"/>
      <c r="AD28" s="661">
        <v>38704</v>
      </c>
      <c r="AE28" s="661"/>
      <c r="AF28" s="661"/>
      <c r="AG28" s="661"/>
      <c r="AH28" s="661"/>
      <c r="AI28" s="661"/>
      <c r="AJ28" s="661"/>
      <c r="AK28" s="661"/>
      <c r="AL28" s="662">
        <v>0.1</v>
      </c>
      <c r="AM28" s="663"/>
      <c r="AN28" s="663"/>
      <c r="AO28" s="664"/>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60"/>
      <c r="BP28" s="660"/>
      <c r="BQ28" s="660"/>
      <c r="BR28" s="660"/>
      <c r="BS28" s="666"/>
      <c r="BT28" s="658"/>
      <c r="BU28" s="658"/>
      <c r="BV28" s="658"/>
      <c r="BW28" s="658"/>
      <c r="BX28" s="658"/>
      <c r="BY28" s="658"/>
      <c r="BZ28" s="658"/>
      <c r="CA28" s="658"/>
      <c r="CB28" s="667"/>
      <c r="CD28" s="654" t="s">
        <v>290</v>
      </c>
      <c r="CE28" s="655"/>
      <c r="CF28" s="655"/>
      <c r="CG28" s="655"/>
      <c r="CH28" s="655"/>
      <c r="CI28" s="655"/>
      <c r="CJ28" s="655"/>
      <c r="CK28" s="655"/>
      <c r="CL28" s="655"/>
      <c r="CM28" s="655"/>
      <c r="CN28" s="655"/>
      <c r="CO28" s="655"/>
      <c r="CP28" s="655"/>
      <c r="CQ28" s="656"/>
      <c r="CR28" s="657">
        <v>4158280</v>
      </c>
      <c r="CS28" s="658"/>
      <c r="CT28" s="658"/>
      <c r="CU28" s="658"/>
      <c r="CV28" s="658"/>
      <c r="CW28" s="658"/>
      <c r="CX28" s="658"/>
      <c r="CY28" s="659"/>
      <c r="CZ28" s="662">
        <v>7.1</v>
      </c>
      <c r="DA28" s="687"/>
      <c r="DB28" s="687"/>
      <c r="DC28" s="691"/>
      <c r="DD28" s="666">
        <v>4083682</v>
      </c>
      <c r="DE28" s="658"/>
      <c r="DF28" s="658"/>
      <c r="DG28" s="658"/>
      <c r="DH28" s="658"/>
      <c r="DI28" s="658"/>
      <c r="DJ28" s="658"/>
      <c r="DK28" s="659"/>
      <c r="DL28" s="666">
        <v>4083682</v>
      </c>
      <c r="DM28" s="658"/>
      <c r="DN28" s="658"/>
      <c r="DO28" s="658"/>
      <c r="DP28" s="658"/>
      <c r="DQ28" s="658"/>
      <c r="DR28" s="658"/>
      <c r="DS28" s="658"/>
      <c r="DT28" s="658"/>
      <c r="DU28" s="658"/>
      <c r="DV28" s="659"/>
      <c r="DW28" s="662">
        <v>13.5</v>
      </c>
      <c r="DX28" s="687"/>
      <c r="DY28" s="687"/>
      <c r="DZ28" s="687"/>
      <c r="EA28" s="687"/>
      <c r="EB28" s="687"/>
      <c r="EC28" s="688"/>
    </row>
    <row r="29" spans="2:133" ht="11.25" customHeight="1" x14ac:dyDescent="0.2">
      <c r="B29" s="654" t="s">
        <v>291</v>
      </c>
      <c r="C29" s="655"/>
      <c r="D29" s="655"/>
      <c r="E29" s="655"/>
      <c r="F29" s="655"/>
      <c r="G29" s="655"/>
      <c r="H29" s="655"/>
      <c r="I29" s="655"/>
      <c r="J29" s="655"/>
      <c r="K29" s="655"/>
      <c r="L29" s="655"/>
      <c r="M29" s="655"/>
      <c r="N29" s="655"/>
      <c r="O29" s="655"/>
      <c r="P29" s="655"/>
      <c r="Q29" s="656"/>
      <c r="R29" s="657">
        <v>375451</v>
      </c>
      <c r="S29" s="658"/>
      <c r="T29" s="658"/>
      <c r="U29" s="658"/>
      <c r="V29" s="658"/>
      <c r="W29" s="658"/>
      <c r="X29" s="658"/>
      <c r="Y29" s="659"/>
      <c r="Z29" s="660">
        <v>0.6</v>
      </c>
      <c r="AA29" s="660"/>
      <c r="AB29" s="660"/>
      <c r="AC29" s="660"/>
      <c r="AD29" s="661" t="s">
        <v>122</v>
      </c>
      <c r="AE29" s="661"/>
      <c r="AF29" s="661"/>
      <c r="AG29" s="661"/>
      <c r="AH29" s="661"/>
      <c r="AI29" s="661"/>
      <c r="AJ29" s="661"/>
      <c r="AK29" s="661"/>
      <c r="AL29" s="662" t="s">
        <v>122</v>
      </c>
      <c r="AM29" s="663"/>
      <c r="AN29" s="663"/>
      <c r="AO29" s="664"/>
      <c r="AP29" s="678"/>
      <c r="AQ29" s="679"/>
      <c r="AR29" s="679"/>
      <c r="AS29" s="679"/>
      <c r="AT29" s="679"/>
      <c r="AU29" s="679"/>
      <c r="AV29" s="679"/>
      <c r="AW29" s="679"/>
      <c r="AX29" s="679"/>
      <c r="AY29" s="679"/>
      <c r="AZ29" s="679"/>
      <c r="BA29" s="679"/>
      <c r="BB29" s="679"/>
      <c r="BC29" s="679"/>
      <c r="BD29" s="679"/>
      <c r="BE29" s="679"/>
      <c r="BF29" s="680"/>
      <c r="BG29" s="657"/>
      <c r="BH29" s="658"/>
      <c r="BI29" s="658"/>
      <c r="BJ29" s="658"/>
      <c r="BK29" s="658"/>
      <c r="BL29" s="658"/>
      <c r="BM29" s="658"/>
      <c r="BN29" s="659"/>
      <c r="BO29" s="660"/>
      <c r="BP29" s="660"/>
      <c r="BQ29" s="660"/>
      <c r="BR29" s="660"/>
      <c r="BS29" s="661"/>
      <c r="BT29" s="661"/>
      <c r="BU29" s="661"/>
      <c r="BV29" s="661"/>
      <c r="BW29" s="661"/>
      <c r="BX29" s="661"/>
      <c r="BY29" s="661"/>
      <c r="BZ29" s="661"/>
      <c r="CA29" s="661"/>
      <c r="CB29" s="665"/>
      <c r="CD29" s="693" t="s">
        <v>292</v>
      </c>
      <c r="CE29" s="694"/>
      <c r="CF29" s="654" t="s">
        <v>66</v>
      </c>
      <c r="CG29" s="655"/>
      <c r="CH29" s="655"/>
      <c r="CI29" s="655"/>
      <c r="CJ29" s="655"/>
      <c r="CK29" s="655"/>
      <c r="CL29" s="655"/>
      <c r="CM29" s="655"/>
      <c r="CN29" s="655"/>
      <c r="CO29" s="655"/>
      <c r="CP29" s="655"/>
      <c r="CQ29" s="656"/>
      <c r="CR29" s="657">
        <v>4158280</v>
      </c>
      <c r="CS29" s="689"/>
      <c r="CT29" s="689"/>
      <c r="CU29" s="689"/>
      <c r="CV29" s="689"/>
      <c r="CW29" s="689"/>
      <c r="CX29" s="689"/>
      <c r="CY29" s="690"/>
      <c r="CZ29" s="662">
        <v>7.1</v>
      </c>
      <c r="DA29" s="687"/>
      <c r="DB29" s="687"/>
      <c r="DC29" s="691"/>
      <c r="DD29" s="666">
        <v>4083682</v>
      </c>
      <c r="DE29" s="689"/>
      <c r="DF29" s="689"/>
      <c r="DG29" s="689"/>
      <c r="DH29" s="689"/>
      <c r="DI29" s="689"/>
      <c r="DJ29" s="689"/>
      <c r="DK29" s="690"/>
      <c r="DL29" s="666">
        <v>4083682</v>
      </c>
      <c r="DM29" s="689"/>
      <c r="DN29" s="689"/>
      <c r="DO29" s="689"/>
      <c r="DP29" s="689"/>
      <c r="DQ29" s="689"/>
      <c r="DR29" s="689"/>
      <c r="DS29" s="689"/>
      <c r="DT29" s="689"/>
      <c r="DU29" s="689"/>
      <c r="DV29" s="690"/>
      <c r="DW29" s="662">
        <v>13.5</v>
      </c>
      <c r="DX29" s="687"/>
      <c r="DY29" s="687"/>
      <c r="DZ29" s="687"/>
      <c r="EA29" s="687"/>
      <c r="EB29" s="687"/>
      <c r="EC29" s="688"/>
    </row>
    <row r="30" spans="2:133" ht="11.25" customHeight="1" x14ac:dyDescent="0.2">
      <c r="B30" s="654" t="s">
        <v>293</v>
      </c>
      <c r="C30" s="655"/>
      <c r="D30" s="655"/>
      <c r="E30" s="655"/>
      <c r="F30" s="655"/>
      <c r="G30" s="655"/>
      <c r="H30" s="655"/>
      <c r="I30" s="655"/>
      <c r="J30" s="655"/>
      <c r="K30" s="655"/>
      <c r="L30" s="655"/>
      <c r="M30" s="655"/>
      <c r="N30" s="655"/>
      <c r="O30" s="655"/>
      <c r="P30" s="655"/>
      <c r="Q30" s="656"/>
      <c r="R30" s="657">
        <v>9422209</v>
      </c>
      <c r="S30" s="658"/>
      <c r="T30" s="658"/>
      <c r="U30" s="658"/>
      <c r="V30" s="658"/>
      <c r="W30" s="658"/>
      <c r="X30" s="658"/>
      <c r="Y30" s="659"/>
      <c r="Z30" s="660">
        <v>15.3</v>
      </c>
      <c r="AA30" s="660"/>
      <c r="AB30" s="660"/>
      <c r="AC30" s="660"/>
      <c r="AD30" s="661" t="s">
        <v>122</v>
      </c>
      <c r="AE30" s="661"/>
      <c r="AF30" s="661"/>
      <c r="AG30" s="661"/>
      <c r="AH30" s="661"/>
      <c r="AI30" s="661"/>
      <c r="AJ30" s="661"/>
      <c r="AK30" s="661"/>
      <c r="AL30" s="662" t="s">
        <v>122</v>
      </c>
      <c r="AM30" s="663"/>
      <c r="AN30" s="663"/>
      <c r="AO30" s="664"/>
      <c r="AP30" s="639" t="s">
        <v>211</v>
      </c>
      <c r="AQ30" s="640"/>
      <c r="AR30" s="640"/>
      <c r="AS30" s="640"/>
      <c r="AT30" s="640"/>
      <c r="AU30" s="640"/>
      <c r="AV30" s="640"/>
      <c r="AW30" s="640"/>
      <c r="AX30" s="640"/>
      <c r="AY30" s="640"/>
      <c r="AZ30" s="640"/>
      <c r="BA30" s="640"/>
      <c r="BB30" s="640"/>
      <c r="BC30" s="640"/>
      <c r="BD30" s="640"/>
      <c r="BE30" s="640"/>
      <c r="BF30" s="641"/>
      <c r="BG30" s="639" t="s">
        <v>294</v>
      </c>
      <c r="BH30" s="699"/>
      <c r="BI30" s="699"/>
      <c r="BJ30" s="699"/>
      <c r="BK30" s="699"/>
      <c r="BL30" s="699"/>
      <c r="BM30" s="699"/>
      <c r="BN30" s="699"/>
      <c r="BO30" s="699"/>
      <c r="BP30" s="699"/>
      <c r="BQ30" s="700"/>
      <c r="BR30" s="639" t="s">
        <v>295</v>
      </c>
      <c r="BS30" s="699"/>
      <c r="BT30" s="699"/>
      <c r="BU30" s="699"/>
      <c r="BV30" s="699"/>
      <c r="BW30" s="699"/>
      <c r="BX30" s="699"/>
      <c r="BY30" s="699"/>
      <c r="BZ30" s="699"/>
      <c r="CA30" s="699"/>
      <c r="CB30" s="700"/>
      <c r="CD30" s="695"/>
      <c r="CE30" s="696"/>
      <c r="CF30" s="654" t="s">
        <v>296</v>
      </c>
      <c r="CG30" s="655"/>
      <c r="CH30" s="655"/>
      <c r="CI30" s="655"/>
      <c r="CJ30" s="655"/>
      <c r="CK30" s="655"/>
      <c r="CL30" s="655"/>
      <c r="CM30" s="655"/>
      <c r="CN30" s="655"/>
      <c r="CO30" s="655"/>
      <c r="CP30" s="655"/>
      <c r="CQ30" s="656"/>
      <c r="CR30" s="657">
        <v>4081096</v>
      </c>
      <c r="CS30" s="658"/>
      <c r="CT30" s="658"/>
      <c r="CU30" s="658"/>
      <c r="CV30" s="658"/>
      <c r="CW30" s="658"/>
      <c r="CX30" s="658"/>
      <c r="CY30" s="659"/>
      <c r="CZ30" s="662">
        <v>6.9</v>
      </c>
      <c r="DA30" s="687"/>
      <c r="DB30" s="687"/>
      <c r="DC30" s="691"/>
      <c r="DD30" s="666">
        <v>4008553</v>
      </c>
      <c r="DE30" s="658"/>
      <c r="DF30" s="658"/>
      <c r="DG30" s="658"/>
      <c r="DH30" s="658"/>
      <c r="DI30" s="658"/>
      <c r="DJ30" s="658"/>
      <c r="DK30" s="659"/>
      <c r="DL30" s="666">
        <v>4008553</v>
      </c>
      <c r="DM30" s="658"/>
      <c r="DN30" s="658"/>
      <c r="DO30" s="658"/>
      <c r="DP30" s="658"/>
      <c r="DQ30" s="658"/>
      <c r="DR30" s="658"/>
      <c r="DS30" s="658"/>
      <c r="DT30" s="658"/>
      <c r="DU30" s="658"/>
      <c r="DV30" s="659"/>
      <c r="DW30" s="662">
        <v>13.2</v>
      </c>
      <c r="DX30" s="687"/>
      <c r="DY30" s="687"/>
      <c r="DZ30" s="687"/>
      <c r="EA30" s="687"/>
      <c r="EB30" s="687"/>
      <c r="EC30" s="688"/>
    </row>
    <row r="31" spans="2:133" ht="11.25" customHeight="1" x14ac:dyDescent="0.2">
      <c r="B31" s="670" t="s">
        <v>297</v>
      </c>
      <c r="C31" s="671"/>
      <c r="D31" s="671"/>
      <c r="E31" s="671"/>
      <c r="F31" s="671"/>
      <c r="G31" s="671"/>
      <c r="H31" s="671"/>
      <c r="I31" s="671"/>
      <c r="J31" s="671"/>
      <c r="K31" s="671"/>
      <c r="L31" s="671"/>
      <c r="M31" s="671"/>
      <c r="N31" s="671"/>
      <c r="O31" s="671"/>
      <c r="P31" s="671"/>
      <c r="Q31" s="672"/>
      <c r="R31" s="657" t="s">
        <v>122</v>
      </c>
      <c r="S31" s="658"/>
      <c r="T31" s="658"/>
      <c r="U31" s="658"/>
      <c r="V31" s="658"/>
      <c r="W31" s="658"/>
      <c r="X31" s="658"/>
      <c r="Y31" s="659"/>
      <c r="Z31" s="660" t="s">
        <v>122</v>
      </c>
      <c r="AA31" s="660"/>
      <c r="AB31" s="660"/>
      <c r="AC31" s="660"/>
      <c r="AD31" s="661" t="s">
        <v>122</v>
      </c>
      <c r="AE31" s="661"/>
      <c r="AF31" s="661"/>
      <c r="AG31" s="661"/>
      <c r="AH31" s="661"/>
      <c r="AI31" s="661"/>
      <c r="AJ31" s="661"/>
      <c r="AK31" s="661"/>
      <c r="AL31" s="662" t="s">
        <v>122</v>
      </c>
      <c r="AM31" s="663"/>
      <c r="AN31" s="663"/>
      <c r="AO31" s="664"/>
      <c r="AP31" s="703" t="s">
        <v>298</v>
      </c>
      <c r="AQ31" s="704"/>
      <c r="AR31" s="704"/>
      <c r="AS31" s="704"/>
      <c r="AT31" s="709" t="s">
        <v>299</v>
      </c>
      <c r="AU31" s="200"/>
      <c r="AV31" s="200"/>
      <c r="AW31" s="200"/>
      <c r="AX31" s="643" t="s">
        <v>177</v>
      </c>
      <c r="AY31" s="644"/>
      <c r="AZ31" s="644"/>
      <c r="BA31" s="644"/>
      <c r="BB31" s="644"/>
      <c r="BC31" s="644"/>
      <c r="BD31" s="644"/>
      <c r="BE31" s="644"/>
      <c r="BF31" s="645"/>
      <c r="BG31" s="713">
        <v>99.3</v>
      </c>
      <c r="BH31" s="701"/>
      <c r="BI31" s="701"/>
      <c r="BJ31" s="701"/>
      <c r="BK31" s="701"/>
      <c r="BL31" s="701"/>
      <c r="BM31" s="652">
        <v>98.3</v>
      </c>
      <c r="BN31" s="701"/>
      <c r="BO31" s="701"/>
      <c r="BP31" s="701"/>
      <c r="BQ31" s="702"/>
      <c r="BR31" s="713">
        <v>99.2</v>
      </c>
      <c r="BS31" s="701"/>
      <c r="BT31" s="701"/>
      <c r="BU31" s="701"/>
      <c r="BV31" s="701"/>
      <c r="BW31" s="701"/>
      <c r="BX31" s="652">
        <v>98.3</v>
      </c>
      <c r="BY31" s="701"/>
      <c r="BZ31" s="701"/>
      <c r="CA31" s="701"/>
      <c r="CB31" s="702"/>
      <c r="CD31" s="695"/>
      <c r="CE31" s="696"/>
      <c r="CF31" s="654" t="s">
        <v>300</v>
      </c>
      <c r="CG31" s="655"/>
      <c r="CH31" s="655"/>
      <c r="CI31" s="655"/>
      <c r="CJ31" s="655"/>
      <c r="CK31" s="655"/>
      <c r="CL31" s="655"/>
      <c r="CM31" s="655"/>
      <c r="CN31" s="655"/>
      <c r="CO31" s="655"/>
      <c r="CP31" s="655"/>
      <c r="CQ31" s="656"/>
      <c r="CR31" s="657">
        <v>77184</v>
      </c>
      <c r="CS31" s="689"/>
      <c r="CT31" s="689"/>
      <c r="CU31" s="689"/>
      <c r="CV31" s="689"/>
      <c r="CW31" s="689"/>
      <c r="CX31" s="689"/>
      <c r="CY31" s="690"/>
      <c r="CZ31" s="662">
        <v>0.1</v>
      </c>
      <c r="DA31" s="687"/>
      <c r="DB31" s="687"/>
      <c r="DC31" s="691"/>
      <c r="DD31" s="666">
        <v>75129</v>
      </c>
      <c r="DE31" s="689"/>
      <c r="DF31" s="689"/>
      <c r="DG31" s="689"/>
      <c r="DH31" s="689"/>
      <c r="DI31" s="689"/>
      <c r="DJ31" s="689"/>
      <c r="DK31" s="690"/>
      <c r="DL31" s="666">
        <v>75129</v>
      </c>
      <c r="DM31" s="689"/>
      <c r="DN31" s="689"/>
      <c r="DO31" s="689"/>
      <c r="DP31" s="689"/>
      <c r="DQ31" s="689"/>
      <c r="DR31" s="689"/>
      <c r="DS31" s="689"/>
      <c r="DT31" s="689"/>
      <c r="DU31" s="689"/>
      <c r="DV31" s="690"/>
      <c r="DW31" s="662">
        <v>0.2</v>
      </c>
      <c r="DX31" s="687"/>
      <c r="DY31" s="687"/>
      <c r="DZ31" s="687"/>
      <c r="EA31" s="687"/>
      <c r="EB31" s="687"/>
      <c r="EC31" s="688"/>
    </row>
    <row r="32" spans="2:133" ht="11.25" customHeight="1" x14ac:dyDescent="0.2">
      <c r="B32" s="654" t="s">
        <v>301</v>
      </c>
      <c r="C32" s="655"/>
      <c r="D32" s="655"/>
      <c r="E32" s="655"/>
      <c r="F32" s="655"/>
      <c r="G32" s="655"/>
      <c r="H32" s="655"/>
      <c r="I32" s="655"/>
      <c r="J32" s="655"/>
      <c r="K32" s="655"/>
      <c r="L32" s="655"/>
      <c r="M32" s="655"/>
      <c r="N32" s="655"/>
      <c r="O32" s="655"/>
      <c r="P32" s="655"/>
      <c r="Q32" s="656"/>
      <c r="R32" s="657">
        <v>4085117</v>
      </c>
      <c r="S32" s="658"/>
      <c r="T32" s="658"/>
      <c r="U32" s="658"/>
      <c r="V32" s="658"/>
      <c r="W32" s="658"/>
      <c r="X32" s="658"/>
      <c r="Y32" s="659"/>
      <c r="Z32" s="660">
        <v>6.6</v>
      </c>
      <c r="AA32" s="660"/>
      <c r="AB32" s="660"/>
      <c r="AC32" s="660"/>
      <c r="AD32" s="661" t="s">
        <v>122</v>
      </c>
      <c r="AE32" s="661"/>
      <c r="AF32" s="661"/>
      <c r="AG32" s="661"/>
      <c r="AH32" s="661"/>
      <c r="AI32" s="661"/>
      <c r="AJ32" s="661"/>
      <c r="AK32" s="661"/>
      <c r="AL32" s="662" t="s">
        <v>122</v>
      </c>
      <c r="AM32" s="663"/>
      <c r="AN32" s="663"/>
      <c r="AO32" s="664"/>
      <c r="AP32" s="705"/>
      <c r="AQ32" s="706"/>
      <c r="AR32" s="706"/>
      <c r="AS32" s="706"/>
      <c r="AT32" s="710"/>
      <c r="AU32" s="196" t="s">
        <v>302</v>
      </c>
      <c r="AX32" s="654" t="s">
        <v>303</v>
      </c>
      <c r="AY32" s="655"/>
      <c r="AZ32" s="655"/>
      <c r="BA32" s="655"/>
      <c r="BB32" s="655"/>
      <c r="BC32" s="655"/>
      <c r="BD32" s="655"/>
      <c r="BE32" s="655"/>
      <c r="BF32" s="656"/>
      <c r="BG32" s="714">
        <v>99.1</v>
      </c>
      <c r="BH32" s="689"/>
      <c r="BI32" s="689"/>
      <c r="BJ32" s="689"/>
      <c r="BK32" s="689"/>
      <c r="BL32" s="689"/>
      <c r="BM32" s="663">
        <v>97.9</v>
      </c>
      <c r="BN32" s="689"/>
      <c r="BO32" s="689"/>
      <c r="BP32" s="689"/>
      <c r="BQ32" s="712"/>
      <c r="BR32" s="714">
        <v>99</v>
      </c>
      <c r="BS32" s="689"/>
      <c r="BT32" s="689"/>
      <c r="BU32" s="689"/>
      <c r="BV32" s="689"/>
      <c r="BW32" s="689"/>
      <c r="BX32" s="663">
        <v>97.9</v>
      </c>
      <c r="BY32" s="689"/>
      <c r="BZ32" s="689"/>
      <c r="CA32" s="689"/>
      <c r="CB32" s="712"/>
      <c r="CD32" s="697"/>
      <c r="CE32" s="698"/>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2" t="s">
        <v>122</v>
      </c>
      <c r="DA32" s="687"/>
      <c r="DB32" s="687"/>
      <c r="DC32" s="691"/>
      <c r="DD32" s="666" t="s">
        <v>122</v>
      </c>
      <c r="DE32" s="658"/>
      <c r="DF32" s="658"/>
      <c r="DG32" s="658"/>
      <c r="DH32" s="658"/>
      <c r="DI32" s="658"/>
      <c r="DJ32" s="658"/>
      <c r="DK32" s="659"/>
      <c r="DL32" s="666" t="s">
        <v>122</v>
      </c>
      <c r="DM32" s="658"/>
      <c r="DN32" s="658"/>
      <c r="DO32" s="658"/>
      <c r="DP32" s="658"/>
      <c r="DQ32" s="658"/>
      <c r="DR32" s="658"/>
      <c r="DS32" s="658"/>
      <c r="DT32" s="658"/>
      <c r="DU32" s="658"/>
      <c r="DV32" s="659"/>
      <c r="DW32" s="662" t="s">
        <v>122</v>
      </c>
      <c r="DX32" s="687"/>
      <c r="DY32" s="687"/>
      <c r="DZ32" s="687"/>
      <c r="EA32" s="687"/>
      <c r="EB32" s="687"/>
      <c r="EC32" s="688"/>
    </row>
    <row r="33" spans="2:133" ht="11.25" customHeight="1" x14ac:dyDescent="0.2">
      <c r="B33" s="654" t="s">
        <v>305</v>
      </c>
      <c r="C33" s="655"/>
      <c r="D33" s="655"/>
      <c r="E33" s="655"/>
      <c r="F33" s="655"/>
      <c r="G33" s="655"/>
      <c r="H33" s="655"/>
      <c r="I33" s="655"/>
      <c r="J33" s="655"/>
      <c r="K33" s="655"/>
      <c r="L33" s="655"/>
      <c r="M33" s="655"/>
      <c r="N33" s="655"/>
      <c r="O33" s="655"/>
      <c r="P33" s="655"/>
      <c r="Q33" s="656"/>
      <c r="R33" s="657">
        <v>115043</v>
      </c>
      <c r="S33" s="658"/>
      <c r="T33" s="658"/>
      <c r="U33" s="658"/>
      <c r="V33" s="658"/>
      <c r="W33" s="658"/>
      <c r="X33" s="658"/>
      <c r="Y33" s="659"/>
      <c r="Z33" s="660">
        <v>0.2</v>
      </c>
      <c r="AA33" s="660"/>
      <c r="AB33" s="660"/>
      <c r="AC33" s="660"/>
      <c r="AD33" s="661">
        <v>33082</v>
      </c>
      <c r="AE33" s="661"/>
      <c r="AF33" s="661"/>
      <c r="AG33" s="661"/>
      <c r="AH33" s="661"/>
      <c r="AI33" s="661"/>
      <c r="AJ33" s="661"/>
      <c r="AK33" s="661"/>
      <c r="AL33" s="662">
        <v>0.1</v>
      </c>
      <c r="AM33" s="663"/>
      <c r="AN33" s="663"/>
      <c r="AO33" s="664"/>
      <c r="AP33" s="707"/>
      <c r="AQ33" s="708"/>
      <c r="AR33" s="708"/>
      <c r="AS33" s="708"/>
      <c r="AT33" s="711"/>
      <c r="AU33" s="201"/>
      <c r="AV33" s="201"/>
      <c r="AW33" s="201"/>
      <c r="AX33" s="678" t="s">
        <v>306</v>
      </c>
      <c r="AY33" s="679"/>
      <c r="AZ33" s="679"/>
      <c r="BA33" s="679"/>
      <c r="BB33" s="679"/>
      <c r="BC33" s="679"/>
      <c r="BD33" s="679"/>
      <c r="BE33" s="679"/>
      <c r="BF33" s="680"/>
      <c r="BG33" s="715">
        <v>99.5</v>
      </c>
      <c r="BH33" s="716"/>
      <c r="BI33" s="716"/>
      <c r="BJ33" s="716"/>
      <c r="BK33" s="716"/>
      <c r="BL33" s="716"/>
      <c r="BM33" s="717">
        <v>98.6</v>
      </c>
      <c r="BN33" s="716"/>
      <c r="BO33" s="716"/>
      <c r="BP33" s="716"/>
      <c r="BQ33" s="718"/>
      <c r="BR33" s="715">
        <v>99.4</v>
      </c>
      <c r="BS33" s="716"/>
      <c r="BT33" s="716"/>
      <c r="BU33" s="716"/>
      <c r="BV33" s="716"/>
      <c r="BW33" s="716"/>
      <c r="BX33" s="717">
        <v>98.5</v>
      </c>
      <c r="BY33" s="716"/>
      <c r="BZ33" s="716"/>
      <c r="CA33" s="716"/>
      <c r="CB33" s="718"/>
      <c r="CD33" s="654" t="s">
        <v>307</v>
      </c>
      <c r="CE33" s="655"/>
      <c r="CF33" s="655"/>
      <c r="CG33" s="655"/>
      <c r="CH33" s="655"/>
      <c r="CI33" s="655"/>
      <c r="CJ33" s="655"/>
      <c r="CK33" s="655"/>
      <c r="CL33" s="655"/>
      <c r="CM33" s="655"/>
      <c r="CN33" s="655"/>
      <c r="CO33" s="655"/>
      <c r="CP33" s="655"/>
      <c r="CQ33" s="656"/>
      <c r="CR33" s="657">
        <v>24692444</v>
      </c>
      <c r="CS33" s="689"/>
      <c r="CT33" s="689"/>
      <c r="CU33" s="689"/>
      <c r="CV33" s="689"/>
      <c r="CW33" s="689"/>
      <c r="CX33" s="689"/>
      <c r="CY33" s="690"/>
      <c r="CZ33" s="662">
        <v>42</v>
      </c>
      <c r="DA33" s="687"/>
      <c r="DB33" s="687"/>
      <c r="DC33" s="691"/>
      <c r="DD33" s="666">
        <v>17197837</v>
      </c>
      <c r="DE33" s="689"/>
      <c r="DF33" s="689"/>
      <c r="DG33" s="689"/>
      <c r="DH33" s="689"/>
      <c r="DI33" s="689"/>
      <c r="DJ33" s="689"/>
      <c r="DK33" s="690"/>
      <c r="DL33" s="666">
        <v>11170114</v>
      </c>
      <c r="DM33" s="689"/>
      <c r="DN33" s="689"/>
      <c r="DO33" s="689"/>
      <c r="DP33" s="689"/>
      <c r="DQ33" s="689"/>
      <c r="DR33" s="689"/>
      <c r="DS33" s="689"/>
      <c r="DT33" s="689"/>
      <c r="DU33" s="689"/>
      <c r="DV33" s="690"/>
      <c r="DW33" s="662">
        <v>36.799999999999997</v>
      </c>
      <c r="DX33" s="687"/>
      <c r="DY33" s="687"/>
      <c r="DZ33" s="687"/>
      <c r="EA33" s="687"/>
      <c r="EB33" s="687"/>
      <c r="EC33" s="688"/>
    </row>
    <row r="34" spans="2:133" ht="11.25" customHeight="1" x14ac:dyDescent="0.2">
      <c r="B34" s="654" t="s">
        <v>308</v>
      </c>
      <c r="C34" s="655"/>
      <c r="D34" s="655"/>
      <c r="E34" s="655"/>
      <c r="F34" s="655"/>
      <c r="G34" s="655"/>
      <c r="H34" s="655"/>
      <c r="I34" s="655"/>
      <c r="J34" s="655"/>
      <c r="K34" s="655"/>
      <c r="L34" s="655"/>
      <c r="M34" s="655"/>
      <c r="N34" s="655"/>
      <c r="O34" s="655"/>
      <c r="P34" s="655"/>
      <c r="Q34" s="656"/>
      <c r="R34" s="657">
        <v>2144394</v>
      </c>
      <c r="S34" s="658"/>
      <c r="T34" s="658"/>
      <c r="U34" s="658"/>
      <c r="V34" s="658"/>
      <c r="W34" s="658"/>
      <c r="X34" s="658"/>
      <c r="Y34" s="659"/>
      <c r="Z34" s="660">
        <v>3.5</v>
      </c>
      <c r="AA34" s="660"/>
      <c r="AB34" s="660"/>
      <c r="AC34" s="660"/>
      <c r="AD34" s="661" t="s">
        <v>122</v>
      </c>
      <c r="AE34" s="661"/>
      <c r="AF34" s="661"/>
      <c r="AG34" s="661"/>
      <c r="AH34" s="661"/>
      <c r="AI34" s="661"/>
      <c r="AJ34" s="661"/>
      <c r="AK34" s="661"/>
      <c r="AL34" s="662" t="s">
        <v>122</v>
      </c>
      <c r="AM34" s="663"/>
      <c r="AN34" s="663"/>
      <c r="AO34" s="66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4" t="s">
        <v>309</v>
      </c>
      <c r="CE34" s="655"/>
      <c r="CF34" s="655"/>
      <c r="CG34" s="655"/>
      <c r="CH34" s="655"/>
      <c r="CI34" s="655"/>
      <c r="CJ34" s="655"/>
      <c r="CK34" s="655"/>
      <c r="CL34" s="655"/>
      <c r="CM34" s="655"/>
      <c r="CN34" s="655"/>
      <c r="CO34" s="655"/>
      <c r="CP34" s="655"/>
      <c r="CQ34" s="656"/>
      <c r="CR34" s="657">
        <v>8059272</v>
      </c>
      <c r="CS34" s="658"/>
      <c r="CT34" s="658"/>
      <c r="CU34" s="658"/>
      <c r="CV34" s="658"/>
      <c r="CW34" s="658"/>
      <c r="CX34" s="658"/>
      <c r="CY34" s="659"/>
      <c r="CZ34" s="662">
        <v>13.7</v>
      </c>
      <c r="DA34" s="687"/>
      <c r="DB34" s="687"/>
      <c r="DC34" s="691"/>
      <c r="DD34" s="666">
        <v>5802132</v>
      </c>
      <c r="DE34" s="658"/>
      <c r="DF34" s="658"/>
      <c r="DG34" s="658"/>
      <c r="DH34" s="658"/>
      <c r="DI34" s="658"/>
      <c r="DJ34" s="658"/>
      <c r="DK34" s="659"/>
      <c r="DL34" s="666">
        <v>5171120</v>
      </c>
      <c r="DM34" s="658"/>
      <c r="DN34" s="658"/>
      <c r="DO34" s="658"/>
      <c r="DP34" s="658"/>
      <c r="DQ34" s="658"/>
      <c r="DR34" s="658"/>
      <c r="DS34" s="658"/>
      <c r="DT34" s="658"/>
      <c r="DU34" s="658"/>
      <c r="DV34" s="659"/>
      <c r="DW34" s="662">
        <v>17</v>
      </c>
      <c r="DX34" s="687"/>
      <c r="DY34" s="687"/>
      <c r="DZ34" s="687"/>
      <c r="EA34" s="687"/>
      <c r="EB34" s="687"/>
      <c r="EC34" s="688"/>
    </row>
    <row r="35" spans="2:133" ht="11.25" customHeight="1" x14ac:dyDescent="0.2">
      <c r="B35" s="654" t="s">
        <v>310</v>
      </c>
      <c r="C35" s="655"/>
      <c r="D35" s="655"/>
      <c r="E35" s="655"/>
      <c r="F35" s="655"/>
      <c r="G35" s="655"/>
      <c r="H35" s="655"/>
      <c r="I35" s="655"/>
      <c r="J35" s="655"/>
      <c r="K35" s="655"/>
      <c r="L35" s="655"/>
      <c r="M35" s="655"/>
      <c r="N35" s="655"/>
      <c r="O35" s="655"/>
      <c r="P35" s="655"/>
      <c r="Q35" s="656"/>
      <c r="R35" s="657">
        <v>4578713</v>
      </c>
      <c r="S35" s="658"/>
      <c r="T35" s="658"/>
      <c r="U35" s="658"/>
      <c r="V35" s="658"/>
      <c r="W35" s="658"/>
      <c r="X35" s="658"/>
      <c r="Y35" s="659"/>
      <c r="Z35" s="660">
        <v>7.4</v>
      </c>
      <c r="AA35" s="660"/>
      <c r="AB35" s="660"/>
      <c r="AC35" s="660"/>
      <c r="AD35" s="661" t="s">
        <v>122</v>
      </c>
      <c r="AE35" s="661"/>
      <c r="AF35" s="661"/>
      <c r="AG35" s="661"/>
      <c r="AH35" s="661"/>
      <c r="AI35" s="661"/>
      <c r="AJ35" s="661"/>
      <c r="AK35" s="661"/>
      <c r="AL35" s="662" t="s">
        <v>122</v>
      </c>
      <c r="AM35" s="663"/>
      <c r="AN35" s="663"/>
      <c r="AO35" s="664"/>
      <c r="AP35" s="204"/>
      <c r="AQ35" s="639" t="s">
        <v>311</v>
      </c>
      <c r="AR35" s="640"/>
      <c r="AS35" s="640"/>
      <c r="AT35" s="640"/>
      <c r="AU35" s="640"/>
      <c r="AV35" s="640"/>
      <c r="AW35" s="640"/>
      <c r="AX35" s="640"/>
      <c r="AY35" s="640"/>
      <c r="AZ35" s="640"/>
      <c r="BA35" s="640"/>
      <c r="BB35" s="640"/>
      <c r="BC35" s="640"/>
      <c r="BD35" s="640"/>
      <c r="BE35" s="640"/>
      <c r="BF35" s="641"/>
      <c r="BG35" s="639" t="s">
        <v>312</v>
      </c>
      <c r="BH35" s="640"/>
      <c r="BI35" s="640"/>
      <c r="BJ35" s="640"/>
      <c r="BK35" s="640"/>
      <c r="BL35" s="640"/>
      <c r="BM35" s="640"/>
      <c r="BN35" s="640"/>
      <c r="BO35" s="640"/>
      <c r="BP35" s="640"/>
      <c r="BQ35" s="640"/>
      <c r="BR35" s="640"/>
      <c r="BS35" s="640"/>
      <c r="BT35" s="640"/>
      <c r="BU35" s="640"/>
      <c r="BV35" s="640"/>
      <c r="BW35" s="640"/>
      <c r="BX35" s="640"/>
      <c r="BY35" s="640"/>
      <c r="BZ35" s="640"/>
      <c r="CA35" s="640"/>
      <c r="CB35" s="641"/>
      <c r="CD35" s="654" t="s">
        <v>313</v>
      </c>
      <c r="CE35" s="655"/>
      <c r="CF35" s="655"/>
      <c r="CG35" s="655"/>
      <c r="CH35" s="655"/>
      <c r="CI35" s="655"/>
      <c r="CJ35" s="655"/>
      <c r="CK35" s="655"/>
      <c r="CL35" s="655"/>
      <c r="CM35" s="655"/>
      <c r="CN35" s="655"/>
      <c r="CO35" s="655"/>
      <c r="CP35" s="655"/>
      <c r="CQ35" s="656"/>
      <c r="CR35" s="657">
        <v>910210</v>
      </c>
      <c r="CS35" s="689"/>
      <c r="CT35" s="689"/>
      <c r="CU35" s="689"/>
      <c r="CV35" s="689"/>
      <c r="CW35" s="689"/>
      <c r="CX35" s="689"/>
      <c r="CY35" s="690"/>
      <c r="CZ35" s="662">
        <v>1.6</v>
      </c>
      <c r="DA35" s="687"/>
      <c r="DB35" s="687"/>
      <c r="DC35" s="691"/>
      <c r="DD35" s="666">
        <v>686152</v>
      </c>
      <c r="DE35" s="689"/>
      <c r="DF35" s="689"/>
      <c r="DG35" s="689"/>
      <c r="DH35" s="689"/>
      <c r="DI35" s="689"/>
      <c r="DJ35" s="689"/>
      <c r="DK35" s="690"/>
      <c r="DL35" s="666">
        <v>602386</v>
      </c>
      <c r="DM35" s="689"/>
      <c r="DN35" s="689"/>
      <c r="DO35" s="689"/>
      <c r="DP35" s="689"/>
      <c r="DQ35" s="689"/>
      <c r="DR35" s="689"/>
      <c r="DS35" s="689"/>
      <c r="DT35" s="689"/>
      <c r="DU35" s="689"/>
      <c r="DV35" s="690"/>
      <c r="DW35" s="662">
        <v>2</v>
      </c>
      <c r="DX35" s="687"/>
      <c r="DY35" s="687"/>
      <c r="DZ35" s="687"/>
      <c r="EA35" s="687"/>
      <c r="EB35" s="687"/>
      <c r="EC35" s="688"/>
    </row>
    <row r="36" spans="2:133" ht="11.25" customHeight="1" x14ac:dyDescent="0.2">
      <c r="B36" s="654" t="s">
        <v>314</v>
      </c>
      <c r="C36" s="655"/>
      <c r="D36" s="655"/>
      <c r="E36" s="655"/>
      <c r="F36" s="655"/>
      <c r="G36" s="655"/>
      <c r="H36" s="655"/>
      <c r="I36" s="655"/>
      <c r="J36" s="655"/>
      <c r="K36" s="655"/>
      <c r="L36" s="655"/>
      <c r="M36" s="655"/>
      <c r="N36" s="655"/>
      <c r="O36" s="655"/>
      <c r="P36" s="655"/>
      <c r="Q36" s="656"/>
      <c r="R36" s="657">
        <v>2866836</v>
      </c>
      <c r="S36" s="658"/>
      <c r="T36" s="658"/>
      <c r="U36" s="658"/>
      <c r="V36" s="658"/>
      <c r="W36" s="658"/>
      <c r="X36" s="658"/>
      <c r="Y36" s="659"/>
      <c r="Z36" s="660">
        <v>4.7</v>
      </c>
      <c r="AA36" s="660"/>
      <c r="AB36" s="660"/>
      <c r="AC36" s="660"/>
      <c r="AD36" s="661" t="s">
        <v>122</v>
      </c>
      <c r="AE36" s="661"/>
      <c r="AF36" s="661"/>
      <c r="AG36" s="661"/>
      <c r="AH36" s="661"/>
      <c r="AI36" s="661"/>
      <c r="AJ36" s="661"/>
      <c r="AK36" s="661"/>
      <c r="AL36" s="662" t="s">
        <v>122</v>
      </c>
      <c r="AM36" s="663"/>
      <c r="AN36" s="663"/>
      <c r="AO36" s="664"/>
      <c r="AP36" s="204"/>
      <c r="AQ36" s="723" t="s">
        <v>315</v>
      </c>
      <c r="AR36" s="724"/>
      <c r="AS36" s="724"/>
      <c r="AT36" s="724"/>
      <c r="AU36" s="724"/>
      <c r="AV36" s="724"/>
      <c r="AW36" s="724"/>
      <c r="AX36" s="724"/>
      <c r="AY36" s="725"/>
      <c r="AZ36" s="646">
        <v>5993899</v>
      </c>
      <c r="BA36" s="647"/>
      <c r="BB36" s="647"/>
      <c r="BC36" s="647"/>
      <c r="BD36" s="647"/>
      <c r="BE36" s="647"/>
      <c r="BF36" s="719"/>
      <c r="BG36" s="643" t="s">
        <v>316</v>
      </c>
      <c r="BH36" s="644"/>
      <c r="BI36" s="644"/>
      <c r="BJ36" s="644"/>
      <c r="BK36" s="644"/>
      <c r="BL36" s="644"/>
      <c r="BM36" s="644"/>
      <c r="BN36" s="644"/>
      <c r="BO36" s="644"/>
      <c r="BP36" s="644"/>
      <c r="BQ36" s="644"/>
      <c r="BR36" s="644"/>
      <c r="BS36" s="644"/>
      <c r="BT36" s="644"/>
      <c r="BU36" s="645"/>
      <c r="BV36" s="646">
        <v>213956</v>
      </c>
      <c r="BW36" s="647"/>
      <c r="BX36" s="647"/>
      <c r="BY36" s="647"/>
      <c r="BZ36" s="647"/>
      <c r="CA36" s="647"/>
      <c r="CB36" s="719"/>
      <c r="CD36" s="654" t="s">
        <v>317</v>
      </c>
      <c r="CE36" s="655"/>
      <c r="CF36" s="655"/>
      <c r="CG36" s="655"/>
      <c r="CH36" s="655"/>
      <c r="CI36" s="655"/>
      <c r="CJ36" s="655"/>
      <c r="CK36" s="655"/>
      <c r="CL36" s="655"/>
      <c r="CM36" s="655"/>
      <c r="CN36" s="655"/>
      <c r="CO36" s="655"/>
      <c r="CP36" s="655"/>
      <c r="CQ36" s="656"/>
      <c r="CR36" s="657">
        <v>4176325</v>
      </c>
      <c r="CS36" s="658"/>
      <c r="CT36" s="658"/>
      <c r="CU36" s="658"/>
      <c r="CV36" s="658"/>
      <c r="CW36" s="658"/>
      <c r="CX36" s="658"/>
      <c r="CY36" s="659"/>
      <c r="CZ36" s="662">
        <v>7.1</v>
      </c>
      <c r="DA36" s="687"/>
      <c r="DB36" s="687"/>
      <c r="DC36" s="691"/>
      <c r="DD36" s="666">
        <v>3511333</v>
      </c>
      <c r="DE36" s="658"/>
      <c r="DF36" s="658"/>
      <c r="DG36" s="658"/>
      <c r="DH36" s="658"/>
      <c r="DI36" s="658"/>
      <c r="DJ36" s="658"/>
      <c r="DK36" s="659"/>
      <c r="DL36" s="666">
        <v>1870176</v>
      </c>
      <c r="DM36" s="658"/>
      <c r="DN36" s="658"/>
      <c r="DO36" s="658"/>
      <c r="DP36" s="658"/>
      <c r="DQ36" s="658"/>
      <c r="DR36" s="658"/>
      <c r="DS36" s="658"/>
      <c r="DT36" s="658"/>
      <c r="DU36" s="658"/>
      <c r="DV36" s="659"/>
      <c r="DW36" s="662">
        <v>6.2</v>
      </c>
      <c r="DX36" s="687"/>
      <c r="DY36" s="687"/>
      <c r="DZ36" s="687"/>
      <c r="EA36" s="687"/>
      <c r="EB36" s="687"/>
      <c r="EC36" s="688"/>
    </row>
    <row r="37" spans="2:133" ht="11.25" customHeight="1" x14ac:dyDescent="0.2">
      <c r="B37" s="654" t="s">
        <v>318</v>
      </c>
      <c r="C37" s="655"/>
      <c r="D37" s="655"/>
      <c r="E37" s="655"/>
      <c r="F37" s="655"/>
      <c r="G37" s="655"/>
      <c r="H37" s="655"/>
      <c r="I37" s="655"/>
      <c r="J37" s="655"/>
      <c r="K37" s="655"/>
      <c r="L37" s="655"/>
      <c r="M37" s="655"/>
      <c r="N37" s="655"/>
      <c r="O37" s="655"/>
      <c r="P37" s="655"/>
      <c r="Q37" s="656"/>
      <c r="R37" s="657">
        <v>2149413</v>
      </c>
      <c r="S37" s="658"/>
      <c r="T37" s="658"/>
      <c r="U37" s="658"/>
      <c r="V37" s="658"/>
      <c r="W37" s="658"/>
      <c r="X37" s="658"/>
      <c r="Y37" s="659"/>
      <c r="Z37" s="660">
        <v>3.5</v>
      </c>
      <c r="AA37" s="660"/>
      <c r="AB37" s="660"/>
      <c r="AC37" s="660"/>
      <c r="AD37" s="661">
        <v>1638</v>
      </c>
      <c r="AE37" s="661"/>
      <c r="AF37" s="661"/>
      <c r="AG37" s="661"/>
      <c r="AH37" s="661"/>
      <c r="AI37" s="661"/>
      <c r="AJ37" s="661"/>
      <c r="AK37" s="661"/>
      <c r="AL37" s="662">
        <v>0</v>
      </c>
      <c r="AM37" s="663"/>
      <c r="AN37" s="663"/>
      <c r="AO37" s="664"/>
      <c r="AQ37" s="720" t="s">
        <v>319</v>
      </c>
      <c r="AR37" s="721"/>
      <c r="AS37" s="721"/>
      <c r="AT37" s="721"/>
      <c r="AU37" s="721"/>
      <c r="AV37" s="721"/>
      <c r="AW37" s="721"/>
      <c r="AX37" s="721"/>
      <c r="AY37" s="722"/>
      <c r="AZ37" s="657">
        <v>1500023</v>
      </c>
      <c r="BA37" s="658"/>
      <c r="BB37" s="658"/>
      <c r="BC37" s="658"/>
      <c r="BD37" s="689"/>
      <c r="BE37" s="689"/>
      <c r="BF37" s="712"/>
      <c r="BG37" s="654" t="s">
        <v>320</v>
      </c>
      <c r="BH37" s="655"/>
      <c r="BI37" s="655"/>
      <c r="BJ37" s="655"/>
      <c r="BK37" s="655"/>
      <c r="BL37" s="655"/>
      <c r="BM37" s="655"/>
      <c r="BN37" s="655"/>
      <c r="BO37" s="655"/>
      <c r="BP37" s="655"/>
      <c r="BQ37" s="655"/>
      <c r="BR37" s="655"/>
      <c r="BS37" s="655"/>
      <c r="BT37" s="655"/>
      <c r="BU37" s="656"/>
      <c r="BV37" s="657">
        <v>163050</v>
      </c>
      <c r="BW37" s="658"/>
      <c r="BX37" s="658"/>
      <c r="BY37" s="658"/>
      <c r="BZ37" s="658"/>
      <c r="CA37" s="658"/>
      <c r="CB37" s="667"/>
      <c r="CD37" s="654" t="s">
        <v>321</v>
      </c>
      <c r="CE37" s="655"/>
      <c r="CF37" s="655"/>
      <c r="CG37" s="655"/>
      <c r="CH37" s="655"/>
      <c r="CI37" s="655"/>
      <c r="CJ37" s="655"/>
      <c r="CK37" s="655"/>
      <c r="CL37" s="655"/>
      <c r="CM37" s="655"/>
      <c r="CN37" s="655"/>
      <c r="CO37" s="655"/>
      <c r="CP37" s="655"/>
      <c r="CQ37" s="656"/>
      <c r="CR37" s="657">
        <v>24884</v>
      </c>
      <c r="CS37" s="689"/>
      <c r="CT37" s="689"/>
      <c r="CU37" s="689"/>
      <c r="CV37" s="689"/>
      <c r="CW37" s="689"/>
      <c r="CX37" s="689"/>
      <c r="CY37" s="690"/>
      <c r="CZ37" s="662">
        <v>0</v>
      </c>
      <c r="DA37" s="687"/>
      <c r="DB37" s="687"/>
      <c r="DC37" s="691"/>
      <c r="DD37" s="666">
        <v>24884</v>
      </c>
      <c r="DE37" s="689"/>
      <c r="DF37" s="689"/>
      <c r="DG37" s="689"/>
      <c r="DH37" s="689"/>
      <c r="DI37" s="689"/>
      <c r="DJ37" s="689"/>
      <c r="DK37" s="690"/>
      <c r="DL37" s="666">
        <v>24884</v>
      </c>
      <c r="DM37" s="689"/>
      <c r="DN37" s="689"/>
      <c r="DO37" s="689"/>
      <c r="DP37" s="689"/>
      <c r="DQ37" s="689"/>
      <c r="DR37" s="689"/>
      <c r="DS37" s="689"/>
      <c r="DT37" s="689"/>
      <c r="DU37" s="689"/>
      <c r="DV37" s="690"/>
      <c r="DW37" s="662">
        <v>0.1</v>
      </c>
      <c r="DX37" s="687"/>
      <c r="DY37" s="687"/>
      <c r="DZ37" s="687"/>
      <c r="EA37" s="687"/>
      <c r="EB37" s="687"/>
      <c r="EC37" s="688"/>
    </row>
    <row r="38" spans="2:133" ht="11.25" customHeight="1" x14ac:dyDescent="0.2">
      <c r="B38" s="654" t="s">
        <v>322</v>
      </c>
      <c r="C38" s="655"/>
      <c r="D38" s="655"/>
      <c r="E38" s="655"/>
      <c r="F38" s="655"/>
      <c r="G38" s="655"/>
      <c r="H38" s="655"/>
      <c r="I38" s="655"/>
      <c r="J38" s="655"/>
      <c r="K38" s="655"/>
      <c r="L38" s="655"/>
      <c r="M38" s="655"/>
      <c r="N38" s="655"/>
      <c r="O38" s="655"/>
      <c r="P38" s="655"/>
      <c r="Q38" s="656"/>
      <c r="R38" s="657">
        <v>3195100</v>
      </c>
      <c r="S38" s="658"/>
      <c r="T38" s="658"/>
      <c r="U38" s="658"/>
      <c r="V38" s="658"/>
      <c r="W38" s="658"/>
      <c r="X38" s="658"/>
      <c r="Y38" s="659"/>
      <c r="Z38" s="660">
        <v>5.2</v>
      </c>
      <c r="AA38" s="660"/>
      <c r="AB38" s="660"/>
      <c r="AC38" s="660"/>
      <c r="AD38" s="661" t="s">
        <v>122</v>
      </c>
      <c r="AE38" s="661"/>
      <c r="AF38" s="661"/>
      <c r="AG38" s="661"/>
      <c r="AH38" s="661"/>
      <c r="AI38" s="661"/>
      <c r="AJ38" s="661"/>
      <c r="AK38" s="661"/>
      <c r="AL38" s="662" t="s">
        <v>122</v>
      </c>
      <c r="AM38" s="663"/>
      <c r="AN38" s="663"/>
      <c r="AO38" s="664"/>
      <c r="AQ38" s="720" t="s">
        <v>323</v>
      </c>
      <c r="AR38" s="721"/>
      <c r="AS38" s="721"/>
      <c r="AT38" s="721"/>
      <c r="AU38" s="721"/>
      <c r="AV38" s="721"/>
      <c r="AW38" s="721"/>
      <c r="AX38" s="721"/>
      <c r="AY38" s="722"/>
      <c r="AZ38" s="657">
        <v>109653</v>
      </c>
      <c r="BA38" s="658"/>
      <c r="BB38" s="658"/>
      <c r="BC38" s="658"/>
      <c r="BD38" s="689"/>
      <c r="BE38" s="689"/>
      <c r="BF38" s="712"/>
      <c r="BG38" s="654" t="s">
        <v>324</v>
      </c>
      <c r="BH38" s="655"/>
      <c r="BI38" s="655"/>
      <c r="BJ38" s="655"/>
      <c r="BK38" s="655"/>
      <c r="BL38" s="655"/>
      <c r="BM38" s="655"/>
      <c r="BN38" s="655"/>
      <c r="BO38" s="655"/>
      <c r="BP38" s="655"/>
      <c r="BQ38" s="655"/>
      <c r="BR38" s="655"/>
      <c r="BS38" s="655"/>
      <c r="BT38" s="655"/>
      <c r="BU38" s="656"/>
      <c r="BV38" s="657">
        <v>15058</v>
      </c>
      <c r="BW38" s="658"/>
      <c r="BX38" s="658"/>
      <c r="BY38" s="658"/>
      <c r="BZ38" s="658"/>
      <c r="CA38" s="658"/>
      <c r="CB38" s="667"/>
      <c r="CD38" s="654" t="s">
        <v>325</v>
      </c>
      <c r="CE38" s="655"/>
      <c r="CF38" s="655"/>
      <c r="CG38" s="655"/>
      <c r="CH38" s="655"/>
      <c r="CI38" s="655"/>
      <c r="CJ38" s="655"/>
      <c r="CK38" s="655"/>
      <c r="CL38" s="655"/>
      <c r="CM38" s="655"/>
      <c r="CN38" s="655"/>
      <c r="CO38" s="655"/>
      <c r="CP38" s="655"/>
      <c r="CQ38" s="656"/>
      <c r="CR38" s="657">
        <v>4384223</v>
      </c>
      <c r="CS38" s="658"/>
      <c r="CT38" s="658"/>
      <c r="CU38" s="658"/>
      <c r="CV38" s="658"/>
      <c r="CW38" s="658"/>
      <c r="CX38" s="658"/>
      <c r="CY38" s="659"/>
      <c r="CZ38" s="662">
        <v>7.5</v>
      </c>
      <c r="DA38" s="687"/>
      <c r="DB38" s="687"/>
      <c r="DC38" s="691"/>
      <c r="DD38" s="666">
        <v>3604053</v>
      </c>
      <c r="DE38" s="658"/>
      <c r="DF38" s="658"/>
      <c r="DG38" s="658"/>
      <c r="DH38" s="658"/>
      <c r="DI38" s="658"/>
      <c r="DJ38" s="658"/>
      <c r="DK38" s="659"/>
      <c r="DL38" s="666">
        <v>3526432</v>
      </c>
      <c r="DM38" s="658"/>
      <c r="DN38" s="658"/>
      <c r="DO38" s="658"/>
      <c r="DP38" s="658"/>
      <c r="DQ38" s="658"/>
      <c r="DR38" s="658"/>
      <c r="DS38" s="658"/>
      <c r="DT38" s="658"/>
      <c r="DU38" s="658"/>
      <c r="DV38" s="659"/>
      <c r="DW38" s="662">
        <v>11.6</v>
      </c>
      <c r="DX38" s="687"/>
      <c r="DY38" s="687"/>
      <c r="DZ38" s="687"/>
      <c r="EA38" s="687"/>
      <c r="EB38" s="687"/>
      <c r="EC38" s="688"/>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60" t="s">
        <v>122</v>
      </c>
      <c r="AA39" s="660"/>
      <c r="AB39" s="660"/>
      <c r="AC39" s="660"/>
      <c r="AD39" s="661" t="s">
        <v>122</v>
      </c>
      <c r="AE39" s="661"/>
      <c r="AF39" s="661"/>
      <c r="AG39" s="661"/>
      <c r="AH39" s="661"/>
      <c r="AI39" s="661"/>
      <c r="AJ39" s="661"/>
      <c r="AK39" s="661"/>
      <c r="AL39" s="662" t="s">
        <v>122</v>
      </c>
      <c r="AM39" s="663"/>
      <c r="AN39" s="663"/>
      <c r="AO39" s="664"/>
      <c r="AQ39" s="720" t="s">
        <v>327</v>
      </c>
      <c r="AR39" s="721"/>
      <c r="AS39" s="721"/>
      <c r="AT39" s="721"/>
      <c r="AU39" s="721"/>
      <c r="AV39" s="721"/>
      <c r="AW39" s="721"/>
      <c r="AX39" s="721"/>
      <c r="AY39" s="722"/>
      <c r="AZ39" s="657" t="s">
        <v>122</v>
      </c>
      <c r="BA39" s="658"/>
      <c r="BB39" s="658"/>
      <c r="BC39" s="658"/>
      <c r="BD39" s="689"/>
      <c r="BE39" s="689"/>
      <c r="BF39" s="712"/>
      <c r="BG39" s="654" t="s">
        <v>328</v>
      </c>
      <c r="BH39" s="655"/>
      <c r="BI39" s="655"/>
      <c r="BJ39" s="655"/>
      <c r="BK39" s="655"/>
      <c r="BL39" s="655"/>
      <c r="BM39" s="655"/>
      <c r="BN39" s="655"/>
      <c r="BO39" s="655"/>
      <c r="BP39" s="655"/>
      <c r="BQ39" s="655"/>
      <c r="BR39" s="655"/>
      <c r="BS39" s="655"/>
      <c r="BT39" s="655"/>
      <c r="BU39" s="656"/>
      <c r="BV39" s="657">
        <v>22160</v>
      </c>
      <c r="BW39" s="658"/>
      <c r="BX39" s="658"/>
      <c r="BY39" s="658"/>
      <c r="BZ39" s="658"/>
      <c r="CA39" s="658"/>
      <c r="CB39" s="667"/>
      <c r="CD39" s="654" t="s">
        <v>329</v>
      </c>
      <c r="CE39" s="655"/>
      <c r="CF39" s="655"/>
      <c r="CG39" s="655"/>
      <c r="CH39" s="655"/>
      <c r="CI39" s="655"/>
      <c r="CJ39" s="655"/>
      <c r="CK39" s="655"/>
      <c r="CL39" s="655"/>
      <c r="CM39" s="655"/>
      <c r="CN39" s="655"/>
      <c r="CO39" s="655"/>
      <c r="CP39" s="655"/>
      <c r="CQ39" s="656"/>
      <c r="CR39" s="657">
        <v>5766684</v>
      </c>
      <c r="CS39" s="689"/>
      <c r="CT39" s="689"/>
      <c r="CU39" s="689"/>
      <c r="CV39" s="689"/>
      <c r="CW39" s="689"/>
      <c r="CX39" s="689"/>
      <c r="CY39" s="690"/>
      <c r="CZ39" s="662">
        <v>9.8000000000000007</v>
      </c>
      <c r="DA39" s="687"/>
      <c r="DB39" s="687"/>
      <c r="DC39" s="691"/>
      <c r="DD39" s="666">
        <v>3594167</v>
      </c>
      <c r="DE39" s="689"/>
      <c r="DF39" s="689"/>
      <c r="DG39" s="689"/>
      <c r="DH39" s="689"/>
      <c r="DI39" s="689"/>
      <c r="DJ39" s="689"/>
      <c r="DK39" s="690"/>
      <c r="DL39" s="666" t="s">
        <v>122</v>
      </c>
      <c r="DM39" s="689"/>
      <c r="DN39" s="689"/>
      <c r="DO39" s="689"/>
      <c r="DP39" s="689"/>
      <c r="DQ39" s="689"/>
      <c r="DR39" s="689"/>
      <c r="DS39" s="689"/>
      <c r="DT39" s="689"/>
      <c r="DU39" s="689"/>
      <c r="DV39" s="690"/>
      <c r="DW39" s="662" t="s">
        <v>122</v>
      </c>
      <c r="DX39" s="687"/>
      <c r="DY39" s="687"/>
      <c r="DZ39" s="687"/>
      <c r="EA39" s="687"/>
      <c r="EB39" s="687"/>
      <c r="EC39" s="688"/>
    </row>
    <row r="40" spans="2:133" ht="11.25" customHeight="1" x14ac:dyDescent="0.2">
      <c r="B40" s="654" t="s">
        <v>330</v>
      </c>
      <c r="C40" s="655"/>
      <c r="D40" s="655"/>
      <c r="E40" s="655"/>
      <c r="F40" s="655"/>
      <c r="G40" s="655"/>
      <c r="H40" s="655"/>
      <c r="I40" s="655"/>
      <c r="J40" s="655"/>
      <c r="K40" s="655"/>
      <c r="L40" s="655"/>
      <c r="M40" s="655"/>
      <c r="N40" s="655"/>
      <c r="O40" s="655"/>
      <c r="P40" s="655"/>
      <c r="Q40" s="656"/>
      <c r="R40" s="657">
        <v>141400</v>
      </c>
      <c r="S40" s="658"/>
      <c r="T40" s="658"/>
      <c r="U40" s="658"/>
      <c r="V40" s="658"/>
      <c r="W40" s="658"/>
      <c r="X40" s="658"/>
      <c r="Y40" s="659"/>
      <c r="Z40" s="660">
        <v>0.2</v>
      </c>
      <c r="AA40" s="660"/>
      <c r="AB40" s="660"/>
      <c r="AC40" s="660"/>
      <c r="AD40" s="661" t="s">
        <v>122</v>
      </c>
      <c r="AE40" s="661"/>
      <c r="AF40" s="661"/>
      <c r="AG40" s="661"/>
      <c r="AH40" s="661"/>
      <c r="AI40" s="661"/>
      <c r="AJ40" s="661"/>
      <c r="AK40" s="661"/>
      <c r="AL40" s="662" t="s">
        <v>122</v>
      </c>
      <c r="AM40" s="663"/>
      <c r="AN40" s="663"/>
      <c r="AO40" s="664"/>
      <c r="AQ40" s="720" t="s">
        <v>331</v>
      </c>
      <c r="AR40" s="721"/>
      <c r="AS40" s="721"/>
      <c r="AT40" s="721"/>
      <c r="AU40" s="721"/>
      <c r="AV40" s="721"/>
      <c r="AW40" s="721"/>
      <c r="AX40" s="721"/>
      <c r="AY40" s="722"/>
      <c r="AZ40" s="657" t="s">
        <v>122</v>
      </c>
      <c r="BA40" s="658"/>
      <c r="BB40" s="658"/>
      <c r="BC40" s="658"/>
      <c r="BD40" s="689"/>
      <c r="BE40" s="689"/>
      <c r="BF40" s="712"/>
      <c r="BG40" s="705" t="s">
        <v>332</v>
      </c>
      <c r="BH40" s="706"/>
      <c r="BI40" s="706"/>
      <c r="BJ40" s="706"/>
      <c r="BK40" s="706"/>
      <c r="BL40" s="205"/>
      <c r="BM40" s="655" t="s">
        <v>333</v>
      </c>
      <c r="BN40" s="655"/>
      <c r="BO40" s="655"/>
      <c r="BP40" s="655"/>
      <c r="BQ40" s="655"/>
      <c r="BR40" s="655"/>
      <c r="BS40" s="655"/>
      <c r="BT40" s="655"/>
      <c r="BU40" s="656"/>
      <c r="BV40" s="657">
        <v>86</v>
      </c>
      <c r="BW40" s="658"/>
      <c r="BX40" s="658"/>
      <c r="BY40" s="658"/>
      <c r="BZ40" s="658"/>
      <c r="CA40" s="658"/>
      <c r="CB40" s="667"/>
      <c r="CD40" s="654" t="s">
        <v>334</v>
      </c>
      <c r="CE40" s="655"/>
      <c r="CF40" s="655"/>
      <c r="CG40" s="655"/>
      <c r="CH40" s="655"/>
      <c r="CI40" s="655"/>
      <c r="CJ40" s="655"/>
      <c r="CK40" s="655"/>
      <c r="CL40" s="655"/>
      <c r="CM40" s="655"/>
      <c r="CN40" s="655"/>
      <c r="CO40" s="655"/>
      <c r="CP40" s="655"/>
      <c r="CQ40" s="656"/>
      <c r="CR40" s="657">
        <v>1395730</v>
      </c>
      <c r="CS40" s="658"/>
      <c r="CT40" s="658"/>
      <c r="CU40" s="658"/>
      <c r="CV40" s="658"/>
      <c r="CW40" s="658"/>
      <c r="CX40" s="658"/>
      <c r="CY40" s="659"/>
      <c r="CZ40" s="662">
        <v>2.4</v>
      </c>
      <c r="DA40" s="687"/>
      <c r="DB40" s="687"/>
      <c r="DC40" s="691"/>
      <c r="DD40" s="666" t="s">
        <v>122</v>
      </c>
      <c r="DE40" s="658"/>
      <c r="DF40" s="658"/>
      <c r="DG40" s="658"/>
      <c r="DH40" s="658"/>
      <c r="DI40" s="658"/>
      <c r="DJ40" s="658"/>
      <c r="DK40" s="659"/>
      <c r="DL40" s="666" t="s">
        <v>122</v>
      </c>
      <c r="DM40" s="658"/>
      <c r="DN40" s="658"/>
      <c r="DO40" s="658"/>
      <c r="DP40" s="658"/>
      <c r="DQ40" s="658"/>
      <c r="DR40" s="658"/>
      <c r="DS40" s="658"/>
      <c r="DT40" s="658"/>
      <c r="DU40" s="658"/>
      <c r="DV40" s="659"/>
      <c r="DW40" s="662" t="s">
        <v>122</v>
      </c>
      <c r="DX40" s="687"/>
      <c r="DY40" s="687"/>
      <c r="DZ40" s="687"/>
      <c r="EA40" s="687"/>
      <c r="EB40" s="687"/>
      <c r="EC40" s="688"/>
    </row>
    <row r="41" spans="2:133" ht="11.25" customHeight="1" x14ac:dyDescent="0.2">
      <c r="B41" s="678" t="s">
        <v>335</v>
      </c>
      <c r="C41" s="679"/>
      <c r="D41" s="679"/>
      <c r="E41" s="679"/>
      <c r="F41" s="679"/>
      <c r="G41" s="679"/>
      <c r="H41" s="679"/>
      <c r="I41" s="679"/>
      <c r="J41" s="679"/>
      <c r="K41" s="679"/>
      <c r="L41" s="679"/>
      <c r="M41" s="679"/>
      <c r="N41" s="679"/>
      <c r="O41" s="679"/>
      <c r="P41" s="679"/>
      <c r="Q41" s="680"/>
      <c r="R41" s="729">
        <v>61550794</v>
      </c>
      <c r="S41" s="730"/>
      <c r="T41" s="730"/>
      <c r="U41" s="730"/>
      <c r="V41" s="730"/>
      <c r="W41" s="730"/>
      <c r="X41" s="730"/>
      <c r="Y41" s="734"/>
      <c r="Z41" s="735">
        <v>100</v>
      </c>
      <c r="AA41" s="735"/>
      <c r="AB41" s="735"/>
      <c r="AC41" s="735"/>
      <c r="AD41" s="736">
        <v>30209132</v>
      </c>
      <c r="AE41" s="736"/>
      <c r="AF41" s="736"/>
      <c r="AG41" s="736"/>
      <c r="AH41" s="736"/>
      <c r="AI41" s="736"/>
      <c r="AJ41" s="736"/>
      <c r="AK41" s="736"/>
      <c r="AL41" s="737">
        <v>100</v>
      </c>
      <c r="AM41" s="717"/>
      <c r="AN41" s="717"/>
      <c r="AO41" s="738"/>
      <c r="AQ41" s="720" t="s">
        <v>336</v>
      </c>
      <c r="AR41" s="721"/>
      <c r="AS41" s="721"/>
      <c r="AT41" s="721"/>
      <c r="AU41" s="721"/>
      <c r="AV41" s="721"/>
      <c r="AW41" s="721"/>
      <c r="AX41" s="721"/>
      <c r="AY41" s="722"/>
      <c r="AZ41" s="657">
        <v>866486</v>
      </c>
      <c r="BA41" s="658"/>
      <c r="BB41" s="658"/>
      <c r="BC41" s="658"/>
      <c r="BD41" s="689"/>
      <c r="BE41" s="689"/>
      <c r="BF41" s="712"/>
      <c r="BG41" s="705"/>
      <c r="BH41" s="706"/>
      <c r="BI41" s="706"/>
      <c r="BJ41" s="706"/>
      <c r="BK41" s="706"/>
      <c r="BL41" s="205"/>
      <c r="BM41" s="655" t="s">
        <v>337</v>
      </c>
      <c r="BN41" s="655"/>
      <c r="BO41" s="655"/>
      <c r="BP41" s="655"/>
      <c r="BQ41" s="655"/>
      <c r="BR41" s="655"/>
      <c r="BS41" s="655"/>
      <c r="BT41" s="655"/>
      <c r="BU41" s="656"/>
      <c r="BV41" s="657" t="s">
        <v>122</v>
      </c>
      <c r="BW41" s="658"/>
      <c r="BX41" s="658"/>
      <c r="BY41" s="658"/>
      <c r="BZ41" s="658"/>
      <c r="CA41" s="658"/>
      <c r="CB41" s="667"/>
      <c r="CD41" s="654" t="s">
        <v>338</v>
      </c>
      <c r="CE41" s="655"/>
      <c r="CF41" s="655"/>
      <c r="CG41" s="655"/>
      <c r="CH41" s="655"/>
      <c r="CI41" s="655"/>
      <c r="CJ41" s="655"/>
      <c r="CK41" s="655"/>
      <c r="CL41" s="655"/>
      <c r="CM41" s="655"/>
      <c r="CN41" s="655"/>
      <c r="CO41" s="655"/>
      <c r="CP41" s="655"/>
      <c r="CQ41" s="656"/>
      <c r="CR41" s="657" t="s">
        <v>122</v>
      </c>
      <c r="CS41" s="689"/>
      <c r="CT41" s="689"/>
      <c r="CU41" s="689"/>
      <c r="CV41" s="689"/>
      <c r="CW41" s="689"/>
      <c r="CX41" s="689"/>
      <c r="CY41" s="690"/>
      <c r="CZ41" s="662" t="s">
        <v>122</v>
      </c>
      <c r="DA41" s="687"/>
      <c r="DB41" s="687"/>
      <c r="DC41" s="691"/>
      <c r="DD41" s="666" t="s">
        <v>122</v>
      </c>
      <c r="DE41" s="689"/>
      <c r="DF41" s="689"/>
      <c r="DG41" s="689"/>
      <c r="DH41" s="689"/>
      <c r="DI41" s="689"/>
      <c r="DJ41" s="689"/>
      <c r="DK41" s="690"/>
      <c r="DL41" s="740"/>
      <c r="DM41" s="741"/>
      <c r="DN41" s="741"/>
      <c r="DO41" s="741"/>
      <c r="DP41" s="741"/>
      <c r="DQ41" s="741"/>
      <c r="DR41" s="741"/>
      <c r="DS41" s="741"/>
      <c r="DT41" s="741"/>
      <c r="DU41" s="741"/>
      <c r="DV41" s="742"/>
      <c r="DW41" s="731"/>
      <c r="DX41" s="732"/>
      <c r="DY41" s="732"/>
      <c r="DZ41" s="732"/>
      <c r="EA41" s="732"/>
      <c r="EB41" s="732"/>
      <c r="EC41" s="733"/>
    </row>
    <row r="42" spans="2:133" ht="11.25" customHeight="1" x14ac:dyDescent="0.2">
      <c r="AQ42" s="726" t="s">
        <v>339</v>
      </c>
      <c r="AR42" s="727"/>
      <c r="AS42" s="727"/>
      <c r="AT42" s="727"/>
      <c r="AU42" s="727"/>
      <c r="AV42" s="727"/>
      <c r="AW42" s="727"/>
      <c r="AX42" s="727"/>
      <c r="AY42" s="728"/>
      <c r="AZ42" s="729">
        <v>3517737</v>
      </c>
      <c r="BA42" s="730"/>
      <c r="BB42" s="730"/>
      <c r="BC42" s="730"/>
      <c r="BD42" s="716"/>
      <c r="BE42" s="716"/>
      <c r="BF42" s="718"/>
      <c r="BG42" s="707"/>
      <c r="BH42" s="708"/>
      <c r="BI42" s="708"/>
      <c r="BJ42" s="708"/>
      <c r="BK42" s="708"/>
      <c r="BL42" s="206"/>
      <c r="BM42" s="679" t="s">
        <v>340</v>
      </c>
      <c r="BN42" s="679"/>
      <c r="BO42" s="679"/>
      <c r="BP42" s="679"/>
      <c r="BQ42" s="679"/>
      <c r="BR42" s="679"/>
      <c r="BS42" s="679"/>
      <c r="BT42" s="679"/>
      <c r="BU42" s="680"/>
      <c r="BV42" s="729">
        <v>343</v>
      </c>
      <c r="BW42" s="730"/>
      <c r="BX42" s="730"/>
      <c r="BY42" s="730"/>
      <c r="BZ42" s="730"/>
      <c r="CA42" s="730"/>
      <c r="CB42" s="739"/>
      <c r="CD42" s="654" t="s">
        <v>341</v>
      </c>
      <c r="CE42" s="655"/>
      <c r="CF42" s="655"/>
      <c r="CG42" s="655"/>
      <c r="CH42" s="655"/>
      <c r="CI42" s="655"/>
      <c r="CJ42" s="655"/>
      <c r="CK42" s="655"/>
      <c r="CL42" s="655"/>
      <c r="CM42" s="655"/>
      <c r="CN42" s="655"/>
      <c r="CO42" s="655"/>
      <c r="CP42" s="655"/>
      <c r="CQ42" s="656"/>
      <c r="CR42" s="657">
        <v>5417039</v>
      </c>
      <c r="CS42" s="689"/>
      <c r="CT42" s="689"/>
      <c r="CU42" s="689"/>
      <c r="CV42" s="689"/>
      <c r="CW42" s="689"/>
      <c r="CX42" s="689"/>
      <c r="CY42" s="690"/>
      <c r="CZ42" s="662">
        <v>9.1999999999999993</v>
      </c>
      <c r="DA42" s="687"/>
      <c r="DB42" s="687"/>
      <c r="DC42" s="691"/>
      <c r="DD42" s="666">
        <v>1171945</v>
      </c>
      <c r="DE42" s="689"/>
      <c r="DF42" s="689"/>
      <c r="DG42" s="689"/>
      <c r="DH42" s="689"/>
      <c r="DI42" s="689"/>
      <c r="DJ42" s="689"/>
      <c r="DK42" s="690"/>
      <c r="DL42" s="740"/>
      <c r="DM42" s="741"/>
      <c r="DN42" s="741"/>
      <c r="DO42" s="741"/>
      <c r="DP42" s="741"/>
      <c r="DQ42" s="741"/>
      <c r="DR42" s="741"/>
      <c r="DS42" s="741"/>
      <c r="DT42" s="741"/>
      <c r="DU42" s="741"/>
      <c r="DV42" s="742"/>
      <c r="DW42" s="731"/>
      <c r="DX42" s="732"/>
      <c r="DY42" s="732"/>
      <c r="DZ42" s="732"/>
      <c r="EA42" s="732"/>
      <c r="EB42" s="732"/>
      <c r="EC42" s="733"/>
    </row>
    <row r="43" spans="2:133" ht="11.25" customHeight="1" x14ac:dyDescent="0.2">
      <c r="B43" s="196" t="s">
        <v>342</v>
      </c>
      <c r="CD43" s="654" t="s">
        <v>343</v>
      </c>
      <c r="CE43" s="655"/>
      <c r="CF43" s="655"/>
      <c r="CG43" s="655"/>
      <c r="CH43" s="655"/>
      <c r="CI43" s="655"/>
      <c r="CJ43" s="655"/>
      <c r="CK43" s="655"/>
      <c r="CL43" s="655"/>
      <c r="CM43" s="655"/>
      <c r="CN43" s="655"/>
      <c r="CO43" s="655"/>
      <c r="CP43" s="655"/>
      <c r="CQ43" s="656"/>
      <c r="CR43" s="657">
        <v>106522</v>
      </c>
      <c r="CS43" s="689"/>
      <c r="CT43" s="689"/>
      <c r="CU43" s="689"/>
      <c r="CV43" s="689"/>
      <c r="CW43" s="689"/>
      <c r="CX43" s="689"/>
      <c r="CY43" s="690"/>
      <c r="CZ43" s="662">
        <v>0.2</v>
      </c>
      <c r="DA43" s="687"/>
      <c r="DB43" s="687"/>
      <c r="DC43" s="691"/>
      <c r="DD43" s="666">
        <v>106522</v>
      </c>
      <c r="DE43" s="689"/>
      <c r="DF43" s="689"/>
      <c r="DG43" s="689"/>
      <c r="DH43" s="689"/>
      <c r="DI43" s="689"/>
      <c r="DJ43" s="689"/>
      <c r="DK43" s="690"/>
      <c r="DL43" s="740"/>
      <c r="DM43" s="741"/>
      <c r="DN43" s="741"/>
      <c r="DO43" s="741"/>
      <c r="DP43" s="741"/>
      <c r="DQ43" s="741"/>
      <c r="DR43" s="741"/>
      <c r="DS43" s="741"/>
      <c r="DT43" s="741"/>
      <c r="DU43" s="741"/>
      <c r="DV43" s="742"/>
      <c r="DW43" s="731"/>
      <c r="DX43" s="732"/>
      <c r="DY43" s="732"/>
      <c r="DZ43" s="732"/>
      <c r="EA43" s="732"/>
      <c r="EB43" s="732"/>
      <c r="EC43" s="733"/>
    </row>
    <row r="44" spans="2:133" ht="11.25" customHeight="1" x14ac:dyDescent="0.2">
      <c r="B44" s="743" t="s">
        <v>344</v>
      </c>
      <c r="C44" s="743"/>
      <c r="D44" s="743"/>
      <c r="E44" s="743"/>
      <c r="F44" s="743"/>
      <c r="G44" s="743"/>
      <c r="H44" s="743"/>
      <c r="I44" s="743"/>
      <c r="J44" s="743"/>
      <c r="K44" s="743"/>
      <c r="L44" s="743"/>
      <c r="M44" s="743"/>
      <c r="N44" s="743"/>
      <c r="O44" s="743"/>
      <c r="P44" s="743"/>
      <c r="Q44" s="743"/>
      <c r="R44" s="743"/>
      <c r="S44" s="743"/>
      <c r="T44" s="743"/>
      <c r="U44" s="743"/>
      <c r="V44" s="743"/>
      <c r="W44" s="743"/>
      <c r="X44" s="743"/>
      <c r="Y44" s="743"/>
      <c r="Z44" s="743"/>
      <c r="AA44" s="743"/>
      <c r="AB44" s="743"/>
      <c r="AC44" s="743"/>
      <c r="AD44" s="743"/>
      <c r="AE44" s="743"/>
      <c r="AF44" s="743"/>
      <c r="AG44" s="743"/>
      <c r="AH44" s="743"/>
      <c r="AI44" s="743"/>
      <c r="AJ44" s="743"/>
      <c r="AK44" s="743"/>
      <c r="AL44" s="743"/>
      <c r="AM44" s="743"/>
      <c r="AN44" s="743"/>
      <c r="AO44" s="743"/>
      <c r="AP44" s="743"/>
      <c r="AQ44" s="743"/>
      <c r="AR44" s="743"/>
      <c r="AS44" s="743"/>
      <c r="AT44" s="743"/>
      <c r="AU44" s="743"/>
      <c r="AV44" s="743"/>
      <c r="AW44" s="743"/>
      <c r="AX44" s="743"/>
      <c r="AY44" s="743"/>
      <c r="AZ44" s="743"/>
      <c r="BA44" s="743"/>
      <c r="BB44" s="743"/>
      <c r="BC44" s="743"/>
      <c r="BD44" s="743"/>
      <c r="BE44" s="743"/>
      <c r="BF44" s="743"/>
      <c r="BG44" s="743"/>
      <c r="BH44" s="743"/>
      <c r="BI44" s="743"/>
      <c r="BJ44" s="743"/>
      <c r="BK44" s="743"/>
      <c r="BL44" s="743"/>
      <c r="BM44" s="743"/>
      <c r="BN44" s="743"/>
      <c r="BO44" s="743"/>
      <c r="BP44" s="743"/>
      <c r="BQ44" s="743"/>
      <c r="BR44" s="743"/>
      <c r="BS44" s="743"/>
      <c r="BT44" s="743"/>
      <c r="BU44" s="743"/>
      <c r="BV44" s="743"/>
      <c r="BW44" s="743"/>
      <c r="BX44" s="743"/>
      <c r="BY44" s="743"/>
      <c r="BZ44" s="743"/>
      <c r="CA44" s="743"/>
      <c r="CB44" s="743"/>
      <c r="CC44" s="744"/>
      <c r="CD44" s="693" t="s">
        <v>292</v>
      </c>
      <c r="CE44" s="694"/>
      <c r="CF44" s="654" t="s">
        <v>345</v>
      </c>
      <c r="CG44" s="655"/>
      <c r="CH44" s="655"/>
      <c r="CI44" s="655"/>
      <c r="CJ44" s="655"/>
      <c r="CK44" s="655"/>
      <c r="CL44" s="655"/>
      <c r="CM44" s="655"/>
      <c r="CN44" s="655"/>
      <c r="CO44" s="655"/>
      <c r="CP44" s="655"/>
      <c r="CQ44" s="656"/>
      <c r="CR44" s="657">
        <v>5417039</v>
      </c>
      <c r="CS44" s="658"/>
      <c r="CT44" s="658"/>
      <c r="CU44" s="658"/>
      <c r="CV44" s="658"/>
      <c r="CW44" s="658"/>
      <c r="CX44" s="658"/>
      <c r="CY44" s="659"/>
      <c r="CZ44" s="662">
        <v>9.1999999999999993</v>
      </c>
      <c r="DA44" s="663"/>
      <c r="DB44" s="663"/>
      <c r="DC44" s="669"/>
      <c r="DD44" s="666">
        <v>1171945</v>
      </c>
      <c r="DE44" s="658"/>
      <c r="DF44" s="658"/>
      <c r="DG44" s="658"/>
      <c r="DH44" s="658"/>
      <c r="DI44" s="658"/>
      <c r="DJ44" s="658"/>
      <c r="DK44" s="659"/>
      <c r="DL44" s="740"/>
      <c r="DM44" s="741"/>
      <c r="DN44" s="741"/>
      <c r="DO44" s="741"/>
      <c r="DP44" s="741"/>
      <c r="DQ44" s="741"/>
      <c r="DR44" s="741"/>
      <c r="DS44" s="741"/>
      <c r="DT44" s="741"/>
      <c r="DU44" s="741"/>
      <c r="DV44" s="742"/>
      <c r="DW44" s="731"/>
      <c r="DX44" s="732"/>
      <c r="DY44" s="732"/>
      <c r="DZ44" s="732"/>
      <c r="EA44" s="732"/>
      <c r="EB44" s="732"/>
      <c r="EC44" s="733"/>
    </row>
    <row r="45" spans="2:133" ht="11.25" customHeight="1" x14ac:dyDescent="0.2">
      <c r="B45" s="743" t="s">
        <v>346</v>
      </c>
      <c r="C45" s="743"/>
      <c r="D45" s="743"/>
      <c r="E45" s="743"/>
      <c r="F45" s="743"/>
      <c r="G45" s="743"/>
      <c r="H45" s="743"/>
      <c r="I45" s="743"/>
      <c r="J45" s="743"/>
      <c r="K45" s="743"/>
      <c r="L45" s="743"/>
      <c r="M45" s="743"/>
      <c r="N45" s="743"/>
      <c r="O45" s="743"/>
      <c r="P45" s="743"/>
      <c r="Q45" s="743"/>
      <c r="R45" s="743"/>
      <c r="S45" s="743"/>
      <c r="T45" s="743"/>
      <c r="U45" s="743"/>
      <c r="V45" s="743"/>
      <c r="W45" s="743"/>
      <c r="X45" s="743"/>
      <c r="Y45" s="743"/>
      <c r="Z45" s="743"/>
      <c r="AA45" s="743"/>
      <c r="AB45" s="743"/>
      <c r="AC45" s="743"/>
      <c r="AD45" s="743"/>
      <c r="AE45" s="743"/>
      <c r="AF45" s="743"/>
      <c r="AG45" s="743"/>
      <c r="AH45" s="743"/>
      <c r="AI45" s="743"/>
      <c r="AJ45" s="743"/>
      <c r="AK45" s="743"/>
      <c r="AL45" s="743"/>
      <c r="AM45" s="743"/>
      <c r="AN45" s="743"/>
      <c r="AO45" s="743"/>
      <c r="AP45" s="743"/>
      <c r="AQ45" s="743"/>
      <c r="AR45" s="743"/>
      <c r="AS45" s="743"/>
      <c r="AT45" s="743"/>
      <c r="AU45" s="743"/>
      <c r="AV45" s="743"/>
      <c r="AW45" s="743"/>
      <c r="AX45" s="743"/>
      <c r="AY45" s="743"/>
      <c r="AZ45" s="743"/>
      <c r="BA45" s="743"/>
      <c r="BB45" s="743"/>
      <c r="BC45" s="743"/>
      <c r="BD45" s="743"/>
      <c r="BE45" s="743"/>
      <c r="BF45" s="743"/>
      <c r="BG45" s="743"/>
      <c r="BH45" s="743"/>
      <c r="BI45" s="743"/>
      <c r="BJ45" s="743"/>
      <c r="BK45" s="743"/>
      <c r="BL45" s="743"/>
      <c r="BM45" s="743"/>
      <c r="BN45" s="743"/>
      <c r="BO45" s="743"/>
      <c r="BP45" s="743"/>
      <c r="BQ45" s="743"/>
      <c r="BR45" s="743"/>
      <c r="BS45" s="743"/>
      <c r="BT45" s="743"/>
      <c r="BU45" s="743"/>
      <c r="BV45" s="743"/>
      <c r="BW45" s="743"/>
      <c r="BX45" s="743"/>
      <c r="BY45" s="743"/>
      <c r="BZ45" s="743"/>
      <c r="CA45" s="743"/>
      <c r="CB45" s="743"/>
      <c r="CC45" s="744"/>
      <c r="CD45" s="695"/>
      <c r="CE45" s="696"/>
      <c r="CF45" s="654" t="s">
        <v>347</v>
      </c>
      <c r="CG45" s="655"/>
      <c r="CH45" s="655"/>
      <c r="CI45" s="655"/>
      <c r="CJ45" s="655"/>
      <c r="CK45" s="655"/>
      <c r="CL45" s="655"/>
      <c r="CM45" s="655"/>
      <c r="CN45" s="655"/>
      <c r="CO45" s="655"/>
      <c r="CP45" s="655"/>
      <c r="CQ45" s="656"/>
      <c r="CR45" s="657">
        <v>997885</v>
      </c>
      <c r="CS45" s="689"/>
      <c r="CT45" s="689"/>
      <c r="CU45" s="689"/>
      <c r="CV45" s="689"/>
      <c r="CW45" s="689"/>
      <c r="CX45" s="689"/>
      <c r="CY45" s="690"/>
      <c r="CZ45" s="662">
        <v>1.7</v>
      </c>
      <c r="DA45" s="687"/>
      <c r="DB45" s="687"/>
      <c r="DC45" s="691"/>
      <c r="DD45" s="666">
        <v>36256</v>
      </c>
      <c r="DE45" s="689"/>
      <c r="DF45" s="689"/>
      <c r="DG45" s="689"/>
      <c r="DH45" s="689"/>
      <c r="DI45" s="689"/>
      <c r="DJ45" s="689"/>
      <c r="DK45" s="690"/>
      <c r="DL45" s="740"/>
      <c r="DM45" s="741"/>
      <c r="DN45" s="741"/>
      <c r="DO45" s="741"/>
      <c r="DP45" s="741"/>
      <c r="DQ45" s="741"/>
      <c r="DR45" s="741"/>
      <c r="DS45" s="741"/>
      <c r="DT45" s="741"/>
      <c r="DU45" s="741"/>
      <c r="DV45" s="742"/>
      <c r="DW45" s="731"/>
      <c r="DX45" s="732"/>
      <c r="DY45" s="732"/>
      <c r="DZ45" s="732"/>
      <c r="EA45" s="732"/>
      <c r="EB45" s="732"/>
      <c r="EC45" s="733"/>
    </row>
    <row r="46" spans="2:133" ht="11.25" customHeight="1" x14ac:dyDescent="0.2">
      <c r="B46" s="207"/>
      <c r="CD46" s="695"/>
      <c r="CE46" s="696"/>
      <c r="CF46" s="654" t="s">
        <v>348</v>
      </c>
      <c r="CG46" s="655"/>
      <c r="CH46" s="655"/>
      <c r="CI46" s="655"/>
      <c r="CJ46" s="655"/>
      <c r="CK46" s="655"/>
      <c r="CL46" s="655"/>
      <c r="CM46" s="655"/>
      <c r="CN46" s="655"/>
      <c r="CO46" s="655"/>
      <c r="CP46" s="655"/>
      <c r="CQ46" s="656"/>
      <c r="CR46" s="657">
        <v>4307589</v>
      </c>
      <c r="CS46" s="658"/>
      <c r="CT46" s="658"/>
      <c r="CU46" s="658"/>
      <c r="CV46" s="658"/>
      <c r="CW46" s="658"/>
      <c r="CX46" s="658"/>
      <c r="CY46" s="659"/>
      <c r="CZ46" s="662">
        <v>7.3</v>
      </c>
      <c r="DA46" s="663"/>
      <c r="DB46" s="663"/>
      <c r="DC46" s="669"/>
      <c r="DD46" s="666">
        <v>1111424</v>
      </c>
      <c r="DE46" s="658"/>
      <c r="DF46" s="658"/>
      <c r="DG46" s="658"/>
      <c r="DH46" s="658"/>
      <c r="DI46" s="658"/>
      <c r="DJ46" s="658"/>
      <c r="DK46" s="659"/>
      <c r="DL46" s="740"/>
      <c r="DM46" s="741"/>
      <c r="DN46" s="741"/>
      <c r="DO46" s="741"/>
      <c r="DP46" s="741"/>
      <c r="DQ46" s="741"/>
      <c r="DR46" s="741"/>
      <c r="DS46" s="741"/>
      <c r="DT46" s="741"/>
      <c r="DU46" s="741"/>
      <c r="DV46" s="742"/>
      <c r="DW46" s="731"/>
      <c r="DX46" s="732"/>
      <c r="DY46" s="732"/>
      <c r="DZ46" s="732"/>
      <c r="EA46" s="732"/>
      <c r="EB46" s="732"/>
      <c r="EC46" s="733"/>
    </row>
    <row r="47" spans="2:133" ht="11.25" customHeight="1" x14ac:dyDescent="0.2">
      <c r="B47" s="207"/>
      <c r="CD47" s="695"/>
      <c r="CE47" s="696"/>
      <c r="CF47" s="654" t="s">
        <v>349</v>
      </c>
      <c r="CG47" s="655"/>
      <c r="CH47" s="655"/>
      <c r="CI47" s="655"/>
      <c r="CJ47" s="655"/>
      <c r="CK47" s="655"/>
      <c r="CL47" s="655"/>
      <c r="CM47" s="655"/>
      <c r="CN47" s="655"/>
      <c r="CO47" s="655"/>
      <c r="CP47" s="655"/>
      <c r="CQ47" s="656"/>
      <c r="CR47" s="657" t="s">
        <v>122</v>
      </c>
      <c r="CS47" s="689"/>
      <c r="CT47" s="689"/>
      <c r="CU47" s="689"/>
      <c r="CV47" s="689"/>
      <c r="CW47" s="689"/>
      <c r="CX47" s="689"/>
      <c r="CY47" s="690"/>
      <c r="CZ47" s="662" t="s">
        <v>122</v>
      </c>
      <c r="DA47" s="687"/>
      <c r="DB47" s="687"/>
      <c r="DC47" s="691"/>
      <c r="DD47" s="666" t="s">
        <v>122</v>
      </c>
      <c r="DE47" s="689"/>
      <c r="DF47" s="689"/>
      <c r="DG47" s="689"/>
      <c r="DH47" s="689"/>
      <c r="DI47" s="689"/>
      <c r="DJ47" s="689"/>
      <c r="DK47" s="690"/>
      <c r="DL47" s="740"/>
      <c r="DM47" s="741"/>
      <c r="DN47" s="741"/>
      <c r="DO47" s="741"/>
      <c r="DP47" s="741"/>
      <c r="DQ47" s="741"/>
      <c r="DR47" s="741"/>
      <c r="DS47" s="741"/>
      <c r="DT47" s="741"/>
      <c r="DU47" s="741"/>
      <c r="DV47" s="742"/>
      <c r="DW47" s="731"/>
      <c r="DX47" s="732"/>
      <c r="DY47" s="732"/>
      <c r="DZ47" s="732"/>
      <c r="EA47" s="732"/>
      <c r="EB47" s="732"/>
      <c r="EC47" s="733"/>
    </row>
    <row r="48" spans="2:133" ht="11" x14ac:dyDescent="0.2">
      <c r="B48" s="207"/>
      <c r="CD48" s="697"/>
      <c r="CE48" s="698"/>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2" t="s">
        <v>122</v>
      </c>
      <c r="DA48" s="663"/>
      <c r="DB48" s="663"/>
      <c r="DC48" s="669"/>
      <c r="DD48" s="666" t="s">
        <v>122</v>
      </c>
      <c r="DE48" s="658"/>
      <c r="DF48" s="658"/>
      <c r="DG48" s="658"/>
      <c r="DH48" s="658"/>
      <c r="DI48" s="658"/>
      <c r="DJ48" s="658"/>
      <c r="DK48" s="659"/>
      <c r="DL48" s="740"/>
      <c r="DM48" s="741"/>
      <c r="DN48" s="741"/>
      <c r="DO48" s="741"/>
      <c r="DP48" s="741"/>
      <c r="DQ48" s="741"/>
      <c r="DR48" s="741"/>
      <c r="DS48" s="741"/>
      <c r="DT48" s="741"/>
      <c r="DU48" s="741"/>
      <c r="DV48" s="742"/>
      <c r="DW48" s="731"/>
      <c r="DX48" s="732"/>
      <c r="DY48" s="732"/>
      <c r="DZ48" s="732"/>
      <c r="EA48" s="732"/>
      <c r="EB48" s="732"/>
      <c r="EC48" s="733"/>
    </row>
    <row r="49" spans="2:133" ht="11.25" customHeight="1" x14ac:dyDescent="0.2">
      <c r="B49" s="207"/>
      <c r="CD49" s="678" t="s">
        <v>351</v>
      </c>
      <c r="CE49" s="679"/>
      <c r="CF49" s="679"/>
      <c r="CG49" s="679"/>
      <c r="CH49" s="679"/>
      <c r="CI49" s="679"/>
      <c r="CJ49" s="679"/>
      <c r="CK49" s="679"/>
      <c r="CL49" s="679"/>
      <c r="CM49" s="679"/>
      <c r="CN49" s="679"/>
      <c r="CO49" s="679"/>
      <c r="CP49" s="679"/>
      <c r="CQ49" s="680"/>
      <c r="CR49" s="729">
        <v>58721826</v>
      </c>
      <c r="CS49" s="716"/>
      <c r="CT49" s="716"/>
      <c r="CU49" s="716"/>
      <c r="CV49" s="716"/>
      <c r="CW49" s="716"/>
      <c r="CX49" s="716"/>
      <c r="CY49" s="745"/>
      <c r="CZ49" s="737">
        <v>100</v>
      </c>
      <c r="DA49" s="746"/>
      <c r="DB49" s="746"/>
      <c r="DC49" s="747"/>
      <c r="DD49" s="748">
        <v>36307682</v>
      </c>
      <c r="DE49" s="716"/>
      <c r="DF49" s="716"/>
      <c r="DG49" s="716"/>
      <c r="DH49" s="716"/>
      <c r="DI49" s="716"/>
      <c r="DJ49" s="716"/>
      <c r="DK49" s="745"/>
      <c r="DL49" s="749"/>
      <c r="DM49" s="750"/>
      <c r="DN49" s="750"/>
      <c r="DO49" s="750"/>
      <c r="DP49" s="750"/>
      <c r="DQ49" s="750"/>
      <c r="DR49" s="750"/>
      <c r="DS49" s="750"/>
      <c r="DT49" s="750"/>
      <c r="DU49" s="750"/>
      <c r="DV49" s="751"/>
      <c r="DW49" s="752"/>
      <c r="DX49" s="753"/>
      <c r="DY49" s="753"/>
      <c r="DZ49" s="753"/>
      <c r="EA49" s="753"/>
      <c r="EB49" s="753"/>
      <c r="EC49" s="754"/>
    </row>
  </sheetData>
  <sheetProtection algorithmName="SHA-512" hashValue="ynANFk21gS9Tsf6uxaPaKcV0PzsPDWHLuBB7dY64S8Op3NoJarFmvg0Jc6ZG3Ne09aNYOk40okWVdd7GDIgPZA==" saltValue="YnUzaN/ZtpXvFniaxm/t7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5" t="s">
        <v>352</v>
      </c>
      <c r="B2" s="755"/>
      <c r="C2" s="755"/>
      <c r="D2" s="755"/>
      <c r="E2" s="755"/>
      <c r="F2" s="755"/>
      <c r="G2" s="755"/>
      <c r="H2" s="755"/>
      <c r="I2" s="755"/>
      <c r="J2" s="755"/>
      <c r="K2" s="755"/>
      <c r="L2" s="755"/>
      <c r="M2" s="755"/>
      <c r="N2" s="755"/>
      <c r="O2" s="755"/>
      <c r="P2" s="755"/>
      <c r="Q2" s="755"/>
      <c r="R2" s="755"/>
      <c r="S2" s="755"/>
      <c r="T2" s="755"/>
      <c r="U2" s="755"/>
      <c r="V2" s="755"/>
      <c r="W2" s="755"/>
      <c r="X2" s="755"/>
      <c r="Y2" s="755"/>
      <c r="Z2" s="755"/>
      <c r="AA2" s="755"/>
      <c r="AB2" s="755"/>
      <c r="AC2" s="755"/>
      <c r="AD2" s="755"/>
      <c r="AE2" s="755"/>
      <c r="AF2" s="755"/>
      <c r="AG2" s="755"/>
      <c r="AH2" s="755"/>
      <c r="AI2" s="755"/>
      <c r="AJ2" s="755"/>
      <c r="AK2" s="755"/>
      <c r="AL2" s="755"/>
      <c r="AM2" s="755"/>
      <c r="AN2" s="755"/>
      <c r="AO2" s="755"/>
      <c r="AP2" s="755"/>
      <c r="AQ2" s="755"/>
      <c r="AR2" s="755"/>
      <c r="AS2" s="755"/>
      <c r="AT2" s="755"/>
      <c r="AU2" s="755"/>
      <c r="AV2" s="755"/>
      <c r="AW2" s="755"/>
      <c r="AX2" s="755"/>
      <c r="AY2" s="755"/>
      <c r="AZ2" s="755"/>
      <c r="BA2" s="755"/>
      <c r="BB2" s="755"/>
      <c r="BC2" s="755"/>
      <c r="BD2" s="755"/>
      <c r="BE2" s="755"/>
      <c r="BF2" s="755"/>
      <c r="BG2" s="755"/>
      <c r="BH2" s="755"/>
      <c r="BI2" s="75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6" t="s">
        <v>353</v>
      </c>
      <c r="DK2" s="757"/>
      <c r="DL2" s="757"/>
      <c r="DM2" s="757"/>
      <c r="DN2" s="757"/>
      <c r="DO2" s="758"/>
      <c r="DP2" s="210"/>
      <c r="DQ2" s="756" t="s">
        <v>354</v>
      </c>
      <c r="DR2" s="757"/>
      <c r="DS2" s="757"/>
      <c r="DT2" s="757"/>
      <c r="DU2" s="757"/>
      <c r="DV2" s="757"/>
      <c r="DW2" s="757"/>
      <c r="DX2" s="757"/>
      <c r="DY2" s="757"/>
      <c r="DZ2" s="75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59" t="s">
        <v>355</v>
      </c>
      <c r="B4" s="759"/>
      <c r="C4" s="759"/>
      <c r="D4" s="759"/>
      <c r="E4" s="759"/>
      <c r="F4" s="759"/>
      <c r="G4" s="759"/>
      <c r="H4" s="759"/>
      <c r="I4" s="759"/>
      <c r="J4" s="759"/>
      <c r="K4" s="759"/>
      <c r="L4" s="759"/>
      <c r="M4" s="759"/>
      <c r="N4" s="759"/>
      <c r="O4" s="759"/>
      <c r="P4" s="759"/>
      <c r="Q4" s="759"/>
      <c r="R4" s="759"/>
      <c r="S4" s="759"/>
      <c r="T4" s="759"/>
      <c r="U4" s="759"/>
      <c r="V4" s="759"/>
      <c r="W4" s="759"/>
      <c r="X4" s="759"/>
      <c r="Y4" s="759"/>
      <c r="Z4" s="759"/>
      <c r="AA4" s="759"/>
      <c r="AB4" s="759"/>
      <c r="AC4" s="759"/>
      <c r="AD4" s="759"/>
      <c r="AE4" s="759"/>
      <c r="AF4" s="759"/>
      <c r="AG4" s="759"/>
      <c r="AH4" s="759"/>
      <c r="AI4" s="759"/>
      <c r="AJ4" s="759"/>
      <c r="AK4" s="759"/>
      <c r="AL4" s="759"/>
      <c r="AM4" s="759"/>
      <c r="AN4" s="759"/>
      <c r="AO4" s="759"/>
      <c r="AP4" s="759"/>
      <c r="AQ4" s="759"/>
      <c r="AR4" s="759"/>
      <c r="AS4" s="759"/>
      <c r="AT4" s="759"/>
      <c r="AU4" s="759"/>
      <c r="AV4" s="759"/>
      <c r="AW4" s="759"/>
      <c r="AX4" s="759"/>
      <c r="AY4" s="759"/>
      <c r="AZ4" s="214"/>
      <c r="BA4" s="214"/>
      <c r="BB4" s="214"/>
      <c r="BC4" s="214"/>
      <c r="BD4" s="214"/>
      <c r="BE4" s="215"/>
      <c r="BF4" s="215"/>
      <c r="BG4" s="215"/>
      <c r="BH4" s="215"/>
      <c r="BI4" s="215"/>
      <c r="BJ4" s="215"/>
      <c r="BK4" s="215"/>
      <c r="BL4" s="215"/>
      <c r="BM4" s="215"/>
      <c r="BN4" s="215"/>
      <c r="BO4" s="215"/>
      <c r="BP4" s="215"/>
      <c r="BQ4" s="760" t="s">
        <v>356</v>
      </c>
      <c r="BR4" s="760"/>
      <c r="BS4" s="760"/>
      <c r="BT4" s="760"/>
      <c r="BU4" s="760"/>
      <c r="BV4" s="760"/>
      <c r="BW4" s="760"/>
      <c r="BX4" s="760"/>
      <c r="BY4" s="760"/>
      <c r="BZ4" s="760"/>
      <c r="CA4" s="760"/>
      <c r="CB4" s="760"/>
      <c r="CC4" s="760"/>
      <c r="CD4" s="760"/>
      <c r="CE4" s="760"/>
      <c r="CF4" s="760"/>
      <c r="CG4" s="760"/>
      <c r="CH4" s="760"/>
      <c r="CI4" s="760"/>
      <c r="CJ4" s="760"/>
      <c r="CK4" s="760"/>
      <c r="CL4" s="760"/>
      <c r="CM4" s="760"/>
      <c r="CN4" s="760"/>
      <c r="CO4" s="760"/>
      <c r="CP4" s="760"/>
      <c r="CQ4" s="760"/>
      <c r="CR4" s="760"/>
      <c r="CS4" s="760"/>
      <c r="CT4" s="760"/>
      <c r="CU4" s="760"/>
      <c r="CV4" s="760"/>
      <c r="CW4" s="760"/>
      <c r="CX4" s="760"/>
      <c r="CY4" s="760"/>
      <c r="CZ4" s="760"/>
      <c r="DA4" s="760"/>
      <c r="DB4" s="760"/>
      <c r="DC4" s="760"/>
      <c r="DD4" s="760"/>
      <c r="DE4" s="760"/>
      <c r="DF4" s="760"/>
      <c r="DG4" s="760"/>
      <c r="DH4" s="760"/>
      <c r="DI4" s="760"/>
      <c r="DJ4" s="760"/>
      <c r="DK4" s="760"/>
      <c r="DL4" s="760"/>
      <c r="DM4" s="760"/>
      <c r="DN4" s="760"/>
      <c r="DO4" s="760"/>
      <c r="DP4" s="760"/>
      <c r="DQ4" s="760"/>
      <c r="DR4" s="760"/>
      <c r="DS4" s="760"/>
      <c r="DT4" s="760"/>
      <c r="DU4" s="760"/>
      <c r="DV4" s="760"/>
      <c r="DW4" s="760"/>
      <c r="DX4" s="760"/>
      <c r="DY4" s="760"/>
      <c r="DZ4" s="760"/>
      <c r="EA4" s="216"/>
    </row>
    <row r="5" spans="1:131" s="217" customFormat="1" ht="26.25" customHeight="1" x14ac:dyDescent="0.2">
      <c r="A5" s="761" t="s">
        <v>357</v>
      </c>
      <c r="B5" s="762"/>
      <c r="C5" s="762"/>
      <c r="D5" s="762"/>
      <c r="E5" s="762"/>
      <c r="F5" s="762"/>
      <c r="G5" s="762"/>
      <c r="H5" s="762"/>
      <c r="I5" s="762"/>
      <c r="J5" s="762"/>
      <c r="K5" s="762"/>
      <c r="L5" s="762"/>
      <c r="M5" s="762"/>
      <c r="N5" s="762"/>
      <c r="O5" s="762"/>
      <c r="P5" s="763"/>
      <c r="Q5" s="767" t="s">
        <v>358</v>
      </c>
      <c r="R5" s="768"/>
      <c r="S5" s="768"/>
      <c r="T5" s="768"/>
      <c r="U5" s="769"/>
      <c r="V5" s="767" t="s">
        <v>359</v>
      </c>
      <c r="W5" s="768"/>
      <c r="X5" s="768"/>
      <c r="Y5" s="768"/>
      <c r="Z5" s="769"/>
      <c r="AA5" s="767" t="s">
        <v>360</v>
      </c>
      <c r="AB5" s="768"/>
      <c r="AC5" s="768"/>
      <c r="AD5" s="768"/>
      <c r="AE5" s="768"/>
      <c r="AF5" s="773" t="s">
        <v>361</v>
      </c>
      <c r="AG5" s="768"/>
      <c r="AH5" s="768"/>
      <c r="AI5" s="768"/>
      <c r="AJ5" s="774"/>
      <c r="AK5" s="768" t="s">
        <v>362</v>
      </c>
      <c r="AL5" s="768"/>
      <c r="AM5" s="768"/>
      <c r="AN5" s="768"/>
      <c r="AO5" s="769"/>
      <c r="AP5" s="767" t="s">
        <v>363</v>
      </c>
      <c r="AQ5" s="768"/>
      <c r="AR5" s="768"/>
      <c r="AS5" s="768"/>
      <c r="AT5" s="769"/>
      <c r="AU5" s="767" t="s">
        <v>364</v>
      </c>
      <c r="AV5" s="768"/>
      <c r="AW5" s="768"/>
      <c r="AX5" s="768"/>
      <c r="AY5" s="774"/>
      <c r="AZ5" s="214"/>
      <c r="BA5" s="214"/>
      <c r="BB5" s="214"/>
      <c r="BC5" s="214"/>
      <c r="BD5" s="214"/>
      <c r="BE5" s="215"/>
      <c r="BF5" s="215"/>
      <c r="BG5" s="215"/>
      <c r="BH5" s="215"/>
      <c r="BI5" s="215"/>
      <c r="BJ5" s="215"/>
      <c r="BK5" s="215"/>
      <c r="BL5" s="215"/>
      <c r="BM5" s="215"/>
      <c r="BN5" s="215"/>
      <c r="BO5" s="215"/>
      <c r="BP5" s="215"/>
      <c r="BQ5" s="761" t="s">
        <v>365</v>
      </c>
      <c r="BR5" s="762"/>
      <c r="BS5" s="762"/>
      <c r="BT5" s="762"/>
      <c r="BU5" s="762"/>
      <c r="BV5" s="762"/>
      <c r="BW5" s="762"/>
      <c r="BX5" s="762"/>
      <c r="BY5" s="762"/>
      <c r="BZ5" s="762"/>
      <c r="CA5" s="762"/>
      <c r="CB5" s="762"/>
      <c r="CC5" s="762"/>
      <c r="CD5" s="762"/>
      <c r="CE5" s="762"/>
      <c r="CF5" s="762"/>
      <c r="CG5" s="763"/>
      <c r="CH5" s="767" t="s">
        <v>366</v>
      </c>
      <c r="CI5" s="768"/>
      <c r="CJ5" s="768"/>
      <c r="CK5" s="768"/>
      <c r="CL5" s="769"/>
      <c r="CM5" s="767" t="s">
        <v>367</v>
      </c>
      <c r="CN5" s="768"/>
      <c r="CO5" s="768"/>
      <c r="CP5" s="768"/>
      <c r="CQ5" s="769"/>
      <c r="CR5" s="767" t="s">
        <v>368</v>
      </c>
      <c r="CS5" s="768"/>
      <c r="CT5" s="768"/>
      <c r="CU5" s="768"/>
      <c r="CV5" s="769"/>
      <c r="CW5" s="767" t="s">
        <v>369</v>
      </c>
      <c r="CX5" s="768"/>
      <c r="CY5" s="768"/>
      <c r="CZ5" s="768"/>
      <c r="DA5" s="769"/>
      <c r="DB5" s="767" t="s">
        <v>370</v>
      </c>
      <c r="DC5" s="768"/>
      <c r="DD5" s="768"/>
      <c r="DE5" s="768"/>
      <c r="DF5" s="769"/>
      <c r="DG5" s="797" t="s">
        <v>371</v>
      </c>
      <c r="DH5" s="798"/>
      <c r="DI5" s="798"/>
      <c r="DJ5" s="798"/>
      <c r="DK5" s="799"/>
      <c r="DL5" s="797" t="s">
        <v>372</v>
      </c>
      <c r="DM5" s="798"/>
      <c r="DN5" s="798"/>
      <c r="DO5" s="798"/>
      <c r="DP5" s="799"/>
      <c r="DQ5" s="767" t="s">
        <v>373</v>
      </c>
      <c r="DR5" s="768"/>
      <c r="DS5" s="768"/>
      <c r="DT5" s="768"/>
      <c r="DU5" s="769"/>
      <c r="DV5" s="767" t="s">
        <v>364</v>
      </c>
      <c r="DW5" s="768"/>
      <c r="DX5" s="768"/>
      <c r="DY5" s="768"/>
      <c r="DZ5" s="774"/>
      <c r="EA5" s="216"/>
    </row>
    <row r="6" spans="1:131" s="217" customFormat="1" ht="26.25" customHeight="1" thickBot="1" x14ac:dyDescent="0.25">
      <c r="A6" s="764"/>
      <c r="B6" s="765"/>
      <c r="C6" s="765"/>
      <c r="D6" s="765"/>
      <c r="E6" s="765"/>
      <c r="F6" s="765"/>
      <c r="G6" s="765"/>
      <c r="H6" s="765"/>
      <c r="I6" s="765"/>
      <c r="J6" s="765"/>
      <c r="K6" s="765"/>
      <c r="L6" s="765"/>
      <c r="M6" s="765"/>
      <c r="N6" s="765"/>
      <c r="O6" s="765"/>
      <c r="P6" s="766"/>
      <c r="Q6" s="770"/>
      <c r="R6" s="771"/>
      <c r="S6" s="771"/>
      <c r="T6" s="771"/>
      <c r="U6" s="772"/>
      <c r="V6" s="770"/>
      <c r="W6" s="771"/>
      <c r="X6" s="771"/>
      <c r="Y6" s="771"/>
      <c r="Z6" s="772"/>
      <c r="AA6" s="770"/>
      <c r="AB6" s="771"/>
      <c r="AC6" s="771"/>
      <c r="AD6" s="771"/>
      <c r="AE6" s="771"/>
      <c r="AF6" s="775"/>
      <c r="AG6" s="771"/>
      <c r="AH6" s="771"/>
      <c r="AI6" s="771"/>
      <c r="AJ6" s="776"/>
      <c r="AK6" s="771"/>
      <c r="AL6" s="771"/>
      <c r="AM6" s="771"/>
      <c r="AN6" s="771"/>
      <c r="AO6" s="772"/>
      <c r="AP6" s="770"/>
      <c r="AQ6" s="771"/>
      <c r="AR6" s="771"/>
      <c r="AS6" s="771"/>
      <c r="AT6" s="772"/>
      <c r="AU6" s="770"/>
      <c r="AV6" s="771"/>
      <c r="AW6" s="771"/>
      <c r="AX6" s="771"/>
      <c r="AY6" s="776"/>
      <c r="AZ6" s="214"/>
      <c r="BA6" s="214"/>
      <c r="BB6" s="214"/>
      <c r="BC6" s="214"/>
      <c r="BD6" s="214"/>
      <c r="BE6" s="215"/>
      <c r="BF6" s="215"/>
      <c r="BG6" s="215"/>
      <c r="BH6" s="215"/>
      <c r="BI6" s="215"/>
      <c r="BJ6" s="215"/>
      <c r="BK6" s="215"/>
      <c r="BL6" s="215"/>
      <c r="BM6" s="215"/>
      <c r="BN6" s="215"/>
      <c r="BO6" s="215"/>
      <c r="BP6" s="215"/>
      <c r="BQ6" s="764"/>
      <c r="BR6" s="765"/>
      <c r="BS6" s="765"/>
      <c r="BT6" s="765"/>
      <c r="BU6" s="765"/>
      <c r="BV6" s="765"/>
      <c r="BW6" s="765"/>
      <c r="BX6" s="765"/>
      <c r="BY6" s="765"/>
      <c r="BZ6" s="765"/>
      <c r="CA6" s="765"/>
      <c r="CB6" s="765"/>
      <c r="CC6" s="765"/>
      <c r="CD6" s="765"/>
      <c r="CE6" s="765"/>
      <c r="CF6" s="765"/>
      <c r="CG6" s="766"/>
      <c r="CH6" s="770"/>
      <c r="CI6" s="771"/>
      <c r="CJ6" s="771"/>
      <c r="CK6" s="771"/>
      <c r="CL6" s="772"/>
      <c r="CM6" s="770"/>
      <c r="CN6" s="771"/>
      <c r="CO6" s="771"/>
      <c r="CP6" s="771"/>
      <c r="CQ6" s="772"/>
      <c r="CR6" s="770"/>
      <c r="CS6" s="771"/>
      <c r="CT6" s="771"/>
      <c r="CU6" s="771"/>
      <c r="CV6" s="772"/>
      <c r="CW6" s="770"/>
      <c r="CX6" s="771"/>
      <c r="CY6" s="771"/>
      <c r="CZ6" s="771"/>
      <c r="DA6" s="772"/>
      <c r="DB6" s="770"/>
      <c r="DC6" s="771"/>
      <c r="DD6" s="771"/>
      <c r="DE6" s="771"/>
      <c r="DF6" s="772"/>
      <c r="DG6" s="800"/>
      <c r="DH6" s="801"/>
      <c r="DI6" s="801"/>
      <c r="DJ6" s="801"/>
      <c r="DK6" s="802"/>
      <c r="DL6" s="800"/>
      <c r="DM6" s="801"/>
      <c r="DN6" s="801"/>
      <c r="DO6" s="801"/>
      <c r="DP6" s="802"/>
      <c r="DQ6" s="770"/>
      <c r="DR6" s="771"/>
      <c r="DS6" s="771"/>
      <c r="DT6" s="771"/>
      <c r="DU6" s="772"/>
      <c r="DV6" s="770"/>
      <c r="DW6" s="771"/>
      <c r="DX6" s="771"/>
      <c r="DY6" s="771"/>
      <c r="DZ6" s="776"/>
      <c r="EA6" s="216"/>
    </row>
    <row r="7" spans="1:131" s="217" customFormat="1" ht="26.25" customHeight="1" thickTop="1" x14ac:dyDescent="0.2">
      <c r="A7" s="218">
        <v>1</v>
      </c>
      <c r="B7" s="783" t="s">
        <v>374</v>
      </c>
      <c r="C7" s="784"/>
      <c r="D7" s="784"/>
      <c r="E7" s="784"/>
      <c r="F7" s="784"/>
      <c r="G7" s="784"/>
      <c r="H7" s="784"/>
      <c r="I7" s="784"/>
      <c r="J7" s="784"/>
      <c r="K7" s="784"/>
      <c r="L7" s="784"/>
      <c r="M7" s="784"/>
      <c r="N7" s="784"/>
      <c r="O7" s="784"/>
      <c r="P7" s="785"/>
      <c r="Q7" s="786">
        <v>61601</v>
      </c>
      <c r="R7" s="787"/>
      <c r="S7" s="787"/>
      <c r="T7" s="787"/>
      <c r="U7" s="787"/>
      <c r="V7" s="787">
        <v>58772</v>
      </c>
      <c r="W7" s="787"/>
      <c r="X7" s="787"/>
      <c r="Y7" s="787"/>
      <c r="Z7" s="787"/>
      <c r="AA7" s="787">
        <v>2829</v>
      </c>
      <c r="AB7" s="787"/>
      <c r="AC7" s="787"/>
      <c r="AD7" s="787"/>
      <c r="AE7" s="788"/>
      <c r="AF7" s="789">
        <v>2577</v>
      </c>
      <c r="AG7" s="790"/>
      <c r="AH7" s="790"/>
      <c r="AI7" s="790"/>
      <c r="AJ7" s="791"/>
      <c r="AK7" s="792" t="s">
        <v>546</v>
      </c>
      <c r="AL7" s="793"/>
      <c r="AM7" s="793"/>
      <c r="AN7" s="793"/>
      <c r="AO7" s="793"/>
      <c r="AP7" s="793">
        <v>35770</v>
      </c>
      <c r="AQ7" s="793"/>
      <c r="AR7" s="793"/>
      <c r="AS7" s="793"/>
      <c r="AT7" s="793"/>
      <c r="AU7" s="794"/>
      <c r="AV7" s="794"/>
      <c r="AW7" s="794"/>
      <c r="AX7" s="794"/>
      <c r="AY7" s="795"/>
      <c r="AZ7" s="214"/>
      <c r="BA7" s="214"/>
      <c r="BB7" s="214"/>
      <c r="BC7" s="214"/>
      <c r="BD7" s="214"/>
      <c r="BE7" s="215"/>
      <c r="BF7" s="215"/>
      <c r="BG7" s="215"/>
      <c r="BH7" s="215"/>
      <c r="BI7" s="215"/>
      <c r="BJ7" s="215"/>
      <c r="BK7" s="215"/>
      <c r="BL7" s="215"/>
      <c r="BM7" s="215"/>
      <c r="BN7" s="215"/>
      <c r="BO7" s="215"/>
      <c r="BP7" s="215"/>
      <c r="BQ7" s="218">
        <v>1</v>
      </c>
      <c r="BR7" s="219"/>
      <c r="BS7" s="780" t="s">
        <v>547</v>
      </c>
      <c r="BT7" s="781"/>
      <c r="BU7" s="781"/>
      <c r="BV7" s="781"/>
      <c r="BW7" s="781"/>
      <c r="BX7" s="781"/>
      <c r="BY7" s="781"/>
      <c r="BZ7" s="781"/>
      <c r="CA7" s="781"/>
      <c r="CB7" s="781"/>
      <c r="CC7" s="781"/>
      <c r="CD7" s="781"/>
      <c r="CE7" s="781"/>
      <c r="CF7" s="781"/>
      <c r="CG7" s="796"/>
      <c r="CH7" s="777">
        <v>-1</v>
      </c>
      <c r="CI7" s="778"/>
      <c r="CJ7" s="778"/>
      <c r="CK7" s="778"/>
      <c r="CL7" s="779"/>
      <c r="CM7" s="777">
        <v>927</v>
      </c>
      <c r="CN7" s="778"/>
      <c r="CO7" s="778"/>
      <c r="CP7" s="778"/>
      <c r="CQ7" s="779"/>
      <c r="CR7" s="777">
        <v>500</v>
      </c>
      <c r="CS7" s="778"/>
      <c r="CT7" s="778"/>
      <c r="CU7" s="778"/>
      <c r="CV7" s="779"/>
      <c r="CW7" s="777" t="s">
        <v>546</v>
      </c>
      <c r="CX7" s="778"/>
      <c r="CY7" s="778"/>
      <c r="CZ7" s="778"/>
      <c r="DA7" s="779"/>
      <c r="DB7" s="777" t="s">
        <v>546</v>
      </c>
      <c r="DC7" s="778"/>
      <c r="DD7" s="778"/>
      <c r="DE7" s="778"/>
      <c r="DF7" s="779"/>
      <c r="DG7" s="777" t="s">
        <v>546</v>
      </c>
      <c r="DH7" s="778"/>
      <c r="DI7" s="778"/>
      <c r="DJ7" s="778"/>
      <c r="DK7" s="779"/>
      <c r="DL7" s="777" t="s">
        <v>546</v>
      </c>
      <c r="DM7" s="778"/>
      <c r="DN7" s="778"/>
      <c r="DO7" s="778"/>
      <c r="DP7" s="779"/>
      <c r="DQ7" s="777" t="s">
        <v>546</v>
      </c>
      <c r="DR7" s="778"/>
      <c r="DS7" s="778"/>
      <c r="DT7" s="778"/>
      <c r="DU7" s="779"/>
      <c r="DV7" s="780"/>
      <c r="DW7" s="781"/>
      <c r="DX7" s="781"/>
      <c r="DY7" s="781"/>
      <c r="DZ7" s="782"/>
      <c r="EA7" s="216"/>
    </row>
    <row r="8" spans="1:131" s="217" customFormat="1" ht="26.25" customHeight="1" x14ac:dyDescent="0.2">
      <c r="A8" s="220">
        <v>2</v>
      </c>
      <c r="B8" s="814"/>
      <c r="C8" s="815"/>
      <c r="D8" s="815"/>
      <c r="E8" s="815"/>
      <c r="F8" s="815"/>
      <c r="G8" s="815"/>
      <c r="H8" s="815"/>
      <c r="I8" s="815"/>
      <c r="J8" s="815"/>
      <c r="K8" s="815"/>
      <c r="L8" s="815"/>
      <c r="M8" s="815"/>
      <c r="N8" s="815"/>
      <c r="O8" s="815"/>
      <c r="P8" s="816"/>
      <c r="Q8" s="817"/>
      <c r="R8" s="818"/>
      <c r="S8" s="818"/>
      <c r="T8" s="818"/>
      <c r="U8" s="818"/>
      <c r="V8" s="818"/>
      <c r="W8" s="818"/>
      <c r="X8" s="818"/>
      <c r="Y8" s="818"/>
      <c r="Z8" s="818"/>
      <c r="AA8" s="818"/>
      <c r="AB8" s="818"/>
      <c r="AC8" s="818"/>
      <c r="AD8" s="818"/>
      <c r="AE8" s="819"/>
      <c r="AF8" s="820"/>
      <c r="AG8" s="821"/>
      <c r="AH8" s="821"/>
      <c r="AI8" s="821"/>
      <c r="AJ8" s="822"/>
      <c r="AK8" s="803"/>
      <c r="AL8" s="804"/>
      <c r="AM8" s="804"/>
      <c r="AN8" s="804"/>
      <c r="AO8" s="804"/>
      <c r="AP8" s="804"/>
      <c r="AQ8" s="804"/>
      <c r="AR8" s="804"/>
      <c r="AS8" s="804"/>
      <c r="AT8" s="804"/>
      <c r="AU8" s="805"/>
      <c r="AV8" s="805"/>
      <c r="AW8" s="805"/>
      <c r="AX8" s="805"/>
      <c r="AY8" s="806"/>
      <c r="AZ8" s="214"/>
      <c r="BA8" s="214"/>
      <c r="BB8" s="214"/>
      <c r="BC8" s="214"/>
      <c r="BD8" s="214"/>
      <c r="BE8" s="215"/>
      <c r="BF8" s="215"/>
      <c r="BG8" s="215"/>
      <c r="BH8" s="215"/>
      <c r="BI8" s="215"/>
      <c r="BJ8" s="215"/>
      <c r="BK8" s="215"/>
      <c r="BL8" s="215"/>
      <c r="BM8" s="215"/>
      <c r="BN8" s="215"/>
      <c r="BO8" s="215"/>
      <c r="BP8" s="215"/>
      <c r="BQ8" s="220">
        <v>2</v>
      </c>
      <c r="BR8" s="221"/>
      <c r="BS8" s="807" t="s">
        <v>548</v>
      </c>
      <c r="BT8" s="808"/>
      <c r="BU8" s="808"/>
      <c r="BV8" s="808"/>
      <c r="BW8" s="808"/>
      <c r="BX8" s="808"/>
      <c r="BY8" s="808"/>
      <c r="BZ8" s="808"/>
      <c r="CA8" s="808"/>
      <c r="CB8" s="808"/>
      <c r="CC8" s="808"/>
      <c r="CD8" s="808"/>
      <c r="CE8" s="808"/>
      <c r="CF8" s="808"/>
      <c r="CG8" s="809"/>
      <c r="CH8" s="810">
        <v>3</v>
      </c>
      <c r="CI8" s="811"/>
      <c r="CJ8" s="811"/>
      <c r="CK8" s="811"/>
      <c r="CL8" s="812"/>
      <c r="CM8" s="810">
        <v>38</v>
      </c>
      <c r="CN8" s="811"/>
      <c r="CO8" s="811"/>
      <c r="CP8" s="811"/>
      <c r="CQ8" s="812"/>
      <c r="CR8" s="810">
        <v>20</v>
      </c>
      <c r="CS8" s="811"/>
      <c r="CT8" s="811"/>
      <c r="CU8" s="811"/>
      <c r="CV8" s="812"/>
      <c r="CW8" s="810">
        <v>15</v>
      </c>
      <c r="CX8" s="811"/>
      <c r="CY8" s="811"/>
      <c r="CZ8" s="811"/>
      <c r="DA8" s="812"/>
      <c r="DB8" s="810" t="s">
        <v>546</v>
      </c>
      <c r="DC8" s="811"/>
      <c r="DD8" s="811"/>
      <c r="DE8" s="811"/>
      <c r="DF8" s="812"/>
      <c r="DG8" s="810" t="s">
        <v>546</v>
      </c>
      <c r="DH8" s="811"/>
      <c r="DI8" s="811"/>
      <c r="DJ8" s="811"/>
      <c r="DK8" s="812"/>
      <c r="DL8" s="810" t="s">
        <v>546</v>
      </c>
      <c r="DM8" s="811"/>
      <c r="DN8" s="811"/>
      <c r="DO8" s="811"/>
      <c r="DP8" s="812"/>
      <c r="DQ8" s="810" t="s">
        <v>546</v>
      </c>
      <c r="DR8" s="811"/>
      <c r="DS8" s="811"/>
      <c r="DT8" s="811"/>
      <c r="DU8" s="812"/>
      <c r="DV8" s="807"/>
      <c r="DW8" s="808"/>
      <c r="DX8" s="808"/>
      <c r="DY8" s="808"/>
      <c r="DZ8" s="813"/>
      <c r="EA8" s="216"/>
    </row>
    <row r="9" spans="1:131" s="217" customFormat="1" ht="26.25" customHeight="1" x14ac:dyDescent="0.2">
      <c r="A9" s="220">
        <v>3</v>
      </c>
      <c r="B9" s="814"/>
      <c r="C9" s="815"/>
      <c r="D9" s="815"/>
      <c r="E9" s="815"/>
      <c r="F9" s="815"/>
      <c r="G9" s="815"/>
      <c r="H9" s="815"/>
      <c r="I9" s="815"/>
      <c r="J9" s="815"/>
      <c r="K9" s="815"/>
      <c r="L9" s="815"/>
      <c r="M9" s="815"/>
      <c r="N9" s="815"/>
      <c r="O9" s="815"/>
      <c r="P9" s="816"/>
      <c r="Q9" s="817"/>
      <c r="R9" s="818"/>
      <c r="S9" s="818"/>
      <c r="T9" s="818"/>
      <c r="U9" s="818"/>
      <c r="V9" s="818"/>
      <c r="W9" s="818"/>
      <c r="X9" s="818"/>
      <c r="Y9" s="818"/>
      <c r="Z9" s="818"/>
      <c r="AA9" s="818"/>
      <c r="AB9" s="818"/>
      <c r="AC9" s="818"/>
      <c r="AD9" s="818"/>
      <c r="AE9" s="819"/>
      <c r="AF9" s="820"/>
      <c r="AG9" s="821"/>
      <c r="AH9" s="821"/>
      <c r="AI9" s="821"/>
      <c r="AJ9" s="822"/>
      <c r="AK9" s="803"/>
      <c r="AL9" s="804"/>
      <c r="AM9" s="804"/>
      <c r="AN9" s="804"/>
      <c r="AO9" s="804"/>
      <c r="AP9" s="804"/>
      <c r="AQ9" s="804"/>
      <c r="AR9" s="804"/>
      <c r="AS9" s="804"/>
      <c r="AT9" s="804"/>
      <c r="AU9" s="805"/>
      <c r="AV9" s="805"/>
      <c r="AW9" s="805"/>
      <c r="AX9" s="805"/>
      <c r="AY9" s="806"/>
      <c r="AZ9" s="214"/>
      <c r="BA9" s="214"/>
      <c r="BB9" s="214"/>
      <c r="BC9" s="214"/>
      <c r="BD9" s="214"/>
      <c r="BE9" s="215"/>
      <c r="BF9" s="215"/>
      <c r="BG9" s="215"/>
      <c r="BH9" s="215"/>
      <c r="BI9" s="215"/>
      <c r="BJ9" s="215"/>
      <c r="BK9" s="215"/>
      <c r="BL9" s="215"/>
      <c r="BM9" s="215"/>
      <c r="BN9" s="215"/>
      <c r="BO9" s="215"/>
      <c r="BP9" s="215"/>
      <c r="BQ9" s="220">
        <v>3</v>
      </c>
      <c r="BR9" s="221"/>
      <c r="BS9" s="807" t="s">
        <v>549</v>
      </c>
      <c r="BT9" s="808"/>
      <c r="BU9" s="808"/>
      <c r="BV9" s="808"/>
      <c r="BW9" s="808"/>
      <c r="BX9" s="808"/>
      <c r="BY9" s="808"/>
      <c r="BZ9" s="808"/>
      <c r="CA9" s="808"/>
      <c r="CB9" s="808"/>
      <c r="CC9" s="808"/>
      <c r="CD9" s="808"/>
      <c r="CE9" s="808"/>
      <c r="CF9" s="808"/>
      <c r="CG9" s="809"/>
      <c r="CH9" s="810">
        <v>4</v>
      </c>
      <c r="CI9" s="811"/>
      <c r="CJ9" s="811"/>
      <c r="CK9" s="811"/>
      <c r="CL9" s="812"/>
      <c r="CM9" s="810">
        <v>377</v>
      </c>
      <c r="CN9" s="811"/>
      <c r="CO9" s="811"/>
      <c r="CP9" s="811"/>
      <c r="CQ9" s="812"/>
      <c r="CR9" s="810">
        <v>5</v>
      </c>
      <c r="CS9" s="811"/>
      <c r="CT9" s="811"/>
      <c r="CU9" s="811"/>
      <c r="CV9" s="812"/>
      <c r="CW9" s="810" t="s">
        <v>546</v>
      </c>
      <c r="CX9" s="811"/>
      <c r="CY9" s="811"/>
      <c r="CZ9" s="811"/>
      <c r="DA9" s="812"/>
      <c r="DB9" s="810" t="s">
        <v>546</v>
      </c>
      <c r="DC9" s="811"/>
      <c r="DD9" s="811"/>
      <c r="DE9" s="811"/>
      <c r="DF9" s="812"/>
      <c r="DG9" s="810">
        <v>100</v>
      </c>
      <c r="DH9" s="811"/>
      <c r="DI9" s="811"/>
      <c r="DJ9" s="811"/>
      <c r="DK9" s="812"/>
      <c r="DL9" s="810" t="s">
        <v>546</v>
      </c>
      <c r="DM9" s="811"/>
      <c r="DN9" s="811"/>
      <c r="DO9" s="811"/>
      <c r="DP9" s="812"/>
      <c r="DQ9" s="810" t="s">
        <v>546</v>
      </c>
      <c r="DR9" s="811"/>
      <c r="DS9" s="811"/>
      <c r="DT9" s="811"/>
      <c r="DU9" s="812"/>
      <c r="DV9" s="807"/>
      <c r="DW9" s="808"/>
      <c r="DX9" s="808"/>
      <c r="DY9" s="808"/>
      <c r="DZ9" s="813"/>
      <c r="EA9" s="216"/>
    </row>
    <row r="10" spans="1:131" s="217" customFormat="1" ht="26.25" customHeight="1" x14ac:dyDescent="0.2">
      <c r="A10" s="220">
        <v>4</v>
      </c>
      <c r="B10" s="814"/>
      <c r="C10" s="815"/>
      <c r="D10" s="815"/>
      <c r="E10" s="815"/>
      <c r="F10" s="815"/>
      <c r="G10" s="815"/>
      <c r="H10" s="815"/>
      <c r="I10" s="815"/>
      <c r="J10" s="815"/>
      <c r="K10" s="815"/>
      <c r="L10" s="815"/>
      <c r="M10" s="815"/>
      <c r="N10" s="815"/>
      <c r="O10" s="815"/>
      <c r="P10" s="816"/>
      <c r="Q10" s="817"/>
      <c r="R10" s="818"/>
      <c r="S10" s="818"/>
      <c r="T10" s="818"/>
      <c r="U10" s="818"/>
      <c r="V10" s="818"/>
      <c r="W10" s="818"/>
      <c r="X10" s="818"/>
      <c r="Y10" s="818"/>
      <c r="Z10" s="818"/>
      <c r="AA10" s="818"/>
      <c r="AB10" s="818"/>
      <c r="AC10" s="818"/>
      <c r="AD10" s="818"/>
      <c r="AE10" s="819"/>
      <c r="AF10" s="820"/>
      <c r="AG10" s="821"/>
      <c r="AH10" s="821"/>
      <c r="AI10" s="821"/>
      <c r="AJ10" s="822"/>
      <c r="AK10" s="803"/>
      <c r="AL10" s="804"/>
      <c r="AM10" s="804"/>
      <c r="AN10" s="804"/>
      <c r="AO10" s="804"/>
      <c r="AP10" s="804"/>
      <c r="AQ10" s="804"/>
      <c r="AR10" s="804"/>
      <c r="AS10" s="804"/>
      <c r="AT10" s="804"/>
      <c r="AU10" s="805"/>
      <c r="AV10" s="805"/>
      <c r="AW10" s="805"/>
      <c r="AX10" s="805"/>
      <c r="AY10" s="806"/>
      <c r="AZ10" s="214"/>
      <c r="BA10" s="214"/>
      <c r="BB10" s="214"/>
      <c r="BC10" s="214"/>
      <c r="BD10" s="214"/>
      <c r="BE10" s="215"/>
      <c r="BF10" s="215"/>
      <c r="BG10" s="215"/>
      <c r="BH10" s="215"/>
      <c r="BI10" s="215"/>
      <c r="BJ10" s="215"/>
      <c r="BK10" s="215"/>
      <c r="BL10" s="215"/>
      <c r="BM10" s="215"/>
      <c r="BN10" s="215"/>
      <c r="BO10" s="215"/>
      <c r="BP10" s="215"/>
      <c r="BQ10" s="220">
        <v>4</v>
      </c>
      <c r="BR10" s="221"/>
      <c r="BS10" s="807" t="s">
        <v>550</v>
      </c>
      <c r="BT10" s="808"/>
      <c r="BU10" s="808"/>
      <c r="BV10" s="808"/>
      <c r="BW10" s="808"/>
      <c r="BX10" s="808"/>
      <c r="BY10" s="808"/>
      <c r="BZ10" s="808"/>
      <c r="CA10" s="808"/>
      <c r="CB10" s="808"/>
      <c r="CC10" s="808"/>
      <c r="CD10" s="808"/>
      <c r="CE10" s="808"/>
      <c r="CF10" s="808"/>
      <c r="CG10" s="809"/>
      <c r="CH10" s="810">
        <v>45</v>
      </c>
      <c r="CI10" s="811"/>
      <c r="CJ10" s="811"/>
      <c r="CK10" s="811"/>
      <c r="CL10" s="812"/>
      <c r="CM10" s="810">
        <v>331</v>
      </c>
      <c r="CN10" s="811"/>
      <c r="CO10" s="811"/>
      <c r="CP10" s="811"/>
      <c r="CQ10" s="812"/>
      <c r="CR10" s="810">
        <v>25</v>
      </c>
      <c r="CS10" s="811"/>
      <c r="CT10" s="811"/>
      <c r="CU10" s="811"/>
      <c r="CV10" s="812"/>
      <c r="CW10" s="810" t="s">
        <v>546</v>
      </c>
      <c r="CX10" s="811"/>
      <c r="CY10" s="811"/>
      <c r="CZ10" s="811"/>
      <c r="DA10" s="812"/>
      <c r="DB10" s="810" t="s">
        <v>546</v>
      </c>
      <c r="DC10" s="811"/>
      <c r="DD10" s="811"/>
      <c r="DE10" s="811"/>
      <c r="DF10" s="812"/>
      <c r="DG10" s="810" t="s">
        <v>546</v>
      </c>
      <c r="DH10" s="811"/>
      <c r="DI10" s="811"/>
      <c r="DJ10" s="811"/>
      <c r="DK10" s="812"/>
      <c r="DL10" s="810" t="s">
        <v>546</v>
      </c>
      <c r="DM10" s="811"/>
      <c r="DN10" s="811"/>
      <c r="DO10" s="811"/>
      <c r="DP10" s="812"/>
      <c r="DQ10" s="810" t="s">
        <v>546</v>
      </c>
      <c r="DR10" s="811"/>
      <c r="DS10" s="811"/>
      <c r="DT10" s="811"/>
      <c r="DU10" s="812"/>
      <c r="DV10" s="807"/>
      <c r="DW10" s="808"/>
      <c r="DX10" s="808"/>
      <c r="DY10" s="808"/>
      <c r="DZ10" s="813"/>
      <c r="EA10" s="216"/>
    </row>
    <row r="11" spans="1:131" s="217" customFormat="1" ht="26.25" customHeight="1" x14ac:dyDescent="0.2">
      <c r="A11" s="220">
        <v>5</v>
      </c>
      <c r="B11" s="814"/>
      <c r="C11" s="815"/>
      <c r="D11" s="815"/>
      <c r="E11" s="815"/>
      <c r="F11" s="815"/>
      <c r="G11" s="815"/>
      <c r="H11" s="815"/>
      <c r="I11" s="815"/>
      <c r="J11" s="815"/>
      <c r="K11" s="815"/>
      <c r="L11" s="815"/>
      <c r="M11" s="815"/>
      <c r="N11" s="815"/>
      <c r="O11" s="815"/>
      <c r="P11" s="816"/>
      <c r="Q11" s="817"/>
      <c r="R11" s="818"/>
      <c r="S11" s="818"/>
      <c r="T11" s="818"/>
      <c r="U11" s="818"/>
      <c r="V11" s="818"/>
      <c r="W11" s="818"/>
      <c r="X11" s="818"/>
      <c r="Y11" s="818"/>
      <c r="Z11" s="818"/>
      <c r="AA11" s="818"/>
      <c r="AB11" s="818"/>
      <c r="AC11" s="818"/>
      <c r="AD11" s="818"/>
      <c r="AE11" s="819"/>
      <c r="AF11" s="820"/>
      <c r="AG11" s="821"/>
      <c r="AH11" s="821"/>
      <c r="AI11" s="821"/>
      <c r="AJ11" s="822"/>
      <c r="AK11" s="803"/>
      <c r="AL11" s="804"/>
      <c r="AM11" s="804"/>
      <c r="AN11" s="804"/>
      <c r="AO11" s="804"/>
      <c r="AP11" s="804"/>
      <c r="AQ11" s="804"/>
      <c r="AR11" s="804"/>
      <c r="AS11" s="804"/>
      <c r="AT11" s="804"/>
      <c r="AU11" s="805"/>
      <c r="AV11" s="805"/>
      <c r="AW11" s="805"/>
      <c r="AX11" s="805"/>
      <c r="AY11" s="806"/>
      <c r="AZ11" s="214"/>
      <c r="BA11" s="214"/>
      <c r="BB11" s="214"/>
      <c r="BC11" s="214"/>
      <c r="BD11" s="214"/>
      <c r="BE11" s="215"/>
      <c r="BF11" s="215"/>
      <c r="BG11" s="215"/>
      <c r="BH11" s="215"/>
      <c r="BI11" s="215"/>
      <c r="BJ11" s="215"/>
      <c r="BK11" s="215"/>
      <c r="BL11" s="215"/>
      <c r="BM11" s="215"/>
      <c r="BN11" s="215"/>
      <c r="BO11" s="215"/>
      <c r="BP11" s="215"/>
      <c r="BQ11" s="220">
        <v>5</v>
      </c>
      <c r="BR11" s="221"/>
      <c r="BS11" s="807" t="s">
        <v>551</v>
      </c>
      <c r="BT11" s="808"/>
      <c r="BU11" s="808"/>
      <c r="BV11" s="808"/>
      <c r="BW11" s="808"/>
      <c r="BX11" s="808"/>
      <c r="BY11" s="808"/>
      <c r="BZ11" s="808"/>
      <c r="CA11" s="808"/>
      <c r="CB11" s="808"/>
      <c r="CC11" s="808"/>
      <c r="CD11" s="808"/>
      <c r="CE11" s="808"/>
      <c r="CF11" s="808"/>
      <c r="CG11" s="809"/>
      <c r="CH11" s="810">
        <v>-10</v>
      </c>
      <c r="CI11" s="811"/>
      <c r="CJ11" s="811"/>
      <c r="CK11" s="811"/>
      <c r="CL11" s="812"/>
      <c r="CM11" s="810">
        <v>87</v>
      </c>
      <c r="CN11" s="811"/>
      <c r="CO11" s="811"/>
      <c r="CP11" s="811"/>
      <c r="CQ11" s="812"/>
      <c r="CR11" s="810">
        <v>16</v>
      </c>
      <c r="CS11" s="811"/>
      <c r="CT11" s="811"/>
      <c r="CU11" s="811"/>
      <c r="CV11" s="812"/>
      <c r="CW11" s="810">
        <v>10</v>
      </c>
      <c r="CX11" s="811"/>
      <c r="CY11" s="811"/>
      <c r="CZ11" s="811"/>
      <c r="DA11" s="812"/>
      <c r="DB11" s="810" t="s">
        <v>546</v>
      </c>
      <c r="DC11" s="811"/>
      <c r="DD11" s="811"/>
      <c r="DE11" s="811"/>
      <c r="DF11" s="812"/>
      <c r="DG11" s="810">
        <v>0</v>
      </c>
      <c r="DH11" s="811"/>
      <c r="DI11" s="811"/>
      <c r="DJ11" s="811"/>
      <c r="DK11" s="812"/>
      <c r="DL11" s="810" t="s">
        <v>546</v>
      </c>
      <c r="DM11" s="811"/>
      <c r="DN11" s="811"/>
      <c r="DO11" s="811"/>
      <c r="DP11" s="812"/>
      <c r="DQ11" s="810" t="s">
        <v>546</v>
      </c>
      <c r="DR11" s="811"/>
      <c r="DS11" s="811"/>
      <c r="DT11" s="811"/>
      <c r="DU11" s="812"/>
      <c r="DV11" s="807"/>
      <c r="DW11" s="808"/>
      <c r="DX11" s="808"/>
      <c r="DY11" s="808"/>
      <c r="DZ11" s="813"/>
      <c r="EA11" s="216"/>
    </row>
    <row r="12" spans="1:131" s="217" customFormat="1" ht="26.25" customHeight="1" x14ac:dyDescent="0.2">
      <c r="A12" s="220">
        <v>6</v>
      </c>
      <c r="B12" s="814"/>
      <c r="C12" s="815"/>
      <c r="D12" s="815"/>
      <c r="E12" s="815"/>
      <c r="F12" s="815"/>
      <c r="G12" s="815"/>
      <c r="H12" s="815"/>
      <c r="I12" s="815"/>
      <c r="J12" s="815"/>
      <c r="K12" s="815"/>
      <c r="L12" s="815"/>
      <c r="M12" s="815"/>
      <c r="N12" s="815"/>
      <c r="O12" s="815"/>
      <c r="P12" s="816"/>
      <c r="Q12" s="817"/>
      <c r="R12" s="818"/>
      <c r="S12" s="818"/>
      <c r="T12" s="818"/>
      <c r="U12" s="818"/>
      <c r="V12" s="818"/>
      <c r="W12" s="818"/>
      <c r="X12" s="818"/>
      <c r="Y12" s="818"/>
      <c r="Z12" s="818"/>
      <c r="AA12" s="818"/>
      <c r="AB12" s="818"/>
      <c r="AC12" s="818"/>
      <c r="AD12" s="818"/>
      <c r="AE12" s="819"/>
      <c r="AF12" s="820"/>
      <c r="AG12" s="821"/>
      <c r="AH12" s="821"/>
      <c r="AI12" s="821"/>
      <c r="AJ12" s="822"/>
      <c r="AK12" s="803"/>
      <c r="AL12" s="804"/>
      <c r="AM12" s="804"/>
      <c r="AN12" s="804"/>
      <c r="AO12" s="804"/>
      <c r="AP12" s="804"/>
      <c r="AQ12" s="804"/>
      <c r="AR12" s="804"/>
      <c r="AS12" s="804"/>
      <c r="AT12" s="804"/>
      <c r="AU12" s="805"/>
      <c r="AV12" s="805"/>
      <c r="AW12" s="805"/>
      <c r="AX12" s="805"/>
      <c r="AY12" s="806"/>
      <c r="AZ12" s="214"/>
      <c r="BA12" s="214"/>
      <c r="BB12" s="214"/>
      <c r="BC12" s="214"/>
      <c r="BD12" s="214"/>
      <c r="BE12" s="215"/>
      <c r="BF12" s="215"/>
      <c r="BG12" s="215"/>
      <c r="BH12" s="215"/>
      <c r="BI12" s="215"/>
      <c r="BJ12" s="215"/>
      <c r="BK12" s="215"/>
      <c r="BL12" s="215"/>
      <c r="BM12" s="215"/>
      <c r="BN12" s="215"/>
      <c r="BO12" s="215"/>
      <c r="BP12" s="215"/>
      <c r="BQ12" s="220">
        <v>6</v>
      </c>
      <c r="BR12" s="221"/>
      <c r="BS12" s="807" t="s">
        <v>552</v>
      </c>
      <c r="BT12" s="808"/>
      <c r="BU12" s="808"/>
      <c r="BV12" s="808"/>
      <c r="BW12" s="808"/>
      <c r="BX12" s="808"/>
      <c r="BY12" s="808"/>
      <c r="BZ12" s="808"/>
      <c r="CA12" s="808"/>
      <c r="CB12" s="808"/>
      <c r="CC12" s="808"/>
      <c r="CD12" s="808"/>
      <c r="CE12" s="808"/>
      <c r="CF12" s="808"/>
      <c r="CG12" s="809"/>
      <c r="CH12" s="810">
        <v>0</v>
      </c>
      <c r="CI12" s="811"/>
      <c r="CJ12" s="811"/>
      <c r="CK12" s="811"/>
      <c r="CL12" s="812"/>
      <c r="CM12" s="810">
        <v>69</v>
      </c>
      <c r="CN12" s="811"/>
      <c r="CO12" s="811"/>
      <c r="CP12" s="811"/>
      <c r="CQ12" s="812"/>
      <c r="CR12" s="810">
        <v>25</v>
      </c>
      <c r="CS12" s="811"/>
      <c r="CT12" s="811"/>
      <c r="CU12" s="811"/>
      <c r="CV12" s="812"/>
      <c r="CW12" s="810"/>
      <c r="CX12" s="811"/>
      <c r="CY12" s="811"/>
      <c r="CZ12" s="811"/>
      <c r="DA12" s="812"/>
      <c r="DB12" s="810" t="s">
        <v>546</v>
      </c>
      <c r="DC12" s="811"/>
      <c r="DD12" s="811"/>
      <c r="DE12" s="811"/>
      <c r="DF12" s="812"/>
      <c r="DG12" s="810"/>
      <c r="DH12" s="811"/>
      <c r="DI12" s="811"/>
      <c r="DJ12" s="811"/>
      <c r="DK12" s="812"/>
      <c r="DL12" s="810" t="s">
        <v>546</v>
      </c>
      <c r="DM12" s="811"/>
      <c r="DN12" s="811"/>
      <c r="DO12" s="811"/>
      <c r="DP12" s="812"/>
      <c r="DQ12" s="810" t="s">
        <v>546</v>
      </c>
      <c r="DR12" s="811"/>
      <c r="DS12" s="811"/>
      <c r="DT12" s="811"/>
      <c r="DU12" s="812"/>
      <c r="DV12" s="807"/>
      <c r="DW12" s="808"/>
      <c r="DX12" s="808"/>
      <c r="DY12" s="808"/>
      <c r="DZ12" s="813"/>
      <c r="EA12" s="216"/>
    </row>
    <row r="13" spans="1:131" s="217" customFormat="1" ht="26.25" customHeight="1" x14ac:dyDescent="0.2">
      <c r="A13" s="220">
        <v>7</v>
      </c>
      <c r="B13" s="814"/>
      <c r="C13" s="815"/>
      <c r="D13" s="815"/>
      <c r="E13" s="815"/>
      <c r="F13" s="815"/>
      <c r="G13" s="815"/>
      <c r="H13" s="815"/>
      <c r="I13" s="815"/>
      <c r="J13" s="815"/>
      <c r="K13" s="815"/>
      <c r="L13" s="815"/>
      <c r="M13" s="815"/>
      <c r="N13" s="815"/>
      <c r="O13" s="815"/>
      <c r="P13" s="816"/>
      <c r="Q13" s="817"/>
      <c r="R13" s="818"/>
      <c r="S13" s="818"/>
      <c r="T13" s="818"/>
      <c r="U13" s="818"/>
      <c r="V13" s="818"/>
      <c r="W13" s="818"/>
      <c r="X13" s="818"/>
      <c r="Y13" s="818"/>
      <c r="Z13" s="818"/>
      <c r="AA13" s="818"/>
      <c r="AB13" s="818"/>
      <c r="AC13" s="818"/>
      <c r="AD13" s="818"/>
      <c r="AE13" s="819"/>
      <c r="AF13" s="820"/>
      <c r="AG13" s="821"/>
      <c r="AH13" s="821"/>
      <c r="AI13" s="821"/>
      <c r="AJ13" s="822"/>
      <c r="AK13" s="803"/>
      <c r="AL13" s="804"/>
      <c r="AM13" s="804"/>
      <c r="AN13" s="804"/>
      <c r="AO13" s="804"/>
      <c r="AP13" s="804"/>
      <c r="AQ13" s="804"/>
      <c r="AR13" s="804"/>
      <c r="AS13" s="804"/>
      <c r="AT13" s="804"/>
      <c r="AU13" s="805"/>
      <c r="AV13" s="805"/>
      <c r="AW13" s="805"/>
      <c r="AX13" s="805"/>
      <c r="AY13" s="806"/>
      <c r="AZ13" s="214"/>
      <c r="BA13" s="214"/>
      <c r="BB13" s="214"/>
      <c r="BC13" s="214"/>
      <c r="BD13" s="214"/>
      <c r="BE13" s="215"/>
      <c r="BF13" s="215"/>
      <c r="BG13" s="215"/>
      <c r="BH13" s="215"/>
      <c r="BI13" s="215"/>
      <c r="BJ13" s="215"/>
      <c r="BK13" s="215"/>
      <c r="BL13" s="215"/>
      <c r="BM13" s="215"/>
      <c r="BN13" s="215"/>
      <c r="BO13" s="215"/>
      <c r="BP13" s="215"/>
      <c r="BQ13" s="220">
        <v>7</v>
      </c>
      <c r="BR13" s="221"/>
      <c r="BS13" s="807"/>
      <c r="BT13" s="808"/>
      <c r="BU13" s="808"/>
      <c r="BV13" s="808"/>
      <c r="BW13" s="808"/>
      <c r="BX13" s="808"/>
      <c r="BY13" s="808"/>
      <c r="BZ13" s="808"/>
      <c r="CA13" s="808"/>
      <c r="CB13" s="808"/>
      <c r="CC13" s="808"/>
      <c r="CD13" s="808"/>
      <c r="CE13" s="808"/>
      <c r="CF13" s="808"/>
      <c r="CG13" s="809"/>
      <c r="CH13" s="810"/>
      <c r="CI13" s="811"/>
      <c r="CJ13" s="811"/>
      <c r="CK13" s="811"/>
      <c r="CL13" s="812"/>
      <c r="CM13" s="810"/>
      <c r="CN13" s="811"/>
      <c r="CO13" s="811"/>
      <c r="CP13" s="811"/>
      <c r="CQ13" s="812"/>
      <c r="CR13" s="810"/>
      <c r="CS13" s="811"/>
      <c r="CT13" s="811"/>
      <c r="CU13" s="811"/>
      <c r="CV13" s="812"/>
      <c r="CW13" s="810"/>
      <c r="CX13" s="811"/>
      <c r="CY13" s="811"/>
      <c r="CZ13" s="811"/>
      <c r="DA13" s="812"/>
      <c r="DB13" s="810"/>
      <c r="DC13" s="811"/>
      <c r="DD13" s="811"/>
      <c r="DE13" s="811"/>
      <c r="DF13" s="812"/>
      <c r="DG13" s="810"/>
      <c r="DH13" s="811"/>
      <c r="DI13" s="811"/>
      <c r="DJ13" s="811"/>
      <c r="DK13" s="812"/>
      <c r="DL13" s="810"/>
      <c r="DM13" s="811"/>
      <c r="DN13" s="811"/>
      <c r="DO13" s="811"/>
      <c r="DP13" s="812"/>
      <c r="DQ13" s="810"/>
      <c r="DR13" s="811"/>
      <c r="DS13" s="811"/>
      <c r="DT13" s="811"/>
      <c r="DU13" s="812"/>
      <c r="DV13" s="807"/>
      <c r="DW13" s="808"/>
      <c r="DX13" s="808"/>
      <c r="DY13" s="808"/>
      <c r="DZ13" s="813"/>
      <c r="EA13" s="216"/>
    </row>
    <row r="14" spans="1:131" s="217" customFormat="1" ht="26.25" customHeight="1" x14ac:dyDescent="0.2">
      <c r="A14" s="220">
        <v>8</v>
      </c>
      <c r="B14" s="814"/>
      <c r="C14" s="815"/>
      <c r="D14" s="815"/>
      <c r="E14" s="815"/>
      <c r="F14" s="815"/>
      <c r="G14" s="815"/>
      <c r="H14" s="815"/>
      <c r="I14" s="815"/>
      <c r="J14" s="815"/>
      <c r="K14" s="815"/>
      <c r="L14" s="815"/>
      <c r="M14" s="815"/>
      <c r="N14" s="815"/>
      <c r="O14" s="815"/>
      <c r="P14" s="816"/>
      <c r="Q14" s="817"/>
      <c r="R14" s="818"/>
      <c r="S14" s="818"/>
      <c r="T14" s="818"/>
      <c r="U14" s="818"/>
      <c r="V14" s="818"/>
      <c r="W14" s="818"/>
      <c r="X14" s="818"/>
      <c r="Y14" s="818"/>
      <c r="Z14" s="818"/>
      <c r="AA14" s="818"/>
      <c r="AB14" s="818"/>
      <c r="AC14" s="818"/>
      <c r="AD14" s="818"/>
      <c r="AE14" s="819"/>
      <c r="AF14" s="820"/>
      <c r="AG14" s="821"/>
      <c r="AH14" s="821"/>
      <c r="AI14" s="821"/>
      <c r="AJ14" s="822"/>
      <c r="AK14" s="803"/>
      <c r="AL14" s="804"/>
      <c r="AM14" s="804"/>
      <c r="AN14" s="804"/>
      <c r="AO14" s="804"/>
      <c r="AP14" s="804"/>
      <c r="AQ14" s="804"/>
      <c r="AR14" s="804"/>
      <c r="AS14" s="804"/>
      <c r="AT14" s="804"/>
      <c r="AU14" s="805"/>
      <c r="AV14" s="805"/>
      <c r="AW14" s="805"/>
      <c r="AX14" s="805"/>
      <c r="AY14" s="806"/>
      <c r="AZ14" s="214"/>
      <c r="BA14" s="214"/>
      <c r="BB14" s="214"/>
      <c r="BC14" s="214"/>
      <c r="BD14" s="214"/>
      <c r="BE14" s="215"/>
      <c r="BF14" s="215"/>
      <c r="BG14" s="215"/>
      <c r="BH14" s="215"/>
      <c r="BI14" s="215"/>
      <c r="BJ14" s="215"/>
      <c r="BK14" s="215"/>
      <c r="BL14" s="215"/>
      <c r="BM14" s="215"/>
      <c r="BN14" s="215"/>
      <c r="BO14" s="215"/>
      <c r="BP14" s="215"/>
      <c r="BQ14" s="220">
        <v>8</v>
      </c>
      <c r="BR14" s="221"/>
      <c r="BS14" s="807"/>
      <c r="BT14" s="808"/>
      <c r="BU14" s="808"/>
      <c r="BV14" s="808"/>
      <c r="BW14" s="808"/>
      <c r="BX14" s="808"/>
      <c r="BY14" s="808"/>
      <c r="BZ14" s="808"/>
      <c r="CA14" s="808"/>
      <c r="CB14" s="808"/>
      <c r="CC14" s="808"/>
      <c r="CD14" s="808"/>
      <c r="CE14" s="808"/>
      <c r="CF14" s="808"/>
      <c r="CG14" s="809"/>
      <c r="CH14" s="810"/>
      <c r="CI14" s="811"/>
      <c r="CJ14" s="811"/>
      <c r="CK14" s="811"/>
      <c r="CL14" s="812"/>
      <c r="CM14" s="810"/>
      <c r="CN14" s="811"/>
      <c r="CO14" s="811"/>
      <c r="CP14" s="811"/>
      <c r="CQ14" s="812"/>
      <c r="CR14" s="810"/>
      <c r="CS14" s="811"/>
      <c r="CT14" s="811"/>
      <c r="CU14" s="811"/>
      <c r="CV14" s="812"/>
      <c r="CW14" s="810"/>
      <c r="CX14" s="811"/>
      <c r="CY14" s="811"/>
      <c r="CZ14" s="811"/>
      <c r="DA14" s="812"/>
      <c r="DB14" s="810"/>
      <c r="DC14" s="811"/>
      <c r="DD14" s="811"/>
      <c r="DE14" s="811"/>
      <c r="DF14" s="812"/>
      <c r="DG14" s="810"/>
      <c r="DH14" s="811"/>
      <c r="DI14" s="811"/>
      <c r="DJ14" s="811"/>
      <c r="DK14" s="812"/>
      <c r="DL14" s="810"/>
      <c r="DM14" s="811"/>
      <c r="DN14" s="811"/>
      <c r="DO14" s="811"/>
      <c r="DP14" s="812"/>
      <c r="DQ14" s="810"/>
      <c r="DR14" s="811"/>
      <c r="DS14" s="811"/>
      <c r="DT14" s="811"/>
      <c r="DU14" s="812"/>
      <c r="DV14" s="807"/>
      <c r="DW14" s="808"/>
      <c r="DX14" s="808"/>
      <c r="DY14" s="808"/>
      <c r="DZ14" s="813"/>
      <c r="EA14" s="216"/>
    </row>
    <row r="15" spans="1:131" s="217" customFormat="1" ht="26.25" customHeight="1" x14ac:dyDescent="0.2">
      <c r="A15" s="220">
        <v>9</v>
      </c>
      <c r="B15" s="814"/>
      <c r="C15" s="815"/>
      <c r="D15" s="815"/>
      <c r="E15" s="815"/>
      <c r="F15" s="815"/>
      <c r="G15" s="815"/>
      <c r="H15" s="815"/>
      <c r="I15" s="815"/>
      <c r="J15" s="815"/>
      <c r="K15" s="815"/>
      <c r="L15" s="815"/>
      <c r="M15" s="815"/>
      <c r="N15" s="815"/>
      <c r="O15" s="815"/>
      <c r="P15" s="816"/>
      <c r="Q15" s="817"/>
      <c r="R15" s="818"/>
      <c r="S15" s="818"/>
      <c r="T15" s="818"/>
      <c r="U15" s="818"/>
      <c r="V15" s="818"/>
      <c r="W15" s="818"/>
      <c r="X15" s="818"/>
      <c r="Y15" s="818"/>
      <c r="Z15" s="818"/>
      <c r="AA15" s="818"/>
      <c r="AB15" s="818"/>
      <c r="AC15" s="818"/>
      <c r="AD15" s="818"/>
      <c r="AE15" s="819"/>
      <c r="AF15" s="820"/>
      <c r="AG15" s="821"/>
      <c r="AH15" s="821"/>
      <c r="AI15" s="821"/>
      <c r="AJ15" s="822"/>
      <c r="AK15" s="803"/>
      <c r="AL15" s="804"/>
      <c r="AM15" s="804"/>
      <c r="AN15" s="804"/>
      <c r="AO15" s="804"/>
      <c r="AP15" s="804"/>
      <c r="AQ15" s="804"/>
      <c r="AR15" s="804"/>
      <c r="AS15" s="804"/>
      <c r="AT15" s="804"/>
      <c r="AU15" s="805"/>
      <c r="AV15" s="805"/>
      <c r="AW15" s="805"/>
      <c r="AX15" s="805"/>
      <c r="AY15" s="806"/>
      <c r="AZ15" s="214"/>
      <c r="BA15" s="214"/>
      <c r="BB15" s="214"/>
      <c r="BC15" s="214"/>
      <c r="BD15" s="214"/>
      <c r="BE15" s="215"/>
      <c r="BF15" s="215"/>
      <c r="BG15" s="215"/>
      <c r="BH15" s="215"/>
      <c r="BI15" s="215"/>
      <c r="BJ15" s="215"/>
      <c r="BK15" s="215"/>
      <c r="BL15" s="215"/>
      <c r="BM15" s="215"/>
      <c r="BN15" s="215"/>
      <c r="BO15" s="215"/>
      <c r="BP15" s="215"/>
      <c r="BQ15" s="220">
        <v>9</v>
      </c>
      <c r="BR15" s="221"/>
      <c r="BS15" s="807"/>
      <c r="BT15" s="808"/>
      <c r="BU15" s="808"/>
      <c r="BV15" s="808"/>
      <c r="BW15" s="808"/>
      <c r="BX15" s="808"/>
      <c r="BY15" s="808"/>
      <c r="BZ15" s="808"/>
      <c r="CA15" s="808"/>
      <c r="CB15" s="808"/>
      <c r="CC15" s="808"/>
      <c r="CD15" s="808"/>
      <c r="CE15" s="808"/>
      <c r="CF15" s="808"/>
      <c r="CG15" s="809"/>
      <c r="CH15" s="810"/>
      <c r="CI15" s="811"/>
      <c r="CJ15" s="811"/>
      <c r="CK15" s="811"/>
      <c r="CL15" s="812"/>
      <c r="CM15" s="810"/>
      <c r="CN15" s="811"/>
      <c r="CO15" s="811"/>
      <c r="CP15" s="811"/>
      <c r="CQ15" s="812"/>
      <c r="CR15" s="810"/>
      <c r="CS15" s="811"/>
      <c r="CT15" s="811"/>
      <c r="CU15" s="811"/>
      <c r="CV15" s="812"/>
      <c r="CW15" s="810"/>
      <c r="CX15" s="811"/>
      <c r="CY15" s="811"/>
      <c r="CZ15" s="811"/>
      <c r="DA15" s="812"/>
      <c r="DB15" s="810"/>
      <c r="DC15" s="811"/>
      <c r="DD15" s="811"/>
      <c r="DE15" s="811"/>
      <c r="DF15" s="812"/>
      <c r="DG15" s="810"/>
      <c r="DH15" s="811"/>
      <c r="DI15" s="811"/>
      <c r="DJ15" s="811"/>
      <c r="DK15" s="812"/>
      <c r="DL15" s="810"/>
      <c r="DM15" s="811"/>
      <c r="DN15" s="811"/>
      <c r="DO15" s="811"/>
      <c r="DP15" s="812"/>
      <c r="DQ15" s="810"/>
      <c r="DR15" s="811"/>
      <c r="DS15" s="811"/>
      <c r="DT15" s="811"/>
      <c r="DU15" s="812"/>
      <c r="DV15" s="807"/>
      <c r="DW15" s="808"/>
      <c r="DX15" s="808"/>
      <c r="DY15" s="808"/>
      <c r="DZ15" s="813"/>
      <c r="EA15" s="216"/>
    </row>
    <row r="16" spans="1:131" s="217" customFormat="1" ht="26.25" customHeight="1" x14ac:dyDescent="0.2">
      <c r="A16" s="220">
        <v>10</v>
      </c>
      <c r="B16" s="814"/>
      <c r="C16" s="815"/>
      <c r="D16" s="815"/>
      <c r="E16" s="815"/>
      <c r="F16" s="815"/>
      <c r="G16" s="815"/>
      <c r="H16" s="815"/>
      <c r="I16" s="815"/>
      <c r="J16" s="815"/>
      <c r="K16" s="815"/>
      <c r="L16" s="815"/>
      <c r="M16" s="815"/>
      <c r="N16" s="815"/>
      <c r="O16" s="815"/>
      <c r="P16" s="816"/>
      <c r="Q16" s="817"/>
      <c r="R16" s="818"/>
      <c r="S16" s="818"/>
      <c r="T16" s="818"/>
      <c r="U16" s="818"/>
      <c r="V16" s="818"/>
      <c r="W16" s="818"/>
      <c r="X16" s="818"/>
      <c r="Y16" s="818"/>
      <c r="Z16" s="818"/>
      <c r="AA16" s="818"/>
      <c r="AB16" s="818"/>
      <c r="AC16" s="818"/>
      <c r="AD16" s="818"/>
      <c r="AE16" s="819"/>
      <c r="AF16" s="820"/>
      <c r="AG16" s="821"/>
      <c r="AH16" s="821"/>
      <c r="AI16" s="821"/>
      <c r="AJ16" s="822"/>
      <c r="AK16" s="803"/>
      <c r="AL16" s="804"/>
      <c r="AM16" s="804"/>
      <c r="AN16" s="804"/>
      <c r="AO16" s="804"/>
      <c r="AP16" s="804"/>
      <c r="AQ16" s="804"/>
      <c r="AR16" s="804"/>
      <c r="AS16" s="804"/>
      <c r="AT16" s="804"/>
      <c r="AU16" s="805"/>
      <c r="AV16" s="805"/>
      <c r="AW16" s="805"/>
      <c r="AX16" s="805"/>
      <c r="AY16" s="806"/>
      <c r="AZ16" s="214"/>
      <c r="BA16" s="214"/>
      <c r="BB16" s="214"/>
      <c r="BC16" s="214"/>
      <c r="BD16" s="214"/>
      <c r="BE16" s="215"/>
      <c r="BF16" s="215"/>
      <c r="BG16" s="215"/>
      <c r="BH16" s="215"/>
      <c r="BI16" s="215"/>
      <c r="BJ16" s="215"/>
      <c r="BK16" s="215"/>
      <c r="BL16" s="215"/>
      <c r="BM16" s="215"/>
      <c r="BN16" s="215"/>
      <c r="BO16" s="215"/>
      <c r="BP16" s="215"/>
      <c r="BQ16" s="220">
        <v>10</v>
      </c>
      <c r="BR16" s="221"/>
      <c r="BS16" s="807"/>
      <c r="BT16" s="808"/>
      <c r="BU16" s="808"/>
      <c r="BV16" s="808"/>
      <c r="BW16" s="808"/>
      <c r="BX16" s="808"/>
      <c r="BY16" s="808"/>
      <c r="BZ16" s="808"/>
      <c r="CA16" s="808"/>
      <c r="CB16" s="808"/>
      <c r="CC16" s="808"/>
      <c r="CD16" s="808"/>
      <c r="CE16" s="808"/>
      <c r="CF16" s="808"/>
      <c r="CG16" s="809"/>
      <c r="CH16" s="810"/>
      <c r="CI16" s="811"/>
      <c r="CJ16" s="811"/>
      <c r="CK16" s="811"/>
      <c r="CL16" s="812"/>
      <c r="CM16" s="810"/>
      <c r="CN16" s="811"/>
      <c r="CO16" s="811"/>
      <c r="CP16" s="811"/>
      <c r="CQ16" s="812"/>
      <c r="CR16" s="810"/>
      <c r="CS16" s="811"/>
      <c r="CT16" s="811"/>
      <c r="CU16" s="811"/>
      <c r="CV16" s="812"/>
      <c r="CW16" s="810"/>
      <c r="CX16" s="811"/>
      <c r="CY16" s="811"/>
      <c r="CZ16" s="811"/>
      <c r="DA16" s="812"/>
      <c r="DB16" s="810"/>
      <c r="DC16" s="811"/>
      <c r="DD16" s="811"/>
      <c r="DE16" s="811"/>
      <c r="DF16" s="812"/>
      <c r="DG16" s="810"/>
      <c r="DH16" s="811"/>
      <c r="DI16" s="811"/>
      <c r="DJ16" s="811"/>
      <c r="DK16" s="812"/>
      <c r="DL16" s="810"/>
      <c r="DM16" s="811"/>
      <c r="DN16" s="811"/>
      <c r="DO16" s="811"/>
      <c r="DP16" s="812"/>
      <c r="DQ16" s="810"/>
      <c r="DR16" s="811"/>
      <c r="DS16" s="811"/>
      <c r="DT16" s="811"/>
      <c r="DU16" s="812"/>
      <c r="DV16" s="807"/>
      <c r="DW16" s="808"/>
      <c r="DX16" s="808"/>
      <c r="DY16" s="808"/>
      <c r="DZ16" s="813"/>
      <c r="EA16" s="216"/>
    </row>
    <row r="17" spans="1:131" s="217" customFormat="1" ht="26.25" customHeight="1" x14ac:dyDescent="0.2">
      <c r="A17" s="220">
        <v>11</v>
      </c>
      <c r="B17" s="814"/>
      <c r="C17" s="815"/>
      <c r="D17" s="815"/>
      <c r="E17" s="815"/>
      <c r="F17" s="815"/>
      <c r="G17" s="815"/>
      <c r="H17" s="815"/>
      <c r="I17" s="815"/>
      <c r="J17" s="815"/>
      <c r="K17" s="815"/>
      <c r="L17" s="815"/>
      <c r="M17" s="815"/>
      <c r="N17" s="815"/>
      <c r="O17" s="815"/>
      <c r="P17" s="816"/>
      <c r="Q17" s="817"/>
      <c r="R17" s="818"/>
      <c r="S17" s="818"/>
      <c r="T17" s="818"/>
      <c r="U17" s="818"/>
      <c r="V17" s="818"/>
      <c r="W17" s="818"/>
      <c r="X17" s="818"/>
      <c r="Y17" s="818"/>
      <c r="Z17" s="818"/>
      <c r="AA17" s="818"/>
      <c r="AB17" s="818"/>
      <c r="AC17" s="818"/>
      <c r="AD17" s="818"/>
      <c r="AE17" s="819"/>
      <c r="AF17" s="820"/>
      <c r="AG17" s="821"/>
      <c r="AH17" s="821"/>
      <c r="AI17" s="821"/>
      <c r="AJ17" s="822"/>
      <c r="AK17" s="803"/>
      <c r="AL17" s="804"/>
      <c r="AM17" s="804"/>
      <c r="AN17" s="804"/>
      <c r="AO17" s="804"/>
      <c r="AP17" s="804"/>
      <c r="AQ17" s="804"/>
      <c r="AR17" s="804"/>
      <c r="AS17" s="804"/>
      <c r="AT17" s="804"/>
      <c r="AU17" s="805"/>
      <c r="AV17" s="805"/>
      <c r="AW17" s="805"/>
      <c r="AX17" s="805"/>
      <c r="AY17" s="806"/>
      <c r="AZ17" s="214"/>
      <c r="BA17" s="214"/>
      <c r="BB17" s="214"/>
      <c r="BC17" s="214"/>
      <c r="BD17" s="214"/>
      <c r="BE17" s="215"/>
      <c r="BF17" s="215"/>
      <c r="BG17" s="215"/>
      <c r="BH17" s="215"/>
      <c r="BI17" s="215"/>
      <c r="BJ17" s="215"/>
      <c r="BK17" s="215"/>
      <c r="BL17" s="215"/>
      <c r="BM17" s="215"/>
      <c r="BN17" s="215"/>
      <c r="BO17" s="215"/>
      <c r="BP17" s="215"/>
      <c r="BQ17" s="220">
        <v>11</v>
      </c>
      <c r="BR17" s="221"/>
      <c r="BS17" s="807"/>
      <c r="BT17" s="808"/>
      <c r="BU17" s="808"/>
      <c r="BV17" s="808"/>
      <c r="BW17" s="808"/>
      <c r="BX17" s="808"/>
      <c r="BY17" s="808"/>
      <c r="BZ17" s="808"/>
      <c r="CA17" s="808"/>
      <c r="CB17" s="808"/>
      <c r="CC17" s="808"/>
      <c r="CD17" s="808"/>
      <c r="CE17" s="808"/>
      <c r="CF17" s="808"/>
      <c r="CG17" s="809"/>
      <c r="CH17" s="810"/>
      <c r="CI17" s="811"/>
      <c r="CJ17" s="811"/>
      <c r="CK17" s="811"/>
      <c r="CL17" s="812"/>
      <c r="CM17" s="810"/>
      <c r="CN17" s="811"/>
      <c r="CO17" s="811"/>
      <c r="CP17" s="811"/>
      <c r="CQ17" s="812"/>
      <c r="CR17" s="810"/>
      <c r="CS17" s="811"/>
      <c r="CT17" s="811"/>
      <c r="CU17" s="811"/>
      <c r="CV17" s="812"/>
      <c r="CW17" s="810"/>
      <c r="CX17" s="811"/>
      <c r="CY17" s="811"/>
      <c r="CZ17" s="811"/>
      <c r="DA17" s="812"/>
      <c r="DB17" s="810"/>
      <c r="DC17" s="811"/>
      <c r="DD17" s="811"/>
      <c r="DE17" s="811"/>
      <c r="DF17" s="812"/>
      <c r="DG17" s="810"/>
      <c r="DH17" s="811"/>
      <c r="DI17" s="811"/>
      <c r="DJ17" s="811"/>
      <c r="DK17" s="812"/>
      <c r="DL17" s="810"/>
      <c r="DM17" s="811"/>
      <c r="DN17" s="811"/>
      <c r="DO17" s="811"/>
      <c r="DP17" s="812"/>
      <c r="DQ17" s="810"/>
      <c r="DR17" s="811"/>
      <c r="DS17" s="811"/>
      <c r="DT17" s="811"/>
      <c r="DU17" s="812"/>
      <c r="DV17" s="807"/>
      <c r="DW17" s="808"/>
      <c r="DX17" s="808"/>
      <c r="DY17" s="808"/>
      <c r="DZ17" s="813"/>
      <c r="EA17" s="216"/>
    </row>
    <row r="18" spans="1:131" s="217" customFormat="1" ht="26.25" customHeight="1" x14ac:dyDescent="0.2">
      <c r="A18" s="220">
        <v>12</v>
      </c>
      <c r="B18" s="814"/>
      <c r="C18" s="815"/>
      <c r="D18" s="815"/>
      <c r="E18" s="815"/>
      <c r="F18" s="815"/>
      <c r="G18" s="815"/>
      <c r="H18" s="815"/>
      <c r="I18" s="815"/>
      <c r="J18" s="815"/>
      <c r="K18" s="815"/>
      <c r="L18" s="815"/>
      <c r="M18" s="815"/>
      <c r="N18" s="815"/>
      <c r="O18" s="815"/>
      <c r="P18" s="816"/>
      <c r="Q18" s="817"/>
      <c r="R18" s="818"/>
      <c r="S18" s="818"/>
      <c r="T18" s="818"/>
      <c r="U18" s="818"/>
      <c r="V18" s="818"/>
      <c r="W18" s="818"/>
      <c r="X18" s="818"/>
      <c r="Y18" s="818"/>
      <c r="Z18" s="818"/>
      <c r="AA18" s="818"/>
      <c r="AB18" s="818"/>
      <c r="AC18" s="818"/>
      <c r="AD18" s="818"/>
      <c r="AE18" s="819"/>
      <c r="AF18" s="820"/>
      <c r="AG18" s="821"/>
      <c r="AH18" s="821"/>
      <c r="AI18" s="821"/>
      <c r="AJ18" s="822"/>
      <c r="AK18" s="803"/>
      <c r="AL18" s="804"/>
      <c r="AM18" s="804"/>
      <c r="AN18" s="804"/>
      <c r="AO18" s="804"/>
      <c r="AP18" s="804"/>
      <c r="AQ18" s="804"/>
      <c r="AR18" s="804"/>
      <c r="AS18" s="804"/>
      <c r="AT18" s="804"/>
      <c r="AU18" s="805"/>
      <c r="AV18" s="805"/>
      <c r="AW18" s="805"/>
      <c r="AX18" s="805"/>
      <c r="AY18" s="806"/>
      <c r="AZ18" s="214"/>
      <c r="BA18" s="214"/>
      <c r="BB18" s="214"/>
      <c r="BC18" s="214"/>
      <c r="BD18" s="214"/>
      <c r="BE18" s="215"/>
      <c r="BF18" s="215"/>
      <c r="BG18" s="215"/>
      <c r="BH18" s="215"/>
      <c r="BI18" s="215"/>
      <c r="BJ18" s="215"/>
      <c r="BK18" s="215"/>
      <c r="BL18" s="215"/>
      <c r="BM18" s="215"/>
      <c r="BN18" s="215"/>
      <c r="BO18" s="215"/>
      <c r="BP18" s="215"/>
      <c r="BQ18" s="220">
        <v>12</v>
      </c>
      <c r="BR18" s="221"/>
      <c r="BS18" s="807"/>
      <c r="BT18" s="808"/>
      <c r="BU18" s="808"/>
      <c r="BV18" s="808"/>
      <c r="BW18" s="808"/>
      <c r="BX18" s="808"/>
      <c r="BY18" s="808"/>
      <c r="BZ18" s="808"/>
      <c r="CA18" s="808"/>
      <c r="CB18" s="808"/>
      <c r="CC18" s="808"/>
      <c r="CD18" s="808"/>
      <c r="CE18" s="808"/>
      <c r="CF18" s="808"/>
      <c r="CG18" s="809"/>
      <c r="CH18" s="810"/>
      <c r="CI18" s="811"/>
      <c r="CJ18" s="811"/>
      <c r="CK18" s="811"/>
      <c r="CL18" s="812"/>
      <c r="CM18" s="810"/>
      <c r="CN18" s="811"/>
      <c r="CO18" s="811"/>
      <c r="CP18" s="811"/>
      <c r="CQ18" s="812"/>
      <c r="CR18" s="810"/>
      <c r="CS18" s="811"/>
      <c r="CT18" s="811"/>
      <c r="CU18" s="811"/>
      <c r="CV18" s="812"/>
      <c r="CW18" s="810"/>
      <c r="CX18" s="811"/>
      <c r="CY18" s="811"/>
      <c r="CZ18" s="811"/>
      <c r="DA18" s="812"/>
      <c r="DB18" s="810"/>
      <c r="DC18" s="811"/>
      <c r="DD18" s="811"/>
      <c r="DE18" s="811"/>
      <c r="DF18" s="812"/>
      <c r="DG18" s="810"/>
      <c r="DH18" s="811"/>
      <c r="DI18" s="811"/>
      <c r="DJ18" s="811"/>
      <c r="DK18" s="812"/>
      <c r="DL18" s="810"/>
      <c r="DM18" s="811"/>
      <c r="DN18" s="811"/>
      <c r="DO18" s="811"/>
      <c r="DP18" s="812"/>
      <c r="DQ18" s="810"/>
      <c r="DR18" s="811"/>
      <c r="DS18" s="811"/>
      <c r="DT18" s="811"/>
      <c r="DU18" s="812"/>
      <c r="DV18" s="807"/>
      <c r="DW18" s="808"/>
      <c r="DX18" s="808"/>
      <c r="DY18" s="808"/>
      <c r="DZ18" s="813"/>
      <c r="EA18" s="216"/>
    </row>
    <row r="19" spans="1:131" s="217" customFormat="1" ht="26.25" customHeight="1" x14ac:dyDescent="0.2">
      <c r="A19" s="220">
        <v>13</v>
      </c>
      <c r="B19" s="814"/>
      <c r="C19" s="815"/>
      <c r="D19" s="815"/>
      <c r="E19" s="815"/>
      <c r="F19" s="815"/>
      <c r="G19" s="815"/>
      <c r="H19" s="815"/>
      <c r="I19" s="815"/>
      <c r="J19" s="815"/>
      <c r="K19" s="815"/>
      <c r="L19" s="815"/>
      <c r="M19" s="815"/>
      <c r="N19" s="815"/>
      <c r="O19" s="815"/>
      <c r="P19" s="816"/>
      <c r="Q19" s="817"/>
      <c r="R19" s="818"/>
      <c r="S19" s="818"/>
      <c r="T19" s="818"/>
      <c r="U19" s="818"/>
      <c r="V19" s="818"/>
      <c r="W19" s="818"/>
      <c r="X19" s="818"/>
      <c r="Y19" s="818"/>
      <c r="Z19" s="818"/>
      <c r="AA19" s="818"/>
      <c r="AB19" s="818"/>
      <c r="AC19" s="818"/>
      <c r="AD19" s="818"/>
      <c r="AE19" s="819"/>
      <c r="AF19" s="820"/>
      <c r="AG19" s="821"/>
      <c r="AH19" s="821"/>
      <c r="AI19" s="821"/>
      <c r="AJ19" s="822"/>
      <c r="AK19" s="803"/>
      <c r="AL19" s="804"/>
      <c r="AM19" s="804"/>
      <c r="AN19" s="804"/>
      <c r="AO19" s="804"/>
      <c r="AP19" s="804"/>
      <c r="AQ19" s="804"/>
      <c r="AR19" s="804"/>
      <c r="AS19" s="804"/>
      <c r="AT19" s="804"/>
      <c r="AU19" s="805"/>
      <c r="AV19" s="805"/>
      <c r="AW19" s="805"/>
      <c r="AX19" s="805"/>
      <c r="AY19" s="806"/>
      <c r="AZ19" s="214"/>
      <c r="BA19" s="214"/>
      <c r="BB19" s="214"/>
      <c r="BC19" s="214"/>
      <c r="BD19" s="214"/>
      <c r="BE19" s="215"/>
      <c r="BF19" s="215"/>
      <c r="BG19" s="215"/>
      <c r="BH19" s="215"/>
      <c r="BI19" s="215"/>
      <c r="BJ19" s="215"/>
      <c r="BK19" s="215"/>
      <c r="BL19" s="215"/>
      <c r="BM19" s="215"/>
      <c r="BN19" s="215"/>
      <c r="BO19" s="215"/>
      <c r="BP19" s="215"/>
      <c r="BQ19" s="220">
        <v>13</v>
      </c>
      <c r="BR19" s="221"/>
      <c r="BS19" s="807"/>
      <c r="BT19" s="808"/>
      <c r="BU19" s="808"/>
      <c r="BV19" s="808"/>
      <c r="BW19" s="808"/>
      <c r="BX19" s="808"/>
      <c r="BY19" s="808"/>
      <c r="BZ19" s="808"/>
      <c r="CA19" s="808"/>
      <c r="CB19" s="808"/>
      <c r="CC19" s="808"/>
      <c r="CD19" s="808"/>
      <c r="CE19" s="808"/>
      <c r="CF19" s="808"/>
      <c r="CG19" s="809"/>
      <c r="CH19" s="810"/>
      <c r="CI19" s="811"/>
      <c r="CJ19" s="811"/>
      <c r="CK19" s="811"/>
      <c r="CL19" s="812"/>
      <c r="CM19" s="810"/>
      <c r="CN19" s="811"/>
      <c r="CO19" s="811"/>
      <c r="CP19" s="811"/>
      <c r="CQ19" s="812"/>
      <c r="CR19" s="810"/>
      <c r="CS19" s="811"/>
      <c r="CT19" s="811"/>
      <c r="CU19" s="811"/>
      <c r="CV19" s="812"/>
      <c r="CW19" s="810"/>
      <c r="CX19" s="811"/>
      <c r="CY19" s="811"/>
      <c r="CZ19" s="811"/>
      <c r="DA19" s="812"/>
      <c r="DB19" s="810"/>
      <c r="DC19" s="811"/>
      <c r="DD19" s="811"/>
      <c r="DE19" s="811"/>
      <c r="DF19" s="812"/>
      <c r="DG19" s="810"/>
      <c r="DH19" s="811"/>
      <c r="DI19" s="811"/>
      <c r="DJ19" s="811"/>
      <c r="DK19" s="812"/>
      <c r="DL19" s="810"/>
      <c r="DM19" s="811"/>
      <c r="DN19" s="811"/>
      <c r="DO19" s="811"/>
      <c r="DP19" s="812"/>
      <c r="DQ19" s="810"/>
      <c r="DR19" s="811"/>
      <c r="DS19" s="811"/>
      <c r="DT19" s="811"/>
      <c r="DU19" s="812"/>
      <c r="DV19" s="807"/>
      <c r="DW19" s="808"/>
      <c r="DX19" s="808"/>
      <c r="DY19" s="808"/>
      <c r="DZ19" s="813"/>
      <c r="EA19" s="216"/>
    </row>
    <row r="20" spans="1:131" s="217" customFormat="1" ht="26.25" customHeight="1" x14ac:dyDescent="0.2">
      <c r="A20" s="220">
        <v>14</v>
      </c>
      <c r="B20" s="814"/>
      <c r="C20" s="815"/>
      <c r="D20" s="815"/>
      <c r="E20" s="815"/>
      <c r="F20" s="815"/>
      <c r="G20" s="815"/>
      <c r="H20" s="815"/>
      <c r="I20" s="815"/>
      <c r="J20" s="815"/>
      <c r="K20" s="815"/>
      <c r="L20" s="815"/>
      <c r="M20" s="815"/>
      <c r="N20" s="815"/>
      <c r="O20" s="815"/>
      <c r="P20" s="816"/>
      <c r="Q20" s="817"/>
      <c r="R20" s="818"/>
      <c r="S20" s="818"/>
      <c r="T20" s="818"/>
      <c r="U20" s="818"/>
      <c r="V20" s="818"/>
      <c r="W20" s="818"/>
      <c r="X20" s="818"/>
      <c r="Y20" s="818"/>
      <c r="Z20" s="818"/>
      <c r="AA20" s="818"/>
      <c r="AB20" s="818"/>
      <c r="AC20" s="818"/>
      <c r="AD20" s="818"/>
      <c r="AE20" s="819"/>
      <c r="AF20" s="820"/>
      <c r="AG20" s="821"/>
      <c r="AH20" s="821"/>
      <c r="AI20" s="821"/>
      <c r="AJ20" s="822"/>
      <c r="AK20" s="803"/>
      <c r="AL20" s="804"/>
      <c r="AM20" s="804"/>
      <c r="AN20" s="804"/>
      <c r="AO20" s="804"/>
      <c r="AP20" s="804"/>
      <c r="AQ20" s="804"/>
      <c r="AR20" s="804"/>
      <c r="AS20" s="804"/>
      <c r="AT20" s="804"/>
      <c r="AU20" s="805"/>
      <c r="AV20" s="805"/>
      <c r="AW20" s="805"/>
      <c r="AX20" s="805"/>
      <c r="AY20" s="806"/>
      <c r="AZ20" s="214"/>
      <c r="BA20" s="214"/>
      <c r="BB20" s="214"/>
      <c r="BC20" s="214"/>
      <c r="BD20" s="214"/>
      <c r="BE20" s="215"/>
      <c r="BF20" s="215"/>
      <c r="BG20" s="215"/>
      <c r="BH20" s="215"/>
      <c r="BI20" s="215"/>
      <c r="BJ20" s="215"/>
      <c r="BK20" s="215"/>
      <c r="BL20" s="215"/>
      <c r="BM20" s="215"/>
      <c r="BN20" s="215"/>
      <c r="BO20" s="215"/>
      <c r="BP20" s="215"/>
      <c r="BQ20" s="220">
        <v>14</v>
      </c>
      <c r="BR20" s="221"/>
      <c r="BS20" s="807"/>
      <c r="BT20" s="808"/>
      <c r="BU20" s="808"/>
      <c r="BV20" s="808"/>
      <c r="BW20" s="808"/>
      <c r="BX20" s="808"/>
      <c r="BY20" s="808"/>
      <c r="BZ20" s="808"/>
      <c r="CA20" s="808"/>
      <c r="CB20" s="808"/>
      <c r="CC20" s="808"/>
      <c r="CD20" s="808"/>
      <c r="CE20" s="808"/>
      <c r="CF20" s="808"/>
      <c r="CG20" s="809"/>
      <c r="CH20" s="810"/>
      <c r="CI20" s="811"/>
      <c r="CJ20" s="811"/>
      <c r="CK20" s="811"/>
      <c r="CL20" s="812"/>
      <c r="CM20" s="810"/>
      <c r="CN20" s="811"/>
      <c r="CO20" s="811"/>
      <c r="CP20" s="811"/>
      <c r="CQ20" s="812"/>
      <c r="CR20" s="810"/>
      <c r="CS20" s="811"/>
      <c r="CT20" s="811"/>
      <c r="CU20" s="811"/>
      <c r="CV20" s="812"/>
      <c r="CW20" s="810"/>
      <c r="CX20" s="811"/>
      <c r="CY20" s="811"/>
      <c r="CZ20" s="811"/>
      <c r="DA20" s="812"/>
      <c r="DB20" s="810"/>
      <c r="DC20" s="811"/>
      <c r="DD20" s="811"/>
      <c r="DE20" s="811"/>
      <c r="DF20" s="812"/>
      <c r="DG20" s="810"/>
      <c r="DH20" s="811"/>
      <c r="DI20" s="811"/>
      <c r="DJ20" s="811"/>
      <c r="DK20" s="812"/>
      <c r="DL20" s="810"/>
      <c r="DM20" s="811"/>
      <c r="DN20" s="811"/>
      <c r="DO20" s="811"/>
      <c r="DP20" s="812"/>
      <c r="DQ20" s="810"/>
      <c r="DR20" s="811"/>
      <c r="DS20" s="811"/>
      <c r="DT20" s="811"/>
      <c r="DU20" s="812"/>
      <c r="DV20" s="807"/>
      <c r="DW20" s="808"/>
      <c r="DX20" s="808"/>
      <c r="DY20" s="808"/>
      <c r="DZ20" s="813"/>
      <c r="EA20" s="216"/>
    </row>
    <row r="21" spans="1:131" s="217" customFormat="1" ht="26.25" customHeight="1" thickBot="1" x14ac:dyDescent="0.25">
      <c r="A21" s="220">
        <v>15</v>
      </c>
      <c r="B21" s="814"/>
      <c r="C21" s="815"/>
      <c r="D21" s="815"/>
      <c r="E21" s="815"/>
      <c r="F21" s="815"/>
      <c r="G21" s="815"/>
      <c r="H21" s="815"/>
      <c r="I21" s="815"/>
      <c r="J21" s="815"/>
      <c r="K21" s="815"/>
      <c r="L21" s="815"/>
      <c r="M21" s="815"/>
      <c r="N21" s="815"/>
      <c r="O21" s="815"/>
      <c r="P21" s="816"/>
      <c r="Q21" s="817"/>
      <c r="R21" s="818"/>
      <c r="S21" s="818"/>
      <c r="T21" s="818"/>
      <c r="U21" s="818"/>
      <c r="V21" s="818"/>
      <c r="W21" s="818"/>
      <c r="X21" s="818"/>
      <c r="Y21" s="818"/>
      <c r="Z21" s="818"/>
      <c r="AA21" s="818"/>
      <c r="AB21" s="818"/>
      <c r="AC21" s="818"/>
      <c r="AD21" s="818"/>
      <c r="AE21" s="819"/>
      <c r="AF21" s="820"/>
      <c r="AG21" s="821"/>
      <c r="AH21" s="821"/>
      <c r="AI21" s="821"/>
      <c r="AJ21" s="822"/>
      <c r="AK21" s="803"/>
      <c r="AL21" s="804"/>
      <c r="AM21" s="804"/>
      <c r="AN21" s="804"/>
      <c r="AO21" s="804"/>
      <c r="AP21" s="804"/>
      <c r="AQ21" s="804"/>
      <c r="AR21" s="804"/>
      <c r="AS21" s="804"/>
      <c r="AT21" s="804"/>
      <c r="AU21" s="805"/>
      <c r="AV21" s="805"/>
      <c r="AW21" s="805"/>
      <c r="AX21" s="805"/>
      <c r="AY21" s="806"/>
      <c r="AZ21" s="214"/>
      <c r="BA21" s="214"/>
      <c r="BB21" s="214"/>
      <c r="BC21" s="214"/>
      <c r="BD21" s="214"/>
      <c r="BE21" s="215"/>
      <c r="BF21" s="215"/>
      <c r="BG21" s="215"/>
      <c r="BH21" s="215"/>
      <c r="BI21" s="215"/>
      <c r="BJ21" s="215"/>
      <c r="BK21" s="215"/>
      <c r="BL21" s="215"/>
      <c r="BM21" s="215"/>
      <c r="BN21" s="215"/>
      <c r="BO21" s="215"/>
      <c r="BP21" s="215"/>
      <c r="BQ21" s="220">
        <v>15</v>
      </c>
      <c r="BR21" s="221"/>
      <c r="BS21" s="807"/>
      <c r="BT21" s="808"/>
      <c r="BU21" s="808"/>
      <c r="BV21" s="808"/>
      <c r="BW21" s="808"/>
      <c r="BX21" s="808"/>
      <c r="BY21" s="808"/>
      <c r="BZ21" s="808"/>
      <c r="CA21" s="808"/>
      <c r="CB21" s="808"/>
      <c r="CC21" s="808"/>
      <c r="CD21" s="808"/>
      <c r="CE21" s="808"/>
      <c r="CF21" s="808"/>
      <c r="CG21" s="809"/>
      <c r="CH21" s="810"/>
      <c r="CI21" s="811"/>
      <c r="CJ21" s="811"/>
      <c r="CK21" s="811"/>
      <c r="CL21" s="812"/>
      <c r="CM21" s="810"/>
      <c r="CN21" s="811"/>
      <c r="CO21" s="811"/>
      <c r="CP21" s="811"/>
      <c r="CQ21" s="812"/>
      <c r="CR21" s="810"/>
      <c r="CS21" s="811"/>
      <c r="CT21" s="811"/>
      <c r="CU21" s="811"/>
      <c r="CV21" s="812"/>
      <c r="CW21" s="810"/>
      <c r="CX21" s="811"/>
      <c r="CY21" s="811"/>
      <c r="CZ21" s="811"/>
      <c r="DA21" s="812"/>
      <c r="DB21" s="810"/>
      <c r="DC21" s="811"/>
      <c r="DD21" s="811"/>
      <c r="DE21" s="811"/>
      <c r="DF21" s="812"/>
      <c r="DG21" s="810"/>
      <c r="DH21" s="811"/>
      <c r="DI21" s="811"/>
      <c r="DJ21" s="811"/>
      <c r="DK21" s="812"/>
      <c r="DL21" s="810"/>
      <c r="DM21" s="811"/>
      <c r="DN21" s="811"/>
      <c r="DO21" s="811"/>
      <c r="DP21" s="812"/>
      <c r="DQ21" s="810"/>
      <c r="DR21" s="811"/>
      <c r="DS21" s="811"/>
      <c r="DT21" s="811"/>
      <c r="DU21" s="812"/>
      <c r="DV21" s="807"/>
      <c r="DW21" s="808"/>
      <c r="DX21" s="808"/>
      <c r="DY21" s="808"/>
      <c r="DZ21" s="813"/>
      <c r="EA21" s="216"/>
    </row>
    <row r="22" spans="1:131" s="217" customFormat="1" ht="26.25" customHeight="1" x14ac:dyDescent="0.2">
      <c r="A22" s="220">
        <v>16</v>
      </c>
      <c r="B22" s="814"/>
      <c r="C22" s="815"/>
      <c r="D22" s="815"/>
      <c r="E22" s="815"/>
      <c r="F22" s="815"/>
      <c r="G22" s="815"/>
      <c r="H22" s="815"/>
      <c r="I22" s="815"/>
      <c r="J22" s="815"/>
      <c r="K22" s="815"/>
      <c r="L22" s="815"/>
      <c r="M22" s="815"/>
      <c r="N22" s="815"/>
      <c r="O22" s="815"/>
      <c r="P22" s="816"/>
      <c r="Q22" s="833"/>
      <c r="R22" s="834"/>
      <c r="S22" s="834"/>
      <c r="T22" s="834"/>
      <c r="U22" s="834"/>
      <c r="V22" s="834"/>
      <c r="W22" s="834"/>
      <c r="X22" s="834"/>
      <c r="Y22" s="834"/>
      <c r="Z22" s="834"/>
      <c r="AA22" s="834"/>
      <c r="AB22" s="834"/>
      <c r="AC22" s="834"/>
      <c r="AD22" s="834"/>
      <c r="AE22" s="835"/>
      <c r="AF22" s="820"/>
      <c r="AG22" s="821"/>
      <c r="AH22" s="821"/>
      <c r="AI22" s="821"/>
      <c r="AJ22" s="822"/>
      <c r="AK22" s="836"/>
      <c r="AL22" s="837"/>
      <c r="AM22" s="837"/>
      <c r="AN22" s="837"/>
      <c r="AO22" s="837"/>
      <c r="AP22" s="837"/>
      <c r="AQ22" s="837"/>
      <c r="AR22" s="837"/>
      <c r="AS22" s="837"/>
      <c r="AT22" s="837"/>
      <c r="AU22" s="838"/>
      <c r="AV22" s="838"/>
      <c r="AW22" s="838"/>
      <c r="AX22" s="838"/>
      <c r="AY22" s="839"/>
      <c r="AZ22" s="840" t="s">
        <v>375</v>
      </c>
      <c r="BA22" s="840"/>
      <c r="BB22" s="840"/>
      <c r="BC22" s="840"/>
      <c r="BD22" s="841"/>
      <c r="BE22" s="215"/>
      <c r="BF22" s="215"/>
      <c r="BG22" s="215"/>
      <c r="BH22" s="215"/>
      <c r="BI22" s="215"/>
      <c r="BJ22" s="215"/>
      <c r="BK22" s="215"/>
      <c r="BL22" s="215"/>
      <c r="BM22" s="215"/>
      <c r="BN22" s="215"/>
      <c r="BO22" s="215"/>
      <c r="BP22" s="215"/>
      <c r="BQ22" s="220">
        <v>16</v>
      </c>
      <c r="BR22" s="221"/>
      <c r="BS22" s="807"/>
      <c r="BT22" s="808"/>
      <c r="BU22" s="808"/>
      <c r="BV22" s="808"/>
      <c r="BW22" s="808"/>
      <c r="BX22" s="808"/>
      <c r="BY22" s="808"/>
      <c r="BZ22" s="808"/>
      <c r="CA22" s="808"/>
      <c r="CB22" s="808"/>
      <c r="CC22" s="808"/>
      <c r="CD22" s="808"/>
      <c r="CE22" s="808"/>
      <c r="CF22" s="808"/>
      <c r="CG22" s="809"/>
      <c r="CH22" s="810"/>
      <c r="CI22" s="811"/>
      <c r="CJ22" s="811"/>
      <c r="CK22" s="811"/>
      <c r="CL22" s="812"/>
      <c r="CM22" s="810"/>
      <c r="CN22" s="811"/>
      <c r="CO22" s="811"/>
      <c r="CP22" s="811"/>
      <c r="CQ22" s="812"/>
      <c r="CR22" s="810"/>
      <c r="CS22" s="811"/>
      <c r="CT22" s="811"/>
      <c r="CU22" s="811"/>
      <c r="CV22" s="812"/>
      <c r="CW22" s="810"/>
      <c r="CX22" s="811"/>
      <c r="CY22" s="811"/>
      <c r="CZ22" s="811"/>
      <c r="DA22" s="812"/>
      <c r="DB22" s="810"/>
      <c r="DC22" s="811"/>
      <c r="DD22" s="811"/>
      <c r="DE22" s="811"/>
      <c r="DF22" s="812"/>
      <c r="DG22" s="810"/>
      <c r="DH22" s="811"/>
      <c r="DI22" s="811"/>
      <c r="DJ22" s="811"/>
      <c r="DK22" s="812"/>
      <c r="DL22" s="810"/>
      <c r="DM22" s="811"/>
      <c r="DN22" s="811"/>
      <c r="DO22" s="811"/>
      <c r="DP22" s="812"/>
      <c r="DQ22" s="810"/>
      <c r="DR22" s="811"/>
      <c r="DS22" s="811"/>
      <c r="DT22" s="811"/>
      <c r="DU22" s="812"/>
      <c r="DV22" s="807"/>
      <c r="DW22" s="808"/>
      <c r="DX22" s="808"/>
      <c r="DY22" s="808"/>
      <c r="DZ22" s="813"/>
      <c r="EA22" s="216"/>
    </row>
    <row r="23" spans="1:131" s="217" customFormat="1" ht="26.25" customHeight="1" thickBot="1" x14ac:dyDescent="0.25">
      <c r="A23" s="222" t="s">
        <v>376</v>
      </c>
      <c r="B23" s="823" t="s">
        <v>377</v>
      </c>
      <c r="C23" s="824"/>
      <c r="D23" s="824"/>
      <c r="E23" s="824"/>
      <c r="F23" s="824"/>
      <c r="G23" s="824"/>
      <c r="H23" s="824"/>
      <c r="I23" s="824"/>
      <c r="J23" s="824"/>
      <c r="K23" s="824"/>
      <c r="L23" s="824"/>
      <c r="M23" s="824"/>
      <c r="N23" s="824"/>
      <c r="O23" s="824"/>
      <c r="P23" s="825"/>
      <c r="Q23" s="826">
        <v>61601</v>
      </c>
      <c r="R23" s="827"/>
      <c r="S23" s="827"/>
      <c r="T23" s="827"/>
      <c r="U23" s="827"/>
      <c r="V23" s="827">
        <v>58772</v>
      </c>
      <c r="W23" s="827"/>
      <c r="X23" s="827"/>
      <c r="Y23" s="827"/>
      <c r="Z23" s="827"/>
      <c r="AA23" s="827">
        <v>2829</v>
      </c>
      <c r="AB23" s="827"/>
      <c r="AC23" s="827"/>
      <c r="AD23" s="827"/>
      <c r="AE23" s="828"/>
      <c r="AF23" s="829">
        <v>2577</v>
      </c>
      <c r="AG23" s="827"/>
      <c r="AH23" s="827"/>
      <c r="AI23" s="827"/>
      <c r="AJ23" s="830"/>
      <c r="AK23" s="831"/>
      <c r="AL23" s="832"/>
      <c r="AM23" s="832"/>
      <c r="AN23" s="832"/>
      <c r="AO23" s="832"/>
      <c r="AP23" s="827">
        <v>35770</v>
      </c>
      <c r="AQ23" s="827"/>
      <c r="AR23" s="827"/>
      <c r="AS23" s="827"/>
      <c r="AT23" s="827"/>
      <c r="AU23" s="843"/>
      <c r="AV23" s="843"/>
      <c r="AW23" s="843"/>
      <c r="AX23" s="843"/>
      <c r="AY23" s="844"/>
      <c r="AZ23" s="845" t="s">
        <v>122</v>
      </c>
      <c r="BA23" s="846"/>
      <c r="BB23" s="846"/>
      <c r="BC23" s="846"/>
      <c r="BD23" s="847"/>
      <c r="BE23" s="215"/>
      <c r="BF23" s="215"/>
      <c r="BG23" s="215"/>
      <c r="BH23" s="215"/>
      <c r="BI23" s="215"/>
      <c r="BJ23" s="215"/>
      <c r="BK23" s="215"/>
      <c r="BL23" s="215"/>
      <c r="BM23" s="215"/>
      <c r="BN23" s="215"/>
      <c r="BO23" s="215"/>
      <c r="BP23" s="215"/>
      <c r="BQ23" s="220">
        <v>17</v>
      </c>
      <c r="BR23" s="221"/>
      <c r="BS23" s="807"/>
      <c r="BT23" s="808"/>
      <c r="BU23" s="808"/>
      <c r="BV23" s="808"/>
      <c r="BW23" s="808"/>
      <c r="BX23" s="808"/>
      <c r="BY23" s="808"/>
      <c r="BZ23" s="808"/>
      <c r="CA23" s="808"/>
      <c r="CB23" s="808"/>
      <c r="CC23" s="808"/>
      <c r="CD23" s="808"/>
      <c r="CE23" s="808"/>
      <c r="CF23" s="808"/>
      <c r="CG23" s="809"/>
      <c r="CH23" s="810"/>
      <c r="CI23" s="811"/>
      <c r="CJ23" s="811"/>
      <c r="CK23" s="811"/>
      <c r="CL23" s="812"/>
      <c r="CM23" s="810"/>
      <c r="CN23" s="811"/>
      <c r="CO23" s="811"/>
      <c r="CP23" s="811"/>
      <c r="CQ23" s="812"/>
      <c r="CR23" s="810"/>
      <c r="CS23" s="811"/>
      <c r="CT23" s="811"/>
      <c r="CU23" s="811"/>
      <c r="CV23" s="812"/>
      <c r="CW23" s="810"/>
      <c r="CX23" s="811"/>
      <c r="CY23" s="811"/>
      <c r="CZ23" s="811"/>
      <c r="DA23" s="812"/>
      <c r="DB23" s="810"/>
      <c r="DC23" s="811"/>
      <c r="DD23" s="811"/>
      <c r="DE23" s="811"/>
      <c r="DF23" s="812"/>
      <c r="DG23" s="810"/>
      <c r="DH23" s="811"/>
      <c r="DI23" s="811"/>
      <c r="DJ23" s="811"/>
      <c r="DK23" s="812"/>
      <c r="DL23" s="810"/>
      <c r="DM23" s="811"/>
      <c r="DN23" s="811"/>
      <c r="DO23" s="811"/>
      <c r="DP23" s="812"/>
      <c r="DQ23" s="810"/>
      <c r="DR23" s="811"/>
      <c r="DS23" s="811"/>
      <c r="DT23" s="811"/>
      <c r="DU23" s="812"/>
      <c r="DV23" s="807"/>
      <c r="DW23" s="808"/>
      <c r="DX23" s="808"/>
      <c r="DY23" s="808"/>
      <c r="DZ23" s="813"/>
      <c r="EA23" s="216"/>
    </row>
    <row r="24" spans="1:131" s="217" customFormat="1" ht="26.25" customHeight="1" x14ac:dyDescent="0.2">
      <c r="A24" s="842" t="s">
        <v>378</v>
      </c>
      <c r="B24" s="842"/>
      <c r="C24" s="842"/>
      <c r="D24" s="842"/>
      <c r="E24" s="842"/>
      <c r="F24" s="842"/>
      <c r="G24" s="842"/>
      <c r="H24" s="842"/>
      <c r="I24" s="842"/>
      <c r="J24" s="842"/>
      <c r="K24" s="842"/>
      <c r="L24" s="842"/>
      <c r="M24" s="842"/>
      <c r="N24" s="842"/>
      <c r="O24" s="842"/>
      <c r="P24" s="842"/>
      <c r="Q24" s="842"/>
      <c r="R24" s="842"/>
      <c r="S24" s="842"/>
      <c r="T24" s="842"/>
      <c r="U24" s="842"/>
      <c r="V24" s="842"/>
      <c r="W24" s="842"/>
      <c r="X24" s="842"/>
      <c r="Y24" s="842"/>
      <c r="Z24" s="842"/>
      <c r="AA24" s="842"/>
      <c r="AB24" s="842"/>
      <c r="AC24" s="842"/>
      <c r="AD24" s="842"/>
      <c r="AE24" s="842"/>
      <c r="AF24" s="842"/>
      <c r="AG24" s="842"/>
      <c r="AH24" s="842"/>
      <c r="AI24" s="842"/>
      <c r="AJ24" s="842"/>
      <c r="AK24" s="842"/>
      <c r="AL24" s="842"/>
      <c r="AM24" s="842"/>
      <c r="AN24" s="842"/>
      <c r="AO24" s="842"/>
      <c r="AP24" s="842"/>
      <c r="AQ24" s="842"/>
      <c r="AR24" s="842"/>
      <c r="AS24" s="842"/>
      <c r="AT24" s="842"/>
      <c r="AU24" s="842"/>
      <c r="AV24" s="842"/>
      <c r="AW24" s="842"/>
      <c r="AX24" s="842"/>
      <c r="AY24" s="842"/>
      <c r="AZ24" s="214"/>
      <c r="BA24" s="214"/>
      <c r="BB24" s="214"/>
      <c r="BC24" s="214"/>
      <c r="BD24" s="214"/>
      <c r="BE24" s="215"/>
      <c r="BF24" s="215"/>
      <c r="BG24" s="215"/>
      <c r="BH24" s="215"/>
      <c r="BI24" s="215"/>
      <c r="BJ24" s="215"/>
      <c r="BK24" s="215"/>
      <c r="BL24" s="215"/>
      <c r="BM24" s="215"/>
      <c r="BN24" s="215"/>
      <c r="BO24" s="215"/>
      <c r="BP24" s="215"/>
      <c r="BQ24" s="220">
        <v>18</v>
      </c>
      <c r="BR24" s="221"/>
      <c r="BS24" s="807"/>
      <c r="BT24" s="808"/>
      <c r="BU24" s="808"/>
      <c r="BV24" s="808"/>
      <c r="BW24" s="808"/>
      <c r="BX24" s="808"/>
      <c r="BY24" s="808"/>
      <c r="BZ24" s="808"/>
      <c r="CA24" s="808"/>
      <c r="CB24" s="808"/>
      <c r="CC24" s="808"/>
      <c r="CD24" s="808"/>
      <c r="CE24" s="808"/>
      <c r="CF24" s="808"/>
      <c r="CG24" s="809"/>
      <c r="CH24" s="810"/>
      <c r="CI24" s="811"/>
      <c r="CJ24" s="811"/>
      <c r="CK24" s="811"/>
      <c r="CL24" s="812"/>
      <c r="CM24" s="810"/>
      <c r="CN24" s="811"/>
      <c r="CO24" s="811"/>
      <c r="CP24" s="811"/>
      <c r="CQ24" s="812"/>
      <c r="CR24" s="810"/>
      <c r="CS24" s="811"/>
      <c r="CT24" s="811"/>
      <c r="CU24" s="811"/>
      <c r="CV24" s="812"/>
      <c r="CW24" s="810"/>
      <c r="CX24" s="811"/>
      <c r="CY24" s="811"/>
      <c r="CZ24" s="811"/>
      <c r="DA24" s="812"/>
      <c r="DB24" s="810"/>
      <c r="DC24" s="811"/>
      <c r="DD24" s="811"/>
      <c r="DE24" s="811"/>
      <c r="DF24" s="812"/>
      <c r="DG24" s="810"/>
      <c r="DH24" s="811"/>
      <c r="DI24" s="811"/>
      <c r="DJ24" s="811"/>
      <c r="DK24" s="812"/>
      <c r="DL24" s="810"/>
      <c r="DM24" s="811"/>
      <c r="DN24" s="811"/>
      <c r="DO24" s="811"/>
      <c r="DP24" s="812"/>
      <c r="DQ24" s="810"/>
      <c r="DR24" s="811"/>
      <c r="DS24" s="811"/>
      <c r="DT24" s="811"/>
      <c r="DU24" s="812"/>
      <c r="DV24" s="807"/>
      <c r="DW24" s="808"/>
      <c r="DX24" s="808"/>
      <c r="DY24" s="808"/>
      <c r="DZ24" s="813"/>
      <c r="EA24" s="216"/>
    </row>
    <row r="25" spans="1:131" ht="26.25" customHeight="1" thickBot="1" x14ac:dyDescent="0.25">
      <c r="A25" s="759" t="s">
        <v>379</v>
      </c>
      <c r="B25" s="759"/>
      <c r="C25" s="759"/>
      <c r="D25" s="759"/>
      <c r="E25" s="759"/>
      <c r="F25" s="759"/>
      <c r="G25" s="759"/>
      <c r="H25" s="759"/>
      <c r="I25" s="759"/>
      <c r="J25" s="759"/>
      <c r="K25" s="759"/>
      <c r="L25" s="759"/>
      <c r="M25" s="759"/>
      <c r="N25" s="759"/>
      <c r="O25" s="759"/>
      <c r="P25" s="759"/>
      <c r="Q25" s="759"/>
      <c r="R25" s="759"/>
      <c r="S25" s="759"/>
      <c r="T25" s="759"/>
      <c r="U25" s="759"/>
      <c r="V25" s="759"/>
      <c r="W25" s="759"/>
      <c r="X25" s="759"/>
      <c r="Y25" s="759"/>
      <c r="Z25" s="759"/>
      <c r="AA25" s="759"/>
      <c r="AB25" s="759"/>
      <c r="AC25" s="759"/>
      <c r="AD25" s="759"/>
      <c r="AE25" s="759"/>
      <c r="AF25" s="759"/>
      <c r="AG25" s="759"/>
      <c r="AH25" s="759"/>
      <c r="AI25" s="759"/>
      <c r="AJ25" s="759"/>
      <c r="AK25" s="759"/>
      <c r="AL25" s="759"/>
      <c r="AM25" s="759"/>
      <c r="AN25" s="759"/>
      <c r="AO25" s="759"/>
      <c r="AP25" s="759"/>
      <c r="AQ25" s="759"/>
      <c r="AR25" s="759"/>
      <c r="AS25" s="759"/>
      <c r="AT25" s="759"/>
      <c r="AU25" s="759"/>
      <c r="AV25" s="759"/>
      <c r="AW25" s="759"/>
      <c r="AX25" s="759"/>
      <c r="AY25" s="759"/>
      <c r="AZ25" s="759"/>
      <c r="BA25" s="759"/>
      <c r="BB25" s="759"/>
      <c r="BC25" s="759"/>
      <c r="BD25" s="759"/>
      <c r="BE25" s="759"/>
      <c r="BF25" s="759"/>
      <c r="BG25" s="759"/>
      <c r="BH25" s="759"/>
      <c r="BI25" s="759"/>
      <c r="BJ25" s="214"/>
      <c r="BK25" s="214"/>
      <c r="BL25" s="214"/>
      <c r="BM25" s="214"/>
      <c r="BN25" s="214"/>
      <c r="BO25" s="223"/>
      <c r="BP25" s="223"/>
      <c r="BQ25" s="220">
        <v>19</v>
      </c>
      <c r="BR25" s="221"/>
      <c r="BS25" s="807"/>
      <c r="BT25" s="808"/>
      <c r="BU25" s="808"/>
      <c r="BV25" s="808"/>
      <c r="BW25" s="808"/>
      <c r="BX25" s="808"/>
      <c r="BY25" s="808"/>
      <c r="BZ25" s="808"/>
      <c r="CA25" s="808"/>
      <c r="CB25" s="808"/>
      <c r="CC25" s="808"/>
      <c r="CD25" s="808"/>
      <c r="CE25" s="808"/>
      <c r="CF25" s="808"/>
      <c r="CG25" s="809"/>
      <c r="CH25" s="810"/>
      <c r="CI25" s="811"/>
      <c r="CJ25" s="811"/>
      <c r="CK25" s="811"/>
      <c r="CL25" s="812"/>
      <c r="CM25" s="810"/>
      <c r="CN25" s="811"/>
      <c r="CO25" s="811"/>
      <c r="CP25" s="811"/>
      <c r="CQ25" s="812"/>
      <c r="CR25" s="810"/>
      <c r="CS25" s="811"/>
      <c r="CT25" s="811"/>
      <c r="CU25" s="811"/>
      <c r="CV25" s="812"/>
      <c r="CW25" s="810"/>
      <c r="CX25" s="811"/>
      <c r="CY25" s="811"/>
      <c r="CZ25" s="811"/>
      <c r="DA25" s="812"/>
      <c r="DB25" s="810"/>
      <c r="DC25" s="811"/>
      <c r="DD25" s="811"/>
      <c r="DE25" s="811"/>
      <c r="DF25" s="812"/>
      <c r="DG25" s="810"/>
      <c r="DH25" s="811"/>
      <c r="DI25" s="811"/>
      <c r="DJ25" s="811"/>
      <c r="DK25" s="812"/>
      <c r="DL25" s="810"/>
      <c r="DM25" s="811"/>
      <c r="DN25" s="811"/>
      <c r="DO25" s="811"/>
      <c r="DP25" s="812"/>
      <c r="DQ25" s="810"/>
      <c r="DR25" s="811"/>
      <c r="DS25" s="811"/>
      <c r="DT25" s="811"/>
      <c r="DU25" s="812"/>
      <c r="DV25" s="807"/>
      <c r="DW25" s="808"/>
      <c r="DX25" s="808"/>
      <c r="DY25" s="808"/>
      <c r="DZ25" s="813"/>
      <c r="EA25" s="212"/>
    </row>
    <row r="26" spans="1:131" ht="26.25" customHeight="1" x14ac:dyDescent="0.2">
      <c r="A26" s="761" t="s">
        <v>357</v>
      </c>
      <c r="B26" s="762"/>
      <c r="C26" s="762"/>
      <c r="D26" s="762"/>
      <c r="E26" s="762"/>
      <c r="F26" s="762"/>
      <c r="G26" s="762"/>
      <c r="H26" s="762"/>
      <c r="I26" s="762"/>
      <c r="J26" s="762"/>
      <c r="K26" s="762"/>
      <c r="L26" s="762"/>
      <c r="M26" s="762"/>
      <c r="N26" s="762"/>
      <c r="O26" s="762"/>
      <c r="P26" s="763"/>
      <c r="Q26" s="767" t="s">
        <v>380</v>
      </c>
      <c r="R26" s="768"/>
      <c r="S26" s="768"/>
      <c r="T26" s="768"/>
      <c r="U26" s="769"/>
      <c r="V26" s="767" t="s">
        <v>381</v>
      </c>
      <c r="W26" s="768"/>
      <c r="X26" s="768"/>
      <c r="Y26" s="768"/>
      <c r="Z26" s="769"/>
      <c r="AA26" s="767" t="s">
        <v>382</v>
      </c>
      <c r="AB26" s="768"/>
      <c r="AC26" s="768"/>
      <c r="AD26" s="768"/>
      <c r="AE26" s="768"/>
      <c r="AF26" s="848" t="s">
        <v>383</v>
      </c>
      <c r="AG26" s="849"/>
      <c r="AH26" s="849"/>
      <c r="AI26" s="849"/>
      <c r="AJ26" s="850"/>
      <c r="AK26" s="768" t="s">
        <v>384</v>
      </c>
      <c r="AL26" s="768"/>
      <c r="AM26" s="768"/>
      <c r="AN26" s="768"/>
      <c r="AO26" s="769"/>
      <c r="AP26" s="767" t="s">
        <v>385</v>
      </c>
      <c r="AQ26" s="768"/>
      <c r="AR26" s="768"/>
      <c r="AS26" s="768"/>
      <c r="AT26" s="769"/>
      <c r="AU26" s="767" t="s">
        <v>386</v>
      </c>
      <c r="AV26" s="768"/>
      <c r="AW26" s="768"/>
      <c r="AX26" s="768"/>
      <c r="AY26" s="769"/>
      <c r="AZ26" s="767" t="s">
        <v>387</v>
      </c>
      <c r="BA26" s="768"/>
      <c r="BB26" s="768"/>
      <c r="BC26" s="768"/>
      <c r="BD26" s="769"/>
      <c r="BE26" s="767" t="s">
        <v>364</v>
      </c>
      <c r="BF26" s="768"/>
      <c r="BG26" s="768"/>
      <c r="BH26" s="768"/>
      <c r="BI26" s="774"/>
      <c r="BJ26" s="214"/>
      <c r="BK26" s="214"/>
      <c r="BL26" s="214"/>
      <c r="BM26" s="214"/>
      <c r="BN26" s="214"/>
      <c r="BO26" s="223"/>
      <c r="BP26" s="223"/>
      <c r="BQ26" s="220">
        <v>20</v>
      </c>
      <c r="BR26" s="221"/>
      <c r="BS26" s="807"/>
      <c r="BT26" s="808"/>
      <c r="BU26" s="808"/>
      <c r="BV26" s="808"/>
      <c r="BW26" s="808"/>
      <c r="BX26" s="808"/>
      <c r="BY26" s="808"/>
      <c r="BZ26" s="808"/>
      <c r="CA26" s="808"/>
      <c r="CB26" s="808"/>
      <c r="CC26" s="808"/>
      <c r="CD26" s="808"/>
      <c r="CE26" s="808"/>
      <c r="CF26" s="808"/>
      <c r="CG26" s="809"/>
      <c r="CH26" s="810"/>
      <c r="CI26" s="811"/>
      <c r="CJ26" s="811"/>
      <c r="CK26" s="811"/>
      <c r="CL26" s="812"/>
      <c r="CM26" s="810"/>
      <c r="CN26" s="811"/>
      <c r="CO26" s="811"/>
      <c r="CP26" s="811"/>
      <c r="CQ26" s="812"/>
      <c r="CR26" s="810"/>
      <c r="CS26" s="811"/>
      <c r="CT26" s="811"/>
      <c r="CU26" s="811"/>
      <c r="CV26" s="812"/>
      <c r="CW26" s="810"/>
      <c r="CX26" s="811"/>
      <c r="CY26" s="811"/>
      <c r="CZ26" s="811"/>
      <c r="DA26" s="812"/>
      <c r="DB26" s="810"/>
      <c r="DC26" s="811"/>
      <c r="DD26" s="811"/>
      <c r="DE26" s="811"/>
      <c r="DF26" s="812"/>
      <c r="DG26" s="810"/>
      <c r="DH26" s="811"/>
      <c r="DI26" s="811"/>
      <c r="DJ26" s="811"/>
      <c r="DK26" s="812"/>
      <c r="DL26" s="810"/>
      <c r="DM26" s="811"/>
      <c r="DN26" s="811"/>
      <c r="DO26" s="811"/>
      <c r="DP26" s="812"/>
      <c r="DQ26" s="810"/>
      <c r="DR26" s="811"/>
      <c r="DS26" s="811"/>
      <c r="DT26" s="811"/>
      <c r="DU26" s="812"/>
      <c r="DV26" s="807"/>
      <c r="DW26" s="808"/>
      <c r="DX26" s="808"/>
      <c r="DY26" s="808"/>
      <c r="DZ26" s="813"/>
      <c r="EA26" s="212"/>
    </row>
    <row r="27" spans="1:131" ht="26.25" customHeight="1" thickBot="1" x14ac:dyDescent="0.25">
      <c r="A27" s="764"/>
      <c r="B27" s="765"/>
      <c r="C27" s="765"/>
      <c r="D27" s="765"/>
      <c r="E27" s="765"/>
      <c r="F27" s="765"/>
      <c r="G27" s="765"/>
      <c r="H27" s="765"/>
      <c r="I27" s="765"/>
      <c r="J27" s="765"/>
      <c r="K27" s="765"/>
      <c r="L27" s="765"/>
      <c r="M27" s="765"/>
      <c r="N27" s="765"/>
      <c r="O27" s="765"/>
      <c r="P27" s="766"/>
      <c r="Q27" s="770"/>
      <c r="R27" s="771"/>
      <c r="S27" s="771"/>
      <c r="T27" s="771"/>
      <c r="U27" s="772"/>
      <c r="V27" s="770"/>
      <c r="W27" s="771"/>
      <c r="X27" s="771"/>
      <c r="Y27" s="771"/>
      <c r="Z27" s="772"/>
      <c r="AA27" s="770"/>
      <c r="AB27" s="771"/>
      <c r="AC27" s="771"/>
      <c r="AD27" s="771"/>
      <c r="AE27" s="771"/>
      <c r="AF27" s="851"/>
      <c r="AG27" s="852"/>
      <c r="AH27" s="852"/>
      <c r="AI27" s="852"/>
      <c r="AJ27" s="853"/>
      <c r="AK27" s="771"/>
      <c r="AL27" s="771"/>
      <c r="AM27" s="771"/>
      <c r="AN27" s="771"/>
      <c r="AO27" s="772"/>
      <c r="AP27" s="770"/>
      <c r="AQ27" s="771"/>
      <c r="AR27" s="771"/>
      <c r="AS27" s="771"/>
      <c r="AT27" s="772"/>
      <c r="AU27" s="770"/>
      <c r="AV27" s="771"/>
      <c r="AW27" s="771"/>
      <c r="AX27" s="771"/>
      <c r="AY27" s="772"/>
      <c r="AZ27" s="770"/>
      <c r="BA27" s="771"/>
      <c r="BB27" s="771"/>
      <c r="BC27" s="771"/>
      <c r="BD27" s="772"/>
      <c r="BE27" s="770"/>
      <c r="BF27" s="771"/>
      <c r="BG27" s="771"/>
      <c r="BH27" s="771"/>
      <c r="BI27" s="776"/>
      <c r="BJ27" s="214"/>
      <c r="BK27" s="214"/>
      <c r="BL27" s="214"/>
      <c r="BM27" s="214"/>
      <c r="BN27" s="214"/>
      <c r="BO27" s="223"/>
      <c r="BP27" s="223"/>
      <c r="BQ27" s="220">
        <v>21</v>
      </c>
      <c r="BR27" s="221"/>
      <c r="BS27" s="807"/>
      <c r="BT27" s="808"/>
      <c r="BU27" s="808"/>
      <c r="BV27" s="808"/>
      <c r="BW27" s="808"/>
      <c r="BX27" s="808"/>
      <c r="BY27" s="808"/>
      <c r="BZ27" s="808"/>
      <c r="CA27" s="808"/>
      <c r="CB27" s="808"/>
      <c r="CC27" s="808"/>
      <c r="CD27" s="808"/>
      <c r="CE27" s="808"/>
      <c r="CF27" s="808"/>
      <c r="CG27" s="809"/>
      <c r="CH27" s="810"/>
      <c r="CI27" s="811"/>
      <c r="CJ27" s="811"/>
      <c r="CK27" s="811"/>
      <c r="CL27" s="812"/>
      <c r="CM27" s="810"/>
      <c r="CN27" s="811"/>
      <c r="CO27" s="811"/>
      <c r="CP27" s="811"/>
      <c r="CQ27" s="812"/>
      <c r="CR27" s="810"/>
      <c r="CS27" s="811"/>
      <c r="CT27" s="811"/>
      <c r="CU27" s="811"/>
      <c r="CV27" s="812"/>
      <c r="CW27" s="810"/>
      <c r="CX27" s="811"/>
      <c r="CY27" s="811"/>
      <c r="CZ27" s="811"/>
      <c r="DA27" s="812"/>
      <c r="DB27" s="810"/>
      <c r="DC27" s="811"/>
      <c r="DD27" s="811"/>
      <c r="DE27" s="811"/>
      <c r="DF27" s="812"/>
      <c r="DG27" s="810"/>
      <c r="DH27" s="811"/>
      <c r="DI27" s="811"/>
      <c r="DJ27" s="811"/>
      <c r="DK27" s="812"/>
      <c r="DL27" s="810"/>
      <c r="DM27" s="811"/>
      <c r="DN27" s="811"/>
      <c r="DO27" s="811"/>
      <c r="DP27" s="812"/>
      <c r="DQ27" s="810"/>
      <c r="DR27" s="811"/>
      <c r="DS27" s="811"/>
      <c r="DT27" s="811"/>
      <c r="DU27" s="812"/>
      <c r="DV27" s="807"/>
      <c r="DW27" s="808"/>
      <c r="DX27" s="808"/>
      <c r="DY27" s="808"/>
      <c r="DZ27" s="813"/>
      <c r="EA27" s="212"/>
    </row>
    <row r="28" spans="1:131" ht="26.25" customHeight="1" thickTop="1" x14ac:dyDescent="0.2">
      <c r="A28" s="224">
        <v>1</v>
      </c>
      <c r="B28" s="783" t="s">
        <v>388</v>
      </c>
      <c r="C28" s="784"/>
      <c r="D28" s="784"/>
      <c r="E28" s="784"/>
      <c r="F28" s="784"/>
      <c r="G28" s="784"/>
      <c r="H28" s="784"/>
      <c r="I28" s="784"/>
      <c r="J28" s="784"/>
      <c r="K28" s="784"/>
      <c r="L28" s="784"/>
      <c r="M28" s="784"/>
      <c r="N28" s="784"/>
      <c r="O28" s="784"/>
      <c r="P28" s="785"/>
      <c r="Q28" s="856">
        <v>10993</v>
      </c>
      <c r="R28" s="857"/>
      <c r="S28" s="857"/>
      <c r="T28" s="857"/>
      <c r="U28" s="857"/>
      <c r="V28" s="857">
        <v>10779</v>
      </c>
      <c r="W28" s="857"/>
      <c r="X28" s="857"/>
      <c r="Y28" s="857"/>
      <c r="Z28" s="857"/>
      <c r="AA28" s="857">
        <v>214</v>
      </c>
      <c r="AB28" s="857"/>
      <c r="AC28" s="857"/>
      <c r="AD28" s="857"/>
      <c r="AE28" s="858"/>
      <c r="AF28" s="859">
        <v>214</v>
      </c>
      <c r="AG28" s="857"/>
      <c r="AH28" s="857"/>
      <c r="AI28" s="857"/>
      <c r="AJ28" s="860"/>
      <c r="AK28" s="861">
        <v>800</v>
      </c>
      <c r="AL28" s="862"/>
      <c r="AM28" s="862"/>
      <c r="AN28" s="862"/>
      <c r="AO28" s="862"/>
      <c r="AP28" s="862" t="s">
        <v>546</v>
      </c>
      <c r="AQ28" s="862"/>
      <c r="AR28" s="862"/>
      <c r="AS28" s="862"/>
      <c r="AT28" s="862"/>
      <c r="AU28" s="862" t="s">
        <v>546</v>
      </c>
      <c r="AV28" s="862"/>
      <c r="AW28" s="862"/>
      <c r="AX28" s="862"/>
      <c r="AY28" s="862"/>
      <c r="AZ28" s="863"/>
      <c r="BA28" s="863"/>
      <c r="BB28" s="863"/>
      <c r="BC28" s="863"/>
      <c r="BD28" s="863"/>
      <c r="BE28" s="854"/>
      <c r="BF28" s="854"/>
      <c r="BG28" s="854"/>
      <c r="BH28" s="854"/>
      <c r="BI28" s="855"/>
      <c r="BJ28" s="214"/>
      <c r="BK28" s="214"/>
      <c r="BL28" s="214"/>
      <c r="BM28" s="214"/>
      <c r="BN28" s="214"/>
      <c r="BO28" s="223"/>
      <c r="BP28" s="223"/>
      <c r="BQ28" s="220">
        <v>22</v>
      </c>
      <c r="BR28" s="221"/>
      <c r="BS28" s="807"/>
      <c r="BT28" s="808"/>
      <c r="BU28" s="808"/>
      <c r="BV28" s="808"/>
      <c r="BW28" s="808"/>
      <c r="BX28" s="808"/>
      <c r="BY28" s="808"/>
      <c r="BZ28" s="808"/>
      <c r="CA28" s="808"/>
      <c r="CB28" s="808"/>
      <c r="CC28" s="808"/>
      <c r="CD28" s="808"/>
      <c r="CE28" s="808"/>
      <c r="CF28" s="808"/>
      <c r="CG28" s="809"/>
      <c r="CH28" s="810"/>
      <c r="CI28" s="811"/>
      <c r="CJ28" s="811"/>
      <c r="CK28" s="811"/>
      <c r="CL28" s="812"/>
      <c r="CM28" s="810"/>
      <c r="CN28" s="811"/>
      <c r="CO28" s="811"/>
      <c r="CP28" s="811"/>
      <c r="CQ28" s="812"/>
      <c r="CR28" s="810"/>
      <c r="CS28" s="811"/>
      <c r="CT28" s="811"/>
      <c r="CU28" s="811"/>
      <c r="CV28" s="812"/>
      <c r="CW28" s="810"/>
      <c r="CX28" s="811"/>
      <c r="CY28" s="811"/>
      <c r="CZ28" s="811"/>
      <c r="DA28" s="812"/>
      <c r="DB28" s="810"/>
      <c r="DC28" s="811"/>
      <c r="DD28" s="811"/>
      <c r="DE28" s="811"/>
      <c r="DF28" s="812"/>
      <c r="DG28" s="810"/>
      <c r="DH28" s="811"/>
      <c r="DI28" s="811"/>
      <c r="DJ28" s="811"/>
      <c r="DK28" s="812"/>
      <c r="DL28" s="810"/>
      <c r="DM28" s="811"/>
      <c r="DN28" s="811"/>
      <c r="DO28" s="811"/>
      <c r="DP28" s="812"/>
      <c r="DQ28" s="810"/>
      <c r="DR28" s="811"/>
      <c r="DS28" s="811"/>
      <c r="DT28" s="811"/>
      <c r="DU28" s="812"/>
      <c r="DV28" s="807"/>
      <c r="DW28" s="808"/>
      <c r="DX28" s="808"/>
      <c r="DY28" s="808"/>
      <c r="DZ28" s="813"/>
      <c r="EA28" s="212"/>
    </row>
    <row r="29" spans="1:131" ht="26.25" customHeight="1" x14ac:dyDescent="0.2">
      <c r="A29" s="224">
        <v>2</v>
      </c>
      <c r="B29" s="814" t="s">
        <v>389</v>
      </c>
      <c r="C29" s="815"/>
      <c r="D29" s="815"/>
      <c r="E29" s="815"/>
      <c r="F29" s="815"/>
      <c r="G29" s="815"/>
      <c r="H29" s="815"/>
      <c r="I29" s="815"/>
      <c r="J29" s="815"/>
      <c r="K29" s="815"/>
      <c r="L29" s="815"/>
      <c r="M29" s="815"/>
      <c r="N29" s="815"/>
      <c r="O29" s="815"/>
      <c r="P29" s="816"/>
      <c r="Q29" s="817">
        <v>216</v>
      </c>
      <c r="R29" s="818"/>
      <c r="S29" s="818"/>
      <c r="T29" s="818"/>
      <c r="U29" s="818"/>
      <c r="V29" s="818">
        <v>216</v>
      </c>
      <c r="W29" s="818"/>
      <c r="X29" s="818"/>
      <c r="Y29" s="818"/>
      <c r="Z29" s="818"/>
      <c r="AA29" s="818" t="s">
        <v>546</v>
      </c>
      <c r="AB29" s="818"/>
      <c r="AC29" s="818"/>
      <c r="AD29" s="818"/>
      <c r="AE29" s="819"/>
      <c r="AF29" s="820" t="s">
        <v>122</v>
      </c>
      <c r="AG29" s="821"/>
      <c r="AH29" s="821"/>
      <c r="AI29" s="821"/>
      <c r="AJ29" s="822"/>
      <c r="AK29" s="868">
        <v>66</v>
      </c>
      <c r="AL29" s="864"/>
      <c r="AM29" s="864"/>
      <c r="AN29" s="864"/>
      <c r="AO29" s="864"/>
      <c r="AP29" s="864">
        <v>6</v>
      </c>
      <c r="AQ29" s="864"/>
      <c r="AR29" s="864"/>
      <c r="AS29" s="864"/>
      <c r="AT29" s="864"/>
      <c r="AU29" s="864">
        <v>2</v>
      </c>
      <c r="AV29" s="864"/>
      <c r="AW29" s="864"/>
      <c r="AX29" s="864"/>
      <c r="AY29" s="864"/>
      <c r="AZ29" s="865"/>
      <c r="BA29" s="865"/>
      <c r="BB29" s="865"/>
      <c r="BC29" s="865"/>
      <c r="BD29" s="865"/>
      <c r="BE29" s="866"/>
      <c r="BF29" s="866"/>
      <c r="BG29" s="866"/>
      <c r="BH29" s="866"/>
      <c r="BI29" s="867"/>
      <c r="BJ29" s="214"/>
      <c r="BK29" s="214"/>
      <c r="BL29" s="214"/>
      <c r="BM29" s="214"/>
      <c r="BN29" s="214"/>
      <c r="BO29" s="223"/>
      <c r="BP29" s="223"/>
      <c r="BQ29" s="220">
        <v>23</v>
      </c>
      <c r="BR29" s="221"/>
      <c r="BS29" s="807"/>
      <c r="BT29" s="808"/>
      <c r="BU29" s="808"/>
      <c r="BV29" s="808"/>
      <c r="BW29" s="808"/>
      <c r="BX29" s="808"/>
      <c r="BY29" s="808"/>
      <c r="BZ29" s="808"/>
      <c r="CA29" s="808"/>
      <c r="CB29" s="808"/>
      <c r="CC29" s="808"/>
      <c r="CD29" s="808"/>
      <c r="CE29" s="808"/>
      <c r="CF29" s="808"/>
      <c r="CG29" s="809"/>
      <c r="CH29" s="810"/>
      <c r="CI29" s="811"/>
      <c r="CJ29" s="811"/>
      <c r="CK29" s="811"/>
      <c r="CL29" s="812"/>
      <c r="CM29" s="810"/>
      <c r="CN29" s="811"/>
      <c r="CO29" s="811"/>
      <c r="CP29" s="811"/>
      <c r="CQ29" s="812"/>
      <c r="CR29" s="810"/>
      <c r="CS29" s="811"/>
      <c r="CT29" s="811"/>
      <c r="CU29" s="811"/>
      <c r="CV29" s="812"/>
      <c r="CW29" s="810"/>
      <c r="CX29" s="811"/>
      <c r="CY29" s="811"/>
      <c r="CZ29" s="811"/>
      <c r="DA29" s="812"/>
      <c r="DB29" s="810"/>
      <c r="DC29" s="811"/>
      <c r="DD29" s="811"/>
      <c r="DE29" s="811"/>
      <c r="DF29" s="812"/>
      <c r="DG29" s="810"/>
      <c r="DH29" s="811"/>
      <c r="DI29" s="811"/>
      <c r="DJ29" s="811"/>
      <c r="DK29" s="812"/>
      <c r="DL29" s="810"/>
      <c r="DM29" s="811"/>
      <c r="DN29" s="811"/>
      <c r="DO29" s="811"/>
      <c r="DP29" s="812"/>
      <c r="DQ29" s="810"/>
      <c r="DR29" s="811"/>
      <c r="DS29" s="811"/>
      <c r="DT29" s="811"/>
      <c r="DU29" s="812"/>
      <c r="DV29" s="807"/>
      <c r="DW29" s="808"/>
      <c r="DX29" s="808"/>
      <c r="DY29" s="808"/>
      <c r="DZ29" s="813"/>
      <c r="EA29" s="212"/>
    </row>
    <row r="30" spans="1:131" ht="26.25" customHeight="1" x14ac:dyDescent="0.2">
      <c r="A30" s="224">
        <v>3</v>
      </c>
      <c r="B30" s="814" t="s">
        <v>390</v>
      </c>
      <c r="C30" s="815"/>
      <c r="D30" s="815"/>
      <c r="E30" s="815"/>
      <c r="F30" s="815"/>
      <c r="G30" s="815"/>
      <c r="H30" s="815"/>
      <c r="I30" s="815"/>
      <c r="J30" s="815"/>
      <c r="K30" s="815"/>
      <c r="L30" s="815"/>
      <c r="M30" s="815"/>
      <c r="N30" s="815"/>
      <c r="O30" s="815"/>
      <c r="P30" s="816"/>
      <c r="Q30" s="817">
        <v>124458</v>
      </c>
      <c r="R30" s="818"/>
      <c r="S30" s="818"/>
      <c r="T30" s="818"/>
      <c r="U30" s="818"/>
      <c r="V30" s="818">
        <v>12278</v>
      </c>
      <c r="W30" s="818"/>
      <c r="X30" s="818"/>
      <c r="Y30" s="818"/>
      <c r="Z30" s="818"/>
      <c r="AA30" s="818">
        <v>179</v>
      </c>
      <c r="AB30" s="818"/>
      <c r="AC30" s="818"/>
      <c r="AD30" s="818"/>
      <c r="AE30" s="819"/>
      <c r="AF30" s="820">
        <v>179</v>
      </c>
      <c r="AG30" s="821"/>
      <c r="AH30" s="821"/>
      <c r="AI30" s="821"/>
      <c r="AJ30" s="822"/>
      <c r="AK30" s="868">
        <v>1853</v>
      </c>
      <c r="AL30" s="864"/>
      <c r="AM30" s="864"/>
      <c r="AN30" s="864"/>
      <c r="AO30" s="864"/>
      <c r="AP30" s="864" t="s">
        <v>546</v>
      </c>
      <c r="AQ30" s="864"/>
      <c r="AR30" s="864"/>
      <c r="AS30" s="864"/>
      <c r="AT30" s="864"/>
      <c r="AU30" s="864" t="s">
        <v>546</v>
      </c>
      <c r="AV30" s="864"/>
      <c r="AW30" s="864"/>
      <c r="AX30" s="864"/>
      <c r="AY30" s="864"/>
      <c r="AZ30" s="865"/>
      <c r="BA30" s="865"/>
      <c r="BB30" s="865"/>
      <c r="BC30" s="865"/>
      <c r="BD30" s="865"/>
      <c r="BE30" s="866"/>
      <c r="BF30" s="866"/>
      <c r="BG30" s="866"/>
      <c r="BH30" s="866"/>
      <c r="BI30" s="867"/>
      <c r="BJ30" s="214"/>
      <c r="BK30" s="214"/>
      <c r="BL30" s="214"/>
      <c r="BM30" s="214"/>
      <c r="BN30" s="214"/>
      <c r="BO30" s="223"/>
      <c r="BP30" s="223"/>
      <c r="BQ30" s="220">
        <v>24</v>
      </c>
      <c r="BR30" s="221"/>
      <c r="BS30" s="807"/>
      <c r="BT30" s="808"/>
      <c r="BU30" s="808"/>
      <c r="BV30" s="808"/>
      <c r="BW30" s="808"/>
      <c r="BX30" s="808"/>
      <c r="BY30" s="808"/>
      <c r="BZ30" s="808"/>
      <c r="CA30" s="808"/>
      <c r="CB30" s="808"/>
      <c r="CC30" s="808"/>
      <c r="CD30" s="808"/>
      <c r="CE30" s="808"/>
      <c r="CF30" s="808"/>
      <c r="CG30" s="809"/>
      <c r="CH30" s="810"/>
      <c r="CI30" s="811"/>
      <c r="CJ30" s="811"/>
      <c r="CK30" s="811"/>
      <c r="CL30" s="812"/>
      <c r="CM30" s="810"/>
      <c r="CN30" s="811"/>
      <c r="CO30" s="811"/>
      <c r="CP30" s="811"/>
      <c r="CQ30" s="812"/>
      <c r="CR30" s="810"/>
      <c r="CS30" s="811"/>
      <c r="CT30" s="811"/>
      <c r="CU30" s="811"/>
      <c r="CV30" s="812"/>
      <c r="CW30" s="810"/>
      <c r="CX30" s="811"/>
      <c r="CY30" s="811"/>
      <c r="CZ30" s="811"/>
      <c r="DA30" s="812"/>
      <c r="DB30" s="810"/>
      <c r="DC30" s="811"/>
      <c r="DD30" s="811"/>
      <c r="DE30" s="811"/>
      <c r="DF30" s="812"/>
      <c r="DG30" s="810"/>
      <c r="DH30" s="811"/>
      <c r="DI30" s="811"/>
      <c r="DJ30" s="811"/>
      <c r="DK30" s="812"/>
      <c r="DL30" s="810"/>
      <c r="DM30" s="811"/>
      <c r="DN30" s="811"/>
      <c r="DO30" s="811"/>
      <c r="DP30" s="812"/>
      <c r="DQ30" s="810"/>
      <c r="DR30" s="811"/>
      <c r="DS30" s="811"/>
      <c r="DT30" s="811"/>
      <c r="DU30" s="812"/>
      <c r="DV30" s="807"/>
      <c r="DW30" s="808"/>
      <c r="DX30" s="808"/>
      <c r="DY30" s="808"/>
      <c r="DZ30" s="813"/>
      <c r="EA30" s="212"/>
    </row>
    <row r="31" spans="1:131" ht="26.25" customHeight="1" x14ac:dyDescent="0.2">
      <c r="A31" s="224">
        <v>4</v>
      </c>
      <c r="B31" s="814" t="s">
        <v>391</v>
      </c>
      <c r="C31" s="815"/>
      <c r="D31" s="815"/>
      <c r="E31" s="815"/>
      <c r="F31" s="815"/>
      <c r="G31" s="815"/>
      <c r="H31" s="815"/>
      <c r="I31" s="815"/>
      <c r="J31" s="815"/>
      <c r="K31" s="815"/>
      <c r="L31" s="815"/>
      <c r="M31" s="815"/>
      <c r="N31" s="815"/>
      <c r="O31" s="815"/>
      <c r="P31" s="816"/>
      <c r="Q31" s="817">
        <v>1772</v>
      </c>
      <c r="R31" s="818"/>
      <c r="S31" s="818"/>
      <c r="T31" s="818"/>
      <c r="U31" s="818"/>
      <c r="V31" s="818">
        <v>1770</v>
      </c>
      <c r="W31" s="818"/>
      <c r="X31" s="818"/>
      <c r="Y31" s="818"/>
      <c r="Z31" s="818"/>
      <c r="AA31" s="818">
        <v>3</v>
      </c>
      <c r="AB31" s="818"/>
      <c r="AC31" s="818"/>
      <c r="AD31" s="818"/>
      <c r="AE31" s="819"/>
      <c r="AF31" s="820">
        <v>3</v>
      </c>
      <c r="AG31" s="821"/>
      <c r="AH31" s="821"/>
      <c r="AI31" s="821"/>
      <c r="AJ31" s="822"/>
      <c r="AK31" s="868">
        <v>435</v>
      </c>
      <c r="AL31" s="864"/>
      <c r="AM31" s="864"/>
      <c r="AN31" s="864"/>
      <c r="AO31" s="864"/>
      <c r="AP31" s="864" t="s">
        <v>546</v>
      </c>
      <c r="AQ31" s="864"/>
      <c r="AR31" s="864"/>
      <c r="AS31" s="864"/>
      <c r="AT31" s="864"/>
      <c r="AU31" s="864" t="s">
        <v>546</v>
      </c>
      <c r="AV31" s="864"/>
      <c r="AW31" s="864"/>
      <c r="AX31" s="864"/>
      <c r="AY31" s="864"/>
      <c r="AZ31" s="865"/>
      <c r="BA31" s="865"/>
      <c r="BB31" s="865"/>
      <c r="BC31" s="865"/>
      <c r="BD31" s="865"/>
      <c r="BE31" s="866"/>
      <c r="BF31" s="866"/>
      <c r="BG31" s="866"/>
      <c r="BH31" s="866"/>
      <c r="BI31" s="867"/>
      <c r="BJ31" s="214"/>
      <c r="BK31" s="214"/>
      <c r="BL31" s="214"/>
      <c r="BM31" s="214"/>
      <c r="BN31" s="214"/>
      <c r="BO31" s="223"/>
      <c r="BP31" s="223"/>
      <c r="BQ31" s="220">
        <v>25</v>
      </c>
      <c r="BR31" s="221"/>
      <c r="BS31" s="807"/>
      <c r="BT31" s="808"/>
      <c r="BU31" s="808"/>
      <c r="BV31" s="808"/>
      <c r="BW31" s="808"/>
      <c r="BX31" s="808"/>
      <c r="BY31" s="808"/>
      <c r="BZ31" s="808"/>
      <c r="CA31" s="808"/>
      <c r="CB31" s="808"/>
      <c r="CC31" s="808"/>
      <c r="CD31" s="808"/>
      <c r="CE31" s="808"/>
      <c r="CF31" s="808"/>
      <c r="CG31" s="809"/>
      <c r="CH31" s="810"/>
      <c r="CI31" s="811"/>
      <c r="CJ31" s="811"/>
      <c r="CK31" s="811"/>
      <c r="CL31" s="812"/>
      <c r="CM31" s="810"/>
      <c r="CN31" s="811"/>
      <c r="CO31" s="811"/>
      <c r="CP31" s="811"/>
      <c r="CQ31" s="812"/>
      <c r="CR31" s="810"/>
      <c r="CS31" s="811"/>
      <c r="CT31" s="811"/>
      <c r="CU31" s="811"/>
      <c r="CV31" s="812"/>
      <c r="CW31" s="810"/>
      <c r="CX31" s="811"/>
      <c r="CY31" s="811"/>
      <c r="CZ31" s="811"/>
      <c r="DA31" s="812"/>
      <c r="DB31" s="810"/>
      <c r="DC31" s="811"/>
      <c r="DD31" s="811"/>
      <c r="DE31" s="811"/>
      <c r="DF31" s="812"/>
      <c r="DG31" s="810"/>
      <c r="DH31" s="811"/>
      <c r="DI31" s="811"/>
      <c r="DJ31" s="811"/>
      <c r="DK31" s="812"/>
      <c r="DL31" s="810"/>
      <c r="DM31" s="811"/>
      <c r="DN31" s="811"/>
      <c r="DO31" s="811"/>
      <c r="DP31" s="812"/>
      <c r="DQ31" s="810"/>
      <c r="DR31" s="811"/>
      <c r="DS31" s="811"/>
      <c r="DT31" s="811"/>
      <c r="DU31" s="812"/>
      <c r="DV31" s="807"/>
      <c r="DW31" s="808"/>
      <c r="DX31" s="808"/>
      <c r="DY31" s="808"/>
      <c r="DZ31" s="813"/>
      <c r="EA31" s="212"/>
    </row>
    <row r="32" spans="1:131" ht="26.25" customHeight="1" x14ac:dyDescent="0.2">
      <c r="A32" s="224">
        <v>5</v>
      </c>
      <c r="B32" s="814" t="s">
        <v>392</v>
      </c>
      <c r="C32" s="815"/>
      <c r="D32" s="815"/>
      <c r="E32" s="815"/>
      <c r="F32" s="815"/>
      <c r="G32" s="815"/>
      <c r="H32" s="815"/>
      <c r="I32" s="815"/>
      <c r="J32" s="815"/>
      <c r="K32" s="815"/>
      <c r="L32" s="815"/>
      <c r="M32" s="815"/>
      <c r="N32" s="815"/>
      <c r="O32" s="815"/>
      <c r="P32" s="816"/>
      <c r="Q32" s="817">
        <v>2870</v>
      </c>
      <c r="R32" s="818"/>
      <c r="S32" s="818"/>
      <c r="T32" s="818"/>
      <c r="U32" s="818"/>
      <c r="V32" s="818">
        <v>3743</v>
      </c>
      <c r="W32" s="818"/>
      <c r="X32" s="818"/>
      <c r="Y32" s="818"/>
      <c r="Z32" s="818"/>
      <c r="AA32" s="818">
        <v>-873</v>
      </c>
      <c r="AB32" s="818"/>
      <c r="AC32" s="818"/>
      <c r="AD32" s="818"/>
      <c r="AE32" s="819"/>
      <c r="AF32" s="820">
        <v>2667</v>
      </c>
      <c r="AG32" s="821"/>
      <c r="AH32" s="821"/>
      <c r="AI32" s="821"/>
      <c r="AJ32" s="822"/>
      <c r="AK32" s="868">
        <v>110</v>
      </c>
      <c r="AL32" s="864"/>
      <c r="AM32" s="864"/>
      <c r="AN32" s="864"/>
      <c r="AO32" s="864"/>
      <c r="AP32" s="864">
        <v>8561</v>
      </c>
      <c r="AQ32" s="864"/>
      <c r="AR32" s="864"/>
      <c r="AS32" s="864"/>
      <c r="AT32" s="864"/>
      <c r="AU32" s="864">
        <v>925</v>
      </c>
      <c r="AV32" s="864"/>
      <c r="AW32" s="864"/>
      <c r="AX32" s="864"/>
      <c r="AY32" s="864"/>
      <c r="AZ32" s="865"/>
      <c r="BA32" s="865"/>
      <c r="BB32" s="865"/>
      <c r="BC32" s="865"/>
      <c r="BD32" s="865"/>
      <c r="BE32" s="866" t="s">
        <v>393</v>
      </c>
      <c r="BF32" s="866"/>
      <c r="BG32" s="866"/>
      <c r="BH32" s="866"/>
      <c r="BI32" s="867"/>
      <c r="BJ32" s="214"/>
      <c r="BK32" s="214"/>
      <c r="BL32" s="214"/>
      <c r="BM32" s="214"/>
      <c r="BN32" s="214"/>
      <c r="BO32" s="223"/>
      <c r="BP32" s="223"/>
      <c r="BQ32" s="220">
        <v>26</v>
      </c>
      <c r="BR32" s="221"/>
      <c r="BS32" s="807"/>
      <c r="BT32" s="808"/>
      <c r="BU32" s="808"/>
      <c r="BV32" s="808"/>
      <c r="BW32" s="808"/>
      <c r="BX32" s="808"/>
      <c r="BY32" s="808"/>
      <c r="BZ32" s="808"/>
      <c r="CA32" s="808"/>
      <c r="CB32" s="808"/>
      <c r="CC32" s="808"/>
      <c r="CD32" s="808"/>
      <c r="CE32" s="808"/>
      <c r="CF32" s="808"/>
      <c r="CG32" s="809"/>
      <c r="CH32" s="810"/>
      <c r="CI32" s="811"/>
      <c r="CJ32" s="811"/>
      <c r="CK32" s="811"/>
      <c r="CL32" s="812"/>
      <c r="CM32" s="810"/>
      <c r="CN32" s="811"/>
      <c r="CO32" s="811"/>
      <c r="CP32" s="811"/>
      <c r="CQ32" s="812"/>
      <c r="CR32" s="810"/>
      <c r="CS32" s="811"/>
      <c r="CT32" s="811"/>
      <c r="CU32" s="811"/>
      <c r="CV32" s="812"/>
      <c r="CW32" s="810"/>
      <c r="CX32" s="811"/>
      <c r="CY32" s="811"/>
      <c r="CZ32" s="811"/>
      <c r="DA32" s="812"/>
      <c r="DB32" s="810"/>
      <c r="DC32" s="811"/>
      <c r="DD32" s="811"/>
      <c r="DE32" s="811"/>
      <c r="DF32" s="812"/>
      <c r="DG32" s="810"/>
      <c r="DH32" s="811"/>
      <c r="DI32" s="811"/>
      <c r="DJ32" s="811"/>
      <c r="DK32" s="812"/>
      <c r="DL32" s="810"/>
      <c r="DM32" s="811"/>
      <c r="DN32" s="811"/>
      <c r="DO32" s="811"/>
      <c r="DP32" s="812"/>
      <c r="DQ32" s="810"/>
      <c r="DR32" s="811"/>
      <c r="DS32" s="811"/>
      <c r="DT32" s="811"/>
      <c r="DU32" s="812"/>
      <c r="DV32" s="807"/>
      <c r="DW32" s="808"/>
      <c r="DX32" s="808"/>
      <c r="DY32" s="808"/>
      <c r="DZ32" s="813"/>
      <c r="EA32" s="212"/>
    </row>
    <row r="33" spans="1:131" ht="26.25" customHeight="1" x14ac:dyDescent="0.2">
      <c r="A33" s="224">
        <v>6</v>
      </c>
      <c r="B33" s="814" t="s">
        <v>394</v>
      </c>
      <c r="C33" s="815"/>
      <c r="D33" s="815"/>
      <c r="E33" s="815"/>
      <c r="F33" s="815"/>
      <c r="G33" s="815"/>
      <c r="H33" s="815"/>
      <c r="I33" s="815"/>
      <c r="J33" s="815"/>
      <c r="K33" s="815"/>
      <c r="L33" s="815"/>
      <c r="M33" s="815"/>
      <c r="N33" s="815"/>
      <c r="O33" s="815"/>
      <c r="P33" s="816"/>
      <c r="Q33" s="817">
        <v>5219</v>
      </c>
      <c r="R33" s="818"/>
      <c r="S33" s="818"/>
      <c r="T33" s="818"/>
      <c r="U33" s="818"/>
      <c r="V33" s="818">
        <v>6510</v>
      </c>
      <c r="W33" s="818"/>
      <c r="X33" s="818"/>
      <c r="Y33" s="818"/>
      <c r="Z33" s="818"/>
      <c r="AA33" s="818">
        <v>-1291</v>
      </c>
      <c r="AB33" s="818"/>
      <c r="AC33" s="818"/>
      <c r="AD33" s="818"/>
      <c r="AE33" s="819"/>
      <c r="AF33" s="820">
        <v>1471</v>
      </c>
      <c r="AG33" s="821"/>
      <c r="AH33" s="821"/>
      <c r="AI33" s="821"/>
      <c r="AJ33" s="822"/>
      <c r="AK33" s="868">
        <v>1500</v>
      </c>
      <c r="AL33" s="864"/>
      <c r="AM33" s="864"/>
      <c r="AN33" s="864"/>
      <c r="AO33" s="864"/>
      <c r="AP33" s="864">
        <v>16268</v>
      </c>
      <c r="AQ33" s="864"/>
      <c r="AR33" s="864"/>
      <c r="AS33" s="864"/>
      <c r="AT33" s="864"/>
      <c r="AU33" s="864">
        <v>10346</v>
      </c>
      <c r="AV33" s="864"/>
      <c r="AW33" s="864"/>
      <c r="AX33" s="864"/>
      <c r="AY33" s="864"/>
      <c r="AZ33" s="865"/>
      <c r="BA33" s="865"/>
      <c r="BB33" s="865"/>
      <c r="BC33" s="865"/>
      <c r="BD33" s="865"/>
      <c r="BE33" s="866" t="s">
        <v>393</v>
      </c>
      <c r="BF33" s="866"/>
      <c r="BG33" s="866"/>
      <c r="BH33" s="866"/>
      <c r="BI33" s="867"/>
      <c r="BJ33" s="214"/>
      <c r="BK33" s="214"/>
      <c r="BL33" s="214"/>
      <c r="BM33" s="214"/>
      <c r="BN33" s="214"/>
      <c r="BO33" s="223"/>
      <c r="BP33" s="223"/>
      <c r="BQ33" s="220">
        <v>27</v>
      </c>
      <c r="BR33" s="221"/>
      <c r="BS33" s="807"/>
      <c r="BT33" s="808"/>
      <c r="BU33" s="808"/>
      <c r="BV33" s="808"/>
      <c r="BW33" s="808"/>
      <c r="BX33" s="808"/>
      <c r="BY33" s="808"/>
      <c r="BZ33" s="808"/>
      <c r="CA33" s="808"/>
      <c r="CB33" s="808"/>
      <c r="CC33" s="808"/>
      <c r="CD33" s="808"/>
      <c r="CE33" s="808"/>
      <c r="CF33" s="808"/>
      <c r="CG33" s="809"/>
      <c r="CH33" s="810"/>
      <c r="CI33" s="811"/>
      <c r="CJ33" s="811"/>
      <c r="CK33" s="811"/>
      <c r="CL33" s="812"/>
      <c r="CM33" s="810"/>
      <c r="CN33" s="811"/>
      <c r="CO33" s="811"/>
      <c r="CP33" s="811"/>
      <c r="CQ33" s="812"/>
      <c r="CR33" s="810"/>
      <c r="CS33" s="811"/>
      <c r="CT33" s="811"/>
      <c r="CU33" s="811"/>
      <c r="CV33" s="812"/>
      <c r="CW33" s="810"/>
      <c r="CX33" s="811"/>
      <c r="CY33" s="811"/>
      <c r="CZ33" s="811"/>
      <c r="DA33" s="812"/>
      <c r="DB33" s="810"/>
      <c r="DC33" s="811"/>
      <c r="DD33" s="811"/>
      <c r="DE33" s="811"/>
      <c r="DF33" s="812"/>
      <c r="DG33" s="810"/>
      <c r="DH33" s="811"/>
      <c r="DI33" s="811"/>
      <c r="DJ33" s="811"/>
      <c r="DK33" s="812"/>
      <c r="DL33" s="810"/>
      <c r="DM33" s="811"/>
      <c r="DN33" s="811"/>
      <c r="DO33" s="811"/>
      <c r="DP33" s="812"/>
      <c r="DQ33" s="810"/>
      <c r="DR33" s="811"/>
      <c r="DS33" s="811"/>
      <c r="DT33" s="811"/>
      <c r="DU33" s="812"/>
      <c r="DV33" s="807"/>
      <c r="DW33" s="808"/>
      <c r="DX33" s="808"/>
      <c r="DY33" s="808"/>
      <c r="DZ33" s="813"/>
      <c r="EA33" s="212"/>
    </row>
    <row r="34" spans="1:131" ht="26.25" customHeight="1" x14ac:dyDescent="0.2">
      <c r="A34" s="224">
        <v>7</v>
      </c>
      <c r="B34" s="814"/>
      <c r="C34" s="815"/>
      <c r="D34" s="815"/>
      <c r="E34" s="815"/>
      <c r="F34" s="815"/>
      <c r="G34" s="815"/>
      <c r="H34" s="815"/>
      <c r="I34" s="815"/>
      <c r="J34" s="815"/>
      <c r="K34" s="815"/>
      <c r="L34" s="815"/>
      <c r="M34" s="815"/>
      <c r="N34" s="815"/>
      <c r="O34" s="815"/>
      <c r="P34" s="816"/>
      <c r="Q34" s="817"/>
      <c r="R34" s="818"/>
      <c r="S34" s="818"/>
      <c r="T34" s="818"/>
      <c r="U34" s="818"/>
      <c r="V34" s="818"/>
      <c r="W34" s="818"/>
      <c r="X34" s="818"/>
      <c r="Y34" s="818"/>
      <c r="Z34" s="818"/>
      <c r="AA34" s="818"/>
      <c r="AB34" s="818"/>
      <c r="AC34" s="818"/>
      <c r="AD34" s="818"/>
      <c r="AE34" s="819"/>
      <c r="AF34" s="820"/>
      <c r="AG34" s="821"/>
      <c r="AH34" s="821"/>
      <c r="AI34" s="821"/>
      <c r="AJ34" s="822"/>
      <c r="AK34" s="868"/>
      <c r="AL34" s="864"/>
      <c r="AM34" s="864"/>
      <c r="AN34" s="864"/>
      <c r="AO34" s="864"/>
      <c r="AP34" s="864"/>
      <c r="AQ34" s="864"/>
      <c r="AR34" s="864"/>
      <c r="AS34" s="864"/>
      <c r="AT34" s="864"/>
      <c r="AU34" s="864"/>
      <c r="AV34" s="864"/>
      <c r="AW34" s="864"/>
      <c r="AX34" s="864"/>
      <c r="AY34" s="864"/>
      <c r="AZ34" s="865"/>
      <c r="BA34" s="865"/>
      <c r="BB34" s="865"/>
      <c r="BC34" s="865"/>
      <c r="BD34" s="865"/>
      <c r="BE34" s="866"/>
      <c r="BF34" s="866"/>
      <c r="BG34" s="866"/>
      <c r="BH34" s="866"/>
      <c r="BI34" s="867"/>
      <c r="BJ34" s="214"/>
      <c r="BK34" s="214"/>
      <c r="BL34" s="214"/>
      <c r="BM34" s="214"/>
      <c r="BN34" s="214"/>
      <c r="BO34" s="223"/>
      <c r="BP34" s="223"/>
      <c r="BQ34" s="220">
        <v>28</v>
      </c>
      <c r="BR34" s="221"/>
      <c r="BS34" s="807"/>
      <c r="BT34" s="808"/>
      <c r="BU34" s="808"/>
      <c r="BV34" s="808"/>
      <c r="BW34" s="808"/>
      <c r="BX34" s="808"/>
      <c r="BY34" s="808"/>
      <c r="BZ34" s="808"/>
      <c r="CA34" s="808"/>
      <c r="CB34" s="808"/>
      <c r="CC34" s="808"/>
      <c r="CD34" s="808"/>
      <c r="CE34" s="808"/>
      <c r="CF34" s="808"/>
      <c r="CG34" s="809"/>
      <c r="CH34" s="810"/>
      <c r="CI34" s="811"/>
      <c r="CJ34" s="811"/>
      <c r="CK34" s="811"/>
      <c r="CL34" s="812"/>
      <c r="CM34" s="810"/>
      <c r="CN34" s="811"/>
      <c r="CO34" s="811"/>
      <c r="CP34" s="811"/>
      <c r="CQ34" s="812"/>
      <c r="CR34" s="810"/>
      <c r="CS34" s="811"/>
      <c r="CT34" s="811"/>
      <c r="CU34" s="811"/>
      <c r="CV34" s="812"/>
      <c r="CW34" s="810"/>
      <c r="CX34" s="811"/>
      <c r="CY34" s="811"/>
      <c r="CZ34" s="811"/>
      <c r="DA34" s="812"/>
      <c r="DB34" s="810"/>
      <c r="DC34" s="811"/>
      <c r="DD34" s="811"/>
      <c r="DE34" s="811"/>
      <c r="DF34" s="812"/>
      <c r="DG34" s="810"/>
      <c r="DH34" s="811"/>
      <c r="DI34" s="811"/>
      <c r="DJ34" s="811"/>
      <c r="DK34" s="812"/>
      <c r="DL34" s="810"/>
      <c r="DM34" s="811"/>
      <c r="DN34" s="811"/>
      <c r="DO34" s="811"/>
      <c r="DP34" s="812"/>
      <c r="DQ34" s="810"/>
      <c r="DR34" s="811"/>
      <c r="DS34" s="811"/>
      <c r="DT34" s="811"/>
      <c r="DU34" s="812"/>
      <c r="DV34" s="807"/>
      <c r="DW34" s="808"/>
      <c r="DX34" s="808"/>
      <c r="DY34" s="808"/>
      <c r="DZ34" s="813"/>
      <c r="EA34" s="212"/>
    </row>
    <row r="35" spans="1:131" ht="26.25" customHeight="1" x14ac:dyDescent="0.2">
      <c r="A35" s="224">
        <v>8</v>
      </c>
      <c r="B35" s="814"/>
      <c r="C35" s="815"/>
      <c r="D35" s="815"/>
      <c r="E35" s="815"/>
      <c r="F35" s="815"/>
      <c r="G35" s="815"/>
      <c r="H35" s="815"/>
      <c r="I35" s="815"/>
      <c r="J35" s="815"/>
      <c r="K35" s="815"/>
      <c r="L35" s="815"/>
      <c r="M35" s="815"/>
      <c r="N35" s="815"/>
      <c r="O35" s="815"/>
      <c r="P35" s="816"/>
      <c r="Q35" s="817"/>
      <c r="R35" s="818"/>
      <c r="S35" s="818"/>
      <c r="T35" s="818"/>
      <c r="U35" s="818"/>
      <c r="V35" s="818"/>
      <c r="W35" s="818"/>
      <c r="X35" s="818"/>
      <c r="Y35" s="818"/>
      <c r="Z35" s="818"/>
      <c r="AA35" s="818"/>
      <c r="AB35" s="818"/>
      <c r="AC35" s="818"/>
      <c r="AD35" s="818"/>
      <c r="AE35" s="819"/>
      <c r="AF35" s="820"/>
      <c r="AG35" s="821"/>
      <c r="AH35" s="821"/>
      <c r="AI35" s="821"/>
      <c r="AJ35" s="822"/>
      <c r="AK35" s="868"/>
      <c r="AL35" s="864"/>
      <c r="AM35" s="864"/>
      <c r="AN35" s="864"/>
      <c r="AO35" s="864"/>
      <c r="AP35" s="864"/>
      <c r="AQ35" s="864"/>
      <c r="AR35" s="864"/>
      <c r="AS35" s="864"/>
      <c r="AT35" s="864"/>
      <c r="AU35" s="864"/>
      <c r="AV35" s="864"/>
      <c r="AW35" s="864"/>
      <c r="AX35" s="864"/>
      <c r="AY35" s="864"/>
      <c r="AZ35" s="865"/>
      <c r="BA35" s="865"/>
      <c r="BB35" s="865"/>
      <c r="BC35" s="865"/>
      <c r="BD35" s="865"/>
      <c r="BE35" s="866"/>
      <c r="BF35" s="866"/>
      <c r="BG35" s="866"/>
      <c r="BH35" s="866"/>
      <c r="BI35" s="867"/>
      <c r="BJ35" s="214"/>
      <c r="BK35" s="214"/>
      <c r="BL35" s="214"/>
      <c r="BM35" s="214"/>
      <c r="BN35" s="214"/>
      <c r="BO35" s="223"/>
      <c r="BP35" s="223"/>
      <c r="BQ35" s="220">
        <v>29</v>
      </c>
      <c r="BR35" s="221"/>
      <c r="BS35" s="807"/>
      <c r="BT35" s="808"/>
      <c r="BU35" s="808"/>
      <c r="BV35" s="808"/>
      <c r="BW35" s="808"/>
      <c r="BX35" s="808"/>
      <c r="BY35" s="808"/>
      <c r="BZ35" s="808"/>
      <c r="CA35" s="808"/>
      <c r="CB35" s="808"/>
      <c r="CC35" s="808"/>
      <c r="CD35" s="808"/>
      <c r="CE35" s="808"/>
      <c r="CF35" s="808"/>
      <c r="CG35" s="809"/>
      <c r="CH35" s="810"/>
      <c r="CI35" s="811"/>
      <c r="CJ35" s="811"/>
      <c r="CK35" s="811"/>
      <c r="CL35" s="812"/>
      <c r="CM35" s="810"/>
      <c r="CN35" s="811"/>
      <c r="CO35" s="811"/>
      <c r="CP35" s="811"/>
      <c r="CQ35" s="812"/>
      <c r="CR35" s="810"/>
      <c r="CS35" s="811"/>
      <c r="CT35" s="811"/>
      <c r="CU35" s="811"/>
      <c r="CV35" s="812"/>
      <c r="CW35" s="810"/>
      <c r="CX35" s="811"/>
      <c r="CY35" s="811"/>
      <c r="CZ35" s="811"/>
      <c r="DA35" s="812"/>
      <c r="DB35" s="810"/>
      <c r="DC35" s="811"/>
      <c r="DD35" s="811"/>
      <c r="DE35" s="811"/>
      <c r="DF35" s="812"/>
      <c r="DG35" s="810"/>
      <c r="DH35" s="811"/>
      <c r="DI35" s="811"/>
      <c r="DJ35" s="811"/>
      <c r="DK35" s="812"/>
      <c r="DL35" s="810"/>
      <c r="DM35" s="811"/>
      <c r="DN35" s="811"/>
      <c r="DO35" s="811"/>
      <c r="DP35" s="812"/>
      <c r="DQ35" s="810"/>
      <c r="DR35" s="811"/>
      <c r="DS35" s="811"/>
      <c r="DT35" s="811"/>
      <c r="DU35" s="812"/>
      <c r="DV35" s="807"/>
      <c r="DW35" s="808"/>
      <c r="DX35" s="808"/>
      <c r="DY35" s="808"/>
      <c r="DZ35" s="813"/>
      <c r="EA35" s="212"/>
    </row>
    <row r="36" spans="1:131" ht="26.25" customHeight="1" x14ac:dyDescent="0.2">
      <c r="A36" s="224">
        <v>9</v>
      </c>
      <c r="B36" s="814"/>
      <c r="C36" s="815"/>
      <c r="D36" s="815"/>
      <c r="E36" s="815"/>
      <c r="F36" s="815"/>
      <c r="G36" s="815"/>
      <c r="H36" s="815"/>
      <c r="I36" s="815"/>
      <c r="J36" s="815"/>
      <c r="K36" s="815"/>
      <c r="L36" s="815"/>
      <c r="M36" s="815"/>
      <c r="N36" s="815"/>
      <c r="O36" s="815"/>
      <c r="P36" s="816"/>
      <c r="Q36" s="817"/>
      <c r="R36" s="818"/>
      <c r="S36" s="818"/>
      <c r="T36" s="818"/>
      <c r="U36" s="818"/>
      <c r="V36" s="818"/>
      <c r="W36" s="818"/>
      <c r="X36" s="818"/>
      <c r="Y36" s="818"/>
      <c r="Z36" s="818"/>
      <c r="AA36" s="818"/>
      <c r="AB36" s="818"/>
      <c r="AC36" s="818"/>
      <c r="AD36" s="818"/>
      <c r="AE36" s="819"/>
      <c r="AF36" s="820"/>
      <c r="AG36" s="821"/>
      <c r="AH36" s="821"/>
      <c r="AI36" s="821"/>
      <c r="AJ36" s="822"/>
      <c r="AK36" s="868"/>
      <c r="AL36" s="864"/>
      <c r="AM36" s="864"/>
      <c r="AN36" s="864"/>
      <c r="AO36" s="864"/>
      <c r="AP36" s="864"/>
      <c r="AQ36" s="864"/>
      <c r="AR36" s="864"/>
      <c r="AS36" s="864"/>
      <c r="AT36" s="864"/>
      <c r="AU36" s="864"/>
      <c r="AV36" s="864"/>
      <c r="AW36" s="864"/>
      <c r="AX36" s="864"/>
      <c r="AY36" s="864"/>
      <c r="AZ36" s="865"/>
      <c r="BA36" s="865"/>
      <c r="BB36" s="865"/>
      <c r="BC36" s="865"/>
      <c r="BD36" s="865"/>
      <c r="BE36" s="866"/>
      <c r="BF36" s="866"/>
      <c r="BG36" s="866"/>
      <c r="BH36" s="866"/>
      <c r="BI36" s="867"/>
      <c r="BJ36" s="214"/>
      <c r="BK36" s="214"/>
      <c r="BL36" s="214"/>
      <c r="BM36" s="214"/>
      <c r="BN36" s="214"/>
      <c r="BO36" s="223"/>
      <c r="BP36" s="223"/>
      <c r="BQ36" s="220">
        <v>30</v>
      </c>
      <c r="BR36" s="221"/>
      <c r="BS36" s="807"/>
      <c r="BT36" s="808"/>
      <c r="BU36" s="808"/>
      <c r="BV36" s="808"/>
      <c r="BW36" s="808"/>
      <c r="BX36" s="808"/>
      <c r="BY36" s="808"/>
      <c r="BZ36" s="808"/>
      <c r="CA36" s="808"/>
      <c r="CB36" s="808"/>
      <c r="CC36" s="808"/>
      <c r="CD36" s="808"/>
      <c r="CE36" s="808"/>
      <c r="CF36" s="808"/>
      <c r="CG36" s="809"/>
      <c r="CH36" s="810"/>
      <c r="CI36" s="811"/>
      <c r="CJ36" s="811"/>
      <c r="CK36" s="811"/>
      <c r="CL36" s="812"/>
      <c r="CM36" s="810"/>
      <c r="CN36" s="811"/>
      <c r="CO36" s="811"/>
      <c r="CP36" s="811"/>
      <c r="CQ36" s="812"/>
      <c r="CR36" s="810"/>
      <c r="CS36" s="811"/>
      <c r="CT36" s="811"/>
      <c r="CU36" s="811"/>
      <c r="CV36" s="812"/>
      <c r="CW36" s="810"/>
      <c r="CX36" s="811"/>
      <c r="CY36" s="811"/>
      <c r="CZ36" s="811"/>
      <c r="DA36" s="812"/>
      <c r="DB36" s="810"/>
      <c r="DC36" s="811"/>
      <c r="DD36" s="811"/>
      <c r="DE36" s="811"/>
      <c r="DF36" s="812"/>
      <c r="DG36" s="810"/>
      <c r="DH36" s="811"/>
      <c r="DI36" s="811"/>
      <c r="DJ36" s="811"/>
      <c r="DK36" s="812"/>
      <c r="DL36" s="810"/>
      <c r="DM36" s="811"/>
      <c r="DN36" s="811"/>
      <c r="DO36" s="811"/>
      <c r="DP36" s="812"/>
      <c r="DQ36" s="810"/>
      <c r="DR36" s="811"/>
      <c r="DS36" s="811"/>
      <c r="DT36" s="811"/>
      <c r="DU36" s="812"/>
      <c r="DV36" s="807"/>
      <c r="DW36" s="808"/>
      <c r="DX36" s="808"/>
      <c r="DY36" s="808"/>
      <c r="DZ36" s="813"/>
      <c r="EA36" s="212"/>
    </row>
    <row r="37" spans="1:131" ht="26.25" customHeight="1" x14ac:dyDescent="0.2">
      <c r="A37" s="224">
        <v>10</v>
      </c>
      <c r="B37" s="814"/>
      <c r="C37" s="815"/>
      <c r="D37" s="815"/>
      <c r="E37" s="815"/>
      <c r="F37" s="815"/>
      <c r="G37" s="815"/>
      <c r="H37" s="815"/>
      <c r="I37" s="815"/>
      <c r="J37" s="815"/>
      <c r="K37" s="815"/>
      <c r="L37" s="815"/>
      <c r="M37" s="815"/>
      <c r="N37" s="815"/>
      <c r="O37" s="815"/>
      <c r="P37" s="816"/>
      <c r="Q37" s="817"/>
      <c r="R37" s="818"/>
      <c r="S37" s="818"/>
      <c r="T37" s="818"/>
      <c r="U37" s="818"/>
      <c r="V37" s="818"/>
      <c r="W37" s="818"/>
      <c r="X37" s="818"/>
      <c r="Y37" s="818"/>
      <c r="Z37" s="818"/>
      <c r="AA37" s="818"/>
      <c r="AB37" s="818"/>
      <c r="AC37" s="818"/>
      <c r="AD37" s="818"/>
      <c r="AE37" s="819"/>
      <c r="AF37" s="820"/>
      <c r="AG37" s="821"/>
      <c r="AH37" s="821"/>
      <c r="AI37" s="821"/>
      <c r="AJ37" s="822"/>
      <c r="AK37" s="868"/>
      <c r="AL37" s="864"/>
      <c r="AM37" s="864"/>
      <c r="AN37" s="864"/>
      <c r="AO37" s="864"/>
      <c r="AP37" s="864"/>
      <c r="AQ37" s="864"/>
      <c r="AR37" s="864"/>
      <c r="AS37" s="864"/>
      <c r="AT37" s="864"/>
      <c r="AU37" s="864"/>
      <c r="AV37" s="864"/>
      <c r="AW37" s="864"/>
      <c r="AX37" s="864"/>
      <c r="AY37" s="864"/>
      <c r="AZ37" s="865"/>
      <c r="BA37" s="865"/>
      <c r="BB37" s="865"/>
      <c r="BC37" s="865"/>
      <c r="BD37" s="865"/>
      <c r="BE37" s="866"/>
      <c r="BF37" s="866"/>
      <c r="BG37" s="866"/>
      <c r="BH37" s="866"/>
      <c r="BI37" s="867"/>
      <c r="BJ37" s="214"/>
      <c r="BK37" s="214"/>
      <c r="BL37" s="214"/>
      <c r="BM37" s="214"/>
      <c r="BN37" s="214"/>
      <c r="BO37" s="223"/>
      <c r="BP37" s="223"/>
      <c r="BQ37" s="220">
        <v>31</v>
      </c>
      <c r="BR37" s="221"/>
      <c r="BS37" s="807"/>
      <c r="BT37" s="808"/>
      <c r="BU37" s="808"/>
      <c r="BV37" s="808"/>
      <c r="BW37" s="808"/>
      <c r="BX37" s="808"/>
      <c r="BY37" s="808"/>
      <c r="BZ37" s="808"/>
      <c r="CA37" s="808"/>
      <c r="CB37" s="808"/>
      <c r="CC37" s="808"/>
      <c r="CD37" s="808"/>
      <c r="CE37" s="808"/>
      <c r="CF37" s="808"/>
      <c r="CG37" s="809"/>
      <c r="CH37" s="810"/>
      <c r="CI37" s="811"/>
      <c r="CJ37" s="811"/>
      <c r="CK37" s="811"/>
      <c r="CL37" s="812"/>
      <c r="CM37" s="810"/>
      <c r="CN37" s="811"/>
      <c r="CO37" s="811"/>
      <c r="CP37" s="811"/>
      <c r="CQ37" s="812"/>
      <c r="CR37" s="810"/>
      <c r="CS37" s="811"/>
      <c r="CT37" s="811"/>
      <c r="CU37" s="811"/>
      <c r="CV37" s="812"/>
      <c r="CW37" s="810"/>
      <c r="CX37" s="811"/>
      <c r="CY37" s="811"/>
      <c r="CZ37" s="811"/>
      <c r="DA37" s="812"/>
      <c r="DB37" s="810"/>
      <c r="DC37" s="811"/>
      <c r="DD37" s="811"/>
      <c r="DE37" s="811"/>
      <c r="DF37" s="812"/>
      <c r="DG37" s="810"/>
      <c r="DH37" s="811"/>
      <c r="DI37" s="811"/>
      <c r="DJ37" s="811"/>
      <c r="DK37" s="812"/>
      <c r="DL37" s="810"/>
      <c r="DM37" s="811"/>
      <c r="DN37" s="811"/>
      <c r="DO37" s="811"/>
      <c r="DP37" s="812"/>
      <c r="DQ37" s="810"/>
      <c r="DR37" s="811"/>
      <c r="DS37" s="811"/>
      <c r="DT37" s="811"/>
      <c r="DU37" s="812"/>
      <c r="DV37" s="807"/>
      <c r="DW37" s="808"/>
      <c r="DX37" s="808"/>
      <c r="DY37" s="808"/>
      <c r="DZ37" s="813"/>
      <c r="EA37" s="212"/>
    </row>
    <row r="38" spans="1:131" ht="26.25" customHeight="1" x14ac:dyDescent="0.2">
      <c r="A38" s="224">
        <v>11</v>
      </c>
      <c r="B38" s="814"/>
      <c r="C38" s="815"/>
      <c r="D38" s="815"/>
      <c r="E38" s="815"/>
      <c r="F38" s="815"/>
      <c r="G38" s="815"/>
      <c r="H38" s="815"/>
      <c r="I38" s="815"/>
      <c r="J38" s="815"/>
      <c r="K38" s="815"/>
      <c r="L38" s="815"/>
      <c r="M38" s="815"/>
      <c r="N38" s="815"/>
      <c r="O38" s="815"/>
      <c r="P38" s="816"/>
      <c r="Q38" s="817"/>
      <c r="R38" s="818"/>
      <c r="S38" s="818"/>
      <c r="T38" s="818"/>
      <c r="U38" s="818"/>
      <c r="V38" s="818"/>
      <c r="W38" s="818"/>
      <c r="X38" s="818"/>
      <c r="Y38" s="818"/>
      <c r="Z38" s="818"/>
      <c r="AA38" s="818"/>
      <c r="AB38" s="818"/>
      <c r="AC38" s="818"/>
      <c r="AD38" s="818"/>
      <c r="AE38" s="819"/>
      <c r="AF38" s="820"/>
      <c r="AG38" s="821"/>
      <c r="AH38" s="821"/>
      <c r="AI38" s="821"/>
      <c r="AJ38" s="822"/>
      <c r="AK38" s="868"/>
      <c r="AL38" s="864"/>
      <c r="AM38" s="864"/>
      <c r="AN38" s="864"/>
      <c r="AO38" s="864"/>
      <c r="AP38" s="864"/>
      <c r="AQ38" s="864"/>
      <c r="AR38" s="864"/>
      <c r="AS38" s="864"/>
      <c r="AT38" s="864"/>
      <c r="AU38" s="864"/>
      <c r="AV38" s="864"/>
      <c r="AW38" s="864"/>
      <c r="AX38" s="864"/>
      <c r="AY38" s="864"/>
      <c r="AZ38" s="865"/>
      <c r="BA38" s="865"/>
      <c r="BB38" s="865"/>
      <c r="BC38" s="865"/>
      <c r="BD38" s="865"/>
      <c r="BE38" s="866"/>
      <c r="BF38" s="866"/>
      <c r="BG38" s="866"/>
      <c r="BH38" s="866"/>
      <c r="BI38" s="867"/>
      <c r="BJ38" s="214"/>
      <c r="BK38" s="214"/>
      <c r="BL38" s="214"/>
      <c r="BM38" s="214"/>
      <c r="BN38" s="214"/>
      <c r="BO38" s="223"/>
      <c r="BP38" s="223"/>
      <c r="BQ38" s="220">
        <v>32</v>
      </c>
      <c r="BR38" s="221"/>
      <c r="BS38" s="807"/>
      <c r="BT38" s="808"/>
      <c r="BU38" s="808"/>
      <c r="BV38" s="808"/>
      <c r="BW38" s="808"/>
      <c r="BX38" s="808"/>
      <c r="BY38" s="808"/>
      <c r="BZ38" s="808"/>
      <c r="CA38" s="808"/>
      <c r="CB38" s="808"/>
      <c r="CC38" s="808"/>
      <c r="CD38" s="808"/>
      <c r="CE38" s="808"/>
      <c r="CF38" s="808"/>
      <c r="CG38" s="809"/>
      <c r="CH38" s="810"/>
      <c r="CI38" s="811"/>
      <c r="CJ38" s="811"/>
      <c r="CK38" s="811"/>
      <c r="CL38" s="812"/>
      <c r="CM38" s="810"/>
      <c r="CN38" s="811"/>
      <c r="CO38" s="811"/>
      <c r="CP38" s="811"/>
      <c r="CQ38" s="812"/>
      <c r="CR38" s="810"/>
      <c r="CS38" s="811"/>
      <c r="CT38" s="811"/>
      <c r="CU38" s="811"/>
      <c r="CV38" s="812"/>
      <c r="CW38" s="810"/>
      <c r="CX38" s="811"/>
      <c r="CY38" s="811"/>
      <c r="CZ38" s="811"/>
      <c r="DA38" s="812"/>
      <c r="DB38" s="810"/>
      <c r="DC38" s="811"/>
      <c r="DD38" s="811"/>
      <c r="DE38" s="811"/>
      <c r="DF38" s="812"/>
      <c r="DG38" s="810"/>
      <c r="DH38" s="811"/>
      <c r="DI38" s="811"/>
      <c r="DJ38" s="811"/>
      <c r="DK38" s="812"/>
      <c r="DL38" s="810"/>
      <c r="DM38" s="811"/>
      <c r="DN38" s="811"/>
      <c r="DO38" s="811"/>
      <c r="DP38" s="812"/>
      <c r="DQ38" s="810"/>
      <c r="DR38" s="811"/>
      <c r="DS38" s="811"/>
      <c r="DT38" s="811"/>
      <c r="DU38" s="812"/>
      <c r="DV38" s="807"/>
      <c r="DW38" s="808"/>
      <c r="DX38" s="808"/>
      <c r="DY38" s="808"/>
      <c r="DZ38" s="813"/>
      <c r="EA38" s="212"/>
    </row>
    <row r="39" spans="1:131" ht="26.25" customHeight="1" x14ac:dyDescent="0.2">
      <c r="A39" s="224">
        <v>12</v>
      </c>
      <c r="B39" s="814"/>
      <c r="C39" s="815"/>
      <c r="D39" s="815"/>
      <c r="E39" s="815"/>
      <c r="F39" s="815"/>
      <c r="G39" s="815"/>
      <c r="H39" s="815"/>
      <c r="I39" s="815"/>
      <c r="J39" s="815"/>
      <c r="K39" s="815"/>
      <c r="L39" s="815"/>
      <c r="M39" s="815"/>
      <c r="N39" s="815"/>
      <c r="O39" s="815"/>
      <c r="P39" s="816"/>
      <c r="Q39" s="817"/>
      <c r="R39" s="818"/>
      <c r="S39" s="818"/>
      <c r="T39" s="818"/>
      <c r="U39" s="818"/>
      <c r="V39" s="818"/>
      <c r="W39" s="818"/>
      <c r="X39" s="818"/>
      <c r="Y39" s="818"/>
      <c r="Z39" s="818"/>
      <c r="AA39" s="818"/>
      <c r="AB39" s="818"/>
      <c r="AC39" s="818"/>
      <c r="AD39" s="818"/>
      <c r="AE39" s="819"/>
      <c r="AF39" s="820"/>
      <c r="AG39" s="821"/>
      <c r="AH39" s="821"/>
      <c r="AI39" s="821"/>
      <c r="AJ39" s="822"/>
      <c r="AK39" s="868"/>
      <c r="AL39" s="864"/>
      <c r="AM39" s="864"/>
      <c r="AN39" s="864"/>
      <c r="AO39" s="864"/>
      <c r="AP39" s="864"/>
      <c r="AQ39" s="864"/>
      <c r="AR39" s="864"/>
      <c r="AS39" s="864"/>
      <c r="AT39" s="864"/>
      <c r="AU39" s="864"/>
      <c r="AV39" s="864"/>
      <c r="AW39" s="864"/>
      <c r="AX39" s="864"/>
      <c r="AY39" s="864"/>
      <c r="AZ39" s="865"/>
      <c r="BA39" s="865"/>
      <c r="BB39" s="865"/>
      <c r="BC39" s="865"/>
      <c r="BD39" s="865"/>
      <c r="BE39" s="866"/>
      <c r="BF39" s="866"/>
      <c r="BG39" s="866"/>
      <c r="BH39" s="866"/>
      <c r="BI39" s="867"/>
      <c r="BJ39" s="214"/>
      <c r="BK39" s="214"/>
      <c r="BL39" s="214"/>
      <c r="BM39" s="214"/>
      <c r="BN39" s="214"/>
      <c r="BO39" s="223"/>
      <c r="BP39" s="223"/>
      <c r="BQ39" s="220">
        <v>33</v>
      </c>
      <c r="BR39" s="221"/>
      <c r="BS39" s="807"/>
      <c r="BT39" s="808"/>
      <c r="BU39" s="808"/>
      <c r="BV39" s="808"/>
      <c r="BW39" s="808"/>
      <c r="BX39" s="808"/>
      <c r="BY39" s="808"/>
      <c r="BZ39" s="808"/>
      <c r="CA39" s="808"/>
      <c r="CB39" s="808"/>
      <c r="CC39" s="808"/>
      <c r="CD39" s="808"/>
      <c r="CE39" s="808"/>
      <c r="CF39" s="808"/>
      <c r="CG39" s="809"/>
      <c r="CH39" s="810"/>
      <c r="CI39" s="811"/>
      <c r="CJ39" s="811"/>
      <c r="CK39" s="811"/>
      <c r="CL39" s="812"/>
      <c r="CM39" s="810"/>
      <c r="CN39" s="811"/>
      <c r="CO39" s="811"/>
      <c r="CP39" s="811"/>
      <c r="CQ39" s="812"/>
      <c r="CR39" s="810"/>
      <c r="CS39" s="811"/>
      <c r="CT39" s="811"/>
      <c r="CU39" s="811"/>
      <c r="CV39" s="812"/>
      <c r="CW39" s="810"/>
      <c r="CX39" s="811"/>
      <c r="CY39" s="811"/>
      <c r="CZ39" s="811"/>
      <c r="DA39" s="812"/>
      <c r="DB39" s="810"/>
      <c r="DC39" s="811"/>
      <c r="DD39" s="811"/>
      <c r="DE39" s="811"/>
      <c r="DF39" s="812"/>
      <c r="DG39" s="810"/>
      <c r="DH39" s="811"/>
      <c r="DI39" s="811"/>
      <c r="DJ39" s="811"/>
      <c r="DK39" s="812"/>
      <c r="DL39" s="810"/>
      <c r="DM39" s="811"/>
      <c r="DN39" s="811"/>
      <c r="DO39" s="811"/>
      <c r="DP39" s="812"/>
      <c r="DQ39" s="810"/>
      <c r="DR39" s="811"/>
      <c r="DS39" s="811"/>
      <c r="DT39" s="811"/>
      <c r="DU39" s="812"/>
      <c r="DV39" s="807"/>
      <c r="DW39" s="808"/>
      <c r="DX39" s="808"/>
      <c r="DY39" s="808"/>
      <c r="DZ39" s="813"/>
      <c r="EA39" s="212"/>
    </row>
    <row r="40" spans="1:131" ht="26.25" customHeight="1" x14ac:dyDescent="0.2">
      <c r="A40" s="220">
        <v>13</v>
      </c>
      <c r="B40" s="814"/>
      <c r="C40" s="815"/>
      <c r="D40" s="815"/>
      <c r="E40" s="815"/>
      <c r="F40" s="815"/>
      <c r="G40" s="815"/>
      <c r="H40" s="815"/>
      <c r="I40" s="815"/>
      <c r="J40" s="815"/>
      <c r="K40" s="815"/>
      <c r="L40" s="815"/>
      <c r="M40" s="815"/>
      <c r="N40" s="815"/>
      <c r="O40" s="815"/>
      <c r="P40" s="816"/>
      <c r="Q40" s="817"/>
      <c r="R40" s="818"/>
      <c r="S40" s="818"/>
      <c r="T40" s="818"/>
      <c r="U40" s="818"/>
      <c r="V40" s="818"/>
      <c r="W40" s="818"/>
      <c r="X40" s="818"/>
      <c r="Y40" s="818"/>
      <c r="Z40" s="818"/>
      <c r="AA40" s="818"/>
      <c r="AB40" s="818"/>
      <c r="AC40" s="818"/>
      <c r="AD40" s="818"/>
      <c r="AE40" s="819"/>
      <c r="AF40" s="820"/>
      <c r="AG40" s="821"/>
      <c r="AH40" s="821"/>
      <c r="AI40" s="821"/>
      <c r="AJ40" s="822"/>
      <c r="AK40" s="868"/>
      <c r="AL40" s="864"/>
      <c r="AM40" s="864"/>
      <c r="AN40" s="864"/>
      <c r="AO40" s="864"/>
      <c r="AP40" s="864"/>
      <c r="AQ40" s="864"/>
      <c r="AR40" s="864"/>
      <c r="AS40" s="864"/>
      <c r="AT40" s="864"/>
      <c r="AU40" s="864"/>
      <c r="AV40" s="864"/>
      <c r="AW40" s="864"/>
      <c r="AX40" s="864"/>
      <c r="AY40" s="864"/>
      <c r="AZ40" s="865"/>
      <c r="BA40" s="865"/>
      <c r="BB40" s="865"/>
      <c r="BC40" s="865"/>
      <c r="BD40" s="865"/>
      <c r="BE40" s="866"/>
      <c r="BF40" s="866"/>
      <c r="BG40" s="866"/>
      <c r="BH40" s="866"/>
      <c r="BI40" s="867"/>
      <c r="BJ40" s="214"/>
      <c r="BK40" s="214"/>
      <c r="BL40" s="214"/>
      <c r="BM40" s="214"/>
      <c r="BN40" s="214"/>
      <c r="BO40" s="223"/>
      <c r="BP40" s="223"/>
      <c r="BQ40" s="220">
        <v>34</v>
      </c>
      <c r="BR40" s="221"/>
      <c r="BS40" s="807"/>
      <c r="BT40" s="808"/>
      <c r="BU40" s="808"/>
      <c r="BV40" s="808"/>
      <c r="BW40" s="808"/>
      <c r="BX40" s="808"/>
      <c r="BY40" s="808"/>
      <c r="BZ40" s="808"/>
      <c r="CA40" s="808"/>
      <c r="CB40" s="808"/>
      <c r="CC40" s="808"/>
      <c r="CD40" s="808"/>
      <c r="CE40" s="808"/>
      <c r="CF40" s="808"/>
      <c r="CG40" s="809"/>
      <c r="CH40" s="810"/>
      <c r="CI40" s="811"/>
      <c r="CJ40" s="811"/>
      <c r="CK40" s="811"/>
      <c r="CL40" s="812"/>
      <c r="CM40" s="810"/>
      <c r="CN40" s="811"/>
      <c r="CO40" s="811"/>
      <c r="CP40" s="811"/>
      <c r="CQ40" s="812"/>
      <c r="CR40" s="810"/>
      <c r="CS40" s="811"/>
      <c r="CT40" s="811"/>
      <c r="CU40" s="811"/>
      <c r="CV40" s="812"/>
      <c r="CW40" s="810"/>
      <c r="CX40" s="811"/>
      <c r="CY40" s="811"/>
      <c r="CZ40" s="811"/>
      <c r="DA40" s="812"/>
      <c r="DB40" s="810"/>
      <c r="DC40" s="811"/>
      <c r="DD40" s="811"/>
      <c r="DE40" s="811"/>
      <c r="DF40" s="812"/>
      <c r="DG40" s="810"/>
      <c r="DH40" s="811"/>
      <c r="DI40" s="811"/>
      <c r="DJ40" s="811"/>
      <c r="DK40" s="812"/>
      <c r="DL40" s="810"/>
      <c r="DM40" s="811"/>
      <c r="DN40" s="811"/>
      <c r="DO40" s="811"/>
      <c r="DP40" s="812"/>
      <c r="DQ40" s="810"/>
      <c r="DR40" s="811"/>
      <c r="DS40" s="811"/>
      <c r="DT40" s="811"/>
      <c r="DU40" s="812"/>
      <c r="DV40" s="807"/>
      <c r="DW40" s="808"/>
      <c r="DX40" s="808"/>
      <c r="DY40" s="808"/>
      <c r="DZ40" s="813"/>
      <c r="EA40" s="212"/>
    </row>
    <row r="41" spans="1:131" ht="26.25" customHeight="1" x14ac:dyDescent="0.2">
      <c r="A41" s="220">
        <v>14</v>
      </c>
      <c r="B41" s="814"/>
      <c r="C41" s="815"/>
      <c r="D41" s="815"/>
      <c r="E41" s="815"/>
      <c r="F41" s="815"/>
      <c r="G41" s="815"/>
      <c r="H41" s="815"/>
      <c r="I41" s="815"/>
      <c r="J41" s="815"/>
      <c r="K41" s="815"/>
      <c r="L41" s="815"/>
      <c r="M41" s="815"/>
      <c r="N41" s="815"/>
      <c r="O41" s="815"/>
      <c r="P41" s="816"/>
      <c r="Q41" s="817"/>
      <c r="R41" s="818"/>
      <c r="S41" s="818"/>
      <c r="T41" s="818"/>
      <c r="U41" s="818"/>
      <c r="V41" s="818"/>
      <c r="W41" s="818"/>
      <c r="X41" s="818"/>
      <c r="Y41" s="818"/>
      <c r="Z41" s="818"/>
      <c r="AA41" s="818"/>
      <c r="AB41" s="818"/>
      <c r="AC41" s="818"/>
      <c r="AD41" s="818"/>
      <c r="AE41" s="819"/>
      <c r="AF41" s="820"/>
      <c r="AG41" s="821"/>
      <c r="AH41" s="821"/>
      <c r="AI41" s="821"/>
      <c r="AJ41" s="822"/>
      <c r="AK41" s="868"/>
      <c r="AL41" s="864"/>
      <c r="AM41" s="864"/>
      <c r="AN41" s="864"/>
      <c r="AO41" s="864"/>
      <c r="AP41" s="864"/>
      <c r="AQ41" s="864"/>
      <c r="AR41" s="864"/>
      <c r="AS41" s="864"/>
      <c r="AT41" s="864"/>
      <c r="AU41" s="864"/>
      <c r="AV41" s="864"/>
      <c r="AW41" s="864"/>
      <c r="AX41" s="864"/>
      <c r="AY41" s="864"/>
      <c r="AZ41" s="865"/>
      <c r="BA41" s="865"/>
      <c r="BB41" s="865"/>
      <c r="BC41" s="865"/>
      <c r="BD41" s="865"/>
      <c r="BE41" s="866"/>
      <c r="BF41" s="866"/>
      <c r="BG41" s="866"/>
      <c r="BH41" s="866"/>
      <c r="BI41" s="867"/>
      <c r="BJ41" s="214"/>
      <c r="BK41" s="214"/>
      <c r="BL41" s="214"/>
      <c r="BM41" s="214"/>
      <c r="BN41" s="214"/>
      <c r="BO41" s="223"/>
      <c r="BP41" s="223"/>
      <c r="BQ41" s="220">
        <v>35</v>
      </c>
      <c r="BR41" s="221"/>
      <c r="BS41" s="807"/>
      <c r="BT41" s="808"/>
      <c r="BU41" s="808"/>
      <c r="BV41" s="808"/>
      <c r="BW41" s="808"/>
      <c r="BX41" s="808"/>
      <c r="BY41" s="808"/>
      <c r="BZ41" s="808"/>
      <c r="CA41" s="808"/>
      <c r="CB41" s="808"/>
      <c r="CC41" s="808"/>
      <c r="CD41" s="808"/>
      <c r="CE41" s="808"/>
      <c r="CF41" s="808"/>
      <c r="CG41" s="809"/>
      <c r="CH41" s="810"/>
      <c r="CI41" s="811"/>
      <c r="CJ41" s="811"/>
      <c r="CK41" s="811"/>
      <c r="CL41" s="812"/>
      <c r="CM41" s="810"/>
      <c r="CN41" s="811"/>
      <c r="CO41" s="811"/>
      <c r="CP41" s="811"/>
      <c r="CQ41" s="812"/>
      <c r="CR41" s="810"/>
      <c r="CS41" s="811"/>
      <c r="CT41" s="811"/>
      <c r="CU41" s="811"/>
      <c r="CV41" s="812"/>
      <c r="CW41" s="810"/>
      <c r="CX41" s="811"/>
      <c r="CY41" s="811"/>
      <c r="CZ41" s="811"/>
      <c r="DA41" s="812"/>
      <c r="DB41" s="810"/>
      <c r="DC41" s="811"/>
      <c r="DD41" s="811"/>
      <c r="DE41" s="811"/>
      <c r="DF41" s="812"/>
      <c r="DG41" s="810"/>
      <c r="DH41" s="811"/>
      <c r="DI41" s="811"/>
      <c r="DJ41" s="811"/>
      <c r="DK41" s="812"/>
      <c r="DL41" s="810"/>
      <c r="DM41" s="811"/>
      <c r="DN41" s="811"/>
      <c r="DO41" s="811"/>
      <c r="DP41" s="812"/>
      <c r="DQ41" s="810"/>
      <c r="DR41" s="811"/>
      <c r="DS41" s="811"/>
      <c r="DT41" s="811"/>
      <c r="DU41" s="812"/>
      <c r="DV41" s="807"/>
      <c r="DW41" s="808"/>
      <c r="DX41" s="808"/>
      <c r="DY41" s="808"/>
      <c r="DZ41" s="813"/>
      <c r="EA41" s="212"/>
    </row>
    <row r="42" spans="1:131" ht="26.25" customHeight="1" x14ac:dyDescent="0.2">
      <c r="A42" s="220">
        <v>15</v>
      </c>
      <c r="B42" s="814"/>
      <c r="C42" s="815"/>
      <c r="D42" s="815"/>
      <c r="E42" s="815"/>
      <c r="F42" s="815"/>
      <c r="G42" s="815"/>
      <c r="H42" s="815"/>
      <c r="I42" s="815"/>
      <c r="J42" s="815"/>
      <c r="K42" s="815"/>
      <c r="L42" s="815"/>
      <c r="M42" s="815"/>
      <c r="N42" s="815"/>
      <c r="O42" s="815"/>
      <c r="P42" s="816"/>
      <c r="Q42" s="817"/>
      <c r="R42" s="818"/>
      <c r="S42" s="818"/>
      <c r="T42" s="818"/>
      <c r="U42" s="818"/>
      <c r="V42" s="818"/>
      <c r="W42" s="818"/>
      <c r="X42" s="818"/>
      <c r="Y42" s="818"/>
      <c r="Z42" s="818"/>
      <c r="AA42" s="818"/>
      <c r="AB42" s="818"/>
      <c r="AC42" s="818"/>
      <c r="AD42" s="818"/>
      <c r="AE42" s="819"/>
      <c r="AF42" s="820"/>
      <c r="AG42" s="821"/>
      <c r="AH42" s="821"/>
      <c r="AI42" s="821"/>
      <c r="AJ42" s="822"/>
      <c r="AK42" s="868"/>
      <c r="AL42" s="864"/>
      <c r="AM42" s="864"/>
      <c r="AN42" s="864"/>
      <c r="AO42" s="864"/>
      <c r="AP42" s="864"/>
      <c r="AQ42" s="864"/>
      <c r="AR42" s="864"/>
      <c r="AS42" s="864"/>
      <c r="AT42" s="864"/>
      <c r="AU42" s="864"/>
      <c r="AV42" s="864"/>
      <c r="AW42" s="864"/>
      <c r="AX42" s="864"/>
      <c r="AY42" s="864"/>
      <c r="AZ42" s="865"/>
      <c r="BA42" s="865"/>
      <c r="BB42" s="865"/>
      <c r="BC42" s="865"/>
      <c r="BD42" s="865"/>
      <c r="BE42" s="866"/>
      <c r="BF42" s="866"/>
      <c r="BG42" s="866"/>
      <c r="BH42" s="866"/>
      <c r="BI42" s="867"/>
      <c r="BJ42" s="214"/>
      <c r="BK42" s="214"/>
      <c r="BL42" s="214"/>
      <c r="BM42" s="214"/>
      <c r="BN42" s="214"/>
      <c r="BO42" s="223"/>
      <c r="BP42" s="223"/>
      <c r="BQ42" s="220">
        <v>36</v>
      </c>
      <c r="BR42" s="221"/>
      <c r="BS42" s="807"/>
      <c r="BT42" s="808"/>
      <c r="BU42" s="808"/>
      <c r="BV42" s="808"/>
      <c r="BW42" s="808"/>
      <c r="BX42" s="808"/>
      <c r="BY42" s="808"/>
      <c r="BZ42" s="808"/>
      <c r="CA42" s="808"/>
      <c r="CB42" s="808"/>
      <c r="CC42" s="808"/>
      <c r="CD42" s="808"/>
      <c r="CE42" s="808"/>
      <c r="CF42" s="808"/>
      <c r="CG42" s="809"/>
      <c r="CH42" s="810"/>
      <c r="CI42" s="811"/>
      <c r="CJ42" s="811"/>
      <c r="CK42" s="811"/>
      <c r="CL42" s="812"/>
      <c r="CM42" s="810"/>
      <c r="CN42" s="811"/>
      <c r="CO42" s="811"/>
      <c r="CP42" s="811"/>
      <c r="CQ42" s="812"/>
      <c r="CR42" s="810"/>
      <c r="CS42" s="811"/>
      <c r="CT42" s="811"/>
      <c r="CU42" s="811"/>
      <c r="CV42" s="812"/>
      <c r="CW42" s="810"/>
      <c r="CX42" s="811"/>
      <c r="CY42" s="811"/>
      <c r="CZ42" s="811"/>
      <c r="DA42" s="812"/>
      <c r="DB42" s="810"/>
      <c r="DC42" s="811"/>
      <c r="DD42" s="811"/>
      <c r="DE42" s="811"/>
      <c r="DF42" s="812"/>
      <c r="DG42" s="810"/>
      <c r="DH42" s="811"/>
      <c r="DI42" s="811"/>
      <c r="DJ42" s="811"/>
      <c r="DK42" s="812"/>
      <c r="DL42" s="810"/>
      <c r="DM42" s="811"/>
      <c r="DN42" s="811"/>
      <c r="DO42" s="811"/>
      <c r="DP42" s="812"/>
      <c r="DQ42" s="810"/>
      <c r="DR42" s="811"/>
      <c r="DS42" s="811"/>
      <c r="DT42" s="811"/>
      <c r="DU42" s="812"/>
      <c r="DV42" s="807"/>
      <c r="DW42" s="808"/>
      <c r="DX42" s="808"/>
      <c r="DY42" s="808"/>
      <c r="DZ42" s="813"/>
      <c r="EA42" s="212"/>
    </row>
    <row r="43" spans="1:131" ht="26.25" customHeight="1" x14ac:dyDescent="0.2">
      <c r="A43" s="220">
        <v>16</v>
      </c>
      <c r="B43" s="814"/>
      <c r="C43" s="815"/>
      <c r="D43" s="815"/>
      <c r="E43" s="815"/>
      <c r="F43" s="815"/>
      <c r="G43" s="815"/>
      <c r="H43" s="815"/>
      <c r="I43" s="815"/>
      <c r="J43" s="815"/>
      <c r="K43" s="815"/>
      <c r="L43" s="815"/>
      <c r="M43" s="815"/>
      <c r="N43" s="815"/>
      <c r="O43" s="815"/>
      <c r="P43" s="816"/>
      <c r="Q43" s="817"/>
      <c r="R43" s="818"/>
      <c r="S43" s="818"/>
      <c r="T43" s="818"/>
      <c r="U43" s="818"/>
      <c r="V43" s="818"/>
      <c r="W43" s="818"/>
      <c r="X43" s="818"/>
      <c r="Y43" s="818"/>
      <c r="Z43" s="818"/>
      <c r="AA43" s="818"/>
      <c r="AB43" s="818"/>
      <c r="AC43" s="818"/>
      <c r="AD43" s="818"/>
      <c r="AE43" s="819"/>
      <c r="AF43" s="820"/>
      <c r="AG43" s="821"/>
      <c r="AH43" s="821"/>
      <c r="AI43" s="821"/>
      <c r="AJ43" s="822"/>
      <c r="AK43" s="868"/>
      <c r="AL43" s="864"/>
      <c r="AM43" s="864"/>
      <c r="AN43" s="864"/>
      <c r="AO43" s="864"/>
      <c r="AP43" s="864"/>
      <c r="AQ43" s="864"/>
      <c r="AR43" s="864"/>
      <c r="AS43" s="864"/>
      <c r="AT43" s="864"/>
      <c r="AU43" s="864"/>
      <c r="AV43" s="864"/>
      <c r="AW43" s="864"/>
      <c r="AX43" s="864"/>
      <c r="AY43" s="864"/>
      <c r="AZ43" s="865"/>
      <c r="BA43" s="865"/>
      <c r="BB43" s="865"/>
      <c r="BC43" s="865"/>
      <c r="BD43" s="865"/>
      <c r="BE43" s="866"/>
      <c r="BF43" s="866"/>
      <c r="BG43" s="866"/>
      <c r="BH43" s="866"/>
      <c r="BI43" s="867"/>
      <c r="BJ43" s="214"/>
      <c r="BK43" s="214"/>
      <c r="BL43" s="214"/>
      <c r="BM43" s="214"/>
      <c r="BN43" s="214"/>
      <c r="BO43" s="223"/>
      <c r="BP43" s="223"/>
      <c r="BQ43" s="220">
        <v>37</v>
      </c>
      <c r="BR43" s="221"/>
      <c r="BS43" s="807"/>
      <c r="BT43" s="808"/>
      <c r="BU43" s="808"/>
      <c r="BV43" s="808"/>
      <c r="BW43" s="808"/>
      <c r="BX43" s="808"/>
      <c r="BY43" s="808"/>
      <c r="BZ43" s="808"/>
      <c r="CA43" s="808"/>
      <c r="CB43" s="808"/>
      <c r="CC43" s="808"/>
      <c r="CD43" s="808"/>
      <c r="CE43" s="808"/>
      <c r="CF43" s="808"/>
      <c r="CG43" s="809"/>
      <c r="CH43" s="810"/>
      <c r="CI43" s="811"/>
      <c r="CJ43" s="811"/>
      <c r="CK43" s="811"/>
      <c r="CL43" s="812"/>
      <c r="CM43" s="810"/>
      <c r="CN43" s="811"/>
      <c r="CO43" s="811"/>
      <c r="CP43" s="811"/>
      <c r="CQ43" s="812"/>
      <c r="CR43" s="810"/>
      <c r="CS43" s="811"/>
      <c r="CT43" s="811"/>
      <c r="CU43" s="811"/>
      <c r="CV43" s="812"/>
      <c r="CW43" s="810"/>
      <c r="CX43" s="811"/>
      <c r="CY43" s="811"/>
      <c r="CZ43" s="811"/>
      <c r="DA43" s="812"/>
      <c r="DB43" s="810"/>
      <c r="DC43" s="811"/>
      <c r="DD43" s="811"/>
      <c r="DE43" s="811"/>
      <c r="DF43" s="812"/>
      <c r="DG43" s="810"/>
      <c r="DH43" s="811"/>
      <c r="DI43" s="811"/>
      <c r="DJ43" s="811"/>
      <c r="DK43" s="812"/>
      <c r="DL43" s="810"/>
      <c r="DM43" s="811"/>
      <c r="DN43" s="811"/>
      <c r="DO43" s="811"/>
      <c r="DP43" s="812"/>
      <c r="DQ43" s="810"/>
      <c r="DR43" s="811"/>
      <c r="DS43" s="811"/>
      <c r="DT43" s="811"/>
      <c r="DU43" s="812"/>
      <c r="DV43" s="807"/>
      <c r="DW43" s="808"/>
      <c r="DX43" s="808"/>
      <c r="DY43" s="808"/>
      <c r="DZ43" s="813"/>
      <c r="EA43" s="212"/>
    </row>
    <row r="44" spans="1:131" ht="26.25" customHeight="1" x14ac:dyDescent="0.2">
      <c r="A44" s="220">
        <v>17</v>
      </c>
      <c r="B44" s="814"/>
      <c r="C44" s="815"/>
      <c r="D44" s="815"/>
      <c r="E44" s="815"/>
      <c r="F44" s="815"/>
      <c r="G44" s="815"/>
      <c r="H44" s="815"/>
      <c r="I44" s="815"/>
      <c r="J44" s="815"/>
      <c r="K44" s="815"/>
      <c r="L44" s="815"/>
      <c r="M44" s="815"/>
      <c r="N44" s="815"/>
      <c r="O44" s="815"/>
      <c r="P44" s="816"/>
      <c r="Q44" s="817"/>
      <c r="R44" s="818"/>
      <c r="S44" s="818"/>
      <c r="T44" s="818"/>
      <c r="U44" s="818"/>
      <c r="V44" s="818"/>
      <c r="W44" s="818"/>
      <c r="X44" s="818"/>
      <c r="Y44" s="818"/>
      <c r="Z44" s="818"/>
      <c r="AA44" s="818"/>
      <c r="AB44" s="818"/>
      <c r="AC44" s="818"/>
      <c r="AD44" s="818"/>
      <c r="AE44" s="819"/>
      <c r="AF44" s="820"/>
      <c r="AG44" s="821"/>
      <c r="AH44" s="821"/>
      <c r="AI44" s="821"/>
      <c r="AJ44" s="822"/>
      <c r="AK44" s="868"/>
      <c r="AL44" s="864"/>
      <c r="AM44" s="864"/>
      <c r="AN44" s="864"/>
      <c r="AO44" s="864"/>
      <c r="AP44" s="864"/>
      <c r="AQ44" s="864"/>
      <c r="AR44" s="864"/>
      <c r="AS44" s="864"/>
      <c r="AT44" s="864"/>
      <c r="AU44" s="864"/>
      <c r="AV44" s="864"/>
      <c r="AW44" s="864"/>
      <c r="AX44" s="864"/>
      <c r="AY44" s="864"/>
      <c r="AZ44" s="865"/>
      <c r="BA44" s="865"/>
      <c r="BB44" s="865"/>
      <c r="BC44" s="865"/>
      <c r="BD44" s="865"/>
      <c r="BE44" s="866"/>
      <c r="BF44" s="866"/>
      <c r="BG44" s="866"/>
      <c r="BH44" s="866"/>
      <c r="BI44" s="867"/>
      <c r="BJ44" s="214"/>
      <c r="BK44" s="214"/>
      <c r="BL44" s="214"/>
      <c r="BM44" s="214"/>
      <c r="BN44" s="214"/>
      <c r="BO44" s="223"/>
      <c r="BP44" s="223"/>
      <c r="BQ44" s="220">
        <v>38</v>
      </c>
      <c r="BR44" s="221"/>
      <c r="BS44" s="807"/>
      <c r="BT44" s="808"/>
      <c r="BU44" s="808"/>
      <c r="BV44" s="808"/>
      <c r="BW44" s="808"/>
      <c r="BX44" s="808"/>
      <c r="BY44" s="808"/>
      <c r="BZ44" s="808"/>
      <c r="CA44" s="808"/>
      <c r="CB44" s="808"/>
      <c r="CC44" s="808"/>
      <c r="CD44" s="808"/>
      <c r="CE44" s="808"/>
      <c r="CF44" s="808"/>
      <c r="CG44" s="809"/>
      <c r="CH44" s="810"/>
      <c r="CI44" s="811"/>
      <c r="CJ44" s="811"/>
      <c r="CK44" s="811"/>
      <c r="CL44" s="812"/>
      <c r="CM44" s="810"/>
      <c r="CN44" s="811"/>
      <c r="CO44" s="811"/>
      <c r="CP44" s="811"/>
      <c r="CQ44" s="812"/>
      <c r="CR44" s="810"/>
      <c r="CS44" s="811"/>
      <c r="CT44" s="811"/>
      <c r="CU44" s="811"/>
      <c r="CV44" s="812"/>
      <c r="CW44" s="810"/>
      <c r="CX44" s="811"/>
      <c r="CY44" s="811"/>
      <c r="CZ44" s="811"/>
      <c r="DA44" s="812"/>
      <c r="DB44" s="810"/>
      <c r="DC44" s="811"/>
      <c r="DD44" s="811"/>
      <c r="DE44" s="811"/>
      <c r="DF44" s="812"/>
      <c r="DG44" s="810"/>
      <c r="DH44" s="811"/>
      <c r="DI44" s="811"/>
      <c r="DJ44" s="811"/>
      <c r="DK44" s="812"/>
      <c r="DL44" s="810"/>
      <c r="DM44" s="811"/>
      <c r="DN44" s="811"/>
      <c r="DO44" s="811"/>
      <c r="DP44" s="812"/>
      <c r="DQ44" s="810"/>
      <c r="DR44" s="811"/>
      <c r="DS44" s="811"/>
      <c r="DT44" s="811"/>
      <c r="DU44" s="812"/>
      <c r="DV44" s="807"/>
      <c r="DW44" s="808"/>
      <c r="DX44" s="808"/>
      <c r="DY44" s="808"/>
      <c r="DZ44" s="813"/>
      <c r="EA44" s="212"/>
    </row>
    <row r="45" spans="1:131" ht="26.25" customHeight="1" x14ac:dyDescent="0.2">
      <c r="A45" s="220">
        <v>18</v>
      </c>
      <c r="B45" s="814"/>
      <c r="C45" s="815"/>
      <c r="D45" s="815"/>
      <c r="E45" s="815"/>
      <c r="F45" s="815"/>
      <c r="G45" s="815"/>
      <c r="H45" s="815"/>
      <c r="I45" s="815"/>
      <c r="J45" s="815"/>
      <c r="K45" s="815"/>
      <c r="L45" s="815"/>
      <c r="M45" s="815"/>
      <c r="N45" s="815"/>
      <c r="O45" s="815"/>
      <c r="P45" s="816"/>
      <c r="Q45" s="817"/>
      <c r="R45" s="818"/>
      <c r="S45" s="818"/>
      <c r="T45" s="818"/>
      <c r="U45" s="818"/>
      <c r="V45" s="818"/>
      <c r="W45" s="818"/>
      <c r="X45" s="818"/>
      <c r="Y45" s="818"/>
      <c r="Z45" s="818"/>
      <c r="AA45" s="818"/>
      <c r="AB45" s="818"/>
      <c r="AC45" s="818"/>
      <c r="AD45" s="818"/>
      <c r="AE45" s="819"/>
      <c r="AF45" s="820"/>
      <c r="AG45" s="821"/>
      <c r="AH45" s="821"/>
      <c r="AI45" s="821"/>
      <c r="AJ45" s="822"/>
      <c r="AK45" s="868"/>
      <c r="AL45" s="864"/>
      <c r="AM45" s="864"/>
      <c r="AN45" s="864"/>
      <c r="AO45" s="864"/>
      <c r="AP45" s="864"/>
      <c r="AQ45" s="864"/>
      <c r="AR45" s="864"/>
      <c r="AS45" s="864"/>
      <c r="AT45" s="864"/>
      <c r="AU45" s="864"/>
      <c r="AV45" s="864"/>
      <c r="AW45" s="864"/>
      <c r="AX45" s="864"/>
      <c r="AY45" s="864"/>
      <c r="AZ45" s="865"/>
      <c r="BA45" s="865"/>
      <c r="BB45" s="865"/>
      <c r="BC45" s="865"/>
      <c r="BD45" s="865"/>
      <c r="BE45" s="866"/>
      <c r="BF45" s="866"/>
      <c r="BG45" s="866"/>
      <c r="BH45" s="866"/>
      <c r="BI45" s="867"/>
      <c r="BJ45" s="214"/>
      <c r="BK45" s="214"/>
      <c r="BL45" s="214"/>
      <c r="BM45" s="214"/>
      <c r="BN45" s="214"/>
      <c r="BO45" s="223"/>
      <c r="BP45" s="223"/>
      <c r="BQ45" s="220">
        <v>39</v>
      </c>
      <c r="BR45" s="221"/>
      <c r="BS45" s="807"/>
      <c r="BT45" s="808"/>
      <c r="BU45" s="808"/>
      <c r="BV45" s="808"/>
      <c r="BW45" s="808"/>
      <c r="BX45" s="808"/>
      <c r="BY45" s="808"/>
      <c r="BZ45" s="808"/>
      <c r="CA45" s="808"/>
      <c r="CB45" s="808"/>
      <c r="CC45" s="808"/>
      <c r="CD45" s="808"/>
      <c r="CE45" s="808"/>
      <c r="CF45" s="808"/>
      <c r="CG45" s="809"/>
      <c r="CH45" s="810"/>
      <c r="CI45" s="811"/>
      <c r="CJ45" s="811"/>
      <c r="CK45" s="811"/>
      <c r="CL45" s="812"/>
      <c r="CM45" s="810"/>
      <c r="CN45" s="811"/>
      <c r="CO45" s="811"/>
      <c r="CP45" s="811"/>
      <c r="CQ45" s="812"/>
      <c r="CR45" s="810"/>
      <c r="CS45" s="811"/>
      <c r="CT45" s="811"/>
      <c r="CU45" s="811"/>
      <c r="CV45" s="812"/>
      <c r="CW45" s="810"/>
      <c r="CX45" s="811"/>
      <c r="CY45" s="811"/>
      <c r="CZ45" s="811"/>
      <c r="DA45" s="812"/>
      <c r="DB45" s="810"/>
      <c r="DC45" s="811"/>
      <c r="DD45" s="811"/>
      <c r="DE45" s="811"/>
      <c r="DF45" s="812"/>
      <c r="DG45" s="810"/>
      <c r="DH45" s="811"/>
      <c r="DI45" s="811"/>
      <c r="DJ45" s="811"/>
      <c r="DK45" s="812"/>
      <c r="DL45" s="810"/>
      <c r="DM45" s="811"/>
      <c r="DN45" s="811"/>
      <c r="DO45" s="811"/>
      <c r="DP45" s="812"/>
      <c r="DQ45" s="810"/>
      <c r="DR45" s="811"/>
      <c r="DS45" s="811"/>
      <c r="DT45" s="811"/>
      <c r="DU45" s="812"/>
      <c r="DV45" s="807"/>
      <c r="DW45" s="808"/>
      <c r="DX45" s="808"/>
      <c r="DY45" s="808"/>
      <c r="DZ45" s="813"/>
      <c r="EA45" s="212"/>
    </row>
    <row r="46" spans="1:131" ht="26.25" customHeight="1" x14ac:dyDescent="0.2">
      <c r="A46" s="220">
        <v>19</v>
      </c>
      <c r="B46" s="814"/>
      <c r="C46" s="815"/>
      <c r="D46" s="815"/>
      <c r="E46" s="815"/>
      <c r="F46" s="815"/>
      <c r="G46" s="815"/>
      <c r="H46" s="815"/>
      <c r="I46" s="815"/>
      <c r="J46" s="815"/>
      <c r="K46" s="815"/>
      <c r="L46" s="815"/>
      <c r="M46" s="815"/>
      <c r="N46" s="815"/>
      <c r="O46" s="815"/>
      <c r="P46" s="816"/>
      <c r="Q46" s="817"/>
      <c r="R46" s="818"/>
      <c r="S46" s="818"/>
      <c r="T46" s="818"/>
      <c r="U46" s="818"/>
      <c r="V46" s="818"/>
      <c r="W46" s="818"/>
      <c r="X46" s="818"/>
      <c r="Y46" s="818"/>
      <c r="Z46" s="818"/>
      <c r="AA46" s="818"/>
      <c r="AB46" s="818"/>
      <c r="AC46" s="818"/>
      <c r="AD46" s="818"/>
      <c r="AE46" s="819"/>
      <c r="AF46" s="820"/>
      <c r="AG46" s="821"/>
      <c r="AH46" s="821"/>
      <c r="AI46" s="821"/>
      <c r="AJ46" s="822"/>
      <c r="AK46" s="868"/>
      <c r="AL46" s="864"/>
      <c r="AM46" s="864"/>
      <c r="AN46" s="864"/>
      <c r="AO46" s="864"/>
      <c r="AP46" s="864"/>
      <c r="AQ46" s="864"/>
      <c r="AR46" s="864"/>
      <c r="AS46" s="864"/>
      <c r="AT46" s="864"/>
      <c r="AU46" s="864"/>
      <c r="AV46" s="864"/>
      <c r="AW46" s="864"/>
      <c r="AX46" s="864"/>
      <c r="AY46" s="864"/>
      <c r="AZ46" s="865"/>
      <c r="BA46" s="865"/>
      <c r="BB46" s="865"/>
      <c r="BC46" s="865"/>
      <c r="BD46" s="865"/>
      <c r="BE46" s="866"/>
      <c r="BF46" s="866"/>
      <c r="BG46" s="866"/>
      <c r="BH46" s="866"/>
      <c r="BI46" s="867"/>
      <c r="BJ46" s="214"/>
      <c r="BK46" s="214"/>
      <c r="BL46" s="214"/>
      <c r="BM46" s="214"/>
      <c r="BN46" s="214"/>
      <c r="BO46" s="223"/>
      <c r="BP46" s="223"/>
      <c r="BQ46" s="220">
        <v>40</v>
      </c>
      <c r="BR46" s="221"/>
      <c r="BS46" s="807"/>
      <c r="BT46" s="808"/>
      <c r="BU46" s="808"/>
      <c r="BV46" s="808"/>
      <c r="BW46" s="808"/>
      <c r="BX46" s="808"/>
      <c r="BY46" s="808"/>
      <c r="BZ46" s="808"/>
      <c r="CA46" s="808"/>
      <c r="CB46" s="808"/>
      <c r="CC46" s="808"/>
      <c r="CD46" s="808"/>
      <c r="CE46" s="808"/>
      <c r="CF46" s="808"/>
      <c r="CG46" s="809"/>
      <c r="CH46" s="810"/>
      <c r="CI46" s="811"/>
      <c r="CJ46" s="811"/>
      <c r="CK46" s="811"/>
      <c r="CL46" s="812"/>
      <c r="CM46" s="810"/>
      <c r="CN46" s="811"/>
      <c r="CO46" s="811"/>
      <c r="CP46" s="811"/>
      <c r="CQ46" s="812"/>
      <c r="CR46" s="810"/>
      <c r="CS46" s="811"/>
      <c r="CT46" s="811"/>
      <c r="CU46" s="811"/>
      <c r="CV46" s="812"/>
      <c r="CW46" s="810"/>
      <c r="CX46" s="811"/>
      <c r="CY46" s="811"/>
      <c r="CZ46" s="811"/>
      <c r="DA46" s="812"/>
      <c r="DB46" s="810"/>
      <c r="DC46" s="811"/>
      <c r="DD46" s="811"/>
      <c r="DE46" s="811"/>
      <c r="DF46" s="812"/>
      <c r="DG46" s="810"/>
      <c r="DH46" s="811"/>
      <c r="DI46" s="811"/>
      <c r="DJ46" s="811"/>
      <c r="DK46" s="812"/>
      <c r="DL46" s="810"/>
      <c r="DM46" s="811"/>
      <c r="DN46" s="811"/>
      <c r="DO46" s="811"/>
      <c r="DP46" s="812"/>
      <c r="DQ46" s="810"/>
      <c r="DR46" s="811"/>
      <c r="DS46" s="811"/>
      <c r="DT46" s="811"/>
      <c r="DU46" s="812"/>
      <c r="DV46" s="807"/>
      <c r="DW46" s="808"/>
      <c r="DX46" s="808"/>
      <c r="DY46" s="808"/>
      <c r="DZ46" s="813"/>
      <c r="EA46" s="212"/>
    </row>
    <row r="47" spans="1:131" ht="26.25" customHeight="1" x14ac:dyDescent="0.2">
      <c r="A47" s="220">
        <v>20</v>
      </c>
      <c r="B47" s="814"/>
      <c r="C47" s="815"/>
      <c r="D47" s="815"/>
      <c r="E47" s="815"/>
      <c r="F47" s="815"/>
      <c r="G47" s="815"/>
      <c r="H47" s="815"/>
      <c r="I47" s="815"/>
      <c r="J47" s="815"/>
      <c r="K47" s="815"/>
      <c r="L47" s="815"/>
      <c r="M47" s="815"/>
      <c r="N47" s="815"/>
      <c r="O47" s="815"/>
      <c r="P47" s="816"/>
      <c r="Q47" s="817"/>
      <c r="R47" s="818"/>
      <c r="S47" s="818"/>
      <c r="T47" s="818"/>
      <c r="U47" s="818"/>
      <c r="V47" s="818"/>
      <c r="W47" s="818"/>
      <c r="X47" s="818"/>
      <c r="Y47" s="818"/>
      <c r="Z47" s="818"/>
      <c r="AA47" s="818"/>
      <c r="AB47" s="818"/>
      <c r="AC47" s="818"/>
      <c r="AD47" s="818"/>
      <c r="AE47" s="819"/>
      <c r="AF47" s="820"/>
      <c r="AG47" s="821"/>
      <c r="AH47" s="821"/>
      <c r="AI47" s="821"/>
      <c r="AJ47" s="822"/>
      <c r="AK47" s="868"/>
      <c r="AL47" s="864"/>
      <c r="AM47" s="864"/>
      <c r="AN47" s="864"/>
      <c r="AO47" s="864"/>
      <c r="AP47" s="864"/>
      <c r="AQ47" s="864"/>
      <c r="AR47" s="864"/>
      <c r="AS47" s="864"/>
      <c r="AT47" s="864"/>
      <c r="AU47" s="864"/>
      <c r="AV47" s="864"/>
      <c r="AW47" s="864"/>
      <c r="AX47" s="864"/>
      <c r="AY47" s="864"/>
      <c r="AZ47" s="865"/>
      <c r="BA47" s="865"/>
      <c r="BB47" s="865"/>
      <c r="BC47" s="865"/>
      <c r="BD47" s="865"/>
      <c r="BE47" s="866"/>
      <c r="BF47" s="866"/>
      <c r="BG47" s="866"/>
      <c r="BH47" s="866"/>
      <c r="BI47" s="867"/>
      <c r="BJ47" s="214"/>
      <c r="BK47" s="214"/>
      <c r="BL47" s="214"/>
      <c r="BM47" s="214"/>
      <c r="BN47" s="214"/>
      <c r="BO47" s="223"/>
      <c r="BP47" s="223"/>
      <c r="BQ47" s="220">
        <v>41</v>
      </c>
      <c r="BR47" s="221"/>
      <c r="BS47" s="807"/>
      <c r="BT47" s="808"/>
      <c r="BU47" s="808"/>
      <c r="BV47" s="808"/>
      <c r="BW47" s="808"/>
      <c r="BX47" s="808"/>
      <c r="BY47" s="808"/>
      <c r="BZ47" s="808"/>
      <c r="CA47" s="808"/>
      <c r="CB47" s="808"/>
      <c r="CC47" s="808"/>
      <c r="CD47" s="808"/>
      <c r="CE47" s="808"/>
      <c r="CF47" s="808"/>
      <c r="CG47" s="809"/>
      <c r="CH47" s="810"/>
      <c r="CI47" s="811"/>
      <c r="CJ47" s="811"/>
      <c r="CK47" s="811"/>
      <c r="CL47" s="812"/>
      <c r="CM47" s="810"/>
      <c r="CN47" s="811"/>
      <c r="CO47" s="811"/>
      <c r="CP47" s="811"/>
      <c r="CQ47" s="812"/>
      <c r="CR47" s="810"/>
      <c r="CS47" s="811"/>
      <c r="CT47" s="811"/>
      <c r="CU47" s="811"/>
      <c r="CV47" s="812"/>
      <c r="CW47" s="810"/>
      <c r="CX47" s="811"/>
      <c r="CY47" s="811"/>
      <c r="CZ47" s="811"/>
      <c r="DA47" s="812"/>
      <c r="DB47" s="810"/>
      <c r="DC47" s="811"/>
      <c r="DD47" s="811"/>
      <c r="DE47" s="811"/>
      <c r="DF47" s="812"/>
      <c r="DG47" s="810"/>
      <c r="DH47" s="811"/>
      <c r="DI47" s="811"/>
      <c r="DJ47" s="811"/>
      <c r="DK47" s="812"/>
      <c r="DL47" s="810"/>
      <c r="DM47" s="811"/>
      <c r="DN47" s="811"/>
      <c r="DO47" s="811"/>
      <c r="DP47" s="812"/>
      <c r="DQ47" s="810"/>
      <c r="DR47" s="811"/>
      <c r="DS47" s="811"/>
      <c r="DT47" s="811"/>
      <c r="DU47" s="812"/>
      <c r="DV47" s="807"/>
      <c r="DW47" s="808"/>
      <c r="DX47" s="808"/>
      <c r="DY47" s="808"/>
      <c r="DZ47" s="813"/>
      <c r="EA47" s="212"/>
    </row>
    <row r="48" spans="1:131" ht="26.25" customHeight="1" x14ac:dyDescent="0.2">
      <c r="A48" s="220">
        <v>21</v>
      </c>
      <c r="B48" s="814"/>
      <c r="C48" s="815"/>
      <c r="D48" s="815"/>
      <c r="E48" s="815"/>
      <c r="F48" s="815"/>
      <c r="G48" s="815"/>
      <c r="H48" s="815"/>
      <c r="I48" s="815"/>
      <c r="J48" s="815"/>
      <c r="K48" s="815"/>
      <c r="L48" s="815"/>
      <c r="M48" s="815"/>
      <c r="N48" s="815"/>
      <c r="O48" s="815"/>
      <c r="P48" s="816"/>
      <c r="Q48" s="817"/>
      <c r="R48" s="818"/>
      <c r="S48" s="818"/>
      <c r="T48" s="818"/>
      <c r="U48" s="818"/>
      <c r="V48" s="818"/>
      <c r="W48" s="818"/>
      <c r="X48" s="818"/>
      <c r="Y48" s="818"/>
      <c r="Z48" s="818"/>
      <c r="AA48" s="818"/>
      <c r="AB48" s="818"/>
      <c r="AC48" s="818"/>
      <c r="AD48" s="818"/>
      <c r="AE48" s="819"/>
      <c r="AF48" s="820"/>
      <c r="AG48" s="821"/>
      <c r="AH48" s="821"/>
      <c r="AI48" s="821"/>
      <c r="AJ48" s="822"/>
      <c r="AK48" s="868"/>
      <c r="AL48" s="864"/>
      <c r="AM48" s="864"/>
      <c r="AN48" s="864"/>
      <c r="AO48" s="864"/>
      <c r="AP48" s="864"/>
      <c r="AQ48" s="864"/>
      <c r="AR48" s="864"/>
      <c r="AS48" s="864"/>
      <c r="AT48" s="864"/>
      <c r="AU48" s="864"/>
      <c r="AV48" s="864"/>
      <c r="AW48" s="864"/>
      <c r="AX48" s="864"/>
      <c r="AY48" s="864"/>
      <c r="AZ48" s="865"/>
      <c r="BA48" s="865"/>
      <c r="BB48" s="865"/>
      <c r="BC48" s="865"/>
      <c r="BD48" s="865"/>
      <c r="BE48" s="866"/>
      <c r="BF48" s="866"/>
      <c r="BG48" s="866"/>
      <c r="BH48" s="866"/>
      <c r="BI48" s="867"/>
      <c r="BJ48" s="214"/>
      <c r="BK48" s="214"/>
      <c r="BL48" s="214"/>
      <c r="BM48" s="214"/>
      <c r="BN48" s="214"/>
      <c r="BO48" s="223"/>
      <c r="BP48" s="223"/>
      <c r="BQ48" s="220">
        <v>42</v>
      </c>
      <c r="BR48" s="221"/>
      <c r="BS48" s="807"/>
      <c r="BT48" s="808"/>
      <c r="BU48" s="808"/>
      <c r="BV48" s="808"/>
      <c r="BW48" s="808"/>
      <c r="BX48" s="808"/>
      <c r="BY48" s="808"/>
      <c r="BZ48" s="808"/>
      <c r="CA48" s="808"/>
      <c r="CB48" s="808"/>
      <c r="CC48" s="808"/>
      <c r="CD48" s="808"/>
      <c r="CE48" s="808"/>
      <c r="CF48" s="808"/>
      <c r="CG48" s="809"/>
      <c r="CH48" s="810"/>
      <c r="CI48" s="811"/>
      <c r="CJ48" s="811"/>
      <c r="CK48" s="811"/>
      <c r="CL48" s="812"/>
      <c r="CM48" s="810"/>
      <c r="CN48" s="811"/>
      <c r="CO48" s="811"/>
      <c r="CP48" s="811"/>
      <c r="CQ48" s="812"/>
      <c r="CR48" s="810"/>
      <c r="CS48" s="811"/>
      <c r="CT48" s="811"/>
      <c r="CU48" s="811"/>
      <c r="CV48" s="812"/>
      <c r="CW48" s="810"/>
      <c r="CX48" s="811"/>
      <c r="CY48" s="811"/>
      <c r="CZ48" s="811"/>
      <c r="DA48" s="812"/>
      <c r="DB48" s="810"/>
      <c r="DC48" s="811"/>
      <c r="DD48" s="811"/>
      <c r="DE48" s="811"/>
      <c r="DF48" s="812"/>
      <c r="DG48" s="810"/>
      <c r="DH48" s="811"/>
      <c r="DI48" s="811"/>
      <c r="DJ48" s="811"/>
      <c r="DK48" s="812"/>
      <c r="DL48" s="810"/>
      <c r="DM48" s="811"/>
      <c r="DN48" s="811"/>
      <c r="DO48" s="811"/>
      <c r="DP48" s="812"/>
      <c r="DQ48" s="810"/>
      <c r="DR48" s="811"/>
      <c r="DS48" s="811"/>
      <c r="DT48" s="811"/>
      <c r="DU48" s="812"/>
      <c r="DV48" s="807"/>
      <c r="DW48" s="808"/>
      <c r="DX48" s="808"/>
      <c r="DY48" s="808"/>
      <c r="DZ48" s="813"/>
      <c r="EA48" s="212"/>
    </row>
    <row r="49" spans="1:131" ht="26.25" customHeight="1" x14ac:dyDescent="0.2">
      <c r="A49" s="220">
        <v>22</v>
      </c>
      <c r="B49" s="814"/>
      <c r="C49" s="815"/>
      <c r="D49" s="815"/>
      <c r="E49" s="815"/>
      <c r="F49" s="815"/>
      <c r="G49" s="815"/>
      <c r="H49" s="815"/>
      <c r="I49" s="815"/>
      <c r="J49" s="815"/>
      <c r="K49" s="815"/>
      <c r="L49" s="815"/>
      <c r="M49" s="815"/>
      <c r="N49" s="815"/>
      <c r="O49" s="815"/>
      <c r="P49" s="816"/>
      <c r="Q49" s="817"/>
      <c r="R49" s="818"/>
      <c r="S49" s="818"/>
      <c r="T49" s="818"/>
      <c r="U49" s="818"/>
      <c r="V49" s="818"/>
      <c r="W49" s="818"/>
      <c r="X49" s="818"/>
      <c r="Y49" s="818"/>
      <c r="Z49" s="818"/>
      <c r="AA49" s="818"/>
      <c r="AB49" s="818"/>
      <c r="AC49" s="818"/>
      <c r="AD49" s="818"/>
      <c r="AE49" s="819"/>
      <c r="AF49" s="820"/>
      <c r="AG49" s="821"/>
      <c r="AH49" s="821"/>
      <c r="AI49" s="821"/>
      <c r="AJ49" s="822"/>
      <c r="AK49" s="868"/>
      <c r="AL49" s="864"/>
      <c r="AM49" s="864"/>
      <c r="AN49" s="864"/>
      <c r="AO49" s="864"/>
      <c r="AP49" s="864"/>
      <c r="AQ49" s="864"/>
      <c r="AR49" s="864"/>
      <c r="AS49" s="864"/>
      <c r="AT49" s="864"/>
      <c r="AU49" s="864"/>
      <c r="AV49" s="864"/>
      <c r="AW49" s="864"/>
      <c r="AX49" s="864"/>
      <c r="AY49" s="864"/>
      <c r="AZ49" s="865"/>
      <c r="BA49" s="865"/>
      <c r="BB49" s="865"/>
      <c r="BC49" s="865"/>
      <c r="BD49" s="865"/>
      <c r="BE49" s="866"/>
      <c r="BF49" s="866"/>
      <c r="BG49" s="866"/>
      <c r="BH49" s="866"/>
      <c r="BI49" s="867"/>
      <c r="BJ49" s="214"/>
      <c r="BK49" s="214"/>
      <c r="BL49" s="214"/>
      <c r="BM49" s="214"/>
      <c r="BN49" s="214"/>
      <c r="BO49" s="223"/>
      <c r="BP49" s="223"/>
      <c r="BQ49" s="220">
        <v>43</v>
      </c>
      <c r="BR49" s="221"/>
      <c r="BS49" s="807"/>
      <c r="BT49" s="808"/>
      <c r="BU49" s="808"/>
      <c r="BV49" s="808"/>
      <c r="BW49" s="808"/>
      <c r="BX49" s="808"/>
      <c r="BY49" s="808"/>
      <c r="BZ49" s="808"/>
      <c r="CA49" s="808"/>
      <c r="CB49" s="808"/>
      <c r="CC49" s="808"/>
      <c r="CD49" s="808"/>
      <c r="CE49" s="808"/>
      <c r="CF49" s="808"/>
      <c r="CG49" s="809"/>
      <c r="CH49" s="810"/>
      <c r="CI49" s="811"/>
      <c r="CJ49" s="811"/>
      <c r="CK49" s="811"/>
      <c r="CL49" s="812"/>
      <c r="CM49" s="810"/>
      <c r="CN49" s="811"/>
      <c r="CO49" s="811"/>
      <c r="CP49" s="811"/>
      <c r="CQ49" s="812"/>
      <c r="CR49" s="810"/>
      <c r="CS49" s="811"/>
      <c r="CT49" s="811"/>
      <c r="CU49" s="811"/>
      <c r="CV49" s="812"/>
      <c r="CW49" s="810"/>
      <c r="CX49" s="811"/>
      <c r="CY49" s="811"/>
      <c r="CZ49" s="811"/>
      <c r="DA49" s="812"/>
      <c r="DB49" s="810"/>
      <c r="DC49" s="811"/>
      <c r="DD49" s="811"/>
      <c r="DE49" s="811"/>
      <c r="DF49" s="812"/>
      <c r="DG49" s="810"/>
      <c r="DH49" s="811"/>
      <c r="DI49" s="811"/>
      <c r="DJ49" s="811"/>
      <c r="DK49" s="812"/>
      <c r="DL49" s="810"/>
      <c r="DM49" s="811"/>
      <c r="DN49" s="811"/>
      <c r="DO49" s="811"/>
      <c r="DP49" s="812"/>
      <c r="DQ49" s="810"/>
      <c r="DR49" s="811"/>
      <c r="DS49" s="811"/>
      <c r="DT49" s="811"/>
      <c r="DU49" s="812"/>
      <c r="DV49" s="807"/>
      <c r="DW49" s="808"/>
      <c r="DX49" s="808"/>
      <c r="DY49" s="808"/>
      <c r="DZ49" s="813"/>
      <c r="EA49" s="212"/>
    </row>
    <row r="50" spans="1:131" ht="26.25" customHeight="1" x14ac:dyDescent="0.2">
      <c r="A50" s="220">
        <v>23</v>
      </c>
      <c r="B50" s="814"/>
      <c r="C50" s="815"/>
      <c r="D50" s="815"/>
      <c r="E50" s="815"/>
      <c r="F50" s="815"/>
      <c r="G50" s="815"/>
      <c r="H50" s="815"/>
      <c r="I50" s="815"/>
      <c r="J50" s="815"/>
      <c r="K50" s="815"/>
      <c r="L50" s="815"/>
      <c r="M50" s="815"/>
      <c r="N50" s="815"/>
      <c r="O50" s="815"/>
      <c r="P50" s="816"/>
      <c r="Q50" s="869"/>
      <c r="R50" s="870"/>
      <c r="S50" s="870"/>
      <c r="T50" s="870"/>
      <c r="U50" s="870"/>
      <c r="V50" s="870"/>
      <c r="W50" s="870"/>
      <c r="X50" s="870"/>
      <c r="Y50" s="870"/>
      <c r="Z50" s="870"/>
      <c r="AA50" s="870"/>
      <c r="AB50" s="870"/>
      <c r="AC50" s="870"/>
      <c r="AD50" s="870"/>
      <c r="AE50" s="871"/>
      <c r="AF50" s="820"/>
      <c r="AG50" s="821"/>
      <c r="AH50" s="821"/>
      <c r="AI50" s="821"/>
      <c r="AJ50" s="822"/>
      <c r="AK50" s="873"/>
      <c r="AL50" s="870"/>
      <c r="AM50" s="870"/>
      <c r="AN50" s="870"/>
      <c r="AO50" s="870"/>
      <c r="AP50" s="870"/>
      <c r="AQ50" s="870"/>
      <c r="AR50" s="870"/>
      <c r="AS50" s="870"/>
      <c r="AT50" s="870"/>
      <c r="AU50" s="870"/>
      <c r="AV50" s="870"/>
      <c r="AW50" s="870"/>
      <c r="AX50" s="870"/>
      <c r="AY50" s="870"/>
      <c r="AZ50" s="872"/>
      <c r="BA50" s="872"/>
      <c r="BB50" s="872"/>
      <c r="BC50" s="872"/>
      <c r="BD50" s="872"/>
      <c r="BE50" s="866"/>
      <c r="BF50" s="866"/>
      <c r="BG50" s="866"/>
      <c r="BH50" s="866"/>
      <c r="BI50" s="867"/>
      <c r="BJ50" s="214"/>
      <c r="BK50" s="214"/>
      <c r="BL50" s="214"/>
      <c r="BM50" s="214"/>
      <c r="BN50" s="214"/>
      <c r="BO50" s="223"/>
      <c r="BP50" s="223"/>
      <c r="BQ50" s="220">
        <v>44</v>
      </c>
      <c r="BR50" s="221"/>
      <c r="BS50" s="807"/>
      <c r="BT50" s="808"/>
      <c r="BU50" s="808"/>
      <c r="BV50" s="808"/>
      <c r="BW50" s="808"/>
      <c r="BX50" s="808"/>
      <c r="BY50" s="808"/>
      <c r="BZ50" s="808"/>
      <c r="CA50" s="808"/>
      <c r="CB50" s="808"/>
      <c r="CC50" s="808"/>
      <c r="CD50" s="808"/>
      <c r="CE50" s="808"/>
      <c r="CF50" s="808"/>
      <c r="CG50" s="809"/>
      <c r="CH50" s="810"/>
      <c r="CI50" s="811"/>
      <c r="CJ50" s="811"/>
      <c r="CK50" s="811"/>
      <c r="CL50" s="812"/>
      <c r="CM50" s="810"/>
      <c r="CN50" s="811"/>
      <c r="CO50" s="811"/>
      <c r="CP50" s="811"/>
      <c r="CQ50" s="812"/>
      <c r="CR50" s="810"/>
      <c r="CS50" s="811"/>
      <c r="CT50" s="811"/>
      <c r="CU50" s="811"/>
      <c r="CV50" s="812"/>
      <c r="CW50" s="810"/>
      <c r="CX50" s="811"/>
      <c r="CY50" s="811"/>
      <c r="CZ50" s="811"/>
      <c r="DA50" s="812"/>
      <c r="DB50" s="810"/>
      <c r="DC50" s="811"/>
      <c r="DD50" s="811"/>
      <c r="DE50" s="811"/>
      <c r="DF50" s="812"/>
      <c r="DG50" s="810"/>
      <c r="DH50" s="811"/>
      <c r="DI50" s="811"/>
      <c r="DJ50" s="811"/>
      <c r="DK50" s="812"/>
      <c r="DL50" s="810"/>
      <c r="DM50" s="811"/>
      <c r="DN50" s="811"/>
      <c r="DO50" s="811"/>
      <c r="DP50" s="812"/>
      <c r="DQ50" s="810"/>
      <c r="DR50" s="811"/>
      <c r="DS50" s="811"/>
      <c r="DT50" s="811"/>
      <c r="DU50" s="812"/>
      <c r="DV50" s="807"/>
      <c r="DW50" s="808"/>
      <c r="DX50" s="808"/>
      <c r="DY50" s="808"/>
      <c r="DZ50" s="813"/>
      <c r="EA50" s="212"/>
    </row>
    <row r="51" spans="1:131" ht="26.25" customHeight="1" x14ac:dyDescent="0.2">
      <c r="A51" s="220">
        <v>24</v>
      </c>
      <c r="B51" s="814"/>
      <c r="C51" s="815"/>
      <c r="D51" s="815"/>
      <c r="E51" s="815"/>
      <c r="F51" s="815"/>
      <c r="G51" s="815"/>
      <c r="H51" s="815"/>
      <c r="I51" s="815"/>
      <c r="J51" s="815"/>
      <c r="K51" s="815"/>
      <c r="L51" s="815"/>
      <c r="M51" s="815"/>
      <c r="N51" s="815"/>
      <c r="O51" s="815"/>
      <c r="P51" s="816"/>
      <c r="Q51" s="869"/>
      <c r="R51" s="870"/>
      <c r="S51" s="870"/>
      <c r="T51" s="870"/>
      <c r="U51" s="870"/>
      <c r="V51" s="870"/>
      <c r="W51" s="870"/>
      <c r="X51" s="870"/>
      <c r="Y51" s="870"/>
      <c r="Z51" s="870"/>
      <c r="AA51" s="870"/>
      <c r="AB51" s="870"/>
      <c r="AC51" s="870"/>
      <c r="AD51" s="870"/>
      <c r="AE51" s="871"/>
      <c r="AF51" s="820"/>
      <c r="AG51" s="821"/>
      <c r="AH51" s="821"/>
      <c r="AI51" s="821"/>
      <c r="AJ51" s="822"/>
      <c r="AK51" s="873"/>
      <c r="AL51" s="870"/>
      <c r="AM51" s="870"/>
      <c r="AN51" s="870"/>
      <c r="AO51" s="870"/>
      <c r="AP51" s="870"/>
      <c r="AQ51" s="870"/>
      <c r="AR51" s="870"/>
      <c r="AS51" s="870"/>
      <c r="AT51" s="870"/>
      <c r="AU51" s="870"/>
      <c r="AV51" s="870"/>
      <c r="AW51" s="870"/>
      <c r="AX51" s="870"/>
      <c r="AY51" s="870"/>
      <c r="AZ51" s="872"/>
      <c r="BA51" s="872"/>
      <c r="BB51" s="872"/>
      <c r="BC51" s="872"/>
      <c r="BD51" s="872"/>
      <c r="BE51" s="866"/>
      <c r="BF51" s="866"/>
      <c r="BG51" s="866"/>
      <c r="BH51" s="866"/>
      <c r="BI51" s="867"/>
      <c r="BJ51" s="214"/>
      <c r="BK51" s="214"/>
      <c r="BL51" s="214"/>
      <c r="BM51" s="214"/>
      <c r="BN51" s="214"/>
      <c r="BO51" s="223"/>
      <c r="BP51" s="223"/>
      <c r="BQ51" s="220">
        <v>45</v>
      </c>
      <c r="BR51" s="221"/>
      <c r="BS51" s="807"/>
      <c r="BT51" s="808"/>
      <c r="BU51" s="808"/>
      <c r="BV51" s="808"/>
      <c r="BW51" s="808"/>
      <c r="BX51" s="808"/>
      <c r="BY51" s="808"/>
      <c r="BZ51" s="808"/>
      <c r="CA51" s="808"/>
      <c r="CB51" s="808"/>
      <c r="CC51" s="808"/>
      <c r="CD51" s="808"/>
      <c r="CE51" s="808"/>
      <c r="CF51" s="808"/>
      <c r="CG51" s="809"/>
      <c r="CH51" s="810"/>
      <c r="CI51" s="811"/>
      <c r="CJ51" s="811"/>
      <c r="CK51" s="811"/>
      <c r="CL51" s="812"/>
      <c r="CM51" s="810"/>
      <c r="CN51" s="811"/>
      <c r="CO51" s="811"/>
      <c r="CP51" s="811"/>
      <c r="CQ51" s="812"/>
      <c r="CR51" s="810"/>
      <c r="CS51" s="811"/>
      <c r="CT51" s="811"/>
      <c r="CU51" s="811"/>
      <c r="CV51" s="812"/>
      <c r="CW51" s="810"/>
      <c r="CX51" s="811"/>
      <c r="CY51" s="811"/>
      <c r="CZ51" s="811"/>
      <c r="DA51" s="812"/>
      <c r="DB51" s="810"/>
      <c r="DC51" s="811"/>
      <c r="DD51" s="811"/>
      <c r="DE51" s="811"/>
      <c r="DF51" s="812"/>
      <c r="DG51" s="810"/>
      <c r="DH51" s="811"/>
      <c r="DI51" s="811"/>
      <c r="DJ51" s="811"/>
      <c r="DK51" s="812"/>
      <c r="DL51" s="810"/>
      <c r="DM51" s="811"/>
      <c r="DN51" s="811"/>
      <c r="DO51" s="811"/>
      <c r="DP51" s="812"/>
      <c r="DQ51" s="810"/>
      <c r="DR51" s="811"/>
      <c r="DS51" s="811"/>
      <c r="DT51" s="811"/>
      <c r="DU51" s="812"/>
      <c r="DV51" s="807"/>
      <c r="DW51" s="808"/>
      <c r="DX51" s="808"/>
      <c r="DY51" s="808"/>
      <c r="DZ51" s="813"/>
      <c r="EA51" s="212"/>
    </row>
    <row r="52" spans="1:131" ht="26.25" customHeight="1" x14ac:dyDescent="0.2">
      <c r="A52" s="220">
        <v>25</v>
      </c>
      <c r="B52" s="814"/>
      <c r="C52" s="815"/>
      <c r="D52" s="815"/>
      <c r="E52" s="815"/>
      <c r="F52" s="815"/>
      <c r="G52" s="815"/>
      <c r="H52" s="815"/>
      <c r="I52" s="815"/>
      <c r="J52" s="815"/>
      <c r="K52" s="815"/>
      <c r="L52" s="815"/>
      <c r="M52" s="815"/>
      <c r="N52" s="815"/>
      <c r="O52" s="815"/>
      <c r="P52" s="816"/>
      <c r="Q52" s="869"/>
      <c r="R52" s="870"/>
      <c r="S52" s="870"/>
      <c r="T52" s="870"/>
      <c r="U52" s="870"/>
      <c r="V52" s="870"/>
      <c r="W52" s="870"/>
      <c r="X52" s="870"/>
      <c r="Y52" s="870"/>
      <c r="Z52" s="870"/>
      <c r="AA52" s="870"/>
      <c r="AB52" s="870"/>
      <c r="AC52" s="870"/>
      <c r="AD52" s="870"/>
      <c r="AE52" s="871"/>
      <c r="AF52" s="820"/>
      <c r="AG52" s="821"/>
      <c r="AH52" s="821"/>
      <c r="AI52" s="821"/>
      <c r="AJ52" s="822"/>
      <c r="AK52" s="873"/>
      <c r="AL52" s="870"/>
      <c r="AM52" s="870"/>
      <c r="AN52" s="870"/>
      <c r="AO52" s="870"/>
      <c r="AP52" s="870"/>
      <c r="AQ52" s="870"/>
      <c r="AR52" s="870"/>
      <c r="AS52" s="870"/>
      <c r="AT52" s="870"/>
      <c r="AU52" s="870"/>
      <c r="AV52" s="870"/>
      <c r="AW52" s="870"/>
      <c r="AX52" s="870"/>
      <c r="AY52" s="870"/>
      <c r="AZ52" s="872"/>
      <c r="BA52" s="872"/>
      <c r="BB52" s="872"/>
      <c r="BC52" s="872"/>
      <c r="BD52" s="872"/>
      <c r="BE52" s="866"/>
      <c r="BF52" s="866"/>
      <c r="BG52" s="866"/>
      <c r="BH52" s="866"/>
      <c r="BI52" s="867"/>
      <c r="BJ52" s="214"/>
      <c r="BK52" s="214"/>
      <c r="BL52" s="214"/>
      <c r="BM52" s="214"/>
      <c r="BN52" s="214"/>
      <c r="BO52" s="223"/>
      <c r="BP52" s="223"/>
      <c r="BQ52" s="220">
        <v>46</v>
      </c>
      <c r="BR52" s="221"/>
      <c r="BS52" s="807"/>
      <c r="BT52" s="808"/>
      <c r="BU52" s="808"/>
      <c r="BV52" s="808"/>
      <c r="BW52" s="808"/>
      <c r="BX52" s="808"/>
      <c r="BY52" s="808"/>
      <c r="BZ52" s="808"/>
      <c r="CA52" s="808"/>
      <c r="CB52" s="808"/>
      <c r="CC52" s="808"/>
      <c r="CD52" s="808"/>
      <c r="CE52" s="808"/>
      <c r="CF52" s="808"/>
      <c r="CG52" s="809"/>
      <c r="CH52" s="810"/>
      <c r="CI52" s="811"/>
      <c r="CJ52" s="811"/>
      <c r="CK52" s="811"/>
      <c r="CL52" s="812"/>
      <c r="CM52" s="810"/>
      <c r="CN52" s="811"/>
      <c r="CO52" s="811"/>
      <c r="CP52" s="811"/>
      <c r="CQ52" s="812"/>
      <c r="CR52" s="810"/>
      <c r="CS52" s="811"/>
      <c r="CT52" s="811"/>
      <c r="CU52" s="811"/>
      <c r="CV52" s="812"/>
      <c r="CW52" s="810"/>
      <c r="CX52" s="811"/>
      <c r="CY52" s="811"/>
      <c r="CZ52" s="811"/>
      <c r="DA52" s="812"/>
      <c r="DB52" s="810"/>
      <c r="DC52" s="811"/>
      <c r="DD52" s="811"/>
      <c r="DE52" s="811"/>
      <c r="DF52" s="812"/>
      <c r="DG52" s="810"/>
      <c r="DH52" s="811"/>
      <c r="DI52" s="811"/>
      <c r="DJ52" s="811"/>
      <c r="DK52" s="812"/>
      <c r="DL52" s="810"/>
      <c r="DM52" s="811"/>
      <c r="DN52" s="811"/>
      <c r="DO52" s="811"/>
      <c r="DP52" s="812"/>
      <c r="DQ52" s="810"/>
      <c r="DR52" s="811"/>
      <c r="DS52" s="811"/>
      <c r="DT52" s="811"/>
      <c r="DU52" s="812"/>
      <c r="DV52" s="807"/>
      <c r="DW52" s="808"/>
      <c r="DX52" s="808"/>
      <c r="DY52" s="808"/>
      <c r="DZ52" s="813"/>
      <c r="EA52" s="212"/>
    </row>
    <row r="53" spans="1:131" ht="26.25" customHeight="1" x14ac:dyDescent="0.2">
      <c r="A53" s="220">
        <v>26</v>
      </c>
      <c r="B53" s="814"/>
      <c r="C53" s="815"/>
      <c r="D53" s="815"/>
      <c r="E53" s="815"/>
      <c r="F53" s="815"/>
      <c r="G53" s="815"/>
      <c r="H53" s="815"/>
      <c r="I53" s="815"/>
      <c r="J53" s="815"/>
      <c r="K53" s="815"/>
      <c r="L53" s="815"/>
      <c r="M53" s="815"/>
      <c r="N53" s="815"/>
      <c r="O53" s="815"/>
      <c r="P53" s="816"/>
      <c r="Q53" s="869"/>
      <c r="R53" s="870"/>
      <c r="S53" s="870"/>
      <c r="T53" s="870"/>
      <c r="U53" s="870"/>
      <c r="V53" s="870"/>
      <c r="W53" s="870"/>
      <c r="X53" s="870"/>
      <c r="Y53" s="870"/>
      <c r="Z53" s="870"/>
      <c r="AA53" s="870"/>
      <c r="AB53" s="870"/>
      <c r="AC53" s="870"/>
      <c r="AD53" s="870"/>
      <c r="AE53" s="871"/>
      <c r="AF53" s="820"/>
      <c r="AG53" s="821"/>
      <c r="AH53" s="821"/>
      <c r="AI53" s="821"/>
      <c r="AJ53" s="822"/>
      <c r="AK53" s="873"/>
      <c r="AL53" s="870"/>
      <c r="AM53" s="870"/>
      <c r="AN53" s="870"/>
      <c r="AO53" s="870"/>
      <c r="AP53" s="870"/>
      <c r="AQ53" s="870"/>
      <c r="AR53" s="870"/>
      <c r="AS53" s="870"/>
      <c r="AT53" s="870"/>
      <c r="AU53" s="870"/>
      <c r="AV53" s="870"/>
      <c r="AW53" s="870"/>
      <c r="AX53" s="870"/>
      <c r="AY53" s="870"/>
      <c r="AZ53" s="872"/>
      <c r="BA53" s="872"/>
      <c r="BB53" s="872"/>
      <c r="BC53" s="872"/>
      <c r="BD53" s="872"/>
      <c r="BE53" s="866"/>
      <c r="BF53" s="866"/>
      <c r="BG53" s="866"/>
      <c r="BH53" s="866"/>
      <c r="BI53" s="867"/>
      <c r="BJ53" s="214"/>
      <c r="BK53" s="214"/>
      <c r="BL53" s="214"/>
      <c r="BM53" s="214"/>
      <c r="BN53" s="214"/>
      <c r="BO53" s="223"/>
      <c r="BP53" s="223"/>
      <c r="BQ53" s="220">
        <v>47</v>
      </c>
      <c r="BR53" s="221"/>
      <c r="BS53" s="807"/>
      <c r="BT53" s="808"/>
      <c r="BU53" s="808"/>
      <c r="BV53" s="808"/>
      <c r="BW53" s="808"/>
      <c r="BX53" s="808"/>
      <c r="BY53" s="808"/>
      <c r="BZ53" s="808"/>
      <c r="CA53" s="808"/>
      <c r="CB53" s="808"/>
      <c r="CC53" s="808"/>
      <c r="CD53" s="808"/>
      <c r="CE53" s="808"/>
      <c r="CF53" s="808"/>
      <c r="CG53" s="809"/>
      <c r="CH53" s="810"/>
      <c r="CI53" s="811"/>
      <c r="CJ53" s="811"/>
      <c r="CK53" s="811"/>
      <c r="CL53" s="812"/>
      <c r="CM53" s="810"/>
      <c r="CN53" s="811"/>
      <c r="CO53" s="811"/>
      <c r="CP53" s="811"/>
      <c r="CQ53" s="812"/>
      <c r="CR53" s="810"/>
      <c r="CS53" s="811"/>
      <c r="CT53" s="811"/>
      <c r="CU53" s="811"/>
      <c r="CV53" s="812"/>
      <c r="CW53" s="810"/>
      <c r="CX53" s="811"/>
      <c r="CY53" s="811"/>
      <c r="CZ53" s="811"/>
      <c r="DA53" s="812"/>
      <c r="DB53" s="810"/>
      <c r="DC53" s="811"/>
      <c r="DD53" s="811"/>
      <c r="DE53" s="811"/>
      <c r="DF53" s="812"/>
      <c r="DG53" s="810"/>
      <c r="DH53" s="811"/>
      <c r="DI53" s="811"/>
      <c r="DJ53" s="811"/>
      <c r="DK53" s="812"/>
      <c r="DL53" s="810"/>
      <c r="DM53" s="811"/>
      <c r="DN53" s="811"/>
      <c r="DO53" s="811"/>
      <c r="DP53" s="812"/>
      <c r="DQ53" s="810"/>
      <c r="DR53" s="811"/>
      <c r="DS53" s="811"/>
      <c r="DT53" s="811"/>
      <c r="DU53" s="812"/>
      <c r="DV53" s="807"/>
      <c r="DW53" s="808"/>
      <c r="DX53" s="808"/>
      <c r="DY53" s="808"/>
      <c r="DZ53" s="813"/>
      <c r="EA53" s="212"/>
    </row>
    <row r="54" spans="1:131" ht="26.25" customHeight="1" x14ac:dyDescent="0.2">
      <c r="A54" s="220">
        <v>27</v>
      </c>
      <c r="B54" s="814"/>
      <c r="C54" s="815"/>
      <c r="D54" s="815"/>
      <c r="E54" s="815"/>
      <c r="F54" s="815"/>
      <c r="G54" s="815"/>
      <c r="H54" s="815"/>
      <c r="I54" s="815"/>
      <c r="J54" s="815"/>
      <c r="K54" s="815"/>
      <c r="L54" s="815"/>
      <c r="M54" s="815"/>
      <c r="N54" s="815"/>
      <c r="O54" s="815"/>
      <c r="P54" s="816"/>
      <c r="Q54" s="869"/>
      <c r="R54" s="870"/>
      <c r="S54" s="870"/>
      <c r="T54" s="870"/>
      <c r="U54" s="870"/>
      <c r="V54" s="870"/>
      <c r="W54" s="870"/>
      <c r="X54" s="870"/>
      <c r="Y54" s="870"/>
      <c r="Z54" s="870"/>
      <c r="AA54" s="870"/>
      <c r="AB54" s="870"/>
      <c r="AC54" s="870"/>
      <c r="AD54" s="870"/>
      <c r="AE54" s="871"/>
      <c r="AF54" s="820"/>
      <c r="AG54" s="821"/>
      <c r="AH54" s="821"/>
      <c r="AI54" s="821"/>
      <c r="AJ54" s="822"/>
      <c r="AK54" s="873"/>
      <c r="AL54" s="870"/>
      <c r="AM54" s="870"/>
      <c r="AN54" s="870"/>
      <c r="AO54" s="870"/>
      <c r="AP54" s="870"/>
      <c r="AQ54" s="870"/>
      <c r="AR54" s="870"/>
      <c r="AS54" s="870"/>
      <c r="AT54" s="870"/>
      <c r="AU54" s="870"/>
      <c r="AV54" s="870"/>
      <c r="AW54" s="870"/>
      <c r="AX54" s="870"/>
      <c r="AY54" s="870"/>
      <c r="AZ54" s="872"/>
      <c r="BA54" s="872"/>
      <c r="BB54" s="872"/>
      <c r="BC54" s="872"/>
      <c r="BD54" s="872"/>
      <c r="BE54" s="866"/>
      <c r="BF54" s="866"/>
      <c r="BG54" s="866"/>
      <c r="BH54" s="866"/>
      <c r="BI54" s="867"/>
      <c r="BJ54" s="214"/>
      <c r="BK54" s="214"/>
      <c r="BL54" s="214"/>
      <c r="BM54" s="214"/>
      <c r="BN54" s="214"/>
      <c r="BO54" s="223"/>
      <c r="BP54" s="223"/>
      <c r="BQ54" s="220">
        <v>48</v>
      </c>
      <c r="BR54" s="221"/>
      <c r="BS54" s="807"/>
      <c r="BT54" s="808"/>
      <c r="BU54" s="808"/>
      <c r="BV54" s="808"/>
      <c r="BW54" s="808"/>
      <c r="BX54" s="808"/>
      <c r="BY54" s="808"/>
      <c r="BZ54" s="808"/>
      <c r="CA54" s="808"/>
      <c r="CB54" s="808"/>
      <c r="CC54" s="808"/>
      <c r="CD54" s="808"/>
      <c r="CE54" s="808"/>
      <c r="CF54" s="808"/>
      <c r="CG54" s="809"/>
      <c r="CH54" s="810"/>
      <c r="CI54" s="811"/>
      <c r="CJ54" s="811"/>
      <c r="CK54" s="811"/>
      <c r="CL54" s="812"/>
      <c r="CM54" s="810"/>
      <c r="CN54" s="811"/>
      <c r="CO54" s="811"/>
      <c r="CP54" s="811"/>
      <c r="CQ54" s="812"/>
      <c r="CR54" s="810"/>
      <c r="CS54" s="811"/>
      <c r="CT54" s="811"/>
      <c r="CU54" s="811"/>
      <c r="CV54" s="812"/>
      <c r="CW54" s="810"/>
      <c r="CX54" s="811"/>
      <c r="CY54" s="811"/>
      <c r="CZ54" s="811"/>
      <c r="DA54" s="812"/>
      <c r="DB54" s="810"/>
      <c r="DC54" s="811"/>
      <c r="DD54" s="811"/>
      <c r="DE54" s="811"/>
      <c r="DF54" s="812"/>
      <c r="DG54" s="810"/>
      <c r="DH54" s="811"/>
      <c r="DI54" s="811"/>
      <c r="DJ54" s="811"/>
      <c r="DK54" s="812"/>
      <c r="DL54" s="810"/>
      <c r="DM54" s="811"/>
      <c r="DN54" s="811"/>
      <c r="DO54" s="811"/>
      <c r="DP54" s="812"/>
      <c r="DQ54" s="810"/>
      <c r="DR54" s="811"/>
      <c r="DS54" s="811"/>
      <c r="DT54" s="811"/>
      <c r="DU54" s="812"/>
      <c r="DV54" s="807"/>
      <c r="DW54" s="808"/>
      <c r="DX54" s="808"/>
      <c r="DY54" s="808"/>
      <c r="DZ54" s="813"/>
      <c r="EA54" s="212"/>
    </row>
    <row r="55" spans="1:131" ht="26.25" customHeight="1" x14ac:dyDescent="0.2">
      <c r="A55" s="220">
        <v>28</v>
      </c>
      <c r="B55" s="814"/>
      <c r="C55" s="815"/>
      <c r="D55" s="815"/>
      <c r="E55" s="815"/>
      <c r="F55" s="815"/>
      <c r="G55" s="815"/>
      <c r="H55" s="815"/>
      <c r="I55" s="815"/>
      <c r="J55" s="815"/>
      <c r="K55" s="815"/>
      <c r="L55" s="815"/>
      <c r="M55" s="815"/>
      <c r="N55" s="815"/>
      <c r="O55" s="815"/>
      <c r="P55" s="816"/>
      <c r="Q55" s="869"/>
      <c r="R55" s="870"/>
      <c r="S55" s="870"/>
      <c r="T55" s="870"/>
      <c r="U55" s="870"/>
      <c r="V55" s="870"/>
      <c r="W55" s="870"/>
      <c r="X55" s="870"/>
      <c r="Y55" s="870"/>
      <c r="Z55" s="870"/>
      <c r="AA55" s="870"/>
      <c r="AB55" s="870"/>
      <c r="AC55" s="870"/>
      <c r="AD55" s="870"/>
      <c r="AE55" s="871"/>
      <c r="AF55" s="820"/>
      <c r="AG55" s="821"/>
      <c r="AH55" s="821"/>
      <c r="AI55" s="821"/>
      <c r="AJ55" s="822"/>
      <c r="AK55" s="873"/>
      <c r="AL55" s="870"/>
      <c r="AM55" s="870"/>
      <c r="AN55" s="870"/>
      <c r="AO55" s="870"/>
      <c r="AP55" s="870"/>
      <c r="AQ55" s="870"/>
      <c r="AR55" s="870"/>
      <c r="AS55" s="870"/>
      <c r="AT55" s="870"/>
      <c r="AU55" s="870"/>
      <c r="AV55" s="870"/>
      <c r="AW55" s="870"/>
      <c r="AX55" s="870"/>
      <c r="AY55" s="870"/>
      <c r="AZ55" s="872"/>
      <c r="BA55" s="872"/>
      <c r="BB55" s="872"/>
      <c r="BC55" s="872"/>
      <c r="BD55" s="872"/>
      <c r="BE55" s="866"/>
      <c r="BF55" s="866"/>
      <c r="BG55" s="866"/>
      <c r="BH55" s="866"/>
      <c r="BI55" s="867"/>
      <c r="BJ55" s="214"/>
      <c r="BK55" s="214"/>
      <c r="BL55" s="214"/>
      <c r="BM55" s="214"/>
      <c r="BN55" s="214"/>
      <c r="BO55" s="223"/>
      <c r="BP55" s="223"/>
      <c r="BQ55" s="220">
        <v>49</v>
      </c>
      <c r="BR55" s="221"/>
      <c r="BS55" s="807"/>
      <c r="BT55" s="808"/>
      <c r="BU55" s="808"/>
      <c r="BV55" s="808"/>
      <c r="BW55" s="808"/>
      <c r="BX55" s="808"/>
      <c r="BY55" s="808"/>
      <c r="BZ55" s="808"/>
      <c r="CA55" s="808"/>
      <c r="CB55" s="808"/>
      <c r="CC55" s="808"/>
      <c r="CD55" s="808"/>
      <c r="CE55" s="808"/>
      <c r="CF55" s="808"/>
      <c r="CG55" s="809"/>
      <c r="CH55" s="810"/>
      <c r="CI55" s="811"/>
      <c r="CJ55" s="811"/>
      <c r="CK55" s="811"/>
      <c r="CL55" s="812"/>
      <c r="CM55" s="810"/>
      <c r="CN55" s="811"/>
      <c r="CO55" s="811"/>
      <c r="CP55" s="811"/>
      <c r="CQ55" s="812"/>
      <c r="CR55" s="810"/>
      <c r="CS55" s="811"/>
      <c r="CT55" s="811"/>
      <c r="CU55" s="811"/>
      <c r="CV55" s="812"/>
      <c r="CW55" s="810"/>
      <c r="CX55" s="811"/>
      <c r="CY55" s="811"/>
      <c r="CZ55" s="811"/>
      <c r="DA55" s="812"/>
      <c r="DB55" s="810"/>
      <c r="DC55" s="811"/>
      <c r="DD55" s="811"/>
      <c r="DE55" s="811"/>
      <c r="DF55" s="812"/>
      <c r="DG55" s="810"/>
      <c r="DH55" s="811"/>
      <c r="DI55" s="811"/>
      <c r="DJ55" s="811"/>
      <c r="DK55" s="812"/>
      <c r="DL55" s="810"/>
      <c r="DM55" s="811"/>
      <c r="DN55" s="811"/>
      <c r="DO55" s="811"/>
      <c r="DP55" s="812"/>
      <c r="DQ55" s="810"/>
      <c r="DR55" s="811"/>
      <c r="DS55" s="811"/>
      <c r="DT55" s="811"/>
      <c r="DU55" s="812"/>
      <c r="DV55" s="807"/>
      <c r="DW55" s="808"/>
      <c r="DX55" s="808"/>
      <c r="DY55" s="808"/>
      <c r="DZ55" s="813"/>
      <c r="EA55" s="212"/>
    </row>
    <row r="56" spans="1:131" ht="26.25" customHeight="1" x14ac:dyDescent="0.2">
      <c r="A56" s="220">
        <v>29</v>
      </c>
      <c r="B56" s="814"/>
      <c r="C56" s="815"/>
      <c r="D56" s="815"/>
      <c r="E56" s="815"/>
      <c r="F56" s="815"/>
      <c r="G56" s="815"/>
      <c r="H56" s="815"/>
      <c r="I56" s="815"/>
      <c r="J56" s="815"/>
      <c r="K56" s="815"/>
      <c r="L56" s="815"/>
      <c r="M56" s="815"/>
      <c r="N56" s="815"/>
      <c r="O56" s="815"/>
      <c r="P56" s="816"/>
      <c r="Q56" s="869"/>
      <c r="R56" s="870"/>
      <c r="S56" s="870"/>
      <c r="T56" s="870"/>
      <c r="U56" s="870"/>
      <c r="V56" s="870"/>
      <c r="W56" s="870"/>
      <c r="X56" s="870"/>
      <c r="Y56" s="870"/>
      <c r="Z56" s="870"/>
      <c r="AA56" s="870"/>
      <c r="AB56" s="870"/>
      <c r="AC56" s="870"/>
      <c r="AD56" s="870"/>
      <c r="AE56" s="871"/>
      <c r="AF56" s="820"/>
      <c r="AG56" s="821"/>
      <c r="AH56" s="821"/>
      <c r="AI56" s="821"/>
      <c r="AJ56" s="822"/>
      <c r="AK56" s="873"/>
      <c r="AL56" s="870"/>
      <c r="AM56" s="870"/>
      <c r="AN56" s="870"/>
      <c r="AO56" s="870"/>
      <c r="AP56" s="870"/>
      <c r="AQ56" s="870"/>
      <c r="AR56" s="870"/>
      <c r="AS56" s="870"/>
      <c r="AT56" s="870"/>
      <c r="AU56" s="870"/>
      <c r="AV56" s="870"/>
      <c r="AW56" s="870"/>
      <c r="AX56" s="870"/>
      <c r="AY56" s="870"/>
      <c r="AZ56" s="872"/>
      <c r="BA56" s="872"/>
      <c r="BB56" s="872"/>
      <c r="BC56" s="872"/>
      <c r="BD56" s="872"/>
      <c r="BE56" s="866"/>
      <c r="BF56" s="866"/>
      <c r="BG56" s="866"/>
      <c r="BH56" s="866"/>
      <c r="BI56" s="867"/>
      <c r="BJ56" s="214"/>
      <c r="BK56" s="214"/>
      <c r="BL56" s="214"/>
      <c r="BM56" s="214"/>
      <c r="BN56" s="214"/>
      <c r="BO56" s="223"/>
      <c r="BP56" s="223"/>
      <c r="BQ56" s="220">
        <v>50</v>
      </c>
      <c r="BR56" s="221"/>
      <c r="BS56" s="807"/>
      <c r="BT56" s="808"/>
      <c r="BU56" s="808"/>
      <c r="BV56" s="808"/>
      <c r="BW56" s="808"/>
      <c r="BX56" s="808"/>
      <c r="BY56" s="808"/>
      <c r="BZ56" s="808"/>
      <c r="CA56" s="808"/>
      <c r="CB56" s="808"/>
      <c r="CC56" s="808"/>
      <c r="CD56" s="808"/>
      <c r="CE56" s="808"/>
      <c r="CF56" s="808"/>
      <c r="CG56" s="809"/>
      <c r="CH56" s="810"/>
      <c r="CI56" s="811"/>
      <c r="CJ56" s="811"/>
      <c r="CK56" s="811"/>
      <c r="CL56" s="812"/>
      <c r="CM56" s="810"/>
      <c r="CN56" s="811"/>
      <c r="CO56" s="811"/>
      <c r="CP56" s="811"/>
      <c r="CQ56" s="812"/>
      <c r="CR56" s="810"/>
      <c r="CS56" s="811"/>
      <c r="CT56" s="811"/>
      <c r="CU56" s="811"/>
      <c r="CV56" s="812"/>
      <c r="CW56" s="810"/>
      <c r="CX56" s="811"/>
      <c r="CY56" s="811"/>
      <c r="CZ56" s="811"/>
      <c r="DA56" s="812"/>
      <c r="DB56" s="810"/>
      <c r="DC56" s="811"/>
      <c r="DD56" s="811"/>
      <c r="DE56" s="811"/>
      <c r="DF56" s="812"/>
      <c r="DG56" s="810"/>
      <c r="DH56" s="811"/>
      <c r="DI56" s="811"/>
      <c r="DJ56" s="811"/>
      <c r="DK56" s="812"/>
      <c r="DL56" s="810"/>
      <c r="DM56" s="811"/>
      <c r="DN56" s="811"/>
      <c r="DO56" s="811"/>
      <c r="DP56" s="812"/>
      <c r="DQ56" s="810"/>
      <c r="DR56" s="811"/>
      <c r="DS56" s="811"/>
      <c r="DT56" s="811"/>
      <c r="DU56" s="812"/>
      <c r="DV56" s="807"/>
      <c r="DW56" s="808"/>
      <c r="DX56" s="808"/>
      <c r="DY56" s="808"/>
      <c r="DZ56" s="813"/>
      <c r="EA56" s="212"/>
    </row>
    <row r="57" spans="1:131" ht="26.25" customHeight="1" x14ac:dyDescent="0.2">
      <c r="A57" s="220">
        <v>30</v>
      </c>
      <c r="B57" s="814"/>
      <c r="C57" s="815"/>
      <c r="D57" s="815"/>
      <c r="E57" s="815"/>
      <c r="F57" s="815"/>
      <c r="G57" s="815"/>
      <c r="H57" s="815"/>
      <c r="I57" s="815"/>
      <c r="J57" s="815"/>
      <c r="K57" s="815"/>
      <c r="L57" s="815"/>
      <c r="M57" s="815"/>
      <c r="N57" s="815"/>
      <c r="O57" s="815"/>
      <c r="P57" s="816"/>
      <c r="Q57" s="869"/>
      <c r="R57" s="870"/>
      <c r="S57" s="870"/>
      <c r="T57" s="870"/>
      <c r="U57" s="870"/>
      <c r="V57" s="870"/>
      <c r="W57" s="870"/>
      <c r="X57" s="870"/>
      <c r="Y57" s="870"/>
      <c r="Z57" s="870"/>
      <c r="AA57" s="870"/>
      <c r="AB57" s="870"/>
      <c r="AC57" s="870"/>
      <c r="AD57" s="870"/>
      <c r="AE57" s="871"/>
      <c r="AF57" s="820"/>
      <c r="AG57" s="821"/>
      <c r="AH57" s="821"/>
      <c r="AI57" s="821"/>
      <c r="AJ57" s="822"/>
      <c r="AK57" s="873"/>
      <c r="AL57" s="870"/>
      <c r="AM57" s="870"/>
      <c r="AN57" s="870"/>
      <c r="AO57" s="870"/>
      <c r="AP57" s="870"/>
      <c r="AQ57" s="870"/>
      <c r="AR57" s="870"/>
      <c r="AS57" s="870"/>
      <c r="AT57" s="870"/>
      <c r="AU57" s="870"/>
      <c r="AV57" s="870"/>
      <c r="AW57" s="870"/>
      <c r="AX57" s="870"/>
      <c r="AY57" s="870"/>
      <c r="AZ57" s="872"/>
      <c r="BA57" s="872"/>
      <c r="BB57" s="872"/>
      <c r="BC57" s="872"/>
      <c r="BD57" s="872"/>
      <c r="BE57" s="866"/>
      <c r="BF57" s="866"/>
      <c r="BG57" s="866"/>
      <c r="BH57" s="866"/>
      <c r="BI57" s="867"/>
      <c r="BJ57" s="214"/>
      <c r="BK57" s="214"/>
      <c r="BL57" s="214"/>
      <c r="BM57" s="214"/>
      <c r="BN57" s="214"/>
      <c r="BO57" s="223"/>
      <c r="BP57" s="223"/>
      <c r="BQ57" s="220">
        <v>51</v>
      </c>
      <c r="BR57" s="221"/>
      <c r="BS57" s="807"/>
      <c r="BT57" s="808"/>
      <c r="BU57" s="808"/>
      <c r="BV57" s="808"/>
      <c r="BW57" s="808"/>
      <c r="BX57" s="808"/>
      <c r="BY57" s="808"/>
      <c r="BZ57" s="808"/>
      <c r="CA57" s="808"/>
      <c r="CB57" s="808"/>
      <c r="CC57" s="808"/>
      <c r="CD57" s="808"/>
      <c r="CE57" s="808"/>
      <c r="CF57" s="808"/>
      <c r="CG57" s="809"/>
      <c r="CH57" s="810"/>
      <c r="CI57" s="811"/>
      <c r="CJ57" s="811"/>
      <c r="CK57" s="811"/>
      <c r="CL57" s="812"/>
      <c r="CM57" s="810"/>
      <c r="CN57" s="811"/>
      <c r="CO57" s="811"/>
      <c r="CP57" s="811"/>
      <c r="CQ57" s="812"/>
      <c r="CR57" s="810"/>
      <c r="CS57" s="811"/>
      <c r="CT57" s="811"/>
      <c r="CU57" s="811"/>
      <c r="CV57" s="812"/>
      <c r="CW57" s="810"/>
      <c r="CX57" s="811"/>
      <c r="CY57" s="811"/>
      <c r="CZ57" s="811"/>
      <c r="DA57" s="812"/>
      <c r="DB57" s="810"/>
      <c r="DC57" s="811"/>
      <c r="DD57" s="811"/>
      <c r="DE57" s="811"/>
      <c r="DF57" s="812"/>
      <c r="DG57" s="810"/>
      <c r="DH57" s="811"/>
      <c r="DI57" s="811"/>
      <c r="DJ57" s="811"/>
      <c r="DK57" s="812"/>
      <c r="DL57" s="810"/>
      <c r="DM57" s="811"/>
      <c r="DN57" s="811"/>
      <c r="DO57" s="811"/>
      <c r="DP57" s="812"/>
      <c r="DQ57" s="810"/>
      <c r="DR57" s="811"/>
      <c r="DS57" s="811"/>
      <c r="DT57" s="811"/>
      <c r="DU57" s="812"/>
      <c r="DV57" s="807"/>
      <c r="DW57" s="808"/>
      <c r="DX57" s="808"/>
      <c r="DY57" s="808"/>
      <c r="DZ57" s="813"/>
      <c r="EA57" s="212"/>
    </row>
    <row r="58" spans="1:131" ht="26.25" customHeight="1" x14ac:dyDescent="0.2">
      <c r="A58" s="220">
        <v>31</v>
      </c>
      <c r="B58" s="814"/>
      <c r="C58" s="815"/>
      <c r="D58" s="815"/>
      <c r="E58" s="815"/>
      <c r="F58" s="815"/>
      <c r="G58" s="815"/>
      <c r="H58" s="815"/>
      <c r="I58" s="815"/>
      <c r="J58" s="815"/>
      <c r="K58" s="815"/>
      <c r="L58" s="815"/>
      <c r="M58" s="815"/>
      <c r="N58" s="815"/>
      <c r="O58" s="815"/>
      <c r="P58" s="816"/>
      <c r="Q58" s="869"/>
      <c r="R58" s="870"/>
      <c r="S58" s="870"/>
      <c r="T58" s="870"/>
      <c r="U58" s="870"/>
      <c r="V58" s="870"/>
      <c r="W58" s="870"/>
      <c r="X58" s="870"/>
      <c r="Y58" s="870"/>
      <c r="Z58" s="870"/>
      <c r="AA58" s="870"/>
      <c r="AB58" s="870"/>
      <c r="AC58" s="870"/>
      <c r="AD58" s="870"/>
      <c r="AE58" s="871"/>
      <c r="AF58" s="820"/>
      <c r="AG58" s="821"/>
      <c r="AH58" s="821"/>
      <c r="AI58" s="821"/>
      <c r="AJ58" s="822"/>
      <c r="AK58" s="873"/>
      <c r="AL58" s="870"/>
      <c r="AM58" s="870"/>
      <c r="AN58" s="870"/>
      <c r="AO58" s="870"/>
      <c r="AP58" s="870"/>
      <c r="AQ58" s="870"/>
      <c r="AR58" s="870"/>
      <c r="AS58" s="870"/>
      <c r="AT58" s="870"/>
      <c r="AU58" s="870"/>
      <c r="AV58" s="870"/>
      <c r="AW58" s="870"/>
      <c r="AX58" s="870"/>
      <c r="AY58" s="870"/>
      <c r="AZ58" s="872"/>
      <c r="BA58" s="872"/>
      <c r="BB58" s="872"/>
      <c r="BC58" s="872"/>
      <c r="BD58" s="872"/>
      <c r="BE58" s="866"/>
      <c r="BF58" s="866"/>
      <c r="BG58" s="866"/>
      <c r="BH58" s="866"/>
      <c r="BI58" s="867"/>
      <c r="BJ58" s="214"/>
      <c r="BK58" s="214"/>
      <c r="BL58" s="214"/>
      <c r="BM58" s="214"/>
      <c r="BN58" s="214"/>
      <c r="BO58" s="223"/>
      <c r="BP58" s="223"/>
      <c r="BQ58" s="220">
        <v>52</v>
      </c>
      <c r="BR58" s="221"/>
      <c r="BS58" s="807"/>
      <c r="BT58" s="808"/>
      <c r="BU58" s="808"/>
      <c r="BV58" s="808"/>
      <c r="BW58" s="808"/>
      <c r="BX58" s="808"/>
      <c r="BY58" s="808"/>
      <c r="BZ58" s="808"/>
      <c r="CA58" s="808"/>
      <c r="CB58" s="808"/>
      <c r="CC58" s="808"/>
      <c r="CD58" s="808"/>
      <c r="CE58" s="808"/>
      <c r="CF58" s="808"/>
      <c r="CG58" s="809"/>
      <c r="CH58" s="810"/>
      <c r="CI58" s="811"/>
      <c r="CJ58" s="811"/>
      <c r="CK58" s="811"/>
      <c r="CL58" s="812"/>
      <c r="CM58" s="810"/>
      <c r="CN58" s="811"/>
      <c r="CO58" s="811"/>
      <c r="CP58" s="811"/>
      <c r="CQ58" s="812"/>
      <c r="CR58" s="810"/>
      <c r="CS58" s="811"/>
      <c r="CT58" s="811"/>
      <c r="CU58" s="811"/>
      <c r="CV58" s="812"/>
      <c r="CW58" s="810"/>
      <c r="CX58" s="811"/>
      <c r="CY58" s="811"/>
      <c r="CZ58" s="811"/>
      <c r="DA58" s="812"/>
      <c r="DB58" s="810"/>
      <c r="DC58" s="811"/>
      <c r="DD58" s="811"/>
      <c r="DE58" s="811"/>
      <c r="DF58" s="812"/>
      <c r="DG58" s="810"/>
      <c r="DH58" s="811"/>
      <c r="DI58" s="811"/>
      <c r="DJ58" s="811"/>
      <c r="DK58" s="812"/>
      <c r="DL58" s="810"/>
      <c r="DM58" s="811"/>
      <c r="DN58" s="811"/>
      <c r="DO58" s="811"/>
      <c r="DP58" s="812"/>
      <c r="DQ58" s="810"/>
      <c r="DR58" s="811"/>
      <c r="DS58" s="811"/>
      <c r="DT58" s="811"/>
      <c r="DU58" s="812"/>
      <c r="DV58" s="807"/>
      <c r="DW58" s="808"/>
      <c r="DX58" s="808"/>
      <c r="DY58" s="808"/>
      <c r="DZ58" s="813"/>
      <c r="EA58" s="212"/>
    </row>
    <row r="59" spans="1:131" ht="26.25" customHeight="1" x14ac:dyDescent="0.2">
      <c r="A59" s="220">
        <v>32</v>
      </c>
      <c r="B59" s="814"/>
      <c r="C59" s="815"/>
      <c r="D59" s="815"/>
      <c r="E59" s="815"/>
      <c r="F59" s="815"/>
      <c r="G59" s="815"/>
      <c r="H59" s="815"/>
      <c r="I59" s="815"/>
      <c r="J59" s="815"/>
      <c r="K59" s="815"/>
      <c r="L59" s="815"/>
      <c r="M59" s="815"/>
      <c r="N59" s="815"/>
      <c r="O59" s="815"/>
      <c r="P59" s="816"/>
      <c r="Q59" s="869"/>
      <c r="R59" s="870"/>
      <c r="S59" s="870"/>
      <c r="T59" s="870"/>
      <c r="U59" s="870"/>
      <c r="V59" s="870"/>
      <c r="W59" s="870"/>
      <c r="X59" s="870"/>
      <c r="Y59" s="870"/>
      <c r="Z59" s="870"/>
      <c r="AA59" s="870"/>
      <c r="AB59" s="870"/>
      <c r="AC59" s="870"/>
      <c r="AD59" s="870"/>
      <c r="AE59" s="871"/>
      <c r="AF59" s="820"/>
      <c r="AG59" s="821"/>
      <c r="AH59" s="821"/>
      <c r="AI59" s="821"/>
      <c r="AJ59" s="822"/>
      <c r="AK59" s="873"/>
      <c r="AL59" s="870"/>
      <c r="AM59" s="870"/>
      <c r="AN59" s="870"/>
      <c r="AO59" s="870"/>
      <c r="AP59" s="870"/>
      <c r="AQ59" s="870"/>
      <c r="AR59" s="870"/>
      <c r="AS59" s="870"/>
      <c r="AT59" s="870"/>
      <c r="AU59" s="870"/>
      <c r="AV59" s="870"/>
      <c r="AW59" s="870"/>
      <c r="AX59" s="870"/>
      <c r="AY59" s="870"/>
      <c r="AZ59" s="872"/>
      <c r="BA59" s="872"/>
      <c r="BB59" s="872"/>
      <c r="BC59" s="872"/>
      <c r="BD59" s="872"/>
      <c r="BE59" s="866"/>
      <c r="BF59" s="866"/>
      <c r="BG59" s="866"/>
      <c r="BH59" s="866"/>
      <c r="BI59" s="867"/>
      <c r="BJ59" s="214"/>
      <c r="BK59" s="214"/>
      <c r="BL59" s="214"/>
      <c r="BM59" s="214"/>
      <c r="BN59" s="214"/>
      <c r="BO59" s="223"/>
      <c r="BP59" s="223"/>
      <c r="BQ59" s="220">
        <v>53</v>
      </c>
      <c r="BR59" s="221"/>
      <c r="BS59" s="807"/>
      <c r="BT59" s="808"/>
      <c r="BU59" s="808"/>
      <c r="BV59" s="808"/>
      <c r="BW59" s="808"/>
      <c r="BX59" s="808"/>
      <c r="BY59" s="808"/>
      <c r="BZ59" s="808"/>
      <c r="CA59" s="808"/>
      <c r="CB59" s="808"/>
      <c r="CC59" s="808"/>
      <c r="CD59" s="808"/>
      <c r="CE59" s="808"/>
      <c r="CF59" s="808"/>
      <c r="CG59" s="809"/>
      <c r="CH59" s="810"/>
      <c r="CI59" s="811"/>
      <c r="CJ59" s="811"/>
      <c r="CK59" s="811"/>
      <c r="CL59" s="812"/>
      <c r="CM59" s="810"/>
      <c r="CN59" s="811"/>
      <c r="CO59" s="811"/>
      <c r="CP59" s="811"/>
      <c r="CQ59" s="812"/>
      <c r="CR59" s="810"/>
      <c r="CS59" s="811"/>
      <c r="CT59" s="811"/>
      <c r="CU59" s="811"/>
      <c r="CV59" s="812"/>
      <c r="CW59" s="810"/>
      <c r="CX59" s="811"/>
      <c r="CY59" s="811"/>
      <c r="CZ59" s="811"/>
      <c r="DA59" s="812"/>
      <c r="DB59" s="810"/>
      <c r="DC59" s="811"/>
      <c r="DD59" s="811"/>
      <c r="DE59" s="811"/>
      <c r="DF59" s="812"/>
      <c r="DG59" s="810"/>
      <c r="DH59" s="811"/>
      <c r="DI59" s="811"/>
      <c r="DJ59" s="811"/>
      <c r="DK59" s="812"/>
      <c r="DL59" s="810"/>
      <c r="DM59" s="811"/>
      <c r="DN59" s="811"/>
      <c r="DO59" s="811"/>
      <c r="DP59" s="812"/>
      <c r="DQ59" s="810"/>
      <c r="DR59" s="811"/>
      <c r="DS59" s="811"/>
      <c r="DT59" s="811"/>
      <c r="DU59" s="812"/>
      <c r="DV59" s="807"/>
      <c r="DW59" s="808"/>
      <c r="DX59" s="808"/>
      <c r="DY59" s="808"/>
      <c r="DZ59" s="813"/>
      <c r="EA59" s="212"/>
    </row>
    <row r="60" spans="1:131" ht="26.25" customHeight="1" x14ac:dyDescent="0.2">
      <c r="A60" s="220">
        <v>33</v>
      </c>
      <c r="B60" s="814"/>
      <c r="C60" s="815"/>
      <c r="D60" s="815"/>
      <c r="E60" s="815"/>
      <c r="F60" s="815"/>
      <c r="G60" s="815"/>
      <c r="H60" s="815"/>
      <c r="I60" s="815"/>
      <c r="J60" s="815"/>
      <c r="K60" s="815"/>
      <c r="L60" s="815"/>
      <c r="M60" s="815"/>
      <c r="N60" s="815"/>
      <c r="O60" s="815"/>
      <c r="P60" s="816"/>
      <c r="Q60" s="869"/>
      <c r="R60" s="870"/>
      <c r="S60" s="870"/>
      <c r="T60" s="870"/>
      <c r="U60" s="870"/>
      <c r="V60" s="870"/>
      <c r="W60" s="870"/>
      <c r="X60" s="870"/>
      <c r="Y60" s="870"/>
      <c r="Z60" s="870"/>
      <c r="AA60" s="870"/>
      <c r="AB60" s="870"/>
      <c r="AC60" s="870"/>
      <c r="AD60" s="870"/>
      <c r="AE60" s="871"/>
      <c r="AF60" s="820"/>
      <c r="AG60" s="821"/>
      <c r="AH60" s="821"/>
      <c r="AI60" s="821"/>
      <c r="AJ60" s="822"/>
      <c r="AK60" s="873"/>
      <c r="AL60" s="870"/>
      <c r="AM60" s="870"/>
      <c r="AN60" s="870"/>
      <c r="AO60" s="870"/>
      <c r="AP60" s="870"/>
      <c r="AQ60" s="870"/>
      <c r="AR60" s="870"/>
      <c r="AS60" s="870"/>
      <c r="AT60" s="870"/>
      <c r="AU60" s="870"/>
      <c r="AV60" s="870"/>
      <c r="AW60" s="870"/>
      <c r="AX60" s="870"/>
      <c r="AY60" s="870"/>
      <c r="AZ60" s="872"/>
      <c r="BA60" s="872"/>
      <c r="BB60" s="872"/>
      <c r="BC60" s="872"/>
      <c r="BD60" s="872"/>
      <c r="BE60" s="866"/>
      <c r="BF60" s="866"/>
      <c r="BG60" s="866"/>
      <c r="BH60" s="866"/>
      <c r="BI60" s="867"/>
      <c r="BJ60" s="214"/>
      <c r="BK60" s="214"/>
      <c r="BL60" s="214"/>
      <c r="BM60" s="214"/>
      <c r="BN60" s="214"/>
      <c r="BO60" s="223"/>
      <c r="BP60" s="223"/>
      <c r="BQ60" s="220">
        <v>54</v>
      </c>
      <c r="BR60" s="221"/>
      <c r="BS60" s="807"/>
      <c r="BT60" s="808"/>
      <c r="BU60" s="808"/>
      <c r="BV60" s="808"/>
      <c r="BW60" s="808"/>
      <c r="BX60" s="808"/>
      <c r="BY60" s="808"/>
      <c r="BZ60" s="808"/>
      <c r="CA60" s="808"/>
      <c r="CB60" s="808"/>
      <c r="CC60" s="808"/>
      <c r="CD60" s="808"/>
      <c r="CE60" s="808"/>
      <c r="CF60" s="808"/>
      <c r="CG60" s="809"/>
      <c r="CH60" s="810"/>
      <c r="CI60" s="811"/>
      <c r="CJ60" s="811"/>
      <c r="CK60" s="811"/>
      <c r="CL60" s="812"/>
      <c r="CM60" s="810"/>
      <c r="CN60" s="811"/>
      <c r="CO60" s="811"/>
      <c r="CP60" s="811"/>
      <c r="CQ60" s="812"/>
      <c r="CR60" s="810"/>
      <c r="CS60" s="811"/>
      <c r="CT60" s="811"/>
      <c r="CU60" s="811"/>
      <c r="CV60" s="812"/>
      <c r="CW60" s="810"/>
      <c r="CX60" s="811"/>
      <c r="CY60" s="811"/>
      <c r="CZ60" s="811"/>
      <c r="DA60" s="812"/>
      <c r="DB60" s="810"/>
      <c r="DC60" s="811"/>
      <c r="DD60" s="811"/>
      <c r="DE60" s="811"/>
      <c r="DF60" s="812"/>
      <c r="DG60" s="810"/>
      <c r="DH60" s="811"/>
      <c r="DI60" s="811"/>
      <c r="DJ60" s="811"/>
      <c r="DK60" s="812"/>
      <c r="DL60" s="810"/>
      <c r="DM60" s="811"/>
      <c r="DN60" s="811"/>
      <c r="DO60" s="811"/>
      <c r="DP60" s="812"/>
      <c r="DQ60" s="810"/>
      <c r="DR60" s="811"/>
      <c r="DS60" s="811"/>
      <c r="DT60" s="811"/>
      <c r="DU60" s="812"/>
      <c r="DV60" s="807"/>
      <c r="DW60" s="808"/>
      <c r="DX60" s="808"/>
      <c r="DY60" s="808"/>
      <c r="DZ60" s="813"/>
      <c r="EA60" s="212"/>
    </row>
    <row r="61" spans="1:131" ht="26.25" customHeight="1" thickBot="1" x14ac:dyDescent="0.25">
      <c r="A61" s="220">
        <v>34</v>
      </c>
      <c r="B61" s="814"/>
      <c r="C61" s="815"/>
      <c r="D61" s="815"/>
      <c r="E61" s="815"/>
      <c r="F61" s="815"/>
      <c r="G61" s="815"/>
      <c r="H61" s="815"/>
      <c r="I61" s="815"/>
      <c r="J61" s="815"/>
      <c r="K61" s="815"/>
      <c r="L61" s="815"/>
      <c r="M61" s="815"/>
      <c r="N61" s="815"/>
      <c r="O61" s="815"/>
      <c r="P61" s="816"/>
      <c r="Q61" s="869"/>
      <c r="R61" s="870"/>
      <c r="S61" s="870"/>
      <c r="T61" s="870"/>
      <c r="U61" s="870"/>
      <c r="V61" s="870"/>
      <c r="W61" s="870"/>
      <c r="X61" s="870"/>
      <c r="Y61" s="870"/>
      <c r="Z61" s="870"/>
      <c r="AA61" s="870"/>
      <c r="AB61" s="870"/>
      <c r="AC61" s="870"/>
      <c r="AD61" s="870"/>
      <c r="AE61" s="871"/>
      <c r="AF61" s="820"/>
      <c r="AG61" s="821"/>
      <c r="AH61" s="821"/>
      <c r="AI61" s="821"/>
      <c r="AJ61" s="822"/>
      <c r="AK61" s="873"/>
      <c r="AL61" s="870"/>
      <c r="AM61" s="870"/>
      <c r="AN61" s="870"/>
      <c r="AO61" s="870"/>
      <c r="AP61" s="870"/>
      <c r="AQ61" s="870"/>
      <c r="AR61" s="870"/>
      <c r="AS61" s="870"/>
      <c r="AT61" s="870"/>
      <c r="AU61" s="870"/>
      <c r="AV61" s="870"/>
      <c r="AW61" s="870"/>
      <c r="AX61" s="870"/>
      <c r="AY61" s="870"/>
      <c r="AZ61" s="872"/>
      <c r="BA61" s="872"/>
      <c r="BB61" s="872"/>
      <c r="BC61" s="872"/>
      <c r="BD61" s="872"/>
      <c r="BE61" s="866"/>
      <c r="BF61" s="866"/>
      <c r="BG61" s="866"/>
      <c r="BH61" s="866"/>
      <c r="BI61" s="867"/>
      <c r="BJ61" s="214"/>
      <c r="BK61" s="214"/>
      <c r="BL61" s="214"/>
      <c r="BM61" s="214"/>
      <c r="BN61" s="214"/>
      <c r="BO61" s="223"/>
      <c r="BP61" s="223"/>
      <c r="BQ61" s="220">
        <v>55</v>
      </c>
      <c r="BR61" s="221"/>
      <c r="BS61" s="807"/>
      <c r="BT61" s="808"/>
      <c r="BU61" s="808"/>
      <c r="BV61" s="808"/>
      <c r="BW61" s="808"/>
      <c r="BX61" s="808"/>
      <c r="BY61" s="808"/>
      <c r="BZ61" s="808"/>
      <c r="CA61" s="808"/>
      <c r="CB61" s="808"/>
      <c r="CC61" s="808"/>
      <c r="CD61" s="808"/>
      <c r="CE61" s="808"/>
      <c r="CF61" s="808"/>
      <c r="CG61" s="809"/>
      <c r="CH61" s="810"/>
      <c r="CI61" s="811"/>
      <c r="CJ61" s="811"/>
      <c r="CK61" s="811"/>
      <c r="CL61" s="812"/>
      <c r="CM61" s="810"/>
      <c r="CN61" s="811"/>
      <c r="CO61" s="811"/>
      <c r="CP61" s="811"/>
      <c r="CQ61" s="812"/>
      <c r="CR61" s="810"/>
      <c r="CS61" s="811"/>
      <c r="CT61" s="811"/>
      <c r="CU61" s="811"/>
      <c r="CV61" s="812"/>
      <c r="CW61" s="810"/>
      <c r="CX61" s="811"/>
      <c r="CY61" s="811"/>
      <c r="CZ61" s="811"/>
      <c r="DA61" s="812"/>
      <c r="DB61" s="810"/>
      <c r="DC61" s="811"/>
      <c r="DD61" s="811"/>
      <c r="DE61" s="811"/>
      <c r="DF61" s="812"/>
      <c r="DG61" s="810"/>
      <c r="DH61" s="811"/>
      <c r="DI61" s="811"/>
      <c r="DJ61" s="811"/>
      <c r="DK61" s="812"/>
      <c r="DL61" s="810"/>
      <c r="DM61" s="811"/>
      <c r="DN61" s="811"/>
      <c r="DO61" s="811"/>
      <c r="DP61" s="812"/>
      <c r="DQ61" s="810"/>
      <c r="DR61" s="811"/>
      <c r="DS61" s="811"/>
      <c r="DT61" s="811"/>
      <c r="DU61" s="812"/>
      <c r="DV61" s="807"/>
      <c r="DW61" s="808"/>
      <c r="DX61" s="808"/>
      <c r="DY61" s="808"/>
      <c r="DZ61" s="813"/>
      <c r="EA61" s="212"/>
    </row>
    <row r="62" spans="1:131" ht="26.25" customHeight="1" x14ac:dyDescent="0.2">
      <c r="A62" s="220">
        <v>35</v>
      </c>
      <c r="B62" s="814"/>
      <c r="C62" s="815"/>
      <c r="D62" s="815"/>
      <c r="E62" s="815"/>
      <c r="F62" s="815"/>
      <c r="G62" s="815"/>
      <c r="H62" s="815"/>
      <c r="I62" s="815"/>
      <c r="J62" s="815"/>
      <c r="K62" s="815"/>
      <c r="L62" s="815"/>
      <c r="M62" s="815"/>
      <c r="N62" s="815"/>
      <c r="O62" s="815"/>
      <c r="P62" s="816"/>
      <c r="Q62" s="869"/>
      <c r="R62" s="870"/>
      <c r="S62" s="870"/>
      <c r="T62" s="870"/>
      <c r="U62" s="870"/>
      <c r="V62" s="870"/>
      <c r="W62" s="870"/>
      <c r="X62" s="870"/>
      <c r="Y62" s="870"/>
      <c r="Z62" s="870"/>
      <c r="AA62" s="870"/>
      <c r="AB62" s="870"/>
      <c r="AC62" s="870"/>
      <c r="AD62" s="870"/>
      <c r="AE62" s="871"/>
      <c r="AF62" s="820"/>
      <c r="AG62" s="821"/>
      <c r="AH62" s="821"/>
      <c r="AI62" s="821"/>
      <c r="AJ62" s="822"/>
      <c r="AK62" s="873"/>
      <c r="AL62" s="870"/>
      <c r="AM62" s="870"/>
      <c r="AN62" s="870"/>
      <c r="AO62" s="870"/>
      <c r="AP62" s="870"/>
      <c r="AQ62" s="870"/>
      <c r="AR62" s="870"/>
      <c r="AS62" s="870"/>
      <c r="AT62" s="870"/>
      <c r="AU62" s="870"/>
      <c r="AV62" s="870"/>
      <c r="AW62" s="870"/>
      <c r="AX62" s="870"/>
      <c r="AY62" s="870"/>
      <c r="AZ62" s="872"/>
      <c r="BA62" s="872"/>
      <c r="BB62" s="872"/>
      <c r="BC62" s="872"/>
      <c r="BD62" s="872"/>
      <c r="BE62" s="866"/>
      <c r="BF62" s="866"/>
      <c r="BG62" s="866"/>
      <c r="BH62" s="866"/>
      <c r="BI62" s="867"/>
      <c r="BJ62" s="881" t="s">
        <v>395</v>
      </c>
      <c r="BK62" s="840"/>
      <c r="BL62" s="840"/>
      <c r="BM62" s="840"/>
      <c r="BN62" s="841"/>
      <c r="BO62" s="223"/>
      <c r="BP62" s="223"/>
      <c r="BQ62" s="220">
        <v>56</v>
      </c>
      <c r="BR62" s="221"/>
      <c r="BS62" s="807"/>
      <c r="BT62" s="808"/>
      <c r="BU62" s="808"/>
      <c r="BV62" s="808"/>
      <c r="BW62" s="808"/>
      <c r="BX62" s="808"/>
      <c r="BY62" s="808"/>
      <c r="BZ62" s="808"/>
      <c r="CA62" s="808"/>
      <c r="CB62" s="808"/>
      <c r="CC62" s="808"/>
      <c r="CD62" s="808"/>
      <c r="CE62" s="808"/>
      <c r="CF62" s="808"/>
      <c r="CG62" s="809"/>
      <c r="CH62" s="810"/>
      <c r="CI62" s="811"/>
      <c r="CJ62" s="811"/>
      <c r="CK62" s="811"/>
      <c r="CL62" s="812"/>
      <c r="CM62" s="810"/>
      <c r="CN62" s="811"/>
      <c r="CO62" s="811"/>
      <c r="CP62" s="811"/>
      <c r="CQ62" s="812"/>
      <c r="CR62" s="810"/>
      <c r="CS62" s="811"/>
      <c r="CT62" s="811"/>
      <c r="CU62" s="811"/>
      <c r="CV62" s="812"/>
      <c r="CW62" s="810"/>
      <c r="CX62" s="811"/>
      <c r="CY62" s="811"/>
      <c r="CZ62" s="811"/>
      <c r="DA62" s="812"/>
      <c r="DB62" s="810"/>
      <c r="DC62" s="811"/>
      <c r="DD62" s="811"/>
      <c r="DE62" s="811"/>
      <c r="DF62" s="812"/>
      <c r="DG62" s="810"/>
      <c r="DH62" s="811"/>
      <c r="DI62" s="811"/>
      <c r="DJ62" s="811"/>
      <c r="DK62" s="812"/>
      <c r="DL62" s="810"/>
      <c r="DM62" s="811"/>
      <c r="DN62" s="811"/>
      <c r="DO62" s="811"/>
      <c r="DP62" s="812"/>
      <c r="DQ62" s="810"/>
      <c r="DR62" s="811"/>
      <c r="DS62" s="811"/>
      <c r="DT62" s="811"/>
      <c r="DU62" s="812"/>
      <c r="DV62" s="807"/>
      <c r="DW62" s="808"/>
      <c r="DX62" s="808"/>
      <c r="DY62" s="808"/>
      <c r="DZ62" s="813"/>
      <c r="EA62" s="212"/>
    </row>
    <row r="63" spans="1:131" ht="26.25" customHeight="1" thickBot="1" x14ac:dyDescent="0.25">
      <c r="A63" s="222" t="s">
        <v>376</v>
      </c>
      <c r="B63" s="823" t="s">
        <v>396</v>
      </c>
      <c r="C63" s="824"/>
      <c r="D63" s="824"/>
      <c r="E63" s="824"/>
      <c r="F63" s="824"/>
      <c r="G63" s="824"/>
      <c r="H63" s="824"/>
      <c r="I63" s="824"/>
      <c r="J63" s="824"/>
      <c r="K63" s="824"/>
      <c r="L63" s="824"/>
      <c r="M63" s="824"/>
      <c r="N63" s="824"/>
      <c r="O63" s="824"/>
      <c r="P63" s="825"/>
      <c r="Q63" s="874"/>
      <c r="R63" s="875"/>
      <c r="S63" s="875"/>
      <c r="T63" s="875"/>
      <c r="U63" s="875"/>
      <c r="V63" s="875"/>
      <c r="W63" s="875"/>
      <c r="X63" s="875"/>
      <c r="Y63" s="875"/>
      <c r="Z63" s="875"/>
      <c r="AA63" s="875"/>
      <c r="AB63" s="875"/>
      <c r="AC63" s="875"/>
      <c r="AD63" s="875"/>
      <c r="AE63" s="876"/>
      <c r="AF63" s="877">
        <v>4533</v>
      </c>
      <c r="AG63" s="878"/>
      <c r="AH63" s="878"/>
      <c r="AI63" s="878"/>
      <c r="AJ63" s="879"/>
      <c r="AK63" s="880"/>
      <c r="AL63" s="875"/>
      <c r="AM63" s="875"/>
      <c r="AN63" s="875"/>
      <c r="AO63" s="875"/>
      <c r="AP63" s="878"/>
      <c r="AQ63" s="878"/>
      <c r="AR63" s="878"/>
      <c r="AS63" s="878"/>
      <c r="AT63" s="878"/>
      <c r="AU63" s="878"/>
      <c r="AV63" s="878"/>
      <c r="AW63" s="878"/>
      <c r="AX63" s="878"/>
      <c r="AY63" s="878"/>
      <c r="AZ63" s="882"/>
      <c r="BA63" s="882"/>
      <c r="BB63" s="882"/>
      <c r="BC63" s="882"/>
      <c r="BD63" s="882"/>
      <c r="BE63" s="883"/>
      <c r="BF63" s="883"/>
      <c r="BG63" s="883"/>
      <c r="BH63" s="883"/>
      <c r="BI63" s="884"/>
      <c r="BJ63" s="885" t="s">
        <v>122</v>
      </c>
      <c r="BK63" s="886"/>
      <c r="BL63" s="886"/>
      <c r="BM63" s="886"/>
      <c r="BN63" s="887"/>
      <c r="BO63" s="223"/>
      <c r="BP63" s="223"/>
      <c r="BQ63" s="220">
        <v>57</v>
      </c>
      <c r="BR63" s="221"/>
      <c r="BS63" s="807"/>
      <c r="BT63" s="808"/>
      <c r="BU63" s="808"/>
      <c r="BV63" s="808"/>
      <c r="BW63" s="808"/>
      <c r="BX63" s="808"/>
      <c r="BY63" s="808"/>
      <c r="BZ63" s="808"/>
      <c r="CA63" s="808"/>
      <c r="CB63" s="808"/>
      <c r="CC63" s="808"/>
      <c r="CD63" s="808"/>
      <c r="CE63" s="808"/>
      <c r="CF63" s="808"/>
      <c r="CG63" s="809"/>
      <c r="CH63" s="810"/>
      <c r="CI63" s="811"/>
      <c r="CJ63" s="811"/>
      <c r="CK63" s="811"/>
      <c r="CL63" s="812"/>
      <c r="CM63" s="810"/>
      <c r="CN63" s="811"/>
      <c r="CO63" s="811"/>
      <c r="CP63" s="811"/>
      <c r="CQ63" s="812"/>
      <c r="CR63" s="810"/>
      <c r="CS63" s="811"/>
      <c r="CT63" s="811"/>
      <c r="CU63" s="811"/>
      <c r="CV63" s="812"/>
      <c r="CW63" s="810"/>
      <c r="CX63" s="811"/>
      <c r="CY63" s="811"/>
      <c r="CZ63" s="811"/>
      <c r="DA63" s="812"/>
      <c r="DB63" s="810"/>
      <c r="DC63" s="811"/>
      <c r="DD63" s="811"/>
      <c r="DE63" s="811"/>
      <c r="DF63" s="812"/>
      <c r="DG63" s="810"/>
      <c r="DH63" s="811"/>
      <c r="DI63" s="811"/>
      <c r="DJ63" s="811"/>
      <c r="DK63" s="812"/>
      <c r="DL63" s="810"/>
      <c r="DM63" s="811"/>
      <c r="DN63" s="811"/>
      <c r="DO63" s="811"/>
      <c r="DP63" s="812"/>
      <c r="DQ63" s="810"/>
      <c r="DR63" s="811"/>
      <c r="DS63" s="811"/>
      <c r="DT63" s="811"/>
      <c r="DU63" s="812"/>
      <c r="DV63" s="807"/>
      <c r="DW63" s="808"/>
      <c r="DX63" s="808"/>
      <c r="DY63" s="808"/>
      <c r="DZ63" s="813"/>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7"/>
      <c r="BT64" s="808"/>
      <c r="BU64" s="808"/>
      <c r="BV64" s="808"/>
      <c r="BW64" s="808"/>
      <c r="BX64" s="808"/>
      <c r="BY64" s="808"/>
      <c r="BZ64" s="808"/>
      <c r="CA64" s="808"/>
      <c r="CB64" s="808"/>
      <c r="CC64" s="808"/>
      <c r="CD64" s="808"/>
      <c r="CE64" s="808"/>
      <c r="CF64" s="808"/>
      <c r="CG64" s="809"/>
      <c r="CH64" s="810"/>
      <c r="CI64" s="811"/>
      <c r="CJ64" s="811"/>
      <c r="CK64" s="811"/>
      <c r="CL64" s="812"/>
      <c r="CM64" s="810"/>
      <c r="CN64" s="811"/>
      <c r="CO64" s="811"/>
      <c r="CP64" s="811"/>
      <c r="CQ64" s="812"/>
      <c r="CR64" s="810"/>
      <c r="CS64" s="811"/>
      <c r="CT64" s="811"/>
      <c r="CU64" s="811"/>
      <c r="CV64" s="812"/>
      <c r="CW64" s="810"/>
      <c r="CX64" s="811"/>
      <c r="CY64" s="811"/>
      <c r="CZ64" s="811"/>
      <c r="DA64" s="812"/>
      <c r="DB64" s="810"/>
      <c r="DC64" s="811"/>
      <c r="DD64" s="811"/>
      <c r="DE64" s="811"/>
      <c r="DF64" s="812"/>
      <c r="DG64" s="810"/>
      <c r="DH64" s="811"/>
      <c r="DI64" s="811"/>
      <c r="DJ64" s="811"/>
      <c r="DK64" s="812"/>
      <c r="DL64" s="810"/>
      <c r="DM64" s="811"/>
      <c r="DN64" s="811"/>
      <c r="DO64" s="811"/>
      <c r="DP64" s="812"/>
      <c r="DQ64" s="810"/>
      <c r="DR64" s="811"/>
      <c r="DS64" s="811"/>
      <c r="DT64" s="811"/>
      <c r="DU64" s="812"/>
      <c r="DV64" s="807"/>
      <c r="DW64" s="808"/>
      <c r="DX64" s="808"/>
      <c r="DY64" s="808"/>
      <c r="DZ64" s="813"/>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7"/>
      <c r="BT65" s="808"/>
      <c r="BU65" s="808"/>
      <c r="BV65" s="808"/>
      <c r="BW65" s="808"/>
      <c r="BX65" s="808"/>
      <c r="BY65" s="808"/>
      <c r="BZ65" s="808"/>
      <c r="CA65" s="808"/>
      <c r="CB65" s="808"/>
      <c r="CC65" s="808"/>
      <c r="CD65" s="808"/>
      <c r="CE65" s="808"/>
      <c r="CF65" s="808"/>
      <c r="CG65" s="809"/>
      <c r="CH65" s="810"/>
      <c r="CI65" s="811"/>
      <c r="CJ65" s="811"/>
      <c r="CK65" s="811"/>
      <c r="CL65" s="812"/>
      <c r="CM65" s="810"/>
      <c r="CN65" s="811"/>
      <c r="CO65" s="811"/>
      <c r="CP65" s="811"/>
      <c r="CQ65" s="812"/>
      <c r="CR65" s="810"/>
      <c r="CS65" s="811"/>
      <c r="CT65" s="811"/>
      <c r="CU65" s="811"/>
      <c r="CV65" s="812"/>
      <c r="CW65" s="810"/>
      <c r="CX65" s="811"/>
      <c r="CY65" s="811"/>
      <c r="CZ65" s="811"/>
      <c r="DA65" s="812"/>
      <c r="DB65" s="810"/>
      <c r="DC65" s="811"/>
      <c r="DD65" s="811"/>
      <c r="DE65" s="811"/>
      <c r="DF65" s="812"/>
      <c r="DG65" s="810"/>
      <c r="DH65" s="811"/>
      <c r="DI65" s="811"/>
      <c r="DJ65" s="811"/>
      <c r="DK65" s="812"/>
      <c r="DL65" s="810"/>
      <c r="DM65" s="811"/>
      <c r="DN65" s="811"/>
      <c r="DO65" s="811"/>
      <c r="DP65" s="812"/>
      <c r="DQ65" s="810"/>
      <c r="DR65" s="811"/>
      <c r="DS65" s="811"/>
      <c r="DT65" s="811"/>
      <c r="DU65" s="812"/>
      <c r="DV65" s="807"/>
      <c r="DW65" s="808"/>
      <c r="DX65" s="808"/>
      <c r="DY65" s="808"/>
      <c r="DZ65" s="813"/>
      <c r="EA65" s="212"/>
    </row>
    <row r="66" spans="1:131" ht="26.25" customHeight="1" x14ac:dyDescent="0.2">
      <c r="A66" s="761" t="s">
        <v>398</v>
      </c>
      <c r="B66" s="762"/>
      <c r="C66" s="762"/>
      <c r="D66" s="762"/>
      <c r="E66" s="762"/>
      <c r="F66" s="762"/>
      <c r="G66" s="762"/>
      <c r="H66" s="762"/>
      <c r="I66" s="762"/>
      <c r="J66" s="762"/>
      <c r="K66" s="762"/>
      <c r="L66" s="762"/>
      <c r="M66" s="762"/>
      <c r="N66" s="762"/>
      <c r="O66" s="762"/>
      <c r="P66" s="763"/>
      <c r="Q66" s="767" t="s">
        <v>380</v>
      </c>
      <c r="R66" s="768"/>
      <c r="S66" s="768"/>
      <c r="T66" s="768"/>
      <c r="U66" s="769"/>
      <c r="V66" s="767" t="s">
        <v>381</v>
      </c>
      <c r="W66" s="768"/>
      <c r="X66" s="768"/>
      <c r="Y66" s="768"/>
      <c r="Z66" s="769"/>
      <c r="AA66" s="767" t="s">
        <v>382</v>
      </c>
      <c r="AB66" s="768"/>
      <c r="AC66" s="768"/>
      <c r="AD66" s="768"/>
      <c r="AE66" s="769"/>
      <c r="AF66" s="888" t="s">
        <v>383</v>
      </c>
      <c r="AG66" s="849"/>
      <c r="AH66" s="849"/>
      <c r="AI66" s="849"/>
      <c r="AJ66" s="889"/>
      <c r="AK66" s="767" t="s">
        <v>384</v>
      </c>
      <c r="AL66" s="762"/>
      <c r="AM66" s="762"/>
      <c r="AN66" s="762"/>
      <c r="AO66" s="763"/>
      <c r="AP66" s="767" t="s">
        <v>385</v>
      </c>
      <c r="AQ66" s="768"/>
      <c r="AR66" s="768"/>
      <c r="AS66" s="768"/>
      <c r="AT66" s="769"/>
      <c r="AU66" s="767" t="s">
        <v>399</v>
      </c>
      <c r="AV66" s="768"/>
      <c r="AW66" s="768"/>
      <c r="AX66" s="768"/>
      <c r="AY66" s="769"/>
      <c r="AZ66" s="767" t="s">
        <v>364</v>
      </c>
      <c r="BA66" s="768"/>
      <c r="BB66" s="768"/>
      <c r="BC66" s="768"/>
      <c r="BD66" s="774"/>
      <c r="BE66" s="223"/>
      <c r="BF66" s="223"/>
      <c r="BG66" s="223"/>
      <c r="BH66" s="223"/>
      <c r="BI66" s="223"/>
      <c r="BJ66" s="223"/>
      <c r="BK66" s="223"/>
      <c r="BL66" s="223"/>
      <c r="BM66" s="223"/>
      <c r="BN66" s="223"/>
      <c r="BO66" s="223"/>
      <c r="BP66" s="223"/>
      <c r="BQ66" s="220">
        <v>60</v>
      </c>
      <c r="BR66" s="225"/>
      <c r="BS66" s="893"/>
      <c r="BT66" s="894"/>
      <c r="BU66" s="894"/>
      <c r="BV66" s="894"/>
      <c r="BW66" s="894"/>
      <c r="BX66" s="894"/>
      <c r="BY66" s="894"/>
      <c r="BZ66" s="894"/>
      <c r="CA66" s="894"/>
      <c r="CB66" s="894"/>
      <c r="CC66" s="894"/>
      <c r="CD66" s="894"/>
      <c r="CE66" s="894"/>
      <c r="CF66" s="894"/>
      <c r="CG66" s="899"/>
      <c r="CH66" s="896"/>
      <c r="CI66" s="897"/>
      <c r="CJ66" s="897"/>
      <c r="CK66" s="897"/>
      <c r="CL66" s="898"/>
      <c r="CM66" s="896"/>
      <c r="CN66" s="897"/>
      <c r="CO66" s="897"/>
      <c r="CP66" s="897"/>
      <c r="CQ66" s="898"/>
      <c r="CR66" s="896"/>
      <c r="CS66" s="897"/>
      <c r="CT66" s="897"/>
      <c r="CU66" s="897"/>
      <c r="CV66" s="898"/>
      <c r="CW66" s="896"/>
      <c r="CX66" s="897"/>
      <c r="CY66" s="897"/>
      <c r="CZ66" s="897"/>
      <c r="DA66" s="898"/>
      <c r="DB66" s="896"/>
      <c r="DC66" s="897"/>
      <c r="DD66" s="897"/>
      <c r="DE66" s="897"/>
      <c r="DF66" s="898"/>
      <c r="DG66" s="896"/>
      <c r="DH66" s="897"/>
      <c r="DI66" s="897"/>
      <c r="DJ66" s="897"/>
      <c r="DK66" s="898"/>
      <c r="DL66" s="896"/>
      <c r="DM66" s="897"/>
      <c r="DN66" s="897"/>
      <c r="DO66" s="897"/>
      <c r="DP66" s="898"/>
      <c r="DQ66" s="896"/>
      <c r="DR66" s="897"/>
      <c r="DS66" s="897"/>
      <c r="DT66" s="897"/>
      <c r="DU66" s="898"/>
      <c r="DV66" s="893"/>
      <c r="DW66" s="894"/>
      <c r="DX66" s="894"/>
      <c r="DY66" s="894"/>
      <c r="DZ66" s="895"/>
      <c r="EA66" s="212"/>
    </row>
    <row r="67" spans="1:131" ht="26.25" customHeight="1" thickBot="1" x14ac:dyDescent="0.25">
      <c r="A67" s="764"/>
      <c r="B67" s="765"/>
      <c r="C67" s="765"/>
      <c r="D67" s="765"/>
      <c r="E67" s="765"/>
      <c r="F67" s="765"/>
      <c r="G67" s="765"/>
      <c r="H67" s="765"/>
      <c r="I67" s="765"/>
      <c r="J67" s="765"/>
      <c r="K67" s="765"/>
      <c r="L67" s="765"/>
      <c r="M67" s="765"/>
      <c r="N67" s="765"/>
      <c r="O67" s="765"/>
      <c r="P67" s="766"/>
      <c r="Q67" s="770"/>
      <c r="R67" s="771"/>
      <c r="S67" s="771"/>
      <c r="T67" s="771"/>
      <c r="U67" s="772"/>
      <c r="V67" s="770"/>
      <c r="W67" s="771"/>
      <c r="X67" s="771"/>
      <c r="Y67" s="771"/>
      <c r="Z67" s="772"/>
      <c r="AA67" s="770"/>
      <c r="AB67" s="771"/>
      <c r="AC67" s="771"/>
      <c r="AD67" s="771"/>
      <c r="AE67" s="772"/>
      <c r="AF67" s="890"/>
      <c r="AG67" s="852"/>
      <c r="AH67" s="852"/>
      <c r="AI67" s="852"/>
      <c r="AJ67" s="891"/>
      <c r="AK67" s="892"/>
      <c r="AL67" s="765"/>
      <c r="AM67" s="765"/>
      <c r="AN67" s="765"/>
      <c r="AO67" s="766"/>
      <c r="AP67" s="770"/>
      <c r="AQ67" s="771"/>
      <c r="AR67" s="771"/>
      <c r="AS67" s="771"/>
      <c r="AT67" s="772"/>
      <c r="AU67" s="770"/>
      <c r="AV67" s="771"/>
      <c r="AW67" s="771"/>
      <c r="AX67" s="771"/>
      <c r="AY67" s="772"/>
      <c r="AZ67" s="770"/>
      <c r="BA67" s="771"/>
      <c r="BB67" s="771"/>
      <c r="BC67" s="771"/>
      <c r="BD67" s="776"/>
      <c r="BE67" s="223"/>
      <c r="BF67" s="223"/>
      <c r="BG67" s="223"/>
      <c r="BH67" s="223"/>
      <c r="BI67" s="223"/>
      <c r="BJ67" s="223"/>
      <c r="BK67" s="223"/>
      <c r="BL67" s="223"/>
      <c r="BM67" s="223"/>
      <c r="BN67" s="223"/>
      <c r="BO67" s="223"/>
      <c r="BP67" s="223"/>
      <c r="BQ67" s="220">
        <v>61</v>
      </c>
      <c r="BR67" s="225"/>
      <c r="BS67" s="893"/>
      <c r="BT67" s="894"/>
      <c r="BU67" s="894"/>
      <c r="BV67" s="894"/>
      <c r="BW67" s="894"/>
      <c r="BX67" s="894"/>
      <c r="BY67" s="894"/>
      <c r="BZ67" s="894"/>
      <c r="CA67" s="894"/>
      <c r="CB67" s="894"/>
      <c r="CC67" s="894"/>
      <c r="CD67" s="894"/>
      <c r="CE67" s="894"/>
      <c r="CF67" s="894"/>
      <c r="CG67" s="899"/>
      <c r="CH67" s="896"/>
      <c r="CI67" s="897"/>
      <c r="CJ67" s="897"/>
      <c r="CK67" s="897"/>
      <c r="CL67" s="898"/>
      <c r="CM67" s="896"/>
      <c r="CN67" s="897"/>
      <c r="CO67" s="897"/>
      <c r="CP67" s="897"/>
      <c r="CQ67" s="898"/>
      <c r="CR67" s="896"/>
      <c r="CS67" s="897"/>
      <c r="CT67" s="897"/>
      <c r="CU67" s="897"/>
      <c r="CV67" s="898"/>
      <c r="CW67" s="896"/>
      <c r="CX67" s="897"/>
      <c r="CY67" s="897"/>
      <c r="CZ67" s="897"/>
      <c r="DA67" s="898"/>
      <c r="DB67" s="896"/>
      <c r="DC67" s="897"/>
      <c r="DD67" s="897"/>
      <c r="DE67" s="897"/>
      <c r="DF67" s="898"/>
      <c r="DG67" s="896"/>
      <c r="DH67" s="897"/>
      <c r="DI67" s="897"/>
      <c r="DJ67" s="897"/>
      <c r="DK67" s="898"/>
      <c r="DL67" s="896"/>
      <c r="DM67" s="897"/>
      <c r="DN67" s="897"/>
      <c r="DO67" s="897"/>
      <c r="DP67" s="898"/>
      <c r="DQ67" s="896"/>
      <c r="DR67" s="897"/>
      <c r="DS67" s="897"/>
      <c r="DT67" s="897"/>
      <c r="DU67" s="898"/>
      <c r="DV67" s="893"/>
      <c r="DW67" s="894"/>
      <c r="DX67" s="894"/>
      <c r="DY67" s="894"/>
      <c r="DZ67" s="895"/>
      <c r="EA67" s="212"/>
    </row>
    <row r="68" spans="1:131" ht="26.25" customHeight="1" thickTop="1" x14ac:dyDescent="0.2">
      <c r="A68" s="218">
        <v>1</v>
      </c>
      <c r="B68" s="903" t="s">
        <v>553</v>
      </c>
      <c r="C68" s="904"/>
      <c r="D68" s="904"/>
      <c r="E68" s="904"/>
      <c r="F68" s="904"/>
      <c r="G68" s="904"/>
      <c r="H68" s="904"/>
      <c r="I68" s="904"/>
      <c r="J68" s="904"/>
      <c r="K68" s="904"/>
      <c r="L68" s="904"/>
      <c r="M68" s="904"/>
      <c r="N68" s="904"/>
      <c r="O68" s="904"/>
      <c r="P68" s="905"/>
      <c r="Q68" s="906">
        <v>9298</v>
      </c>
      <c r="R68" s="900"/>
      <c r="S68" s="900"/>
      <c r="T68" s="900"/>
      <c r="U68" s="900"/>
      <c r="V68" s="900">
        <v>9234</v>
      </c>
      <c r="W68" s="900"/>
      <c r="X68" s="900"/>
      <c r="Y68" s="900"/>
      <c r="Z68" s="900"/>
      <c r="AA68" s="900">
        <v>65</v>
      </c>
      <c r="AB68" s="900"/>
      <c r="AC68" s="900"/>
      <c r="AD68" s="900"/>
      <c r="AE68" s="900"/>
      <c r="AF68" s="900">
        <v>65</v>
      </c>
      <c r="AG68" s="900"/>
      <c r="AH68" s="900"/>
      <c r="AI68" s="900"/>
      <c r="AJ68" s="900"/>
      <c r="AK68" s="900">
        <v>11</v>
      </c>
      <c r="AL68" s="900"/>
      <c r="AM68" s="900"/>
      <c r="AN68" s="900"/>
      <c r="AO68" s="900"/>
      <c r="AP68" s="900"/>
      <c r="AQ68" s="900"/>
      <c r="AR68" s="900"/>
      <c r="AS68" s="900"/>
      <c r="AT68" s="900"/>
      <c r="AU68" s="900"/>
      <c r="AV68" s="900"/>
      <c r="AW68" s="900"/>
      <c r="AX68" s="900"/>
      <c r="AY68" s="900"/>
      <c r="AZ68" s="901"/>
      <c r="BA68" s="901"/>
      <c r="BB68" s="901"/>
      <c r="BC68" s="901"/>
      <c r="BD68" s="902"/>
      <c r="BE68" s="223"/>
      <c r="BF68" s="223"/>
      <c r="BG68" s="223"/>
      <c r="BH68" s="223"/>
      <c r="BI68" s="223"/>
      <c r="BJ68" s="223"/>
      <c r="BK68" s="223"/>
      <c r="BL68" s="223"/>
      <c r="BM68" s="223"/>
      <c r="BN68" s="223"/>
      <c r="BO68" s="223"/>
      <c r="BP68" s="223"/>
      <c r="BQ68" s="220">
        <v>62</v>
      </c>
      <c r="BR68" s="225"/>
      <c r="BS68" s="893"/>
      <c r="BT68" s="894"/>
      <c r="BU68" s="894"/>
      <c r="BV68" s="894"/>
      <c r="BW68" s="894"/>
      <c r="BX68" s="894"/>
      <c r="BY68" s="894"/>
      <c r="BZ68" s="894"/>
      <c r="CA68" s="894"/>
      <c r="CB68" s="894"/>
      <c r="CC68" s="894"/>
      <c r="CD68" s="894"/>
      <c r="CE68" s="894"/>
      <c r="CF68" s="894"/>
      <c r="CG68" s="899"/>
      <c r="CH68" s="896"/>
      <c r="CI68" s="897"/>
      <c r="CJ68" s="897"/>
      <c r="CK68" s="897"/>
      <c r="CL68" s="898"/>
      <c r="CM68" s="896"/>
      <c r="CN68" s="897"/>
      <c r="CO68" s="897"/>
      <c r="CP68" s="897"/>
      <c r="CQ68" s="898"/>
      <c r="CR68" s="896"/>
      <c r="CS68" s="897"/>
      <c r="CT68" s="897"/>
      <c r="CU68" s="897"/>
      <c r="CV68" s="898"/>
      <c r="CW68" s="896"/>
      <c r="CX68" s="897"/>
      <c r="CY68" s="897"/>
      <c r="CZ68" s="897"/>
      <c r="DA68" s="898"/>
      <c r="DB68" s="896"/>
      <c r="DC68" s="897"/>
      <c r="DD68" s="897"/>
      <c r="DE68" s="897"/>
      <c r="DF68" s="898"/>
      <c r="DG68" s="896"/>
      <c r="DH68" s="897"/>
      <c r="DI68" s="897"/>
      <c r="DJ68" s="897"/>
      <c r="DK68" s="898"/>
      <c r="DL68" s="896"/>
      <c r="DM68" s="897"/>
      <c r="DN68" s="897"/>
      <c r="DO68" s="897"/>
      <c r="DP68" s="898"/>
      <c r="DQ68" s="896"/>
      <c r="DR68" s="897"/>
      <c r="DS68" s="897"/>
      <c r="DT68" s="897"/>
      <c r="DU68" s="898"/>
      <c r="DV68" s="893"/>
      <c r="DW68" s="894"/>
      <c r="DX68" s="894"/>
      <c r="DY68" s="894"/>
      <c r="DZ68" s="895"/>
      <c r="EA68" s="212"/>
    </row>
    <row r="69" spans="1:131" ht="26.25" customHeight="1" x14ac:dyDescent="0.2">
      <c r="A69" s="220">
        <v>2</v>
      </c>
      <c r="B69" s="907" t="s">
        <v>554</v>
      </c>
      <c r="C69" s="908"/>
      <c r="D69" s="908"/>
      <c r="E69" s="908"/>
      <c r="F69" s="908"/>
      <c r="G69" s="908"/>
      <c r="H69" s="908"/>
      <c r="I69" s="908"/>
      <c r="J69" s="908"/>
      <c r="K69" s="908"/>
      <c r="L69" s="908"/>
      <c r="M69" s="908"/>
      <c r="N69" s="908"/>
      <c r="O69" s="908"/>
      <c r="P69" s="909"/>
      <c r="Q69" s="910">
        <v>872</v>
      </c>
      <c r="R69" s="864"/>
      <c r="S69" s="864"/>
      <c r="T69" s="864"/>
      <c r="U69" s="864"/>
      <c r="V69" s="864">
        <v>861</v>
      </c>
      <c r="W69" s="864"/>
      <c r="X69" s="864"/>
      <c r="Y69" s="864"/>
      <c r="Z69" s="864"/>
      <c r="AA69" s="864">
        <v>11</v>
      </c>
      <c r="AB69" s="864"/>
      <c r="AC69" s="864"/>
      <c r="AD69" s="864"/>
      <c r="AE69" s="864"/>
      <c r="AF69" s="864">
        <v>11</v>
      </c>
      <c r="AG69" s="864"/>
      <c r="AH69" s="864"/>
      <c r="AI69" s="864"/>
      <c r="AJ69" s="864"/>
      <c r="AK69" s="864">
        <v>2</v>
      </c>
      <c r="AL69" s="864"/>
      <c r="AM69" s="864"/>
      <c r="AN69" s="864"/>
      <c r="AO69" s="864"/>
      <c r="AP69" s="864"/>
      <c r="AQ69" s="864"/>
      <c r="AR69" s="864"/>
      <c r="AS69" s="864"/>
      <c r="AT69" s="864"/>
      <c r="AU69" s="864"/>
      <c r="AV69" s="864"/>
      <c r="AW69" s="864"/>
      <c r="AX69" s="864"/>
      <c r="AY69" s="864"/>
      <c r="AZ69" s="866"/>
      <c r="BA69" s="866"/>
      <c r="BB69" s="866"/>
      <c r="BC69" s="866"/>
      <c r="BD69" s="867"/>
      <c r="BE69" s="223"/>
      <c r="BF69" s="223"/>
      <c r="BG69" s="223"/>
      <c r="BH69" s="223"/>
      <c r="BI69" s="223"/>
      <c r="BJ69" s="223"/>
      <c r="BK69" s="223"/>
      <c r="BL69" s="223"/>
      <c r="BM69" s="223"/>
      <c r="BN69" s="223"/>
      <c r="BO69" s="223"/>
      <c r="BP69" s="223"/>
      <c r="BQ69" s="220">
        <v>63</v>
      </c>
      <c r="BR69" s="225"/>
      <c r="BS69" s="893"/>
      <c r="BT69" s="894"/>
      <c r="BU69" s="894"/>
      <c r="BV69" s="894"/>
      <c r="BW69" s="894"/>
      <c r="BX69" s="894"/>
      <c r="BY69" s="894"/>
      <c r="BZ69" s="894"/>
      <c r="CA69" s="894"/>
      <c r="CB69" s="894"/>
      <c r="CC69" s="894"/>
      <c r="CD69" s="894"/>
      <c r="CE69" s="894"/>
      <c r="CF69" s="894"/>
      <c r="CG69" s="899"/>
      <c r="CH69" s="896"/>
      <c r="CI69" s="897"/>
      <c r="CJ69" s="897"/>
      <c r="CK69" s="897"/>
      <c r="CL69" s="898"/>
      <c r="CM69" s="896"/>
      <c r="CN69" s="897"/>
      <c r="CO69" s="897"/>
      <c r="CP69" s="897"/>
      <c r="CQ69" s="898"/>
      <c r="CR69" s="896"/>
      <c r="CS69" s="897"/>
      <c r="CT69" s="897"/>
      <c r="CU69" s="897"/>
      <c r="CV69" s="898"/>
      <c r="CW69" s="896"/>
      <c r="CX69" s="897"/>
      <c r="CY69" s="897"/>
      <c r="CZ69" s="897"/>
      <c r="DA69" s="898"/>
      <c r="DB69" s="896"/>
      <c r="DC69" s="897"/>
      <c r="DD69" s="897"/>
      <c r="DE69" s="897"/>
      <c r="DF69" s="898"/>
      <c r="DG69" s="896"/>
      <c r="DH69" s="897"/>
      <c r="DI69" s="897"/>
      <c r="DJ69" s="897"/>
      <c r="DK69" s="898"/>
      <c r="DL69" s="896"/>
      <c r="DM69" s="897"/>
      <c r="DN69" s="897"/>
      <c r="DO69" s="897"/>
      <c r="DP69" s="898"/>
      <c r="DQ69" s="896"/>
      <c r="DR69" s="897"/>
      <c r="DS69" s="897"/>
      <c r="DT69" s="897"/>
      <c r="DU69" s="898"/>
      <c r="DV69" s="893"/>
      <c r="DW69" s="894"/>
      <c r="DX69" s="894"/>
      <c r="DY69" s="894"/>
      <c r="DZ69" s="895"/>
      <c r="EA69" s="212"/>
    </row>
    <row r="70" spans="1:131" ht="26.25" customHeight="1" x14ac:dyDescent="0.2">
      <c r="A70" s="220">
        <v>3</v>
      </c>
      <c r="B70" s="907" t="s">
        <v>555</v>
      </c>
      <c r="C70" s="908"/>
      <c r="D70" s="908"/>
      <c r="E70" s="908"/>
      <c r="F70" s="908"/>
      <c r="G70" s="908"/>
      <c r="H70" s="908"/>
      <c r="I70" s="908"/>
      <c r="J70" s="908"/>
      <c r="K70" s="908"/>
      <c r="L70" s="908"/>
      <c r="M70" s="908"/>
      <c r="N70" s="908"/>
      <c r="O70" s="908"/>
      <c r="P70" s="909"/>
      <c r="Q70" s="910">
        <v>652</v>
      </c>
      <c r="R70" s="864"/>
      <c r="S70" s="864"/>
      <c r="T70" s="864"/>
      <c r="U70" s="864"/>
      <c r="V70" s="864">
        <v>625</v>
      </c>
      <c r="W70" s="864"/>
      <c r="X70" s="864"/>
      <c r="Y70" s="864"/>
      <c r="Z70" s="864"/>
      <c r="AA70" s="864">
        <v>27</v>
      </c>
      <c r="AB70" s="864"/>
      <c r="AC70" s="864"/>
      <c r="AD70" s="864"/>
      <c r="AE70" s="864"/>
      <c r="AF70" s="864">
        <v>27</v>
      </c>
      <c r="AG70" s="864"/>
      <c r="AH70" s="864"/>
      <c r="AI70" s="864"/>
      <c r="AJ70" s="864"/>
      <c r="AK70" s="864">
        <v>499</v>
      </c>
      <c r="AL70" s="864"/>
      <c r="AM70" s="864"/>
      <c r="AN70" s="864"/>
      <c r="AO70" s="864"/>
      <c r="AP70" s="864"/>
      <c r="AQ70" s="864"/>
      <c r="AR70" s="864"/>
      <c r="AS70" s="864"/>
      <c r="AT70" s="864"/>
      <c r="AU70" s="864"/>
      <c r="AV70" s="864"/>
      <c r="AW70" s="864"/>
      <c r="AX70" s="864"/>
      <c r="AY70" s="864"/>
      <c r="AZ70" s="866"/>
      <c r="BA70" s="866"/>
      <c r="BB70" s="866"/>
      <c r="BC70" s="866"/>
      <c r="BD70" s="867"/>
      <c r="BE70" s="223"/>
      <c r="BF70" s="223"/>
      <c r="BG70" s="223"/>
      <c r="BH70" s="223"/>
      <c r="BI70" s="223"/>
      <c r="BJ70" s="223"/>
      <c r="BK70" s="223"/>
      <c r="BL70" s="223"/>
      <c r="BM70" s="223"/>
      <c r="BN70" s="223"/>
      <c r="BO70" s="223"/>
      <c r="BP70" s="223"/>
      <c r="BQ70" s="220">
        <v>64</v>
      </c>
      <c r="BR70" s="225"/>
      <c r="BS70" s="893"/>
      <c r="BT70" s="894"/>
      <c r="BU70" s="894"/>
      <c r="BV70" s="894"/>
      <c r="BW70" s="894"/>
      <c r="BX70" s="894"/>
      <c r="BY70" s="894"/>
      <c r="BZ70" s="894"/>
      <c r="CA70" s="894"/>
      <c r="CB70" s="894"/>
      <c r="CC70" s="894"/>
      <c r="CD70" s="894"/>
      <c r="CE70" s="894"/>
      <c r="CF70" s="894"/>
      <c r="CG70" s="899"/>
      <c r="CH70" s="896"/>
      <c r="CI70" s="897"/>
      <c r="CJ70" s="897"/>
      <c r="CK70" s="897"/>
      <c r="CL70" s="898"/>
      <c r="CM70" s="896"/>
      <c r="CN70" s="897"/>
      <c r="CO70" s="897"/>
      <c r="CP70" s="897"/>
      <c r="CQ70" s="898"/>
      <c r="CR70" s="896"/>
      <c r="CS70" s="897"/>
      <c r="CT70" s="897"/>
      <c r="CU70" s="897"/>
      <c r="CV70" s="898"/>
      <c r="CW70" s="896"/>
      <c r="CX70" s="897"/>
      <c r="CY70" s="897"/>
      <c r="CZ70" s="897"/>
      <c r="DA70" s="898"/>
      <c r="DB70" s="896"/>
      <c r="DC70" s="897"/>
      <c r="DD70" s="897"/>
      <c r="DE70" s="897"/>
      <c r="DF70" s="898"/>
      <c r="DG70" s="896"/>
      <c r="DH70" s="897"/>
      <c r="DI70" s="897"/>
      <c r="DJ70" s="897"/>
      <c r="DK70" s="898"/>
      <c r="DL70" s="896"/>
      <c r="DM70" s="897"/>
      <c r="DN70" s="897"/>
      <c r="DO70" s="897"/>
      <c r="DP70" s="898"/>
      <c r="DQ70" s="896"/>
      <c r="DR70" s="897"/>
      <c r="DS70" s="897"/>
      <c r="DT70" s="897"/>
      <c r="DU70" s="898"/>
      <c r="DV70" s="893"/>
      <c r="DW70" s="894"/>
      <c r="DX70" s="894"/>
      <c r="DY70" s="894"/>
      <c r="DZ70" s="895"/>
      <c r="EA70" s="212"/>
    </row>
    <row r="71" spans="1:131" ht="26.25" customHeight="1" x14ac:dyDescent="0.2">
      <c r="A71" s="220">
        <v>4</v>
      </c>
      <c r="B71" s="907" t="s">
        <v>556</v>
      </c>
      <c r="C71" s="908"/>
      <c r="D71" s="908"/>
      <c r="E71" s="908"/>
      <c r="F71" s="908"/>
      <c r="G71" s="908"/>
      <c r="H71" s="908"/>
      <c r="I71" s="908"/>
      <c r="J71" s="908"/>
      <c r="K71" s="908"/>
      <c r="L71" s="908"/>
      <c r="M71" s="908"/>
      <c r="N71" s="908"/>
      <c r="O71" s="908"/>
      <c r="P71" s="909"/>
      <c r="Q71" s="910">
        <v>251491</v>
      </c>
      <c r="R71" s="864"/>
      <c r="S71" s="864"/>
      <c r="T71" s="864"/>
      <c r="U71" s="864"/>
      <c r="V71" s="864">
        <v>246681</v>
      </c>
      <c r="W71" s="864"/>
      <c r="X71" s="864"/>
      <c r="Y71" s="864"/>
      <c r="Z71" s="864"/>
      <c r="AA71" s="864">
        <v>4810</v>
      </c>
      <c r="AB71" s="864"/>
      <c r="AC71" s="864"/>
      <c r="AD71" s="864"/>
      <c r="AE71" s="864"/>
      <c r="AF71" s="864">
        <v>4810</v>
      </c>
      <c r="AG71" s="864"/>
      <c r="AH71" s="864"/>
      <c r="AI71" s="864"/>
      <c r="AJ71" s="864"/>
      <c r="AK71" s="864">
        <v>2194</v>
      </c>
      <c r="AL71" s="864"/>
      <c r="AM71" s="864"/>
      <c r="AN71" s="864"/>
      <c r="AO71" s="864"/>
      <c r="AP71" s="864"/>
      <c r="AQ71" s="864"/>
      <c r="AR71" s="864"/>
      <c r="AS71" s="864"/>
      <c r="AT71" s="864"/>
      <c r="AU71" s="864"/>
      <c r="AV71" s="864"/>
      <c r="AW71" s="864"/>
      <c r="AX71" s="864"/>
      <c r="AY71" s="864"/>
      <c r="AZ71" s="866"/>
      <c r="BA71" s="866"/>
      <c r="BB71" s="866"/>
      <c r="BC71" s="866"/>
      <c r="BD71" s="867"/>
      <c r="BE71" s="223"/>
      <c r="BF71" s="223"/>
      <c r="BG71" s="223"/>
      <c r="BH71" s="223"/>
      <c r="BI71" s="223"/>
      <c r="BJ71" s="223"/>
      <c r="BK71" s="223"/>
      <c r="BL71" s="223"/>
      <c r="BM71" s="223"/>
      <c r="BN71" s="223"/>
      <c r="BO71" s="223"/>
      <c r="BP71" s="223"/>
      <c r="BQ71" s="220">
        <v>65</v>
      </c>
      <c r="BR71" s="225"/>
      <c r="BS71" s="893"/>
      <c r="BT71" s="894"/>
      <c r="BU71" s="894"/>
      <c r="BV71" s="894"/>
      <c r="BW71" s="894"/>
      <c r="BX71" s="894"/>
      <c r="BY71" s="894"/>
      <c r="BZ71" s="894"/>
      <c r="CA71" s="894"/>
      <c r="CB71" s="894"/>
      <c r="CC71" s="894"/>
      <c r="CD71" s="894"/>
      <c r="CE71" s="894"/>
      <c r="CF71" s="894"/>
      <c r="CG71" s="899"/>
      <c r="CH71" s="896"/>
      <c r="CI71" s="897"/>
      <c r="CJ71" s="897"/>
      <c r="CK71" s="897"/>
      <c r="CL71" s="898"/>
      <c r="CM71" s="896"/>
      <c r="CN71" s="897"/>
      <c r="CO71" s="897"/>
      <c r="CP71" s="897"/>
      <c r="CQ71" s="898"/>
      <c r="CR71" s="896"/>
      <c r="CS71" s="897"/>
      <c r="CT71" s="897"/>
      <c r="CU71" s="897"/>
      <c r="CV71" s="898"/>
      <c r="CW71" s="896"/>
      <c r="CX71" s="897"/>
      <c r="CY71" s="897"/>
      <c r="CZ71" s="897"/>
      <c r="DA71" s="898"/>
      <c r="DB71" s="896"/>
      <c r="DC71" s="897"/>
      <c r="DD71" s="897"/>
      <c r="DE71" s="897"/>
      <c r="DF71" s="898"/>
      <c r="DG71" s="896"/>
      <c r="DH71" s="897"/>
      <c r="DI71" s="897"/>
      <c r="DJ71" s="897"/>
      <c r="DK71" s="898"/>
      <c r="DL71" s="896"/>
      <c r="DM71" s="897"/>
      <c r="DN71" s="897"/>
      <c r="DO71" s="897"/>
      <c r="DP71" s="898"/>
      <c r="DQ71" s="896"/>
      <c r="DR71" s="897"/>
      <c r="DS71" s="897"/>
      <c r="DT71" s="897"/>
      <c r="DU71" s="898"/>
      <c r="DV71" s="893"/>
      <c r="DW71" s="894"/>
      <c r="DX71" s="894"/>
      <c r="DY71" s="894"/>
      <c r="DZ71" s="895"/>
      <c r="EA71" s="212"/>
    </row>
    <row r="72" spans="1:131" ht="26.25" customHeight="1" x14ac:dyDescent="0.2">
      <c r="A72" s="220">
        <v>5</v>
      </c>
      <c r="B72" s="907"/>
      <c r="C72" s="908"/>
      <c r="D72" s="908"/>
      <c r="E72" s="908"/>
      <c r="F72" s="908"/>
      <c r="G72" s="908"/>
      <c r="H72" s="908"/>
      <c r="I72" s="908"/>
      <c r="J72" s="908"/>
      <c r="K72" s="908"/>
      <c r="L72" s="908"/>
      <c r="M72" s="908"/>
      <c r="N72" s="908"/>
      <c r="O72" s="908"/>
      <c r="P72" s="909"/>
      <c r="Q72" s="910"/>
      <c r="R72" s="864"/>
      <c r="S72" s="864"/>
      <c r="T72" s="864"/>
      <c r="U72" s="864"/>
      <c r="V72" s="864"/>
      <c r="W72" s="864"/>
      <c r="X72" s="864"/>
      <c r="Y72" s="864"/>
      <c r="Z72" s="864"/>
      <c r="AA72" s="864"/>
      <c r="AB72" s="864"/>
      <c r="AC72" s="864"/>
      <c r="AD72" s="864"/>
      <c r="AE72" s="864"/>
      <c r="AF72" s="864"/>
      <c r="AG72" s="864"/>
      <c r="AH72" s="864"/>
      <c r="AI72" s="864"/>
      <c r="AJ72" s="864"/>
      <c r="AK72" s="864"/>
      <c r="AL72" s="864"/>
      <c r="AM72" s="864"/>
      <c r="AN72" s="864"/>
      <c r="AO72" s="864"/>
      <c r="AP72" s="864"/>
      <c r="AQ72" s="864"/>
      <c r="AR72" s="864"/>
      <c r="AS72" s="864"/>
      <c r="AT72" s="864"/>
      <c r="AU72" s="864"/>
      <c r="AV72" s="864"/>
      <c r="AW72" s="864"/>
      <c r="AX72" s="864"/>
      <c r="AY72" s="864"/>
      <c r="AZ72" s="866"/>
      <c r="BA72" s="866"/>
      <c r="BB72" s="866"/>
      <c r="BC72" s="866"/>
      <c r="BD72" s="867"/>
      <c r="BE72" s="223"/>
      <c r="BF72" s="223"/>
      <c r="BG72" s="223"/>
      <c r="BH72" s="223"/>
      <c r="BI72" s="223"/>
      <c r="BJ72" s="223"/>
      <c r="BK72" s="223"/>
      <c r="BL72" s="223"/>
      <c r="BM72" s="223"/>
      <c r="BN72" s="223"/>
      <c r="BO72" s="223"/>
      <c r="BP72" s="223"/>
      <c r="BQ72" s="220">
        <v>66</v>
      </c>
      <c r="BR72" s="225"/>
      <c r="BS72" s="893"/>
      <c r="BT72" s="894"/>
      <c r="BU72" s="894"/>
      <c r="BV72" s="894"/>
      <c r="BW72" s="894"/>
      <c r="BX72" s="894"/>
      <c r="BY72" s="894"/>
      <c r="BZ72" s="894"/>
      <c r="CA72" s="894"/>
      <c r="CB72" s="894"/>
      <c r="CC72" s="894"/>
      <c r="CD72" s="894"/>
      <c r="CE72" s="894"/>
      <c r="CF72" s="894"/>
      <c r="CG72" s="899"/>
      <c r="CH72" s="896"/>
      <c r="CI72" s="897"/>
      <c r="CJ72" s="897"/>
      <c r="CK72" s="897"/>
      <c r="CL72" s="898"/>
      <c r="CM72" s="896"/>
      <c r="CN72" s="897"/>
      <c r="CO72" s="897"/>
      <c r="CP72" s="897"/>
      <c r="CQ72" s="898"/>
      <c r="CR72" s="896"/>
      <c r="CS72" s="897"/>
      <c r="CT72" s="897"/>
      <c r="CU72" s="897"/>
      <c r="CV72" s="898"/>
      <c r="CW72" s="896"/>
      <c r="CX72" s="897"/>
      <c r="CY72" s="897"/>
      <c r="CZ72" s="897"/>
      <c r="DA72" s="898"/>
      <c r="DB72" s="896"/>
      <c r="DC72" s="897"/>
      <c r="DD72" s="897"/>
      <c r="DE72" s="897"/>
      <c r="DF72" s="898"/>
      <c r="DG72" s="896"/>
      <c r="DH72" s="897"/>
      <c r="DI72" s="897"/>
      <c r="DJ72" s="897"/>
      <c r="DK72" s="898"/>
      <c r="DL72" s="896"/>
      <c r="DM72" s="897"/>
      <c r="DN72" s="897"/>
      <c r="DO72" s="897"/>
      <c r="DP72" s="898"/>
      <c r="DQ72" s="896"/>
      <c r="DR72" s="897"/>
      <c r="DS72" s="897"/>
      <c r="DT72" s="897"/>
      <c r="DU72" s="898"/>
      <c r="DV72" s="893"/>
      <c r="DW72" s="894"/>
      <c r="DX72" s="894"/>
      <c r="DY72" s="894"/>
      <c r="DZ72" s="895"/>
      <c r="EA72" s="212"/>
    </row>
    <row r="73" spans="1:131" ht="26.25" customHeight="1" x14ac:dyDescent="0.2">
      <c r="A73" s="220">
        <v>6</v>
      </c>
      <c r="B73" s="907"/>
      <c r="C73" s="908"/>
      <c r="D73" s="908"/>
      <c r="E73" s="908"/>
      <c r="F73" s="908"/>
      <c r="G73" s="908"/>
      <c r="H73" s="908"/>
      <c r="I73" s="908"/>
      <c r="J73" s="908"/>
      <c r="K73" s="908"/>
      <c r="L73" s="908"/>
      <c r="M73" s="908"/>
      <c r="N73" s="908"/>
      <c r="O73" s="908"/>
      <c r="P73" s="909"/>
      <c r="Q73" s="910"/>
      <c r="R73" s="864"/>
      <c r="S73" s="864"/>
      <c r="T73" s="864"/>
      <c r="U73" s="864"/>
      <c r="V73" s="864"/>
      <c r="W73" s="864"/>
      <c r="X73" s="864"/>
      <c r="Y73" s="864"/>
      <c r="Z73" s="864"/>
      <c r="AA73" s="864"/>
      <c r="AB73" s="864"/>
      <c r="AC73" s="864"/>
      <c r="AD73" s="864"/>
      <c r="AE73" s="864"/>
      <c r="AF73" s="864"/>
      <c r="AG73" s="864"/>
      <c r="AH73" s="864"/>
      <c r="AI73" s="864"/>
      <c r="AJ73" s="864"/>
      <c r="AK73" s="864"/>
      <c r="AL73" s="864"/>
      <c r="AM73" s="864"/>
      <c r="AN73" s="864"/>
      <c r="AO73" s="864"/>
      <c r="AP73" s="864"/>
      <c r="AQ73" s="864"/>
      <c r="AR73" s="864"/>
      <c r="AS73" s="864"/>
      <c r="AT73" s="864"/>
      <c r="AU73" s="864"/>
      <c r="AV73" s="864"/>
      <c r="AW73" s="864"/>
      <c r="AX73" s="864"/>
      <c r="AY73" s="864"/>
      <c r="AZ73" s="866"/>
      <c r="BA73" s="866"/>
      <c r="BB73" s="866"/>
      <c r="BC73" s="866"/>
      <c r="BD73" s="867"/>
      <c r="BE73" s="223"/>
      <c r="BF73" s="223"/>
      <c r="BG73" s="223"/>
      <c r="BH73" s="223"/>
      <c r="BI73" s="223"/>
      <c r="BJ73" s="223"/>
      <c r="BK73" s="223"/>
      <c r="BL73" s="223"/>
      <c r="BM73" s="223"/>
      <c r="BN73" s="223"/>
      <c r="BO73" s="223"/>
      <c r="BP73" s="223"/>
      <c r="BQ73" s="220">
        <v>67</v>
      </c>
      <c r="BR73" s="225"/>
      <c r="BS73" s="893"/>
      <c r="BT73" s="894"/>
      <c r="BU73" s="894"/>
      <c r="BV73" s="894"/>
      <c r="BW73" s="894"/>
      <c r="BX73" s="894"/>
      <c r="BY73" s="894"/>
      <c r="BZ73" s="894"/>
      <c r="CA73" s="894"/>
      <c r="CB73" s="894"/>
      <c r="CC73" s="894"/>
      <c r="CD73" s="894"/>
      <c r="CE73" s="894"/>
      <c r="CF73" s="894"/>
      <c r="CG73" s="899"/>
      <c r="CH73" s="896"/>
      <c r="CI73" s="897"/>
      <c r="CJ73" s="897"/>
      <c r="CK73" s="897"/>
      <c r="CL73" s="898"/>
      <c r="CM73" s="896"/>
      <c r="CN73" s="897"/>
      <c r="CO73" s="897"/>
      <c r="CP73" s="897"/>
      <c r="CQ73" s="898"/>
      <c r="CR73" s="896"/>
      <c r="CS73" s="897"/>
      <c r="CT73" s="897"/>
      <c r="CU73" s="897"/>
      <c r="CV73" s="898"/>
      <c r="CW73" s="896"/>
      <c r="CX73" s="897"/>
      <c r="CY73" s="897"/>
      <c r="CZ73" s="897"/>
      <c r="DA73" s="898"/>
      <c r="DB73" s="896"/>
      <c r="DC73" s="897"/>
      <c r="DD73" s="897"/>
      <c r="DE73" s="897"/>
      <c r="DF73" s="898"/>
      <c r="DG73" s="896"/>
      <c r="DH73" s="897"/>
      <c r="DI73" s="897"/>
      <c r="DJ73" s="897"/>
      <c r="DK73" s="898"/>
      <c r="DL73" s="896"/>
      <c r="DM73" s="897"/>
      <c r="DN73" s="897"/>
      <c r="DO73" s="897"/>
      <c r="DP73" s="898"/>
      <c r="DQ73" s="896"/>
      <c r="DR73" s="897"/>
      <c r="DS73" s="897"/>
      <c r="DT73" s="897"/>
      <c r="DU73" s="898"/>
      <c r="DV73" s="893"/>
      <c r="DW73" s="894"/>
      <c r="DX73" s="894"/>
      <c r="DY73" s="894"/>
      <c r="DZ73" s="895"/>
      <c r="EA73" s="212"/>
    </row>
    <row r="74" spans="1:131" ht="26.25" customHeight="1" x14ac:dyDescent="0.2">
      <c r="A74" s="220">
        <v>7</v>
      </c>
      <c r="B74" s="907"/>
      <c r="C74" s="908"/>
      <c r="D74" s="908"/>
      <c r="E74" s="908"/>
      <c r="F74" s="908"/>
      <c r="G74" s="908"/>
      <c r="H74" s="908"/>
      <c r="I74" s="908"/>
      <c r="J74" s="908"/>
      <c r="K74" s="908"/>
      <c r="L74" s="908"/>
      <c r="M74" s="908"/>
      <c r="N74" s="908"/>
      <c r="O74" s="908"/>
      <c r="P74" s="909"/>
      <c r="Q74" s="910"/>
      <c r="R74" s="864"/>
      <c r="S74" s="864"/>
      <c r="T74" s="864"/>
      <c r="U74" s="864"/>
      <c r="V74" s="864"/>
      <c r="W74" s="864"/>
      <c r="X74" s="864"/>
      <c r="Y74" s="864"/>
      <c r="Z74" s="864"/>
      <c r="AA74" s="864"/>
      <c r="AB74" s="864"/>
      <c r="AC74" s="864"/>
      <c r="AD74" s="864"/>
      <c r="AE74" s="864"/>
      <c r="AF74" s="864"/>
      <c r="AG74" s="864"/>
      <c r="AH74" s="864"/>
      <c r="AI74" s="864"/>
      <c r="AJ74" s="864"/>
      <c r="AK74" s="864"/>
      <c r="AL74" s="864"/>
      <c r="AM74" s="864"/>
      <c r="AN74" s="864"/>
      <c r="AO74" s="864"/>
      <c r="AP74" s="864"/>
      <c r="AQ74" s="864"/>
      <c r="AR74" s="864"/>
      <c r="AS74" s="864"/>
      <c r="AT74" s="864"/>
      <c r="AU74" s="864"/>
      <c r="AV74" s="864"/>
      <c r="AW74" s="864"/>
      <c r="AX74" s="864"/>
      <c r="AY74" s="864"/>
      <c r="AZ74" s="866"/>
      <c r="BA74" s="866"/>
      <c r="BB74" s="866"/>
      <c r="BC74" s="866"/>
      <c r="BD74" s="867"/>
      <c r="BE74" s="223"/>
      <c r="BF74" s="223"/>
      <c r="BG74" s="223"/>
      <c r="BH74" s="223"/>
      <c r="BI74" s="223"/>
      <c r="BJ74" s="223"/>
      <c r="BK74" s="223"/>
      <c r="BL74" s="223"/>
      <c r="BM74" s="223"/>
      <c r="BN74" s="223"/>
      <c r="BO74" s="223"/>
      <c r="BP74" s="223"/>
      <c r="BQ74" s="220">
        <v>68</v>
      </c>
      <c r="BR74" s="225"/>
      <c r="BS74" s="893"/>
      <c r="BT74" s="894"/>
      <c r="BU74" s="894"/>
      <c r="BV74" s="894"/>
      <c r="BW74" s="894"/>
      <c r="BX74" s="894"/>
      <c r="BY74" s="894"/>
      <c r="BZ74" s="894"/>
      <c r="CA74" s="894"/>
      <c r="CB74" s="894"/>
      <c r="CC74" s="894"/>
      <c r="CD74" s="894"/>
      <c r="CE74" s="894"/>
      <c r="CF74" s="894"/>
      <c r="CG74" s="899"/>
      <c r="CH74" s="896"/>
      <c r="CI74" s="897"/>
      <c r="CJ74" s="897"/>
      <c r="CK74" s="897"/>
      <c r="CL74" s="898"/>
      <c r="CM74" s="896"/>
      <c r="CN74" s="897"/>
      <c r="CO74" s="897"/>
      <c r="CP74" s="897"/>
      <c r="CQ74" s="898"/>
      <c r="CR74" s="896"/>
      <c r="CS74" s="897"/>
      <c r="CT74" s="897"/>
      <c r="CU74" s="897"/>
      <c r="CV74" s="898"/>
      <c r="CW74" s="896"/>
      <c r="CX74" s="897"/>
      <c r="CY74" s="897"/>
      <c r="CZ74" s="897"/>
      <c r="DA74" s="898"/>
      <c r="DB74" s="896"/>
      <c r="DC74" s="897"/>
      <c r="DD74" s="897"/>
      <c r="DE74" s="897"/>
      <c r="DF74" s="898"/>
      <c r="DG74" s="896"/>
      <c r="DH74" s="897"/>
      <c r="DI74" s="897"/>
      <c r="DJ74" s="897"/>
      <c r="DK74" s="898"/>
      <c r="DL74" s="896"/>
      <c r="DM74" s="897"/>
      <c r="DN74" s="897"/>
      <c r="DO74" s="897"/>
      <c r="DP74" s="898"/>
      <c r="DQ74" s="896"/>
      <c r="DR74" s="897"/>
      <c r="DS74" s="897"/>
      <c r="DT74" s="897"/>
      <c r="DU74" s="898"/>
      <c r="DV74" s="893"/>
      <c r="DW74" s="894"/>
      <c r="DX74" s="894"/>
      <c r="DY74" s="894"/>
      <c r="DZ74" s="895"/>
      <c r="EA74" s="212"/>
    </row>
    <row r="75" spans="1:131" ht="26.25" customHeight="1" x14ac:dyDescent="0.2">
      <c r="A75" s="220">
        <v>8</v>
      </c>
      <c r="B75" s="907"/>
      <c r="C75" s="908"/>
      <c r="D75" s="908"/>
      <c r="E75" s="908"/>
      <c r="F75" s="908"/>
      <c r="G75" s="908"/>
      <c r="H75" s="908"/>
      <c r="I75" s="908"/>
      <c r="J75" s="908"/>
      <c r="K75" s="908"/>
      <c r="L75" s="908"/>
      <c r="M75" s="908"/>
      <c r="N75" s="908"/>
      <c r="O75" s="908"/>
      <c r="P75" s="909"/>
      <c r="Q75" s="911"/>
      <c r="R75" s="912"/>
      <c r="S75" s="912"/>
      <c r="T75" s="912"/>
      <c r="U75" s="868"/>
      <c r="V75" s="913"/>
      <c r="W75" s="912"/>
      <c r="X75" s="912"/>
      <c r="Y75" s="912"/>
      <c r="Z75" s="868"/>
      <c r="AA75" s="913"/>
      <c r="AB75" s="912"/>
      <c r="AC75" s="912"/>
      <c r="AD75" s="912"/>
      <c r="AE75" s="868"/>
      <c r="AF75" s="913"/>
      <c r="AG75" s="912"/>
      <c r="AH75" s="912"/>
      <c r="AI75" s="912"/>
      <c r="AJ75" s="868"/>
      <c r="AK75" s="913"/>
      <c r="AL75" s="912"/>
      <c r="AM75" s="912"/>
      <c r="AN75" s="912"/>
      <c r="AO75" s="868"/>
      <c r="AP75" s="913"/>
      <c r="AQ75" s="912"/>
      <c r="AR75" s="912"/>
      <c r="AS75" s="912"/>
      <c r="AT75" s="868"/>
      <c r="AU75" s="913"/>
      <c r="AV75" s="912"/>
      <c r="AW75" s="912"/>
      <c r="AX75" s="912"/>
      <c r="AY75" s="868"/>
      <c r="AZ75" s="866"/>
      <c r="BA75" s="866"/>
      <c r="BB75" s="866"/>
      <c r="BC75" s="866"/>
      <c r="BD75" s="867"/>
      <c r="BE75" s="223"/>
      <c r="BF75" s="223"/>
      <c r="BG75" s="223"/>
      <c r="BH75" s="223"/>
      <c r="BI75" s="223"/>
      <c r="BJ75" s="223"/>
      <c r="BK75" s="223"/>
      <c r="BL75" s="223"/>
      <c r="BM75" s="223"/>
      <c r="BN75" s="223"/>
      <c r="BO75" s="223"/>
      <c r="BP75" s="223"/>
      <c r="BQ75" s="220">
        <v>69</v>
      </c>
      <c r="BR75" s="225"/>
      <c r="BS75" s="893"/>
      <c r="BT75" s="894"/>
      <c r="BU75" s="894"/>
      <c r="BV75" s="894"/>
      <c r="BW75" s="894"/>
      <c r="BX75" s="894"/>
      <c r="BY75" s="894"/>
      <c r="BZ75" s="894"/>
      <c r="CA75" s="894"/>
      <c r="CB75" s="894"/>
      <c r="CC75" s="894"/>
      <c r="CD75" s="894"/>
      <c r="CE75" s="894"/>
      <c r="CF75" s="894"/>
      <c r="CG75" s="899"/>
      <c r="CH75" s="896"/>
      <c r="CI75" s="897"/>
      <c r="CJ75" s="897"/>
      <c r="CK75" s="897"/>
      <c r="CL75" s="898"/>
      <c r="CM75" s="896"/>
      <c r="CN75" s="897"/>
      <c r="CO75" s="897"/>
      <c r="CP75" s="897"/>
      <c r="CQ75" s="898"/>
      <c r="CR75" s="896"/>
      <c r="CS75" s="897"/>
      <c r="CT75" s="897"/>
      <c r="CU75" s="897"/>
      <c r="CV75" s="898"/>
      <c r="CW75" s="896"/>
      <c r="CX75" s="897"/>
      <c r="CY75" s="897"/>
      <c r="CZ75" s="897"/>
      <c r="DA75" s="898"/>
      <c r="DB75" s="896"/>
      <c r="DC75" s="897"/>
      <c r="DD75" s="897"/>
      <c r="DE75" s="897"/>
      <c r="DF75" s="898"/>
      <c r="DG75" s="896"/>
      <c r="DH75" s="897"/>
      <c r="DI75" s="897"/>
      <c r="DJ75" s="897"/>
      <c r="DK75" s="898"/>
      <c r="DL75" s="896"/>
      <c r="DM75" s="897"/>
      <c r="DN75" s="897"/>
      <c r="DO75" s="897"/>
      <c r="DP75" s="898"/>
      <c r="DQ75" s="896"/>
      <c r="DR75" s="897"/>
      <c r="DS75" s="897"/>
      <c r="DT75" s="897"/>
      <c r="DU75" s="898"/>
      <c r="DV75" s="893"/>
      <c r="DW75" s="894"/>
      <c r="DX75" s="894"/>
      <c r="DY75" s="894"/>
      <c r="DZ75" s="895"/>
      <c r="EA75" s="212"/>
    </row>
    <row r="76" spans="1:131" ht="26.25" customHeight="1" x14ac:dyDescent="0.2">
      <c r="A76" s="220">
        <v>9</v>
      </c>
      <c r="B76" s="907"/>
      <c r="C76" s="908"/>
      <c r="D76" s="908"/>
      <c r="E76" s="908"/>
      <c r="F76" s="908"/>
      <c r="G76" s="908"/>
      <c r="H76" s="908"/>
      <c r="I76" s="908"/>
      <c r="J76" s="908"/>
      <c r="K76" s="908"/>
      <c r="L76" s="908"/>
      <c r="M76" s="908"/>
      <c r="N76" s="908"/>
      <c r="O76" s="908"/>
      <c r="P76" s="909"/>
      <c r="Q76" s="911"/>
      <c r="R76" s="912"/>
      <c r="S76" s="912"/>
      <c r="T76" s="912"/>
      <c r="U76" s="868"/>
      <c r="V76" s="913"/>
      <c r="W76" s="912"/>
      <c r="X76" s="912"/>
      <c r="Y76" s="912"/>
      <c r="Z76" s="868"/>
      <c r="AA76" s="913"/>
      <c r="AB76" s="912"/>
      <c r="AC76" s="912"/>
      <c r="AD76" s="912"/>
      <c r="AE76" s="868"/>
      <c r="AF76" s="913"/>
      <c r="AG76" s="912"/>
      <c r="AH76" s="912"/>
      <c r="AI76" s="912"/>
      <c r="AJ76" s="868"/>
      <c r="AK76" s="913"/>
      <c r="AL76" s="912"/>
      <c r="AM76" s="912"/>
      <c r="AN76" s="912"/>
      <c r="AO76" s="868"/>
      <c r="AP76" s="913"/>
      <c r="AQ76" s="912"/>
      <c r="AR76" s="912"/>
      <c r="AS76" s="912"/>
      <c r="AT76" s="868"/>
      <c r="AU76" s="913"/>
      <c r="AV76" s="912"/>
      <c r="AW76" s="912"/>
      <c r="AX76" s="912"/>
      <c r="AY76" s="868"/>
      <c r="AZ76" s="866"/>
      <c r="BA76" s="866"/>
      <c r="BB76" s="866"/>
      <c r="BC76" s="866"/>
      <c r="BD76" s="867"/>
      <c r="BE76" s="223"/>
      <c r="BF76" s="223"/>
      <c r="BG76" s="223"/>
      <c r="BH76" s="223"/>
      <c r="BI76" s="223"/>
      <c r="BJ76" s="223"/>
      <c r="BK76" s="223"/>
      <c r="BL76" s="223"/>
      <c r="BM76" s="223"/>
      <c r="BN76" s="223"/>
      <c r="BO76" s="223"/>
      <c r="BP76" s="223"/>
      <c r="BQ76" s="220">
        <v>70</v>
      </c>
      <c r="BR76" s="225"/>
      <c r="BS76" s="893"/>
      <c r="BT76" s="894"/>
      <c r="BU76" s="894"/>
      <c r="BV76" s="894"/>
      <c r="BW76" s="894"/>
      <c r="BX76" s="894"/>
      <c r="BY76" s="894"/>
      <c r="BZ76" s="894"/>
      <c r="CA76" s="894"/>
      <c r="CB76" s="894"/>
      <c r="CC76" s="894"/>
      <c r="CD76" s="894"/>
      <c r="CE76" s="894"/>
      <c r="CF76" s="894"/>
      <c r="CG76" s="899"/>
      <c r="CH76" s="896"/>
      <c r="CI76" s="897"/>
      <c r="CJ76" s="897"/>
      <c r="CK76" s="897"/>
      <c r="CL76" s="898"/>
      <c r="CM76" s="896"/>
      <c r="CN76" s="897"/>
      <c r="CO76" s="897"/>
      <c r="CP76" s="897"/>
      <c r="CQ76" s="898"/>
      <c r="CR76" s="896"/>
      <c r="CS76" s="897"/>
      <c r="CT76" s="897"/>
      <c r="CU76" s="897"/>
      <c r="CV76" s="898"/>
      <c r="CW76" s="896"/>
      <c r="CX76" s="897"/>
      <c r="CY76" s="897"/>
      <c r="CZ76" s="897"/>
      <c r="DA76" s="898"/>
      <c r="DB76" s="896"/>
      <c r="DC76" s="897"/>
      <c r="DD76" s="897"/>
      <c r="DE76" s="897"/>
      <c r="DF76" s="898"/>
      <c r="DG76" s="896"/>
      <c r="DH76" s="897"/>
      <c r="DI76" s="897"/>
      <c r="DJ76" s="897"/>
      <c r="DK76" s="898"/>
      <c r="DL76" s="896"/>
      <c r="DM76" s="897"/>
      <c r="DN76" s="897"/>
      <c r="DO76" s="897"/>
      <c r="DP76" s="898"/>
      <c r="DQ76" s="896"/>
      <c r="DR76" s="897"/>
      <c r="DS76" s="897"/>
      <c r="DT76" s="897"/>
      <c r="DU76" s="898"/>
      <c r="DV76" s="893"/>
      <c r="DW76" s="894"/>
      <c r="DX76" s="894"/>
      <c r="DY76" s="894"/>
      <c r="DZ76" s="895"/>
      <c r="EA76" s="212"/>
    </row>
    <row r="77" spans="1:131" ht="26.25" customHeight="1" x14ac:dyDescent="0.2">
      <c r="A77" s="220">
        <v>10</v>
      </c>
      <c r="B77" s="907"/>
      <c r="C77" s="908"/>
      <c r="D77" s="908"/>
      <c r="E77" s="908"/>
      <c r="F77" s="908"/>
      <c r="G77" s="908"/>
      <c r="H77" s="908"/>
      <c r="I77" s="908"/>
      <c r="J77" s="908"/>
      <c r="K77" s="908"/>
      <c r="L77" s="908"/>
      <c r="M77" s="908"/>
      <c r="N77" s="908"/>
      <c r="O77" s="908"/>
      <c r="P77" s="909"/>
      <c r="Q77" s="911"/>
      <c r="R77" s="912"/>
      <c r="S77" s="912"/>
      <c r="T77" s="912"/>
      <c r="U77" s="868"/>
      <c r="V77" s="913"/>
      <c r="W77" s="912"/>
      <c r="X77" s="912"/>
      <c r="Y77" s="912"/>
      <c r="Z77" s="868"/>
      <c r="AA77" s="913"/>
      <c r="AB77" s="912"/>
      <c r="AC77" s="912"/>
      <c r="AD77" s="912"/>
      <c r="AE77" s="868"/>
      <c r="AF77" s="913"/>
      <c r="AG77" s="912"/>
      <c r="AH77" s="912"/>
      <c r="AI77" s="912"/>
      <c r="AJ77" s="868"/>
      <c r="AK77" s="913"/>
      <c r="AL77" s="912"/>
      <c r="AM77" s="912"/>
      <c r="AN77" s="912"/>
      <c r="AO77" s="868"/>
      <c r="AP77" s="913"/>
      <c r="AQ77" s="912"/>
      <c r="AR77" s="912"/>
      <c r="AS77" s="912"/>
      <c r="AT77" s="868"/>
      <c r="AU77" s="913"/>
      <c r="AV77" s="912"/>
      <c r="AW77" s="912"/>
      <c r="AX77" s="912"/>
      <c r="AY77" s="868"/>
      <c r="AZ77" s="866"/>
      <c r="BA77" s="866"/>
      <c r="BB77" s="866"/>
      <c r="BC77" s="866"/>
      <c r="BD77" s="867"/>
      <c r="BE77" s="223"/>
      <c r="BF77" s="223"/>
      <c r="BG77" s="223"/>
      <c r="BH77" s="223"/>
      <c r="BI77" s="223"/>
      <c r="BJ77" s="223"/>
      <c r="BK77" s="223"/>
      <c r="BL77" s="223"/>
      <c r="BM77" s="223"/>
      <c r="BN77" s="223"/>
      <c r="BO77" s="223"/>
      <c r="BP77" s="223"/>
      <c r="BQ77" s="220">
        <v>71</v>
      </c>
      <c r="BR77" s="225"/>
      <c r="BS77" s="893"/>
      <c r="BT77" s="894"/>
      <c r="BU77" s="894"/>
      <c r="BV77" s="894"/>
      <c r="BW77" s="894"/>
      <c r="BX77" s="894"/>
      <c r="BY77" s="894"/>
      <c r="BZ77" s="894"/>
      <c r="CA77" s="894"/>
      <c r="CB77" s="894"/>
      <c r="CC77" s="894"/>
      <c r="CD77" s="894"/>
      <c r="CE77" s="894"/>
      <c r="CF77" s="894"/>
      <c r="CG77" s="899"/>
      <c r="CH77" s="896"/>
      <c r="CI77" s="897"/>
      <c r="CJ77" s="897"/>
      <c r="CK77" s="897"/>
      <c r="CL77" s="898"/>
      <c r="CM77" s="896"/>
      <c r="CN77" s="897"/>
      <c r="CO77" s="897"/>
      <c r="CP77" s="897"/>
      <c r="CQ77" s="898"/>
      <c r="CR77" s="896"/>
      <c r="CS77" s="897"/>
      <c r="CT77" s="897"/>
      <c r="CU77" s="897"/>
      <c r="CV77" s="898"/>
      <c r="CW77" s="896"/>
      <c r="CX77" s="897"/>
      <c r="CY77" s="897"/>
      <c r="CZ77" s="897"/>
      <c r="DA77" s="898"/>
      <c r="DB77" s="896"/>
      <c r="DC77" s="897"/>
      <c r="DD77" s="897"/>
      <c r="DE77" s="897"/>
      <c r="DF77" s="898"/>
      <c r="DG77" s="896"/>
      <c r="DH77" s="897"/>
      <c r="DI77" s="897"/>
      <c r="DJ77" s="897"/>
      <c r="DK77" s="898"/>
      <c r="DL77" s="896"/>
      <c r="DM77" s="897"/>
      <c r="DN77" s="897"/>
      <c r="DO77" s="897"/>
      <c r="DP77" s="898"/>
      <c r="DQ77" s="896"/>
      <c r="DR77" s="897"/>
      <c r="DS77" s="897"/>
      <c r="DT77" s="897"/>
      <c r="DU77" s="898"/>
      <c r="DV77" s="893"/>
      <c r="DW77" s="894"/>
      <c r="DX77" s="894"/>
      <c r="DY77" s="894"/>
      <c r="DZ77" s="895"/>
      <c r="EA77" s="212"/>
    </row>
    <row r="78" spans="1:131" ht="26.25" customHeight="1" x14ac:dyDescent="0.2">
      <c r="A78" s="220">
        <v>11</v>
      </c>
      <c r="B78" s="907"/>
      <c r="C78" s="908"/>
      <c r="D78" s="908"/>
      <c r="E78" s="908"/>
      <c r="F78" s="908"/>
      <c r="G78" s="908"/>
      <c r="H78" s="908"/>
      <c r="I78" s="908"/>
      <c r="J78" s="908"/>
      <c r="K78" s="908"/>
      <c r="L78" s="908"/>
      <c r="M78" s="908"/>
      <c r="N78" s="908"/>
      <c r="O78" s="908"/>
      <c r="P78" s="909"/>
      <c r="Q78" s="910"/>
      <c r="R78" s="864"/>
      <c r="S78" s="864"/>
      <c r="T78" s="864"/>
      <c r="U78" s="864"/>
      <c r="V78" s="864"/>
      <c r="W78" s="864"/>
      <c r="X78" s="864"/>
      <c r="Y78" s="864"/>
      <c r="Z78" s="864"/>
      <c r="AA78" s="864"/>
      <c r="AB78" s="864"/>
      <c r="AC78" s="864"/>
      <c r="AD78" s="864"/>
      <c r="AE78" s="864"/>
      <c r="AF78" s="864"/>
      <c r="AG78" s="864"/>
      <c r="AH78" s="864"/>
      <c r="AI78" s="864"/>
      <c r="AJ78" s="864"/>
      <c r="AK78" s="864"/>
      <c r="AL78" s="864"/>
      <c r="AM78" s="864"/>
      <c r="AN78" s="864"/>
      <c r="AO78" s="864"/>
      <c r="AP78" s="864"/>
      <c r="AQ78" s="864"/>
      <c r="AR78" s="864"/>
      <c r="AS78" s="864"/>
      <c r="AT78" s="864"/>
      <c r="AU78" s="864"/>
      <c r="AV78" s="864"/>
      <c r="AW78" s="864"/>
      <c r="AX78" s="864"/>
      <c r="AY78" s="864"/>
      <c r="AZ78" s="866"/>
      <c r="BA78" s="866"/>
      <c r="BB78" s="866"/>
      <c r="BC78" s="866"/>
      <c r="BD78" s="867"/>
      <c r="BE78" s="223"/>
      <c r="BF78" s="223"/>
      <c r="BG78" s="223"/>
      <c r="BH78" s="223"/>
      <c r="BI78" s="223"/>
      <c r="BJ78" s="212"/>
      <c r="BK78" s="212"/>
      <c r="BL78" s="212"/>
      <c r="BM78" s="212"/>
      <c r="BN78" s="212"/>
      <c r="BO78" s="223"/>
      <c r="BP78" s="223"/>
      <c r="BQ78" s="220">
        <v>72</v>
      </c>
      <c r="BR78" s="225"/>
      <c r="BS78" s="893"/>
      <c r="BT78" s="894"/>
      <c r="BU78" s="894"/>
      <c r="BV78" s="894"/>
      <c r="BW78" s="894"/>
      <c r="BX78" s="894"/>
      <c r="BY78" s="894"/>
      <c r="BZ78" s="894"/>
      <c r="CA78" s="894"/>
      <c r="CB78" s="894"/>
      <c r="CC78" s="894"/>
      <c r="CD78" s="894"/>
      <c r="CE78" s="894"/>
      <c r="CF78" s="894"/>
      <c r="CG78" s="899"/>
      <c r="CH78" s="896"/>
      <c r="CI78" s="897"/>
      <c r="CJ78" s="897"/>
      <c r="CK78" s="897"/>
      <c r="CL78" s="898"/>
      <c r="CM78" s="896"/>
      <c r="CN78" s="897"/>
      <c r="CO78" s="897"/>
      <c r="CP78" s="897"/>
      <c r="CQ78" s="898"/>
      <c r="CR78" s="896"/>
      <c r="CS78" s="897"/>
      <c r="CT78" s="897"/>
      <c r="CU78" s="897"/>
      <c r="CV78" s="898"/>
      <c r="CW78" s="896"/>
      <c r="CX78" s="897"/>
      <c r="CY78" s="897"/>
      <c r="CZ78" s="897"/>
      <c r="DA78" s="898"/>
      <c r="DB78" s="896"/>
      <c r="DC78" s="897"/>
      <c r="DD78" s="897"/>
      <c r="DE78" s="897"/>
      <c r="DF78" s="898"/>
      <c r="DG78" s="896"/>
      <c r="DH78" s="897"/>
      <c r="DI78" s="897"/>
      <c r="DJ78" s="897"/>
      <c r="DK78" s="898"/>
      <c r="DL78" s="896"/>
      <c r="DM78" s="897"/>
      <c r="DN78" s="897"/>
      <c r="DO78" s="897"/>
      <c r="DP78" s="898"/>
      <c r="DQ78" s="896"/>
      <c r="DR78" s="897"/>
      <c r="DS78" s="897"/>
      <c r="DT78" s="897"/>
      <c r="DU78" s="898"/>
      <c r="DV78" s="893"/>
      <c r="DW78" s="894"/>
      <c r="DX78" s="894"/>
      <c r="DY78" s="894"/>
      <c r="DZ78" s="895"/>
      <c r="EA78" s="212"/>
    </row>
    <row r="79" spans="1:131" ht="26.25" customHeight="1" x14ac:dyDescent="0.2">
      <c r="A79" s="220">
        <v>12</v>
      </c>
      <c r="B79" s="907"/>
      <c r="C79" s="908"/>
      <c r="D79" s="908"/>
      <c r="E79" s="908"/>
      <c r="F79" s="908"/>
      <c r="G79" s="908"/>
      <c r="H79" s="908"/>
      <c r="I79" s="908"/>
      <c r="J79" s="908"/>
      <c r="K79" s="908"/>
      <c r="L79" s="908"/>
      <c r="M79" s="908"/>
      <c r="N79" s="908"/>
      <c r="O79" s="908"/>
      <c r="P79" s="909"/>
      <c r="Q79" s="910"/>
      <c r="R79" s="864"/>
      <c r="S79" s="864"/>
      <c r="T79" s="864"/>
      <c r="U79" s="864"/>
      <c r="V79" s="864"/>
      <c r="W79" s="864"/>
      <c r="X79" s="864"/>
      <c r="Y79" s="864"/>
      <c r="Z79" s="864"/>
      <c r="AA79" s="864"/>
      <c r="AB79" s="864"/>
      <c r="AC79" s="864"/>
      <c r="AD79" s="864"/>
      <c r="AE79" s="864"/>
      <c r="AF79" s="864"/>
      <c r="AG79" s="864"/>
      <c r="AH79" s="864"/>
      <c r="AI79" s="864"/>
      <c r="AJ79" s="864"/>
      <c r="AK79" s="864"/>
      <c r="AL79" s="864"/>
      <c r="AM79" s="864"/>
      <c r="AN79" s="864"/>
      <c r="AO79" s="864"/>
      <c r="AP79" s="864"/>
      <c r="AQ79" s="864"/>
      <c r="AR79" s="864"/>
      <c r="AS79" s="864"/>
      <c r="AT79" s="864"/>
      <c r="AU79" s="864"/>
      <c r="AV79" s="864"/>
      <c r="AW79" s="864"/>
      <c r="AX79" s="864"/>
      <c r="AY79" s="864"/>
      <c r="AZ79" s="866"/>
      <c r="BA79" s="866"/>
      <c r="BB79" s="866"/>
      <c r="BC79" s="866"/>
      <c r="BD79" s="867"/>
      <c r="BE79" s="223"/>
      <c r="BF79" s="223"/>
      <c r="BG79" s="223"/>
      <c r="BH79" s="223"/>
      <c r="BI79" s="223"/>
      <c r="BJ79" s="212"/>
      <c r="BK79" s="212"/>
      <c r="BL79" s="212"/>
      <c r="BM79" s="212"/>
      <c r="BN79" s="212"/>
      <c r="BO79" s="223"/>
      <c r="BP79" s="223"/>
      <c r="BQ79" s="220">
        <v>73</v>
      </c>
      <c r="BR79" s="225"/>
      <c r="BS79" s="893"/>
      <c r="BT79" s="894"/>
      <c r="BU79" s="894"/>
      <c r="BV79" s="894"/>
      <c r="BW79" s="894"/>
      <c r="BX79" s="894"/>
      <c r="BY79" s="894"/>
      <c r="BZ79" s="894"/>
      <c r="CA79" s="894"/>
      <c r="CB79" s="894"/>
      <c r="CC79" s="894"/>
      <c r="CD79" s="894"/>
      <c r="CE79" s="894"/>
      <c r="CF79" s="894"/>
      <c r="CG79" s="899"/>
      <c r="CH79" s="896"/>
      <c r="CI79" s="897"/>
      <c r="CJ79" s="897"/>
      <c r="CK79" s="897"/>
      <c r="CL79" s="898"/>
      <c r="CM79" s="896"/>
      <c r="CN79" s="897"/>
      <c r="CO79" s="897"/>
      <c r="CP79" s="897"/>
      <c r="CQ79" s="898"/>
      <c r="CR79" s="896"/>
      <c r="CS79" s="897"/>
      <c r="CT79" s="897"/>
      <c r="CU79" s="897"/>
      <c r="CV79" s="898"/>
      <c r="CW79" s="896"/>
      <c r="CX79" s="897"/>
      <c r="CY79" s="897"/>
      <c r="CZ79" s="897"/>
      <c r="DA79" s="898"/>
      <c r="DB79" s="896"/>
      <c r="DC79" s="897"/>
      <c r="DD79" s="897"/>
      <c r="DE79" s="897"/>
      <c r="DF79" s="898"/>
      <c r="DG79" s="896"/>
      <c r="DH79" s="897"/>
      <c r="DI79" s="897"/>
      <c r="DJ79" s="897"/>
      <c r="DK79" s="898"/>
      <c r="DL79" s="896"/>
      <c r="DM79" s="897"/>
      <c r="DN79" s="897"/>
      <c r="DO79" s="897"/>
      <c r="DP79" s="898"/>
      <c r="DQ79" s="896"/>
      <c r="DR79" s="897"/>
      <c r="DS79" s="897"/>
      <c r="DT79" s="897"/>
      <c r="DU79" s="898"/>
      <c r="DV79" s="893"/>
      <c r="DW79" s="894"/>
      <c r="DX79" s="894"/>
      <c r="DY79" s="894"/>
      <c r="DZ79" s="895"/>
      <c r="EA79" s="212"/>
    </row>
    <row r="80" spans="1:131" ht="26.25" customHeight="1" x14ac:dyDescent="0.2">
      <c r="A80" s="220">
        <v>13</v>
      </c>
      <c r="B80" s="907"/>
      <c r="C80" s="908"/>
      <c r="D80" s="908"/>
      <c r="E80" s="908"/>
      <c r="F80" s="908"/>
      <c r="G80" s="908"/>
      <c r="H80" s="908"/>
      <c r="I80" s="908"/>
      <c r="J80" s="908"/>
      <c r="K80" s="908"/>
      <c r="L80" s="908"/>
      <c r="M80" s="908"/>
      <c r="N80" s="908"/>
      <c r="O80" s="908"/>
      <c r="P80" s="909"/>
      <c r="Q80" s="910"/>
      <c r="R80" s="864"/>
      <c r="S80" s="864"/>
      <c r="T80" s="864"/>
      <c r="U80" s="864"/>
      <c r="V80" s="864"/>
      <c r="W80" s="864"/>
      <c r="X80" s="864"/>
      <c r="Y80" s="864"/>
      <c r="Z80" s="864"/>
      <c r="AA80" s="864"/>
      <c r="AB80" s="864"/>
      <c r="AC80" s="864"/>
      <c r="AD80" s="864"/>
      <c r="AE80" s="864"/>
      <c r="AF80" s="864"/>
      <c r="AG80" s="864"/>
      <c r="AH80" s="864"/>
      <c r="AI80" s="864"/>
      <c r="AJ80" s="864"/>
      <c r="AK80" s="864"/>
      <c r="AL80" s="864"/>
      <c r="AM80" s="864"/>
      <c r="AN80" s="864"/>
      <c r="AO80" s="864"/>
      <c r="AP80" s="864"/>
      <c r="AQ80" s="864"/>
      <c r="AR80" s="864"/>
      <c r="AS80" s="864"/>
      <c r="AT80" s="864"/>
      <c r="AU80" s="864"/>
      <c r="AV80" s="864"/>
      <c r="AW80" s="864"/>
      <c r="AX80" s="864"/>
      <c r="AY80" s="864"/>
      <c r="AZ80" s="866"/>
      <c r="BA80" s="866"/>
      <c r="BB80" s="866"/>
      <c r="BC80" s="866"/>
      <c r="BD80" s="867"/>
      <c r="BE80" s="223"/>
      <c r="BF80" s="223"/>
      <c r="BG80" s="223"/>
      <c r="BH80" s="223"/>
      <c r="BI80" s="223"/>
      <c r="BJ80" s="223"/>
      <c r="BK80" s="223"/>
      <c r="BL80" s="223"/>
      <c r="BM80" s="223"/>
      <c r="BN80" s="223"/>
      <c r="BO80" s="223"/>
      <c r="BP80" s="223"/>
      <c r="BQ80" s="220">
        <v>74</v>
      </c>
      <c r="BR80" s="225"/>
      <c r="BS80" s="893"/>
      <c r="BT80" s="894"/>
      <c r="BU80" s="894"/>
      <c r="BV80" s="894"/>
      <c r="BW80" s="894"/>
      <c r="BX80" s="894"/>
      <c r="BY80" s="894"/>
      <c r="BZ80" s="894"/>
      <c r="CA80" s="894"/>
      <c r="CB80" s="894"/>
      <c r="CC80" s="894"/>
      <c r="CD80" s="894"/>
      <c r="CE80" s="894"/>
      <c r="CF80" s="894"/>
      <c r="CG80" s="899"/>
      <c r="CH80" s="896"/>
      <c r="CI80" s="897"/>
      <c r="CJ80" s="897"/>
      <c r="CK80" s="897"/>
      <c r="CL80" s="898"/>
      <c r="CM80" s="896"/>
      <c r="CN80" s="897"/>
      <c r="CO80" s="897"/>
      <c r="CP80" s="897"/>
      <c r="CQ80" s="898"/>
      <c r="CR80" s="896"/>
      <c r="CS80" s="897"/>
      <c r="CT80" s="897"/>
      <c r="CU80" s="897"/>
      <c r="CV80" s="898"/>
      <c r="CW80" s="896"/>
      <c r="CX80" s="897"/>
      <c r="CY80" s="897"/>
      <c r="CZ80" s="897"/>
      <c r="DA80" s="898"/>
      <c r="DB80" s="896"/>
      <c r="DC80" s="897"/>
      <c r="DD80" s="897"/>
      <c r="DE80" s="897"/>
      <c r="DF80" s="898"/>
      <c r="DG80" s="896"/>
      <c r="DH80" s="897"/>
      <c r="DI80" s="897"/>
      <c r="DJ80" s="897"/>
      <c r="DK80" s="898"/>
      <c r="DL80" s="896"/>
      <c r="DM80" s="897"/>
      <c r="DN80" s="897"/>
      <c r="DO80" s="897"/>
      <c r="DP80" s="898"/>
      <c r="DQ80" s="896"/>
      <c r="DR80" s="897"/>
      <c r="DS80" s="897"/>
      <c r="DT80" s="897"/>
      <c r="DU80" s="898"/>
      <c r="DV80" s="893"/>
      <c r="DW80" s="894"/>
      <c r="DX80" s="894"/>
      <c r="DY80" s="894"/>
      <c r="DZ80" s="895"/>
      <c r="EA80" s="212"/>
    </row>
    <row r="81" spans="1:131" ht="26.25" customHeight="1" x14ac:dyDescent="0.2">
      <c r="A81" s="220">
        <v>14</v>
      </c>
      <c r="B81" s="907"/>
      <c r="C81" s="908"/>
      <c r="D81" s="908"/>
      <c r="E81" s="908"/>
      <c r="F81" s="908"/>
      <c r="G81" s="908"/>
      <c r="H81" s="908"/>
      <c r="I81" s="908"/>
      <c r="J81" s="908"/>
      <c r="K81" s="908"/>
      <c r="L81" s="908"/>
      <c r="M81" s="908"/>
      <c r="N81" s="908"/>
      <c r="O81" s="908"/>
      <c r="P81" s="909"/>
      <c r="Q81" s="910"/>
      <c r="R81" s="864"/>
      <c r="S81" s="864"/>
      <c r="T81" s="864"/>
      <c r="U81" s="864"/>
      <c r="V81" s="864"/>
      <c r="W81" s="864"/>
      <c r="X81" s="864"/>
      <c r="Y81" s="864"/>
      <c r="Z81" s="864"/>
      <c r="AA81" s="864"/>
      <c r="AB81" s="864"/>
      <c r="AC81" s="864"/>
      <c r="AD81" s="864"/>
      <c r="AE81" s="864"/>
      <c r="AF81" s="864"/>
      <c r="AG81" s="864"/>
      <c r="AH81" s="864"/>
      <c r="AI81" s="864"/>
      <c r="AJ81" s="864"/>
      <c r="AK81" s="864"/>
      <c r="AL81" s="864"/>
      <c r="AM81" s="864"/>
      <c r="AN81" s="864"/>
      <c r="AO81" s="864"/>
      <c r="AP81" s="864"/>
      <c r="AQ81" s="864"/>
      <c r="AR81" s="864"/>
      <c r="AS81" s="864"/>
      <c r="AT81" s="864"/>
      <c r="AU81" s="864"/>
      <c r="AV81" s="864"/>
      <c r="AW81" s="864"/>
      <c r="AX81" s="864"/>
      <c r="AY81" s="864"/>
      <c r="AZ81" s="866"/>
      <c r="BA81" s="866"/>
      <c r="BB81" s="866"/>
      <c r="BC81" s="866"/>
      <c r="BD81" s="867"/>
      <c r="BE81" s="223"/>
      <c r="BF81" s="223"/>
      <c r="BG81" s="223"/>
      <c r="BH81" s="223"/>
      <c r="BI81" s="223"/>
      <c r="BJ81" s="223"/>
      <c r="BK81" s="223"/>
      <c r="BL81" s="223"/>
      <c r="BM81" s="223"/>
      <c r="BN81" s="223"/>
      <c r="BO81" s="223"/>
      <c r="BP81" s="223"/>
      <c r="BQ81" s="220">
        <v>75</v>
      </c>
      <c r="BR81" s="225"/>
      <c r="BS81" s="893"/>
      <c r="BT81" s="894"/>
      <c r="BU81" s="894"/>
      <c r="BV81" s="894"/>
      <c r="BW81" s="894"/>
      <c r="BX81" s="894"/>
      <c r="BY81" s="894"/>
      <c r="BZ81" s="894"/>
      <c r="CA81" s="894"/>
      <c r="CB81" s="894"/>
      <c r="CC81" s="894"/>
      <c r="CD81" s="894"/>
      <c r="CE81" s="894"/>
      <c r="CF81" s="894"/>
      <c r="CG81" s="899"/>
      <c r="CH81" s="896"/>
      <c r="CI81" s="897"/>
      <c r="CJ81" s="897"/>
      <c r="CK81" s="897"/>
      <c r="CL81" s="898"/>
      <c r="CM81" s="896"/>
      <c r="CN81" s="897"/>
      <c r="CO81" s="897"/>
      <c r="CP81" s="897"/>
      <c r="CQ81" s="898"/>
      <c r="CR81" s="896"/>
      <c r="CS81" s="897"/>
      <c r="CT81" s="897"/>
      <c r="CU81" s="897"/>
      <c r="CV81" s="898"/>
      <c r="CW81" s="896"/>
      <c r="CX81" s="897"/>
      <c r="CY81" s="897"/>
      <c r="CZ81" s="897"/>
      <c r="DA81" s="898"/>
      <c r="DB81" s="896"/>
      <c r="DC81" s="897"/>
      <c r="DD81" s="897"/>
      <c r="DE81" s="897"/>
      <c r="DF81" s="898"/>
      <c r="DG81" s="896"/>
      <c r="DH81" s="897"/>
      <c r="DI81" s="897"/>
      <c r="DJ81" s="897"/>
      <c r="DK81" s="898"/>
      <c r="DL81" s="896"/>
      <c r="DM81" s="897"/>
      <c r="DN81" s="897"/>
      <c r="DO81" s="897"/>
      <c r="DP81" s="898"/>
      <c r="DQ81" s="896"/>
      <c r="DR81" s="897"/>
      <c r="DS81" s="897"/>
      <c r="DT81" s="897"/>
      <c r="DU81" s="898"/>
      <c r="DV81" s="893"/>
      <c r="DW81" s="894"/>
      <c r="DX81" s="894"/>
      <c r="DY81" s="894"/>
      <c r="DZ81" s="895"/>
      <c r="EA81" s="212"/>
    </row>
    <row r="82" spans="1:131" ht="26.25" customHeight="1" x14ac:dyDescent="0.2">
      <c r="A82" s="220">
        <v>15</v>
      </c>
      <c r="B82" s="907"/>
      <c r="C82" s="908"/>
      <c r="D82" s="908"/>
      <c r="E82" s="908"/>
      <c r="F82" s="908"/>
      <c r="G82" s="908"/>
      <c r="H82" s="908"/>
      <c r="I82" s="908"/>
      <c r="J82" s="908"/>
      <c r="K82" s="908"/>
      <c r="L82" s="908"/>
      <c r="M82" s="908"/>
      <c r="N82" s="908"/>
      <c r="O82" s="908"/>
      <c r="P82" s="909"/>
      <c r="Q82" s="910"/>
      <c r="R82" s="864"/>
      <c r="S82" s="864"/>
      <c r="T82" s="864"/>
      <c r="U82" s="864"/>
      <c r="V82" s="864"/>
      <c r="W82" s="864"/>
      <c r="X82" s="864"/>
      <c r="Y82" s="864"/>
      <c r="Z82" s="864"/>
      <c r="AA82" s="864"/>
      <c r="AB82" s="864"/>
      <c r="AC82" s="864"/>
      <c r="AD82" s="864"/>
      <c r="AE82" s="864"/>
      <c r="AF82" s="864"/>
      <c r="AG82" s="864"/>
      <c r="AH82" s="864"/>
      <c r="AI82" s="864"/>
      <c r="AJ82" s="864"/>
      <c r="AK82" s="864"/>
      <c r="AL82" s="864"/>
      <c r="AM82" s="864"/>
      <c r="AN82" s="864"/>
      <c r="AO82" s="864"/>
      <c r="AP82" s="864"/>
      <c r="AQ82" s="864"/>
      <c r="AR82" s="864"/>
      <c r="AS82" s="864"/>
      <c r="AT82" s="864"/>
      <c r="AU82" s="864"/>
      <c r="AV82" s="864"/>
      <c r="AW82" s="864"/>
      <c r="AX82" s="864"/>
      <c r="AY82" s="864"/>
      <c r="AZ82" s="866"/>
      <c r="BA82" s="866"/>
      <c r="BB82" s="866"/>
      <c r="BC82" s="866"/>
      <c r="BD82" s="867"/>
      <c r="BE82" s="223"/>
      <c r="BF82" s="223"/>
      <c r="BG82" s="223"/>
      <c r="BH82" s="223"/>
      <c r="BI82" s="223"/>
      <c r="BJ82" s="223"/>
      <c r="BK82" s="223"/>
      <c r="BL82" s="223"/>
      <c r="BM82" s="223"/>
      <c r="BN82" s="223"/>
      <c r="BO82" s="223"/>
      <c r="BP82" s="223"/>
      <c r="BQ82" s="220">
        <v>76</v>
      </c>
      <c r="BR82" s="225"/>
      <c r="BS82" s="893"/>
      <c r="BT82" s="894"/>
      <c r="BU82" s="894"/>
      <c r="BV82" s="894"/>
      <c r="BW82" s="894"/>
      <c r="BX82" s="894"/>
      <c r="BY82" s="894"/>
      <c r="BZ82" s="894"/>
      <c r="CA82" s="894"/>
      <c r="CB82" s="894"/>
      <c r="CC82" s="894"/>
      <c r="CD82" s="894"/>
      <c r="CE82" s="894"/>
      <c r="CF82" s="894"/>
      <c r="CG82" s="899"/>
      <c r="CH82" s="896"/>
      <c r="CI82" s="897"/>
      <c r="CJ82" s="897"/>
      <c r="CK82" s="897"/>
      <c r="CL82" s="898"/>
      <c r="CM82" s="896"/>
      <c r="CN82" s="897"/>
      <c r="CO82" s="897"/>
      <c r="CP82" s="897"/>
      <c r="CQ82" s="898"/>
      <c r="CR82" s="896"/>
      <c r="CS82" s="897"/>
      <c r="CT82" s="897"/>
      <c r="CU82" s="897"/>
      <c r="CV82" s="898"/>
      <c r="CW82" s="896"/>
      <c r="CX82" s="897"/>
      <c r="CY82" s="897"/>
      <c r="CZ82" s="897"/>
      <c r="DA82" s="898"/>
      <c r="DB82" s="896"/>
      <c r="DC82" s="897"/>
      <c r="DD82" s="897"/>
      <c r="DE82" s="897"/>
      <c r="DF82" s="898"/>
      <c r="DG82" s="896"/>
      <c r="DH82" s="897"/>
      <c r="DI82" s="897"/>
      <c r="DJ82" s="897"/>
      <c r="DK82" s="898"/>
      <c r="DL82" s="896"/>
      <c r="DM82" s="897"/>
      <c r="DN82" s="897"/>
      <c r="DO82" s="897"/>
      <c r="DP82" s="898"/>
      <c r="DQ82" s="896"/>
      <c r="DR82" s="897"/>
      <c r="DS82" s="897"/>
      <c r="DT82" s="897"/>
      <c r="DU82" s="898"/>
      <c r="DV82" s="893"/>
      <c r="DW82" s="894"/>
      <c r="DX82" s="894"/>
      <c r="DY82" s="894"/>
      <c r="DZ82" s="895"/>
      <c r="EA82" s="212"/>
    </row>
    <row r="83" spans="1:131" ht="26.25" customHeight="1" x14ac:dyDescent="0.2">
      <c r="A83" s="220">
        <v>16</v>
      </c>
      <c r="B83" s="907"/>
      <c r="C83" s="908"/>
      <c r="D83" s="908"/>
      <c r="E83" s="908"/>
      <c r="F83" s="908"/>
      <c r="G83" s="908"/>
      <c r="H83" s="908"/>
      <c r="I83" s="908"/>
      <c r="J83" s="908"/>
      <c r="K83" s="908"/>
      <c r="L83" s="908"/>
      <c r="M83" s="908"/>
      <c r="N83" s="908"/>
      <c r="O83" s="908"/>
      <c r="P83" s="909"/>
      <c r="Q83" s="910"/>
      <c r="R83" s="864"/>
      <c r="S83" s="864"/>
      <c r="T83" s="864"/>
      <c r="U83" s="864"/>
      <c r="V83" s="864"/>
      <c r="W83" s="864"/>
      <c r="X83" s="864"/>
      <c r="Y83" s="864"/>
      <c r="Z83" s="864"/>
      <c r="AA83" s="864"/>
      <c r="AB83" s="864"/>
      <c r="AC83" s="864"/>
      <c r="AD83" s="864"/>
      <c r="AE83" s="864"/>
      <c r="AF83" s="864"/>
      <c r="AG83" s="864"/>
      <c r="AH83" s="864"/>
      <c r="AI83" s="864"/>
      <c r="AJ83" s="864"/>
      <c r="AK83" s="864"/>
      <c r="AL83" s="864"/>
      <c r="AM83" s="864"/>
      <c r="AN83" s="864"/>
      <c r="AO83" s="864"/>
      <c r="AP83" s="864"/>
      <c r="AQ83" s="864"/>
      <c r="AR83" s="864"/>
      <c r="AS83" s="864"/>
      <c r="AT83" s="864"/>
      <c r="AU83" s="864"/>
      <c r="AV83" s="864"/>
      <c r="AW83" s="864"/>
      <c r="AX83" s="864"/>
      <c r="AY83" s="864"/>
      <c r="AZ83" s="866"/>
      <c r="BA83" s="866"/>
      <c r="BB83" s="866"/>
      <c r="BC83" s="866"/>
      <c r="BD83" s="867"/>
      <c r="BE83" s="223"/>
      <c r="BF83" s="223"/>
      <c r="BG83" s="223"/>
      <c r="BH83" s="223"/>
      <c r="BI83" s="223"/>
      <c r="BJ83" s="223"/>
      <c r="BK83" s="223"/>
      <c r="BL83" s="223"/>
      <c r="BM83" s="223"/>
      <c r="BN83" s="223"/>
      <c r="BO83" s="223"/>
      <c r="BP83" s="223"/>
      <c r="BQ83" s="220">
        <v>77</v>
      </c>
      <c r="BR83" s="225"/>
      <c r="BS83" s="893"/>
      <c r="BT83" s="894"/>
      <c r="BU83" s="894"/>
      <c r="BV83" s="894"/>
      <c r="BW83" s="894"/>
      <c r="BX83" s="894"/>
      <c r="BY83" s="894"/>
      <c r="BZ83" s="894"/>
      <c r="CA83" s="894"/>
      <c r="CB83" s="894"/>
      <c r="CC83" s="894"/>
      <c r="CD83" s="894"/>
      <c r="CE83" s="894"/>
      <c r="CF83" s="894"/>
      <c r="CG83" s="899"/>
      <c r="CH83" s="896"/>
      <c r="CI83" s="897"/>
      <c r="CJ83" s="897"/>
      <c r="CK83" s="897"/>
      <c r="CL83" s="898"/>
      <c r="CM83" s="896"/>
      <c r="CN83" s="897"/>
      <c r="CO83" s="897"/>
      <c r="CP83" s="897"/>
      <c r="CQ83" s="898"/>
      <c r="CR83" s="896"/>
      <c r="CS83" s="897"/>
      <c r="CT83" s="897"/>
      <c r="CU83" s="897"/>
      <c r="CV83" s="898"/>
      <c r="CW83" s="896"/>
      <c r="CX83" s="897"/>
      <c r="CY83" s="897"/>
      <c r="CZ83" s="897"/>
      <c r="DA83" s="898"/>
      <c r="DB83" s="896"/>
      <c r="DC83" s="897"/>
      <c r="DD83" s="897"/>
      <c r="DE83" s="897"/>
      <c r="DF83" s="898"/>
      <c r="DG83" s="896"/>
      <c r="DH83" s="897"/>
      <c r="DI83" s="897"/>
      <c r="DJ83" s="897"/>
      <c r="DK83" s="898"/>
      <c r="DL83" s="896"/>
      <c r="DM83" s="897"/>
      <c r="DN83" s="897"/>
      <c r="DO83" s="897"/>
      <c r="DP83" s="898"/>
      <c r="DQ83" s="896"/>
      <c r="DR83" s="897"/>
      <c r="DS83" s="897"/>
      <c r="DT83" s="897"/>
      <c r="DU83" s="898"/>
      <c r="DV83" s="893"/>
      <c r="DW83" s="894"/>
      <c r="DX83" s="894"/>
      <c r="DY83" s="894"/>
      <c r="DZ83" s="895"/>
      <c r="EA83" s="212"/>
    </row>
    <row r="84" spans="1:131" ht="26.25" customHeight="1" x14ac:dyDescent="0.2">
      <c r="A84" s="220">
        <v>17</v>
      </c>
      <c r="B84" s="907"/>
      <c r="C84" s="908"/>
      <c r="D84" s="908"/>
      <c r="E84" s="908"/>
      <c r="F84" s="908"/>
      <c r="G84" s="908"/>
      <c r="H84" s="908"/>
      <c r="I84" s="908"/>
      <c r="J84" s="908"/>
      <c r="K84" s="908"/>
      <c r="L84" s="908"/>
      <c r="M84" s="908"/>
      <c r="N84" s="908"/>
      <c r="O84" s="908"/>
      <c r="P84" s="909"/>
      <c r="Q84" s="910"/>
      <c r="R84" s="864"/>
      <c r="S84" s="864"/>
      <c r="T84" s="864"/>
      <c r="U84" s="864"/>
      <c r="V84" s="864"/>
      <c r="W84" s="864"/>
      <c r="X84" s="864"/>
      <c r="Y84" s="864"/>
      <c r="Z84" s="864"/>
      <c r="AA84" s="864"/>
      <c r="AB84" s="864"/>
      <c r="AC84" s="864"/>
      <c r="AD84" s="864"/>
      <c r="AE84" s="864"/>
      <c r="AF84" s="864"/>
      <c r="AG84" s="864"/>
      <c r="AH84" s="864"/>
      <c r="AI84" s="864"/>
      <c r="AJ84" s="864"/>
      <c r="AK84" s="864"/>
      <c r="AL84" s="864"/>
      <c r="AM84" s="864"/>
      <c r="AN84" s="864"/>
      <c r="AO84" s="864"/>
      <c r="AP84" s="864"/>
      <c r="AQ84" s="864"/>
      <c r="AR84" s="864"/>
      <c r="AS84" s="864"/>
      <c r="AT84" s="864"/>
      <c r="AU84" s="864"/>
      <c r="AV84" s="864"/>
      <c r="AW84" s="864"/>
      <c r="AX84" s="864"/>
      <c r="AY84" s="864"/>
      <c r="AZ84" s="866"/>
      <c r="BA84" s="866"/>
      <c r="BB84" s="866"/>
      <c r="BC84" s="866"/>
      <c r="BD84" s="867"/>
      <c r="BE84" s="223"/>
      <c r="BF84" s="223"/>
      <c r="BG84" s="223"/>
      <c r="BH84" s="223"/>
      <c r="BI84" s="223"/>
      <c r="BJ84" s="223"/>
      <c r="BK84" s="223"/>
      <c r="BL84" s="223"/>
      <c r="BM84" s="223"/>
      <c r="BN84" s="223"/>
      <c r="BO84" s="223"/>
      <c r="BP84" s="223"/>
      <c r="BQ84" s="220">
        <v>78</v>
      </c>
      <c r="BR84" s="225"/>
      <c r="BS84" s="893"/>
      <c r="BT84" s="894"/>
      <c r="BU84" s="894"/>
      <c r="BV84" s="894"/>
      <c r="BW84" s="894"/>
      <c r="BX84" s="894"/>
      <c r="BY84" s="894"/>
      <c r="BZ84" s="894"/>
      <c r="CA84" s="894"/>
      <c r="CB84" s="894"/>
      <c r="CC84" s="894"/>
      <c r="CD84" s="894"/>
      <c r="CE84" s="894"/>
      <c r="CF84" s="894"/>
      <c r="CG84" s="899"/>
      <c r="CH84" s="896"/>
      <c r="CI84" s="897"/>
      <c r="CJ84" s="897"/>
      <c r="CK84" s="897"/>
      <c r="CL84" s="898"/>
      <c r="CM84" s="896"/>
      <c r="CN84" s="897"/>
      <c r="CO84" s="897"/>
      <c r="CP84" s="897"/>
      <c r="CQ84" s="898"/>
      <c r="CR84" s="896"/>
      <c r="CS84" s="897"/>
      <c r="CT84" s="897"/>
      <c r="CU84" s="897"/>
      <c r="CV84" s="898"/>
      <c r="CW84" s="896"/>
      <c r="CX84" s="897"/>
      <c r="CY84" s="897"/>
      <c r="CZ84" s="897"/>
      <c r="DA84" s="898"/>
      <c r="DB84" s="896"/>
      <c r="DC84" s="897"/>
      <c r="DD84" s="897"/>
      <c r="DE84" s="897"/>
      <c r="DF84" s="898"/>
      <c r="DG84" s="896"/>
      <c r="DH84" s="897"/>
      <c r="DI84" s="897"/>
      <c r="DJ84" s="897"/>
      <c r="DK84" s="898"/>
      <c r="DL84" s="896"/>
      <c r="DM84" s="897"/>
      <c r="DN84" s="897"/>
      <c r="DO84" s="897"/>
      <c r="DP84" s="898"/>
      <c r="DQ84" s="896"/>
      <c r="DR84" s="897"/>
      <c r="DS84" s="897"/>
      <c r="DT84" s="897"/>
      <c r="DU84" s="898"/>
      <c r="DV84" s="893"/>
      <c r="DW84" s="894"/>
      <c r="DX84" s="894"/>
      <c r="DY84" s="894"/>
      <c r="DZ84" s="895"/>
      <c r="EA84" s="212"/>
    </row>
    <row r="85" spans="1:131" ht="26.25" customHeight="1" x14ac:dyDescent="0.2">
      <c r="A85" s="220">
        <v>18</v>
      </c>
      <c r="B85" s="907"/>
      <c r="C85" s="908"/>
      <c r="D85" s="908"/>
      <c r="E85" s="908"/>
      <c r="F85" s="908"/>
      <c r="G85" s="908"/>
      <c r="H85" s="908"/>
      <c r="I85" s="908"/>
      <c r="J85" s="908"/>
      <c r="K85" s="908"/>
      <c r="L85" s="908"/>
      <c r="M85" s="908"/>
      <c r="N85" s="908"/>
      <c r="O85" s="908"/>
      <c r="P85" s="909"/>
      <c r="Q85" s="910"/>
      <c r="R85" s="864"/>
      <c r="S85" s="864"/>
      <c r="T85" s="864"/>
      <c r="U85" s="864"/>
      <c r="V85" s="864"/>
      <c r="W85" s="864"/>
      <c r="X85" s="864"/>
      <c r="Y85" s="864"/>
      <c r="Z85" s="864"/>
      <c r="AA85" s="864"/>
      <c r="AB85" s="864"/>
      <c r="AC85" s="864"/>
      <c r="AD85" s="864"/>
      <c r="AE85" s="864"/>
      <c r="AF85" s="864"/>
      <c r="AG85" s="864"/>
      <c r="AH85" s="864"/>
      <c r="AI85" s="864"/>
      <c r="AJ85" s="864"/>
      <c r="AK85" s="864"/>
      <c r="AL85" s="864"/>
      <c r="AM85" s="864"/>
      <c r="AN85" s="864"/>
      <c r="AO85" s="864"/>
      <c r="AP85" s="864"/>
      <c r="AQ85" s="864"/>
      <c r="AR85" s="864"/>
      <c r="AS85" s="864"/>
      <c r="AT85" s="864"/>
      <c r="AU85" s="864"/>
      <c r="AV85" s="864"/>
      <c r="AW85" s="864"/>
      <c r="AX85" s="864"/>
      <c r="AY85" s="864"/>
      <c r="AZ85" s="866"/>
      <c r="BA85" s="866"/>
      <c r="BB85" s="866"/>
      <c r="BC85" s="866"/>
      <c r="BD85" s="867"/>
      <c r="BE85" s="223"/>
      <c r="BF85" s="223"/>
      <c r="BG85" s="223"/>
      <c r="BH85" s="223"/>
      <c r="BI85" s="223"/>
      <c r="BJ85" s="223"/>
      <c r="BK85" s="223"/>
      <c r="BL85" s="223"/>
      <c r="BM85" s="223"/>
      <c r="BN85" s="223"/>
      <c r="BO85" s="223"/>
      <c r="BP85" s="223"/>
      <c r="BQ85" s="220">
        <v>79</v>
      </c>
      <c r="BR85" s="225"/>
      <c r="BS85" s="893"/>
      <c r="BT85" s="894"/>
      <c r="BU85" s="894"/>
      <c r="BV85" s="894"/>
      <c r="BW85" s="894"/>
      <c r="BX85" s="894"/>
      <c r="BY85" s="894"/>
      <c r="BZ85" s="894"/>
      <c r="CA85" s="894"/>
      <c r="CB85" s="894"/>
      <c r="CC85" s="894"/>
      <c r="CD85" s="894"/>
      <c r="CE85" s="894"/>
      <c r="CF85" s="894"/>
      <c r="CG85" s="899"/>
      <c r="CH85" s="896"/>
      <c r="CI85" s="897"/>
      <c r="CJ85" s="897"/>
      <c r="CK85" s="897"/>
      <c r="CL85" s="898"/>
      <c r="CM85" s="896"/>
      <c r="CN85" s="897"/>
      <c r="CO85" s="897"/>
      <c r="CP85" s="897"/>
      <c r="CQ85" s="898"/>
      <c r="CR85" s="896"/>
      <c r="CS85" s="897"/>
      <c r="CT85" s="897"/>
      <c r="CU85" s="897"/>
      <c r="CV85" s="898"/>
      <c r="CW85" s="896"/>
      <c r="CX85" s="897"/>
      <c r="CY85" s="897"/>
      <c r="CZ85" s="897"/>
      <c r="DA85" s="898"/>
      <c r="DB85" s="896"/>
      <c r="DC85" s="897"/>
      <c r="DD85" s="897"/>
      <c r="DE85" s="897"/>
      <c r="DF85" s="898"/>
      <c r="DG85" s="896"/>
      <c r="DH85" s="897"/>
      <c r="DI85" s="897"/>
      <c r="DJ85" s="897"/>
      <c r="DK85" s="898"/>
      <c r="DL85" s="896"/>
      <c r="DM85" s="897"/>
      <c r="DN85" s="897"/>
      <c r="DO85" s="897"/>
      <c r="DP85" s="898"/>
      <c r="DQ85" s="896"/>
      <c r="DR85" s="897"/>
      <c r="DS85" s="897"/>
      <c r="DT85" s="897"/>
      <c r="DU85" s="898"/>
      <c r="DV85" s="893"/>
      <c r="DW85" s="894"/>
      <c r="DX85" s="894"/>
      <c r="DY85" s="894"/>
      <c r="DZ85" s="895"/>
      <c r="EA85" s="212"/>
    </row>
    <row r="86" spans="1:131" ht="26.25" customHeight="1" x14ac:dyDescent="0.2">
      <c r="A86" s="220">
        <v>19</v>
      </c>
      <c r="B86" s="907"/>
      <c r="C86" s="908"/>
      <c r="D86" s="908"/>
      <c r="E86" s="908"/>
      <c r="F86" s="908"/>
      <c r="G86" s="908"/>
      <c r="H86" s="908"/>
      <c r="I86" s="908"/>
      <c r="J86" s="908"/>
      <c r="K86" s="908"/>
      <c r="L86" s="908"/>
      <c r="M86" s="908"/>
      <c r="N86" s="908"/>
      <c r="O86" s="908"/>
      <c r="P86" s="909"/>
      <c r="Q86" s="910"/>
      <c r="R86" s="864"/>
      <c r="S86" s="864"/>
      <c r="T86" s="864"/>
      <c r="U86" s="864"/>
      <c r="V86" s="864"/>
      <c r="W86" s="864"/>
      <c r="X86" s="864"/>
      <c r="Y86" s="864"/>
      <c r="Z86" s="864"/>
      <c r="AA86" s="864"/>
      <c r="AB86" s="864"/>
      <c r="AC86" s="864"/>
      <c r="AD86" s="864"/>
      <c r="AE86" s="864"/>
      <c r="AF86" s="864"/>
      <c r="AG86" s="864"/>
      <c r="AH86" s="864"/>
      <c r="AI86" s="864"/>
      <c r="AJ86" s="864"/>
      <c r="AK86" s="864"/>
      <c r="AL86" s="864"/>
      <c r="AM86" s="864"/>
      <c r="AN86" s="864"/>
      <c r="AO86" s="864"/>
      <c r="AP86" s="864"/>
      <c r="AQ86" s="864"/>
      <c r="AR86" s="864"/>
      <c r="AS86" s="864"/>
      <c r="AT86" s="864"/>
      <c r="AU86" s="864"/>
      <c r="AV86" s="864"/>
      <c r="AW86" s="864"/>
      <c r="AX86" s="864"/>
      <c r="AY86" s="864"/>
      <c r="AZ86" s="866"/>
      <c r="BA86" s="866"/>
      <c r="BB86" s="866"/>
      <c r="BC86" s="866"/>
      <c r="BD86" s="867"/>
      <c r="BE86" s="223"/>
      <c r="BF86" s="223"/>
      <c r="BG86" s="223"/>
      <c r="BH86" s="223"/>
      <c r="BI86" s="223"/>
      <c r="BJ86" s="223"/>
      <c r="BK86" s="223"/>
      <c r="BL86" s="223"/>
      <c r="BM86" s="223"/>
      <c r="BN86" s="223"/>
      <c r="BO86" s="223"/>
      <c r="BP86" s="223"/>
      <c r="BQ86" s="220">
        <v>80</v>
      </c>
      <c r="BR86" s="225"/>
      <c r="BS86" s="893"/>
      <c r="BT86" s="894"/>
      <c r="BU86" s="894"/>
      <c r="BV86" s="894"/>
      <c r="BW86" s="894"/>
      <c r="BX86" s="894"/>
      <c r="BY86" s="894"/>
      <c r="BZ86" s="894"/>
      <c r="CA86" s="894"/>
      <c r="CB86" s="894"/>
      <c r="CC86" s="894"/>
      <c r="CD86" s="894"/>
      <c r="CE86" s="894"/>
      <c r="CF86" s="894"/>
      <c r="CG86" s="899"/>
      <c r="CH86" s="896"/>
      <c r="CI86" s="897"/>
      <c r="CJ86" s="897"/>
      <c r="CK86" s="897"/>
      <c r="CL86" s="898"/>
      <c r="CM86" s="896"/>
      <c r="CN86" s="897"/>
      <c r="CO86" s="897"/>
      <c r="CP86" s="897"/>
      <c r="CQ86" s="898"/>
      <c r="CR86" s="896"/>
      <c r="CS86" s="897"/>
      <c r="CT86" s="897"/>
      <c r="CU86" s="897"/>
      <c r="CV86" s="898"/>
      <c r="CW86" s="896"/>
      <c r="CX86" s="897"/>
      <c r="CY86" s="897"/>
      <c r="CZ86" s="897"/>
      <c r="DA86" s="898"/>
      <c r="DB86" s="896"/>
      <c r="DC86" s="897"/>
      <c r="DD86" s="897"/>
      <c r="DE86" s="897"/>
      <c r="DF86" s="898"/>
      <c r="DG86" s="896"/>
      <c r="DH86" s="897"/>
      <c r="DI86" s="897"/>
      <c r="DJ86" s="897"/>
      <c r="DK86" s="898"/>
      <c r="DL86" s="896"/>
      <c r="DM86" s="897"/>
      <c r="DN86" s="897"/>
      <c r="DO86" s="897"/>
      <c r="DP86" s="898"/>
      <c r="DQ86" s="896"/>
      <c r="DR86" s="897"/>
      <c r="DS86" s="897"/>
      <c r="DT86" s="897"/>
      <c r="DU86" s="898"/>
      <c r="DV86" s="893"/>
      <c r="DW86" s="894"/>
      <c r="DX86" s="894"/>
      <c r="DY86" s="894"/>
      <c r="DZ86" s="895"/>
      <c r="EA86" s="212"/>
    </row>
    <row r="87" spans="1:131" ht="26.25" customHeight="1" x14ac:dyDescent="0.2">
      <c r="A87" s="226">
        <v>20</v>
      </c>
      <c r="B87" s="914"/>
      <c r="C87" s="915"/>
      <c r="D87" s="915"/>
      <c r="E87" s="915"/>
      <c r="F87" s="915"/>
      <c r="G87" s="915"/>
      <c r="H87" s="915"/>
      <c r="I87" s="915"/>
      <c r="J87" s="915"/>
      <c r="K87" s="915"/>
      <c r="L87" s="915"/>
      <c r="M87" s="915"/>
      <c r="N87" s="915"/>
      <c r="O87" s="915"/>
      <c r="P87" s="916"/>
      <c r="Q87" s="917"/>
      <c r="R87" s="918"/>
      <c r="S87" s="918"/>
      <c r="T87" s="918"/>
      <c r="U87" s="918"/>
      <c r="V87" s="918"/>
      <c r="W87" s="918"/>
      <c r="X87" s="918"/>
      <c r="Y87" s="918"/>
      <c r="Z87" s="918"/>
      <c r="AA87" s="918"/>
      <c r="AB87" s="918"/>
      <c r="AC87" s="918"/>
      <c r="AD87" s="918"/>
      <c r="AE87" s="918"/>
      <c r="AF87" s="918"/>
      <c r="AG87" s="918"/>
      <c r="AH87" s="918"/>
      <c r="AI87" s="918"/>
      <c r="AJ87" s="918"/>
      <c r="AK87" s="918"/>
      <c r="AL87" s="918"/>
      <c r="AM87" s="918"/>
      <c r="AN87" s="918"/>
      <c r="AO87" s="918"/>
      <c r="AP87" s="918"/>
      <c r="AQ87" s="918"/>
      <c r="AR87" s="918"/>
      <c r="AS87" s="918"/>
      <c r="AT87" s="918"/>
      <c r="AU87" s="918"/>
      <c r="AV87" s="918"/>
      <c r="AW87" s="918"/>
      <c r="AX87" s="918"/>
      <c r="AY87" s="918"/>
      <c r="AZ87" s="919"/>
      <c r="BA87" s="919"/>
      <c r="BB87" s="919"/>
      <c r="BC87" s="919"/>
      <c r="BD87" s="920"/>
      <c r="BE87" s="223"/>
      <c r="BF87" s="223"/>
      <c r="BG87" s="223"/>
      <c r="BH87" s="223"/>
      <c r="BI87" s="223"/>
      <c r="BJ87" s="223"/>
      <c r="BK87" s="223"/>
      <c r="BL87" s="223"/>
      <c r="BM87" s="223"/>
      <c r="BN87" s="223"/>
      <c r="BO87" s="223"/>
      <c r="BP87" s="223"/>
      <c r="BQ87" s="220">
        <v>81</v>
      </c>
      <c r="BR87" s="225"/>
      <c r="BS87" s="893"/>
      <c r="BT87" s="894"/>
      <c r="BU87" s="894"/>
      <c r="BV87" s="894"/>
      <c r="BW87" s="894"/>
      <c r="BX87" s="894"/>
      <c r="BY87" s="894"/>
      <c r="BZ87" s="894"/>
      <c r="CA87" s="894"/>
      <c r="CB87" s="894"/>
      <c r="CC87" s="894"/>
      <c r="CD87" s="894"/>
      <c r="CE87" s="894"/>
      <c r="CF87" s="894"/>
      <c r="CG87" s="899"/>
      <c r="CH87" s="896"/>
      <c r="CI87" s="897"/>
      <c r="CJ87" s="897"/>
      <c r="CK87" s="897"/>
      <c r="CL87" s="898"/>
      <c r="CM87" s="896"/>
      <c r="CN87" s="897"/>
      <c r="CO87" s="897"/>
      <c r="CP87" s="897"/>
      <c r="CQ87" s="898"/>
      <c r="CR87" s="896"/>
      <c r="CS87" s="897"/>
      <c r="CT87" s="897"/>
      <c r="CU87" s="897"/>
      <c r="CV87" s="898"/>
      <c r="CW87" s="896"/>
      <c r="CX87" s="897"/>
      <c r="CY87" s="897"/>
      <c r="CZ87" s="897"/>
      <c r="DA87" s="898"/>
      <c r="DB87" s="896"/>
      <c r="DC87" s="897"/>
      <c r="DD87" s="897"/>
      <c r="DE87" s="897"/>
      <c r="DF87" s="898"/>
      <c r="DG87" s="896"/>
      <c r="DH87" s="897"/>
      <c r="DI87" s="897"/>
      <c r="DJ87" s="897"/>
      <c r="DK87" s="898"/>
      <c r="DL87" s="896"/>
      <c r="DM87" s="897"/>
      <c r="DN87" s="897"/>
      <c r="DO87" s="897"/>
      <c r="DP87" s="898"/>
      <c r="DQ87" s="896"/>
      <c r="DR87" s="897"/>
      <c r="DS87" s="897"/>
      <c r="DT87" s="897"/>
      <c r="DU87" s="898"/>
      <c r="DV87" s="893"/>
      <c r="DW87" s="894"/>
      <c r="DX87" s="894"/>
      <c r="DY87" s="894"/>
      <c r="DZ87" s="895"/>
      <c r="EA87" s="212"/>
    </row>
    <row r="88" spans="1:131" ht="26.25" customHeight="1" thickBot="1" x14ac:dyDescent="0.25">
      <c r="A88" s="222" t="s">
        <v>376</v>
      </c>
      <c r="B88" s="823" t="s">
        <v>400</v>
      </c>
      <c r="C88" s="824"/>
      <c r="D88" s="824"/>
      <c r="E88" s="824"/>
      <c r="F88" s="824"/>
      <c r="G88" s="824"/>
      <c r="H88" s="824"/>
      <c r="I88" s="824"/>
      <c r="J88" s="824"/>
      <c r="K88" s="824"/>
      <c r="L88" s="824"/>
      <c r="M88" s="824"/>
      <c r="N88" s="824"/>
      <c r="O88" s="824"/>
      <c r="P88" s="825"/>
      <c r="Q88" s="874"/>
      <c r="R88" s="875"/>
      <c r="S88" s="875"/>
      <c r="T88" s="875"/>
      <c r="U88" s="875"/>
      <c r="V88" s="875"/>
      <c r="W88" s="875"/>
      <c r="X88" s="875"/>
      <c r="Y88" s="875"/>
      <c r="Z88" s="875"/>
      <c r="AA88" s="875"/>
      <c r="AB88" s="875"/>
      <c r="AC88" s="875"/>
      <c r="AD88" s="875"/>
      <c r="AE88" s="875"/>
      <c r="AF88" s="878"/>
      <c r="AG88" s="878"/>
      <c r="AH88" s="878"/>
      <c r="AI88" s="878"/>
      <c r="AJ88" s="878"/>
      <c r="AK88" s="875"/>
      <c r="AL88" s="875"/>
      <c r="AM88" s="875"/>
      <c r="AN88" s="875"/>
      <c r="AO88" s="875"/>
      <c r="AP88" s="878"/>
      <c r="AQ88" s="878"/>
      <c r="AR88" s="878"/>
      <c r="AS88" s="878"/>
      <c r="AT88" s="878"/>
      <c r="AU88" s="878"/>
      <c r="AV88" s="878"/>
      <c r="AW88" s="878"/>
      <c r="AX88" s="878"/>
      <c r="AY88" s="878"/>
      <c r="AZ88" s="883"/>
      <c r="BA88" s="883"/>
      <c r="BB88" s="883"/>
      <c r="BC88" s="883"/>
      <c r="BD88" s="884"/>
      <c r="BE88" s="223"/>
      <c r="BF88" s="223"/>
      <c r="BG88" s="223"/>
      <c r="BH88" s="223"/>
      <c r="BI88" s="223"/>
      <c r="BJ88" s="223"/>
      <c r="BK88" s="223"/>
      <c r="BL88" s="223"/>
      <c r="BM88" s="223"/>
      <c r="BN88" s="223"/>
      <c r="BO88" s="223"/>
      <c r="BP88" s="223"/>
      <c r="BQ88" s="220">
        <v>82</v>
      </c>
      <c r="BR88" s="225"/>
      <c r="BS88" s="893"/>
      <c r="BT88" s="894"/>
      <c r="BU88" s="894"/>
      <c r="BV88" s="894"/>
      <c r="BW88" s="894"/>
      <c r="BX88" s="894"/>
      <c r="BY88" s="894"/>
      <c r="BZ88" s="894"/>
      <c r="CA88" s="894"/>
      <c r="CB88" s="894"/>
      <c r="CC88" s="894"/>
      <c r="CD88" s="894"/>
      <c r="CE88" s="894"/>
      <c r="CF88" s="894"/>
      <c r="CG88" s="899"/>
      <c r="CH88" s="896"/>
      <c r="CI88" s="897"/>
      <c r="CJ88" s="897"/>
      <c r="CK88" s="897"/>
      <c r="CL88" s="898"/>
      <c r="CM88" s="896"/>
      <c r="CN88" s="897"/>
      <c r="CO88" s="897"/>
      <c r="CP88" s="897"/>
      <c r="CQ88" s="898"/>
      <c r="CR88" s="896"/>
      <c r="CS88" s="897"/>
      <c r="CT88" s="897"/>
      <c r="CU88" s="897"/>
      <c r="CV88" s="898"/>
      <c r="CW88" s="896"/>
      <c r="CX88" s="897"/>
      <c r="CY88" s="897"/>
      <c r="CZ88" s="897"/>
      <c r="DA88" s="898"/>
      <c r="DB88" s="896"/>
      <c r="DC88" s="897"/>
      <c r="DD88" s="897"/>
      <c r="DE88" s="897"/>
      <c r="DF88" s="898"/>
      <c r="DG88" s="896"/>
      <c r="DH88" s="897"/>
      <c r="DI88" s="897"/>
      <c r="DJ88" s="897"/>
      <c r="DK88" s="898"/>
      <c r="DL88" s="896"/>
      <c r="DM88" s="897"/>
      <c r="DN88" s="897"/>
      <c r="DO88" s="897"/>
      <c r="DP88" s="898"/>
      <c r="DQ88" s="896"/>
      <c r="DR88" s="897"/>
      <c r="DS88" s="897"/>
      <c r="DT88" s="897"/>
      <c r="DU88" s="898"/>
      <c r="DV88" s="893"/>
      <c r="DW88" s="894"/>
      <c r="DX88" s="894"/>
      <c r="DY88" s="894"/>
      <c r="DZ88" s="895"/>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3"/>
      <c r="BT89" s="894"/>
      <c r="BU89" s="894"/>
      <c r="BV89" s="894"/>
      <c r="BW89" s="894"/>
      <c r="BX89" s="894"/>
      <c r="BY89" s="894"/>
      <c r="BZ89" s="894"/>
      <c r="CA89" s="894"/>
      <c r="CB89" s="894"/>
      <c r="CC89" s="894"/>
      <c r="CD89" s="894"/>
      <c r="CE89" s="894"/>
      <c r="CF89" s="894"/>
      <c r="CG89" s="899"/>
      <c r="CH89" s="896"/>
      <c r="CI89" s="897"/>
      <c r="CJ89" s="897"/>
      <c r="CK89" s="897"/>
      <c r="CL89" s="898"/>
      <c r="CM89" s="896"/>
      <c r="CN89" s="897"/>
      <c r="CO89" s="897"/>
      <c r="CP89" s="897"/>
      <c r="CQ89" s="898"/>
      <c r="CR89" s="896"/>
      <c r="CS89" s="897"/>
      <c r="CT89" s="897"/>
      <c r="CU89" s="897"/>
      <c r="CV89" s="898"/>
      <c r="CW89" s="896"/>
      <c r="CX89" s="897"/>
      <c r="CY89" s="897"/>
      <c r="CZ89" s="897"/>
      <c r="DA89" s="898"/>
      <c r="DB89" s="896"/>
      <c r="DC89" s="897"/>
      <c r="DD89" s="897"/>
      <c r="DE89" s="897"/>
      <c r="DF89" s="898"/>
      <c r="DG89" s="896"/>
      <c r="DH89" s="897"/>
      <c r="DI89" s="897"/>
      <c r="DJ89" s="897"/>
      <c r="DK89" s="898"/>
      <c r="DL89" s="896"/>
      <c r="DM89" s="897"/>
      <c r="DN89" s="897"/>
      <c r="DO89" s="897"/>
      <c r="DP89" s="898"/>
      <c r="DQ89" s="896"/>
      <c r="DR89" s="897"/>
      <c r="DS89" s="897"/>
      <c r="DT89" s="897"/>
      <c r="DU89" s="898"/>
      <c r="DV89" s="893"/>
      <c r="DW89" s="894"/>
      <c r="DX89" s="894"/>
      <c r="DY89" s="894"/>
      <c r="DZ89" s="895"/>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3"/>
      <c r="BT90" s="894"/>
      <c r="BU90" s="894"/>
      <c r="BV90" s="894"/>
      <c r="BW90" s="894"/>
      <c r="BX90" s="894"/>
      <c r="BY90" s="894"/>
      <c r="BZ90" s="894"/>
      <c r="CA90" s="894"/>
      <c r="CB90" s="894"/>
      <c r="CC90" s="894"/>
      <c r="CD90" s="894"/>
      <c r="CE90" s="894"/>
      <c r="CF90" s="894"/>
      <c r="CG90" s="899"/>
      <c r="CH90" s="896"/>
      <c r="CI90" s="897"/>
      <c r="CJ90" s="897"/>
      <c r="CK90" s="897"/>
      <c r="CL90" s="898"/>
      <c r="CM90" s="896"/>
      <c r="CN90" s="897"/>
      <c r="CO90" s="897"/>
      <c r="CP90" s="897"/>
      <c r="CQ90" s="898"/>
      <c r="CR90" s="896"/>
      <c r="CS90" s="897"/>
      <c r="CT90" s="897"/>
      <c r="CU90" s="897"/>
      <c r="CV90" s="898"/>
      <c r="CW90" s="896"/>
      <c r="CX90" s="897"/>
      <c r="CY90" s="897"/>
      <c r="CZ90" s="897"/>
      <c r="DA90" s="898"/>
      <c r="DB90" s="896"/>
      <c r="DC90" s="897"/>
      <c r="DD90" s="897"/>
      <c r="DE90" s="897"/>
      <c r="DF90" s="898"/>
      <c r="DG90" s="896"/>
      <c r="DH90" s="897"/>
      <c r="DI90" s="897"/>
      <c r="DJ90" s="897"/>
      <c r="DK90" s="898"/>
      <c r="DL90" s="896"/>
      <c r="DM90" s="897"/>
      <c r="DN90" s="897"/>
      <c r="DO90" s="897"/>
      <c r="DP90" s="898"/>
      <c r="DQ90" s="896"/>
      <c r="DR90" s="897"/>
      <c r="DS90" s="897"/>
      <c r="DT90" s="897"/>
      <c r="DU90" s="898"/>
      <c r="DV90" s="893"/>
      <c r="DW90" s="894"/>
      <c r="DX90" s="894"/>
      <c r="DY90" s="894"/>
      <c r="DZ90" s="895"/>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3"/>
      <c r="BT91" s="894"/>
      <c r="BU91" s="894"/>
      <c r="BV91" s="894"/>
      <c r="BW91" s="894"/>
      <c r="BX91" s="894"/>
      <c r="BY91" s="894"/>
      <c r="BZ91" s="894"/>
      <c r="CA91" s="894"/>
      <c r="CB91" s="894"/>
      <c r="CC91" s="894"/>
      <c r="CD91" s="894"/>
      <c r="CE91" s="894"/>
      <c r="CF91" s="894"/>
      <c r="CG91" s="899"/>
      <c r="CH91" s="896"/>
      <c r="CI91" s="897"/>
      <c r="CJ91" s="897"/>
      <c r="CK91" s="897"/>
      <c r="CL91" s="898"/>
      <c r="CM91" s="896"/>
      <c r="CN91" s="897"/>
      <c r="CO91" s="897"/>
      <c r="CP91" s="897"/>
      <c r="CQ91" s="898"/>
      <c r="CR91" s="896"/>
      <c r="CS91" s="897"/>
      <c r="CT91" s="897"/>
      <c r="CU91" s="897"/>
      <c r="CV91" s="898"/>
      <c r="CW91" s="896"/>
      <c r="CX91" s="897"/>
      <c r="CY91" s="897"/>
      <c r="CZ91" s="897"/>
      <c r="DA91" s="898"/>
      <c r="DB91" s="896"/>
      <c r="DC91" s="897"/>
      <c r="DD91" s="897"/>
      <c r="DE91" s="897"/>
      <c r="DF91" s="898"/>
      <c r="DG91" s="896"/>
      <c r="DH91" s="897"/>
      <c r="DI91" s="897"/>
      <c r="DJ91" s="897"/>
      <c r="DK91" s="898"/>
      <c r="DL91" s="896"/>
      <c r="DM91" s="897"/>
      <c r="DN91" s="897"/>
      <c r="DO91" s="897"/>
      <c r="DP91" s="898"/>
      <c r="DQ91" s="896"/>
      <c r="DR91" s="897"/>
      <c r="DS91" s="897"/>
      <c r="DT91" s="897"/>
      <c r="DU91" s="898"/>
      <c r="DV91" s="893"/>
      <c r="DW91" s="894"/>
      <c r="DX91" s="894"/>
      <c r="DY91" s="894"/>
      <c r="DZ91" s="895"/>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3"/>
      <c r="BT92" s="894"/>
      <c r="BU92" s="894"/>
      <c r="BV92" s="894"/>
      <c r="BW92" s="894"/>
      <c r="BX92" s="894"/>
      <c r="BY92" s="894"/>
      <c r="BZ92" s="894"/>
      <c r="CA92" s="894"/>
      <c r="CB92" s="894"/>
      <c r="CC92" s="894"/>
      <c r="CD92" s="894"/>
      <c r="CE92" s="894"/>
      <c r="CF92" s="894"/>
      <c r="CG92" s="899"/>
      <c r="CH92" s="896"/>
      <c r="CI92" s="897"/>
      <c r="CJ92" s="897"/>
      <c r="CK92" s="897"/>
      <c r="CL92" s="898"/>
      <c r="CM92" s="896"/>
      <c r="CN92" s="897"/>
      <c r="CO92" s="897"/>
      <c r="CP92" s="897"/>
      <c r="CQ92" s="898"/>
      <c r="CR92" s="896"/>
      <c r="CS92" s="897"/>
      <c r="CT92" s="897"/>
      <c r="CU92" s="897"/>
      <c r="CV92" s="898"/>
      <c r="CW92" s="896"/>
      <c r="CX92" s="897"/>
      <c r="CY92" s="897"/>
      <c r="CZ92" s="897"/>
      <c r="DA92" s="898"/>
      <c r="DB92" s="896"/>
      <c r="DC92" s="897"/>
      <c r="DD92" s="897"/>
      <c r="DE92" s="897"/>
      <c r="DF92" s="898"/>
      <c r="DG92" s="896"/>
      <c r="DH92" s="897"/>
      <c r="DI92" s="897"/>
      <c r="DJ92" s="897"/>
      <c r="DK92" s="898"/>
      <c r="DL92" s="896"/>
      <c r="DM92" s="897"/>
      <c r="DN92" s="897"/>
      <c r="DO92" s="897"/>
      <c r="DP92" s="898"/>
      <c r="DQ92" s="896"/>
      <c r="DR92" s="897"/>
      <c r="DS92" s="897"/>
      <c r="DT92" s="897"/>
      <c r="DU92" s="898"/>
      <c r="DV92" s="893"/>
      <c r="DW92" s="894"/>
      <c r="DX92" s="894"/>
      <c r="DY92" s="894"/>
      <c r="DZ92" s="895"/>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3"/>
      <c r="BT93" s="894"/>
      <c r="BU93" s="894"/>
      <c r="BV93" s="894"/>
      <c r="BW93" s="894"/>
      <c r="BX93" s="894"/>
      <c r="BY93" s="894"/>
      <c r="BZ93" s="894"/>
      <c r="CA93" s="894"/>
      <c r="CB93" s="894"/>
      <c r="CC93" s="894"/>
      <c r="CD93" s="894"/>
      <c r="CE93" s="894"/>
      <c r="CF93" s="894"/>
      <c r="CG93" s="899"/>
      <c r="CH93" s="896"/>
      <c r="CI93" s="897"/>
      <c r="CJ93" s="897"/>
      <c r="CK93" s="897"/>
      <c r="CL93" s="898"/>
      <c r="CM93" s="896"/>
      <c r="CN93" s="897"/>
      <c r="CO93" s="897"/>
      <c r="CP93" s="897"/>
      <c r="CQ93" s="898"/>
      <c r="CR93" s="896"/>
      <c r="CS93" s="897"/>
      <c r="CT93" s="897"/>
      <c r="CU93" s="897"/>
      <c r="CV93" s="898"/>
      <c r="CW93" s="896"/>
      <c r="CX93" s="897"/>
      <c r="CY93" s="897"/>
      <c r="CZ93" s="897"/>
      <c r="DA93" s="898"/>
      <c r="DB93" s="896"/>
      <c r="DC93" s="897"/>
      <c r="DD93" s="897"/>
      <c r="DE93" s="897"/>
      <c r="DF93" s="898"/>
      <c r="DG93" s="896"/>
      <c r="DH93" s="897"/>
      <c r="DI93" s="897"/>
      <c r="DJ93" s="897"/>
      <c r="DK93" s="898"/>
      <c r="DL93" s="896"/>
      <c r="DM93" s="897"/>
      <c r="DN93" s="897"/>
      <c r="DO93" s="897"/>
      <c r="DP93" s="898"/>
      <c r="DQ93" s="896"/>
      <c r="DR93" s="897"/>
      <c r="DS93" s="897"/>
      <c r="DT93" s="897"/>
      <c r="DU93" s="898"/>
      <c r="DV93" s="893"/>
      <c r="DW93" s="894"/>
      <c r="DX93" s="894"/>
      <c r="DY93" s="894"/>
      <c r="DZ93" s="895"/>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3"/>
      <c r="BT94" s="894"/>
      <c r="BU94" s="894"/>
      <c r="BV94" s="894"/>
      <c r="BW94" s="894"/>
      <c r="BX94" s="894"/>
      <c r="BY94" s="894"/>
      <c r="BZ94" s="894"/>
      <c r="CA94" s="894"/>
      <c r="CB94" s="894"/>
      <c r="CC94" s="894"/>
      <c r="CD94" s="894"/>
      <c r="CE94" s="894"/>
      <c r="CF94" s="894"/>
      <c r="CG94" s="899"/>
      <c r="CH94" s="896"/>
      <c r="CI94" s="897"/>
      <c r="CJ94" s="897"/>
      <c r="CK94" s="897"/>
      <c r="CL94" s="898"/>
      <c r="CM94" s="896"/>
      <c r="CN94" s="897"/>
      <c r="CO94" s="897"/>
      <c r="CP94" s="897"/>
      <c r="CQ94" s="898"/>
      <c r="CR94" s="896"/>
      <c r="CS94" s="897"/>
      <c r="CT94" s="897"/>
      <c r="CU94" s="897"/>
      <c r="CV94" s="898"/>
      <c r="CW94" s="896"/>
      <c r="CX94" s="897"/>
      <c r="CY94" s="897"/>
      <c r="CZ94" s="897"/>
      <c r="DA94" s="898"/>
      <c r="DB94" s="896"/>
      <c r="DC94" s="897"/>
      <c r="DD94" s="897"/>
      <c r="DE94" s="897"/>
      <c r="DF94" s="898"/>
      <c r="DG94" s="896"/>
      <c r="DH94" s="897"/>
      <c r="DI94" s="897"/>
      <c r="DJ94" s="897"/>
      <c r="DK94" s="898"/>
      <c r="DL94" s="896"/>
      <c r="DM94" s="897"/>
      <c r="DN94" s="897"/>
      <c r="DO94" s="897"/>
      <c r="DP94" s="898"/>
      <c r="DQ94" s="896"/>
      <c r="DR94" s="897"/>
      <c r="DS94" s="897"/>
      <c r="DT94" s="897"/>
      <c r="DU94" s="898"/>
      <c r="DV94" s="893"/>
      <c r="DW94" s="894"/>
      <c r="DX94" s="894"/>
      <c r="DY94" s="894"/>
      <c r="DZ94" s="895"/>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3"/>
      <c r="BT95" s="894"/>
      <c r="BU95" s="894"/>
      <c r="BV95" s="894"/>
      <c r="BW95" s="894"/>
      <c r="BX95" s="894"/>
      <c r="BY95" s="894"/>
      <c r="BZ95" s="894"/>
      <c r="CA95" s="894"/>
      <c r="CB95" s="894"/>
      <c r="CC95" s="894"/>
      <c r="CD95" s="894"/>
      <c r="CE95" s="894"/>
      <c r="CF95" s="894"/>
      <c r="CG95" s="899"/>
      <c r="CH95" s="896"/>
      <c r="CI95" s="897"/>
      <c r="CJ95" s="897"/>
      <c r="CK95" s="897"/>
      <c r="CL95" s="898"/>
      <c r="CM95" s="896"/>
      <c r="CN95" s="897"/>
      <c r="CO95" s="897"/>
      <c r="CP95" s="897"/>
      <c r="CQ95" s="898"/>
      <c r="CR95" s="896"/>
      <c r="CS95" s="897"/>
      <c r="CT95" s="897"/>
      <c r="CU95" s="897"/>
      <c r="CV95" s="898"/>
      <c r="CW95" s="896"/>
      <c r="CX95" s="897"/>
      <c r="CY95" s="897"/>
      <c r="CZ95" s="897"/>
      <c r="DA95" s="898"/>
      <c r="DB95" s="896"/>
      <c r="DC95" s="897"/>
      <c r="DD95" s="897"/>
      <c r="DE95" s="897"/>
      <c r="DF95" s="898"/>
      <c r="DG95" s="896"/>
      <c r="DH95" s="897"/>
      <c r="DI95" s="897"/>
      <c r="DJ95" s="897"/>
      <c r="DK95" s="898"/>
      <c r="DL95" s="896"/>
      <c r="DM95" s="897"/>
      <c r="DN95" s="897"/>
      <c r="DO95" s="897"/>
      <c r="DP95" s="898"/>
      <c r="DQ95" s="896"/>
      <c r="DR95" s="897"/>
      <c r="DS95" s="897"/>
      <c r="DT95" s="897"/>
      <c r="DU95" s="898"/>
      <c r="DV95" s="893"/>
      <c r="DW95" s="894"/>
      <c r="DX95" s="894"/>
      <c r="DY95" s="894"/>
      <c r="DZ95" s="895"/>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3"/>
      <c r="BT96" s="894"/>
      <c r="BU96" s="894"/>
      <c r="BV96" s="894"/>
      <c r="BW96" s="894"/>
      <c r="BX96" s="894"/>
      <c r="BY96" s="894"/>
      <c r="BZ96" s="894"/>
      <c r="CA96" s="894"/>
      <c r="CB96" s="894"/>
      <c r="CC96" s="894"/>
      <c r="CD96" s="894"/>
      <c r="CE96" s="894"/>
      <c r="CF96" s="894"/>
      <c r="CG96" s="899"/>
      <c r="CH96" s="896"/>
      <c r="CI96" s="897"/>
      <c r="CJ96" s="897"/>
      <c r="CK96" s="897"/>
      <c r="CL96" s="898"/>
      <c r="CM96" s="896"/>
      <c r="CN96" s="897"/>
      <c r="CO96" s="897"/>
      <c r="CP96" s="897"/>
      <c r="CQ96" s="898"/>
      <c r="CR96" s="896"/>
      <c r="CS96" s="897"/>
      <c r="CT96" s="897"/>
      <c r="CU96" s="897"/>
      <c r="CV96" s="898"/>
      <c r="CW96" s="896"/>
      <c r="CX96" s="897"/>
      <c r="CY96" s="897"/>
      <c r="CZ96" s="897"/>
      <c r="DA96" s="898"/>
      <c r="DB96" s="896"/>
      <c r="DC96" s="897"/>
      <c r="DD96" s="897"/>
      <c r="DE96" s="897"/>
      <c r="DF96" s="898"/>
      <c r="DG96" s="896"/>
      <c r="DH96" s="897"/>
      <c r="DI96" s="897"/>
      <c r="DJ96" s="897"/>
      <c r="DK96" s="898"/>
      <c r="DL96" s="896"/>
      <c r="DM96" s="897"/>
      <c r="DN96" s="897"/>
      <c r="DO96" s="897"/>
      <c r="DP96" s="898"/>
      <c r="DQ96" s="896"/>
      <c r="DR96" s="897"/>
      <c r="DS96" s="897"/>
      <c r="DT96" s="897"/>
      <c r="DU96" s="898"/>
      <c r="DV96" s="893"/>
      <c r="DW96" s="894"/>
      <c r="DX96" s="894"/>
      <c r="DY96" s="894"/>
      <c r="DZ96" s="895"/>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3"/>
      <c r="BT97" s="894"/>
      <c r="BU97" s="894"/>
      <c r="BV97" s="894"/>
      <c r="BW97" s="894"/>
      <c r="BX97" s="894"/>
      <c r="BY97" s="894"/>
      <c r="BZ97" s="894"/>
      <c r="CA97" s="894"/>
      <c r="CB97" s="894"/>
      <c r="CC97" s="894"/>
      <c r="CD97" s="894"/>
      <c r="CE97" s="894"/>
      <c r="CF97" s="894"/>
      <c r="CG97" s="899"/>
      <c r="CH97" s="896"/>
      <c r="CI97" s="897"/>
      <c r="CJ97" s="897"/>
      <c r="CK97" s="897"/>
      <c r="CL97" s="898"/>
      <c r="CM97" s="896"/>
      <c r="CN97" s="897"/>
      <c r="CO97" s="897"/>
      <c r="CP97" s="897"/>
      <c r="CQ97" s="898"/>
      <c r="CR97" s="896"/>
      <c r="CS97" s="897"/>
      <c r="CT97" s="897"/>
      <c r="CU97" s="897"/>
      <c r="CV97" s="898"/>
      <c r="CW97" s="896"/>
      <c r="CX97" s="897"/>
      <c r="CY97" s="897"/>
      <c r="CZ97" s="897"/>
      <c r="DA97" s="898"/>
      <c r="DB97" s="896"/>
      <c r="DC97" s="897"/>
      <c r="DD97" s="897"/>
      <c r="DE97" s="897"/>
      <c r="DF97" s="898"/>
      <c r="DG97" s="896"/>
      <c r="DH97" s="897"/>
      <c r="DI97" s="897"/>
      <c r="DJ97" s="897"/>
      <c r="DK97" s="898"/>
      <c r="DL97" s="896"/>
      <c r="DM97" s="897"/>
      <c r="DN97" s="897"/>
      <c r="DO97" s="897"/>
      <c r="DP97" s="898"/>
      <c r="DQ97" s="896"/>
      <c r="DR97" s="897"/>
      <c r="DS97" s="897"/>
      <c r="DT97" s="897"/>
      <c r="DU97" s="898"/>
      <c r="DV97" s="893"/>
      <c r="DW97" s="894"/>
      <c r="DX97" s="894"/>
      <c r="DY97" s="894"/>
      <c r="DZ97" s="895"/>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3"/>
      <c r="BT98" s="894"/>
      <c r="BU98" s="894"/>
      <c r="BV98" s="894"/>
      <c r="BW98" s="894"/>
      <c r="BX98" s="894"/>
      <c r="BY98" s="894"/>
      <c r="BZ98" s="894"/>
      <c r="CA98" s="894"/>
      <c r="CB98" s="894"/>
      <c r="CC98" s="894"/>
      <c r="CD98" s="894"/>
      <c r="CE98" s="894"/>
      <c r="CF98" s="894"/>
      <c r="CG98" s="899"/>
      <c r="CH98" s="896"/>
      <c r="CI98" s="897"/>
      <c r="CJ98" s="897"/>
      <c r="CK98" s="897"/>
      <c r="CL98" s="898"/>
      <c r="CM98" s="896"/>
      <c r="CN98" s="897"/>
      <c r="CO98" s="897"/>
      <c r="CP98" s="897"/>
      <c r="CQ98" s="898"/>
      <c r="CR98" s="896"/>
      <c r="CS98" s="897"/>
      <c r="CT98" s="897"/>
      <c r="CU98" s="897"/>
      <c r="CV98" s="898"/>
      <c r="CW98" s="896"/>
      <c r="CX98" s="897"/>
      <c r="CY98" s="897"/>
      <c r="CZ98" s="897"/>
      <c r="DA98" s="898"/>
      <c r="DB98" s="896"/>
      <c r="DC98" s="897"/>
      <c r="DD98" s="897"/>
      <c r="DE98" s="897"/>
      <c r="DF98" s="898"/>
      <c r="DG98" s="896"/>
      <c r="DH98" s="897"/>
      <c r="DI98" s="897"/>
      <c r="DJ98" s="897"/>
      <c r="DK98" s="898"/>
      <c r="DL98" s="896"/>
      <c r="DM98" s="897"/>
      <c r="DN98" s="897"/>
      <c r="DO98" s="897"/>
      <c r="DP98" s="898"/>
      <c r="DQ98" s="896"/>
      <c r="DR98" s="897"/>
      <c r="DS98" s="897"/>
      <c r="DT98" s="897"/>
      <c r="DU98" s="898"/>
      <c r="DV98" s="893"/>
      <c r="DW98" s="894"/>
      <c r="DX98" s="894"/>
      <c r="DY98" s="894"/>
      <c r="DZ98" s="895"/>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3"/>
      <c r="BT99" s="894"/>
      <c r="BU99" s="894"/>
      <c r="BV99" s="894"/>
      <c r="BW99" s="894"/>
      <c r="BX99" s="894"/>
      <c r="BY99" s="894"/>
      <c r="BZ99" s="894"/>
      <c r="CA99" s="894"/>
      <c r="CB99" s="894"/>
      <c r="CC99" s="894"/>
      <c r="CD99" s="894"/>
      <c r="CE99" s="894"/>
      <c r="CF99" s="894"/>
      <c r="CG99" s="899"/>
      <c r="CH99" s="896"/>
      <c r="CI99" s="897"/>
      <c r="CJ99" s="897"/>
      <c r="CK99" s="897"/>
      <c r="CL99" s="898"/>
      <c r="CM99" s="896"/>
      <c r="CN99" s="897"/>
      <c r="CO99" s="897"/>
      <c r="CP99" s="897"/>
      <c r="CQ99" s="898"/>
      <c r="CR99" s="896"/>
      <c r="CS99" s="897"/>
      <c r="CT99" s="897"/>
      <c r="CU99" s="897"/>
      <c r="CV99" s="898"/>
      <c r="CW99" s="896"/>
      <c r="CX99" s="897"/>
      <c r="CY99" s="897"/>
      <c r="CZ99" s="897"/>
      <c r="DA99" s="898"/>
      <c r="DB99" s="896"/>
      <c r="DC99" s="897"/>
      <c r="DD99" s="897"/>
      <c r="DE99" s="897"/>
      <c r="DF99" s="898"/>
      <c r="DG99" s="896"/>
      <c r="DH99" s="897"/>
      <c r="DI99" s="897"/>
      <c r="DJ99" s="897"/>
      <c r="DK99" s="898"/>
      <c r="DL99" s="896"/>
      <c r="DM99" s="897"/>
      <c r="DN99" s="897"/>
      <c r="DO99" s="897"/>
      <c r="DP99" s="898"/>
      <c r="DQ99" s="896"/>
      <c r="DR99" s="897"/>
      <c r="DS99" s="897"/>
      <c r="DT99" s="897"/>
      <c r="DU99" s="898"/>
      <c r="DV99" s="893"/>
      <c r="DW99" s="894"/>
      <c r="DX99" s="894"/>
      <c r="DY99" s="894"/>
      <c r="DZ99" s="895"/>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3"/>
      <c r="BT100" s="894"/>
      <c r="BU100" s="894"/>
      <c r="BV100" s="894"/>
      <c r="BW100" s="894"/>
      <c r="BX100" s="894"/>
      <c r="BY100" s="894"/>
      <c r="BZ100" s="894"/>
      <c r="CA100" s="894"/>
      <c r="CB100" s="894"/>
      <c r="CC100" s="894"/>
      <c r="CD100" s="894"/>
      <c r="CE100" s="894"/>
      <c r="CF100" s="894"/>
      <c r="CG100" s="899"/>
      <c r="CH100" s="896"/>
      <c r="CI100" s="897"/>
      <c r="CJ100" s="897"/>
      <c r="CK100" s="897"/>
      <c r="CL100" s="898"/>
      <c r="CM100" s="896"/>
      <c r="CN100" s="897"/>
      <c r="CO100" s="897"/>
      <c r="CP100" s="897"/>
      <c r="CQ100" s="898"/>
      <c r="CR100" s="896"/>
      <c r="CS100" s="897"/>
      <c r="CT100" s="897"/>
      <c r="CU100" s="897"/>
      <c r="CV100" s="898"/>
      <c r="CW100" s="896"/>
      <c r="CX100" s="897"/>
      <c r="CY100" s="897"/>
      <c r="CZ100" s="897"/>
      <c r="DA100" s="898"/>
      <c r="DB100" s="896"/>
      <c r="DC100" s="897"/>
      <c r="DD100" s="897"/>
      <c r="DE100" s="897"/>
      <c r="DF100" s="898"/>
      <c r="DG100" s="896"/>
      <c r="DH100" s="897"/>
      <c r="DI100" s="897"/>
      <c r="DJ100" s="897"/>
      <c r="DK100" s="898"/>
      <c r="DL100" s="896"/>
      <c r="DM100" s="897"/>
      <c r="DN100" s="897"/>
      <c r="DO100" s="897"/>
      <c r="DP100" s="898"/>
      <c r="DQ100" s="896"/>
      <c r="DR100" s="897"/>
      <c r="DS100" s="897"/>
      <c r="DT100" s="897"/>
      <c r="DU100" s="898"/>
      <c r="DV100" s="893"/>
      <c r="DW100" s="894"/>
      <c r="DX100" s="894"/>
      <c r="DY100" s="894"/>
      <c r="DZ100" s="895"/>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3"/>
      <c r="BT101" s="894"/>
      <c r="BU101" s="894"/>
      <c r="BV101" s="894"/>
      <c r="BW101" s="894"/>
      <c r="BX101" s="894"/>
      <c r="BY101" s="894"/>
      <c r="BZ101" s="894"/>
      <c r="CA101" s="894"/>
      <c r="CB101" s="894"/>
      <c r="CC101" s="894"/>
      <c r="CD101" s="894"/>
      <c r="CE101" s="894"/>
      <c r="CF101" s="894"/>
      <c r="CG101" s="899"/>
      <c r="CH101" s="896"/>
      <c r="CI101" s="897"/>
      <c r="CJ101" s="897"/>
      <c r="CK101" s="897"/>
      <c r="CL101" s="898"/>
      <c r="CM101" s="896"/>
      <c r="CN101" s="897"/>
      <c r="CO101" s="897"/>
      <c r="CP101" s="897"/>
      <c r="CQ101" s="898"/>
      <c r="CR101" s="896"/>
      <c r="CS101" s="897"/>
      <c r="CT101" s="897"/>
      <c r="CU101" s="897"/>
      <c r="CV101" s="898"/>
      <c r="CW101" s="896"/>
      <c r="CX101" s="897"/>
      <c r="CY101" s="897"/>
      <c r="CZ101" s="897"/>
      <c r="DA101" s="898"/>
      <c r="DB101" s="896"/>
      <c r="DC101" s="897"/>
      <c r="DD101" s="897"/>
      <c r="DE101" s="897"/>
      <c r="DF101" s="898"/>
      <c r="DG101" s="896"/>
      <c r="DH101" s="897"/>
      <c r="DI101" s="897"/>
      <c r="DJ101" s="897"/>
      <c r="DK101" s="898"/>
      <c r="DL101" s="896"/>
      <c r="DM101" s="897"/>
      <c r="DN101" s="897"/>
      <c r="DO101" s="897"/>
      <c r="DP101" s="898"/>
      <c r="DQ101" s="896"/>
      <c r="DR101" s="897"/>
      <c r="DS101" s="897"/>
      <c r="DT101" s="897"/>
      <c r="DU101" s="898"/>
      <c r="DV101" s="893"/>
      <c r="DW101" s="894"/>
      <c r="DX101" s="894"/>
      <c r="DY101" s="894"/>
      <c r="DZ101" s="895"/>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3" t="s">
        <v>401</v>
      </c>
      <c r="BS102" s="824"/>
      <c r="BT102" s="824"/>
      <c r="BU102" s="824"/>
      <c r="BV102" s="824"/>
      <c r="BW102" s="824"/>
      <c r="BX102" s="824"/>
      <c r="BY102" s="824"/>
      <c r="BZ102" s="824"/>
      <c r="CA102" s="824"/>
      <c r="CB102" s="824"/>
      <c r="CC102" s="824"/>
      <c r="CD102" s="824"/>
      <c r="CE102" s="824"/>
      <c r="CF102" s="824"/>
      <c r="CG102" s="825"/>
      <c r="CH102" s="921"/>
      <c r="CI102" s="922"/>
      <c r="CJ102" s="922"/>
      <c r="CK102" s="922"/>
      <c r="CL102" s="923"/>
      <c r="CM102" s="921"/>
      <c r="CN102" s="922"/>
      <c r="CO102" s="922"/>
      <c r="CP102" s="922"/>
      <c r="CQ102" s="923"/>
      <c r="CR102" s="924"/>
      <c r="CS102" s="886"/>
      <c r="CT102" s="886"/>
      <c r="CU102" s="886"/>
      <c r="CV102" s="925"/>
      <c r="CW102" s="924"/>
      <c r="CX102" s="886"/>
      <c r="CY102" s="886"/>
      <c r="CZ102" s="886"/>
      <c r="DA102" s="925"/>
      <c r="DB102" s="924"/>
      <c r="DC102" s="886"/>
      <c r="DD102" s="886"/>
      <c r="DE102" s="886"/>
      <c r="DF102" s="925"/>
      <c r="DG102" s="924"/>
      <c r="DH102" s="886"/>
      <c r="DI102" s="886"/>
      <c r="DJ102" s="886"/>
      <c r="DK102" s="925"/>
      <c r="DL102" s="924"/>
      <c r="DM102" s="886"/>
      <c r="DN102" s="886"/>
      <c r="DO102" s="886"/>
      <c r="DP102" s="925"/>
      <c r="DQ102" s="924"/>
      <c r="DR102" s="886"/>
      <c r="DS102" s="886"/>
      <c r="DT102" s="886"/>
      <c r="DU102" s="925"/>
      <c r="DV102" s="823"/>
      <c r="DW102" s="824"/>
      <c r="DX102" s="824"/>
      <c r="DY102" s="824"/>
      <c r="DZ102" s="948"/>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49" t="s">
        <v>402</v>
      </c>
      <c r="BR103" s="949"/>
      <c r="BS103" s="949"/>
      <c r="BT103" s="949"/>
      <c r="BU103" s="949"/>
      <c r="BV103" s="949"/>
      <c r="BW103" s="949"/>
      <c r="BX103" s="949"/>
      <c r="BY103" s="949"/>
      <c r="BZ103" s="949"/>
      <c r="CA103" s="949"/>
      <c r="CB103" s="949"/>
      <c r="CC103" s="949"/>
      <c r="CD103" s="949"/>
      <c r="CE103" s="949"/>
      <c r="CF103" s="949"/>
      <c r="CG103" s="949"/>
      <c r="CH103" s="949"/>
      <c r="CI103" s="949"/>
      <c r="CJ103" s="949"/>
      <c r="CK103" s="949"/>
      <c r="CL103" s="949"/>
      <c r="CM103" s="949"/>
      <c r="CN103" s="949"/>
      <c r="CO103" s="949"/>
      <c r="CP103" s="949"/>
      <c r="CQ103" s="949"/>
      <c r="CR103" s="949"/>
      <c r="CS103" s="949"/>
      <c r="CT103" s="949"/>
      <c r="CU103" s="949"/>
      <c r="CV103" s="949"/>
      <c r="CW103" s="949"/>
      <c r="CX103" s="949"/>
      <c r="CY103" s="949"/>
      <c r="CZ103" s="949"/>
      <c r="DA103" s="949"/>
      <c r="DB103" s="949"/>
      <c r="DC103" s="949"/>
      <c r="DD103" s="949"/>
      <c r="DE103" s="949"/>
      <c r="DF103" s="949"/>
      <c r="DG103" s="949"/>
      <c r="DH103" s="949"/>
      <c r="DI103" s="949"/>
      <c r="DJ103" s="949"/>
      <c r="DK103" s="949"/>
      <c r="DL103" s="949"/>
      <c r="DM103" s="949"/>
      <c r="DN103" s="949"/>
      <c r="DO103" s="949"/>
      <c r="DP103" s="949"/>
      <c r="DQ103" s="949"/>
      <c r="DR103" s="949"/>
      <c r="DS103" s="949"/>
      <c r="DT103" s="949"/>
      <c r="DU103" s="949"/>
      <c r="DV103" s="949"/>
      <c r="DW103" s="949"/>
      <c r="DX103" s="949"/>
      <c r="DY103" s="949"/>
      <c r="DZ103" s="949"/>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0" t="s">
        <v>403</v>
      </c>
      <c r="BR104" s="950"/>
      <c r="BS104" s="950"/>
      <c r="BT104" s="950"/>
      <c r="BU104" s="950"/>
      <c r="BV104" s="950"/>
      <c r="BW104" s="950"/>
      <c r="BX104" s="950"/>
      <c r="BY104" s="950"/>
      <c r="BZ104" s="950"/>
      <c r="CA104" s="950"/>
      <c r="CB104" s="950"/>
      <c r="CC104" s="950"/>
      <c r="CD104" s="950"/>
      <c r="CE104" s="950"/>
      <c r="CF104" s="950"/>
      <c r="CG104" s="950"/>
      <c r="CH104" s="950"/>
      <c r="CI104" s="950"/>
      <c r="CJ104" s="950"/>
      <c r="CK104" s="950"/>
      <c r="CL104" s="950"/>
      <c r="CM104" s="950"/>
      <c r="CN104" s="950"/>
      <c r="CO104" s="950"/>
      <c r="CP104" s="950"/>
      <c r="CQ104" s="950"/>
      <c r="CR104" s="950"/>
      <c r="CS104" s="950"/>
      <c r="CT104" s="950"/>
      <c r="CU104" s="950"/>
      <c r="CV104" s="950"/>
      <c r="CW104" s="950"/>
      <c r="CX104" s="950"/>
      <c r="CY104" s="950"/>
      <c r="CZ104" s="950"/>
      <c r="DA104" s="950"/>
      <c r="DB104" s="950"/>
      <c r="DC104" s="950"/>
      <c r="DD104" s="950"/>
      <c r="DE104" s="950"/>
      <c r="DF104" s="950"/>
      <c r="DG104" s="950"/>
      <c r="DH104" s="950"/>
      <c r="DI104" s="950"/>
      <c r="DJ104" s="950"/>
      <c r="DK104" s="950"/>
      <c r="DL104" s="950"/>
      <c r="DM104" s="950"/>
      <c r="DN104" s="950"/>
      <c r="DO104" s="950"/>
      <c r="DP104" s="950"/>
      <c r="DQ104" s="950"/>
      <c r="DR104" s="950"/>
      <c r="DS104" s="950"/>
      <c r="DT104" s="950"/>
      <c r="DU104" s="950"/>
      <c r="DV104" s="950"/>
      <c r="DW104" s="950"/>
      <c r="DX104" s="950"/>
      <c r="DY104" s="950"/>
      <c r="DZ104" s="950"/>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1" t="s">
        <v>406</v>
      </c>
      <c r="B108" s="952"/>
      <c r="C108" s="952"/>
      <c r="D108" s="952"/>
      <c r="E108" s="952"/>
      <c r="F108" s="952"/>
      <c r="G108" s="952"/>
      <c r="H108" s="952"/>
      <c r="I108" s="952"/>
      <c r="J108" s="952"/>
      <c r="K108" s="952"/>
      <c r="L108" s="952"/>
      <c r="M108" s="952"/>
      <c r="N108" s="952"/>
      <c r="O108" s="952"/>
      <c r="P108" s="952"/>
      <c r="Q108" s="952"/>
      <c r="R108" s="952"/>
      <c r="S108" s="952"/>
      <c r="T108" s="952"/>
      <c r="U108" s="952"/>
      <c r="V108" s="952"/>
      <c r="W108" s="952"/>
      <c r="X108" s="952"/>
      <c r="Y108" s="952"/>
      <c r="Z108" s="952"/>
      <c r="AA108" s="952"/>
      <c r="AB108" s="952"/>
      <c r="AC108" s="952"/>
      <c r="AD108" s="952"/>
      <c r="AE108" s="952"/>
      <c r="AF108" s="952"/>
      <c r="AG108" s="952"/>
      <c r="AH108" s="952"/>
      <c r="AI108" s="952"/>
      <c r="AJ108" s="952"/>
      <c r="AK108" s="952"/>
      <c r="AL108" s="952"/>
      <c r="AM108" s="952"/>
      <c r="AN108" s="952"/>
      <c r="AO108" s="952"/>
      <c r="AP108" s="952"/>
      <c r="AQ108" s="952"/>
      <c r="AR108" s="952"/>
      <c r="AS108" s="952"/>
      <c r="AT108" s="953"/>
      <c r="AU108" s="951" t="s">
        <v>407</v>
      </c>
      <c r="AV108" s="952"/>
      <c r="AW108" s="952"/>
      <c r="AX108" s="952"/>
      <c r="AY108" s="952"/>
      <c r="AZ108" s="952"/>
      <c r="BA108" s="952"/>
      <c r="BB108" s="952"/>
      <c r="BC108" s="952"/>
      <c r="BD108" s="952"/>
      <c r="BE108" s="952"/>
      <c r="BF108" s="952"/>
      <c r="BG108" s="952"/>
      <c r="BH108" s="952"/>
      <c r="BI108" s="952"/>
      <c r="BJ108" s="952"/>
      <c r="BK108" s="952"/>
      <c r="BL108" s="952"/>
      <c r="BM108" s="952"/>
      <c r="BN108" s="952"/>
      <c r="BO108" s="952"/>
      <c r="BP108" s="952"/>
      <c r="BQ108" s="952"/>
      <c r="BR108" s="952"/>
      <c r="BS108" s="952"/>
      <c r="BT108" s="952"/>
      <c r="BU108" s="952"/>
      <c r="BV108" s="952"/>
      <c r="BW108" s="952"/>
      <c r="BX108" s="952"/>
      <c r="BY108" s="952"/>
      <c r="BZ108" s="952"/>
      <c r="CA108" s="952"/>
      <c r="CB108" s="952"/>
      <c r="CC108" s="952"/>
      <c r="CD108" s="952"/>
      <c r="CE108" s="952"/>
      <c r="CF108" s="952"/>
      <c r="CG108" s="952"/>
      <c r="CH108" s="952"/>
      <c r="CI108" s="952"/>
      <c r="CJ108" s="952"/>
      <c r="CK108" s="952"/>
      <c r="CL108" s="952"/>
      <c r="CM108" s="952"/>
      <c r="CN108" s="952"/>
      <c r="CO108" s="952"/>
      <c r="CP108" s="952"/>
      <c r="CQ108" s="952"/>
      <c r="CR108" s="952"/>
      <c r="CS108" s="952"/>
      <c r="CT108" s="952"/>
      <c r="CU108" s="952"/>
      <c r="CV108" s="952"/>
      <c r="CW108" s="952"/>
      <c r="CX108" s="952"/>
      <c r="CY108" s="952"/>
      <c r="CZ108" s="952"/>
      <c r="DA108" s="952"/>
      <c r="DB108" s="952"/>
      <c r="DC108" s="952"/>
      <c r="DD108" s="952"/>
      <c r="DE108" s="952"/>
      <c r="DF108" s="952"/>
      <c r="DG108" s="952"/>
      <c r="DH108" s="952"/>
      <c r="DI108" s="952"/>
      <c r="DJ108" s="952"/>
      <c r="DK108" s="952"/>
      <c r="DL108" s="952"/>
      <c r="DM108" s="952"/>
      <c r="DN108" s="952"/>
      <c r="DO108" s="952"/>
      <c r="DP108" s="952"/>
      <c r="DQ108" s="952"/>
      <c r="DR108" s="952"/>
      <c r="DS108" s="952"/>
      <c r="DT108" s="952"/>
      <c r="DU108" s="952"/>
      <c r="DV108" s="952"/>
      <c r="DW108" s="952"/>
      <c r="DX108" s="952"/>
      <c r="DY108" s="952"/>
      <c r="DZ108" s="953"/>
    </row>
    <row r="109" spans="1:131" s="212" customFormat="1" ht="26.25" customHeight="1" x14ac:dyDescent="0.2">
      <c r="A109" s="946" t="s">
        <v>408</v>
      </c>
      <c r="B109" s="927"/>
      <c r="C109" s="927"/>
      <c r="D109" s="927"/>
      <c r="E109" s="927"/>
      <c r="F109" s="927"/>
      <c r="G109" s="927"/>
      <c r="H109" s="927"/>
      <c r="I109" s="927"/>
      <c r="J109" s="927"/>
      <c r="K109" s="927"/>
      <c r="L109" s="927"/>
      <c r="M109" s="927"/>
      <c r="N109" s="927"/>
      <c r="O109" s="927"/>
      <c r="P109" s="927"/>
      <c r="Q109" s="927"/>
      <c r="R109" s="927"/>
      <c r="S109" s="927"/>
      <c r="T109" s="927"/>
      <c r="U109" s="927"/>
      <c r="V109" s="927"/>
      <c r="W109" s="927"/>
      <c r="X109" s="927"/>
      <c r="Y109" s="927"/>
      <c r="Z109" s="928"/>
      <c r="AA109" s="926" t="s">
        <v>409</v>
      </c>
      <c r="AB109" s="927"/>
      <c r="AC109" s="927"/>
      <c r="AD109" s="927"/>
      <c r="AE109" s="928"/>
      <c r="AF109" s="926" t="s">
        <v>410</v>
      </c>
      <c r="AG109" s="927"/>
      <c r="AH109" s="927"/>
      <c r="AI109" s="927"/>
      <c r="AJ109" s="928"/>
      <c r="AK109" s="926" t="s">
        <v>294</v>
      </c>
      <c r="AL109" s="927"/>
      <c r="AM109" s="927"/>
      <c r="AN109" s="927"/>
      <c r="AO109" s="928"/>
      <c r="AP109" s="926" t="s">
        <v>411</v>
      </c>
      <c r="AQ109" s="927"/>
      <c r="AR109" s="927"/>
      <c r="AS109" s="927"/>
      <c r="AT109" s="929"/>
      <c r="AU109" s="946" t="s">
        <v>408</v>
      </c>
      <c r="AV109" s="927"/>
      <c r="AW109" s="927"/>
      <c r="AX109" s="927"/>
      <c r="AY109" s="927"/>
      <c r="AZ109" s="927"/>
      <c r="BA109" s="927"/>
      <c r="BB109" s="927"/>
      <c r="BC109" s="927"/>
      <c r="BD109" s="927"/>
      <c r="BE109" s="927"/>
      <c r="BF109" s="927"/>
      <c r="BG109" s="927"/>
      <c r="BH109" s="927"/>
      <c r="BI109" s="927"/>
      <c r="BJ109" s="927"/>
      <c r="BK109" s="927"/>
      <c r="BL109" s="927"/>
      <c r="BM109" s="927"/>
      <c r="BN109" s="927"/>
      <c r="BO109" s="927"/>
      <c r="BP109" s="928"/>
      <c r="BQ109" s="926" t="s">
        <v>409</v>
      </c>
      <c r="BR109" s="927"/>
      <c r="BS109" s="927"/>
      <c r="BT109" s="927"/>
      <c r="BU109" s="928"/>
      <c r="BV109" s="926" t="s">
        <v>410</v>
      </c>
      <c r="BW109" s="927"/>
      <c r="BX109" s="927"/>
      <c r="BY109" s="927"/>
      <c r="BZ109" s="928"/>
      <c r="CA109" s="926" t="s">
        <v>294</v>
      </c>
      <c r="CB109" s="927"/>
      <c r="CC109" s="927"/>
      <c r="CD109" s="927"/>
      <c r="CE109" s="928"/>
      <c r="CF109" s="947" t="s">
        <v>411</v>
      </c>
      <c r="CG109" s="947"/>
      <c r="CH109" s="947"/>
      <c r="CI109" s="947"/>
      <c r="CJ109" s="947"/>
      <c r="CK109" s="926" t="s">
        <v>412</v>
      </c>
      <c r="CL109" s="927"/>
      <c r="CM109" s="927"/>
      <c r="CN109" s="927"/>
      <c r="CO109" s="927"/>
      <c r="CP109" s="927"/>
      <c r="CQ109" s="927"/>
      <c r="CR109" s="927"/>
      <c r="CS109" s="927"/>
      <c r="CT109" s="927"/>
      <c r="CU109" s="927"/>
      <c r="CV109" s="927"/>
      <c r="CW109" s="927"/>
      <c r="CX109" s="927"/>
      <c r="CY109" s="927"/>
      <c r="CZ109" s="927"/>
      <c r="DA109" s="927"/>
      <c r="DB109" s="927"/>
      <c r="DC109" s="927"/>
      <c r="DD109" s="927"/>
      <c r="DE109" s="927"/>
      <c r="DF109" s="928"/>
      <c r="DG109" s="926" t="s">
        <v>409</v>
      </c>
      <c r="DH109" s="927"/>
      <c r="DI109" s="927"/>
      <c r="DJ109" s="927"/>
      <c r="DK109" s="928"/>
      <c r="DL109" s="926" t="s">
        <v>410</v>
      </c>
      <c r="DM109" s="927"/>
      <c r="DN109" s="927"/>
      <c r="DO109" s="927"/>
      <c r="DP109" s="928"/>
      <c r="DQ109" s="926" t="s">
        <v>294</v>
      </c>
      <c r="DR109" s="927"/>
      <c r="DS109" s="927"/>
      <c r="DT109" s="927"/>
      <c r="DU109" s="928"/>
      <c r="DV109" s="926" t="s">
        <v>411</v>
      </c>
      <c r="DW109" s="927"/>
      <c r="DX109" s="927"/>
      <c r="DY109" s="927"/>
      <c r="DZ109" s="929"/>
    </row>
    <row r="110" spans="1:131" s="212" customFormat="1" ht="26.25" customHeight="1" x14ac:dyDescent="0.2">
      <c r="A110" s="930" t="s">
        <v>413</v>
      </c>
      <c r="B110" s="931"/>
      <c r="C110" s="931"/>
      <c r="D110" s="931"/>
      <c r="E110" s="931"/>
      <c r="F110" s="931"/>
      <c r="G110" s="931"/>
      <c r="H110" s="931"/>
      <c r="I110" s="931"/>
      <c r="J110" s="931"/>
      <c r="K110" s="931"/>
      <c r="L110" s="931"/>
      <c r="M110" s="931"/>
      <c r="N110" s="931"/>
      <c r="O110" s="931"/>
      <c r="P110" s="931"/>
      <c r="Q110" s="931"/>
      <c r="R110" s="931"/>
      <c r="S110" s="931"/>
      <c r="T110" s="931"/>
      <c r="U110" s="931"/>
      <c r="V110" s="931"/>
      <c r="W110" s="931"/>
      <c r="X110" s="931"/>
      <c r="Y110" s="931"/>
      <c r="Z110" s="932"/>
      <c r="AA110" s="933">
        <v>4174230</v>
      </c>
      <c r="AB110" s="934"/>
      <c r="AC110" s="934"/>
      <c r="AD110" s="934"/>
      <c r="AE110" s="935"/>
      <c r="AF110" s="936">
        <v>4318420</v>
      </c>
      <c r="AG110" s="934"/>
      <c r="AH110" s="934"/>
      <c r="AI110" s="934"/>
      <c r="AJ110" s="935"/>
      <c r="AK110" s="936">
        <v>4299076</v>
      </c>
      <c r="AL110" s="934"/>
      <c r="AM110" s="934"/>
      <c r="AN110" s="934"/>
      <c r="AO110" s="935"/>
      <c r="AP110" s="937">
        <v>16.899999999999999</v>
      </c>
      <c r="AQ110" s="938"/>
      <c r="AR110" s="938"/>
      <c r="AS110" s="938"/>
      <c r="AT110" s="939"/>
      <c r="AU110" s="940" t="s">
        <v>69</v>
      </c>
      <c r="AV110" s="941"/>
      <c r="AW110" s="941"/>
      <c r="AX110" s="941"/>
      <c r="AY110" s="941"/>
      <c r="AZ110" s="963" t="s">
        <v>414</v>
      </c>
      <c r="BA110" s="931"/>
      <c r="BB110" s="931"/>
      <c r="BC110" s="931"/>
      <c r="BD110" s="931"/>
      <c r="BE110" s="931"/>
      <c r="BF110" s="931"/>
      <c r="BG110" s="931"/>
      <c r="BH110" s="931"/>
      <c r="BI110" s="931"/>
      <c r="BJ110" s="931"/>
      <c r="BK110" s="931"/>
      <c r="BL110" s="931"/>
      <c r="BM110" s="931"/>
      <c r="BN110" s="931"/>
      <c r="BO110" s="931"/>
      <c r="BP110" s="932"/>
      <c r="BQ110" s="964">
        <v>38927598</v>
      </c>
      <c r="BR110" s="965"/>
      <c r="BS110" s="965"/>
      <c r="BT110" s="965"/>
      <c r="BU110" s="965"/>
      <c r="BV110" s="965">
        <v>36791840</v>
      </c>
      <c r="BW110" s="965"/>
      <c r="BX110" s="965"/>
      <c r="BY110" s="965"/>
      <c r="BZ110" s="965"/>
      <c r="CA110" s="965">
        <v>35770340</v>
      </c>
      <c r="CB110" s="965"/>
      <c r="CC110" s="965"/>
      <c r="CD110" s="965"/>
      <c r="CE110" s="965"/>
      <c r="CF110" s="978">
        <v>140.30000000000001</v>
      </c>
      <c r="CG110" s="979"/>
      <c r="CH110" s="979"/>
      <c r="CI110" s="979"/>
      <c r="CJ110" s="979"/>
      <c r="CK110" s="980" t="s">
        <v>415</v>
      </c>
      <c r="CL110" s="981"/>
      <c r="CM110" s="963" t="s">
        <v>416</v>
      </c>
      <c r="CN110" s="931"/>
      <c r="CO110" s="931"/>
      <c r="CP110" s="931"/>
      <c r="CQ110" s="931"/>
      <c r="CR110" s="931"/>
      <c r="CS110" s="931"/>
      <c r="CT110" s="931"/>
      <c r="CU110" s="931"/>
      <c r="CV110" s="931"/>
      <c r="CW110" s="931"/>
      <c r="CX110" s="931"/>
      <c r="CY110" s="931"/>
      <c r="CZ110" s="931"/>
      <c r="DA110" s="931"/>
      <c r="DB110" s="931"/>
      <c r="DC110" s="931"/>
      <c r="DD110" s="931"/>
      <c r="DE110" s="931"/>
      <c r="DF110" s="932"/>
      <c r="DG110" s="964" t="s">
        <v>122</v>
      </c>
      <c r="DH110" s="965"/>
      <c r="DI110" s="965"/>
      <c r="DJ110" s="965"/>
      <c r="DK110" s="965"/>
      <c r="DL110" s="965" t="s">
        <v>122</v>
      </c>
      <c r="DM110" s="965"/>
      <c r="DN110" s="965"/>
      <c r="DO110" s="965"/>
      <c r="DP110" s="965"/>
      <c r="DQ110" s="965" t="s">
        <v>122</v>
      </c>
      <c r="DR110" s="965"/>
      <c r="DS110" s="965"/>
      <c r="DT110" s="965"/>
      <c r="DU110" s="965"/>
      <c r="DV110" s="966" t="s">
        <v>122</v>
      </c>
      <c r="DW110" s="966"/>
      <c r="DX110" s="966"/>
      <c r="DY110" s="966"/>
      <c r="DZ110" s="967"/>
    </row>
    <row r="111" spans="1:131" s="212" customFormat="1" ht="26.25" customHeight="1" x14ac:dyDescent="0.2">
      <c r="A111" s="968" t="s">
        <v>417</v>
      </c>
      <c r="B111" s="969"/>
      <c r="C111" s="969"/>
      <c r="D111" s="969"/>
      <c r="E111" s="969"/>
      <c r="F111" s="969"/>
      <c r="G111" s="969"/>
      <c r="H111" s="969"/>
      <c r="I111" s="969"/>
      <c r="J111" s="969"/>
      <c r="K111" s="969"/>
      <c r="L111" s="969"/>
      <c r="M111" s="969"/>
      <c r="N111" s="969"/>
      <c r="O111" s="969"/>
      <c r="P111" s="969"/>
      <c r="Q111" s="969"/>
      <c r="R111" s="969"/>
      <c r="S111" s="969"/>
      <c r="T111" s="969"/>
      <c r="U111" s="969"/>
      <c r="V111" s="969"/>
      <c r="W111" s="969"/>
      <c r="X111" s="969"/>
      <c r="Y111" s="969"/>
      <c r="Z111" s="970"/>
      <c r="AA111" s="971" t="s">
        <v>122</v>
      </c>
      <c r="AB111" s="972"/>
      <c r="AC111" s="972"/>
      <c r="AD111" s="972"/>
      <c r="AE111" s="973"/>
      <c r="AF111" s="974" t="s">
        <v>122</v>
      </c>
      <c r="AG111" s="972"/>
      <c r="AH111" s="972"/>
      <c r="AI111" s="972"/>
      <c r="AJ111" s="973"/>
      <c r="AK111" s="974" t="s">
        <v>122</v>
      </c>
      <c r="AL111" s="972"/>
      <c r="AM111" s="972"/>
      <c r="AN111" s="972"/>
      <c r="AO111" s="973"/>
      <c r="AP111" s="975" t="s">
        <v>122</v>
      </c>
      <c r="AQ111" s="976"/>
      <c r="AR111" s="976"/>
      <c r="AS111" s="976"/>
      <c r="AT111" s="977"/>
      <c r="AU111" s="942"/>
      <c r="AV111" s="943"/>
      <c r="AW111" s="943"/>
      <c r="AX111" s="943"/>
      <c r="AY111" s="943"/>
      <c r="AZ111" s="956" t="s">
        <v>418</v>
      </c>
      <c r="BA111" s="957"/>
      <c r="BB111" s="957"/>
      <c r="BC111" s="957"/>
      <c r="BD111" s="957"/>
      <c r="BE111" s="957"/>
      <c r="BF111" s="957"/>
      <c r="BG111" s="957"/>
      <c r="BH111" s="957"/>
      <c r="BI111" s="957"/>
      <c r="BJ111" s="957"/>
      <c r="BK111" s="957"/>
      <c r="BL111" s="957"/>
      <c r="BM111" s="957"/>
      <c r="BN111" s="957"/>
      <c r="BO111" s="957"/>
      <c r="BP111" s="958"/>
      <c r="BQ111" s="959">
        <v>225678</v>
      </c>
      <c r="BR111" s="960"/>
      <c r="BS111" s="960"/>
      <c r="BT111" s="960"/>
      <c r="BU111" s="960"/>
      <c r="BV111" s="960">
        <v>159485</v>
      </c>
      <c r="BW111" s="960"/>
      <c r="BX111" s="960"/>
      <c r="BY111" s="960"/>
      <c r="BZ111" s="960"/>
      <c r="CA111" s="960">
        <v>25989</v>
      </c>
      <c r="CB111" s="960"/>
      <c r="CC111" s="960"/>
      <c r="CD111" s="960"/>
      <c r="CE111" s="960"/>
      <c r="CF111" s="954">
        <v>0.1</v>
      </c>
      <c r="CG111" s="955"/>
      <c r="CH111" s="955"/>
      <c r="CI111" s="955"/>
      <c r="CJ111" s="955"/>
      <c r="CK111" s="982"/>
      <c r="CL111" s="983"/>
      <c r="CM111" s="956" t="s">
        <v>419</v>
      </c>
      <c r="CN111" s="957"/>
      <c r="CO111" s="957"/>
      <c r="CP111" s="957"/>
      <c r="CQ111" s="957"/>
      <c r="CR111" s="957"/>
      <c r="CS111" s="957"/>
      <c r="CT111" s="957"/>
      <c r="CU111" s="957"/>
      <c r="CV111" s="957"/>
      <c r="CW111" s="957"/>
      <c r="CX111" s="957"/>
      <c r="CY111" s="957"/>
      <c r="CZ111" s="957"/>
      <c r="DA111" s="957"/>
      <c r="DB111" s="957"/>
      <c r="DC111" s="957"/>
      <c r="DD111" s="957"/>
      <c r="DE111" s="957"/>
      <c r="DF111" s="958"/>
      <c r="DG111" s="959" t="s">
        <v>122</v>
      </c>
      <c r="DH111" s="960"/>
      <c r="DI111" s="960"/>
      <c r="DJ111" s="960"/>
      <c r="DK111" s="960"/>
      <c r="DL111" s="960" t="s">
        <v>122</v>
      </c>
      <c r="DM111" s="960"/>
      <c r="DN111" s="960"/>
      <c r="DO111" s="960"/>
      <c r="DP111" s="960"/>
      <c r="DQ111" s="960" t="s">
        <v>122</v>
      </c>
      <c r="DR111" s="960"/>
      <c r="DS111" s="960"/>
      <c r="DT111" s="960"/>
      <c r="DU111" s="960"/>
      <c r="DV111" s="961" t="s">
        <v>122</v>
      </c>
      <c r="DW111" s="961"/>
      <c r="DX111" s="961"/>
      <c r="DY111" s="961"/>
      <c r="DZ111" s="962"/>
    </row>
    <row r="112" spans="1:131" s="212" customFormat="1" ht="26.25" customHeight="1" x14ac:dyDescent="0.2">
      <c r="A112" s="986" t="s">
        <v>420</v>
      </c>
      <c r="B112" s="987"/>
      <c r="C112" s="957" t="s">
        <v>421</v>
      </c>
      <c r="D112" s="957"/>
      <c r="E112" s="957"/>
      <c r="F112" s="957"/>
      <c r="G112" s="957"/>
      <c r="H112" s="957"/>
      <c r="I112" s="957"/>
      <c r="J112" s="957"/>
      <c r="K112" s="957"/>
      <c r="L112" s="957"/>
      <c r="M112" s="957"/>
      <c r="N112" s="957"/>
      <c r="O112" s="957"/>
      <c r="P112" s="957"/>
      <c r="Q112" s="957"/>
      <c r="R112" s="957"/>
      <c r="S112" s="957"/>
      <c r="T112" s="957"/>
      <c r="U112" s="957"/>
      <c r="V112" s="957"/>
      <c r="W112" s="957"/>
      <c r="X112" s="957"/>
      <c r="Y112" s="957"/>
      <c r="Z112" s="958"/>
      <c r="AA112" s="992" t="s">
        <v>122</v>
      </c>
      <c r="AB112" s="993"/>
      <c r="AC112" s="993"/>
      <c r="AD112" s="993"/>
      <c r="AE112" s="994"/>
      <c r="AF112" s="995" t="s">
        <v>122</v>
      </c>
      <c r="AG112" s="993"/>
      <c r="AH112" s="993"/>
      <c r="AI112" s="993"/>
      <c r="AJ112" s="994"/>
      <c r="AK112" s="995" t="s">
        <v>122</v>
      </c>
      <c r="AL112" s="993"/>
      <c r="AM112" s="993"/>
      <c r="AN112" s="993"/>
      <c r="AO112" s="994"/>
      <c r="AP112" s="996" t="s">
        <v>122</v>
      </c>
      <c r="AQ112" s="997"/>
      <c r="AR112" s="997"/>
      <c r="AS112" s="997"/>
      <c r="AT112" s="998"/>
      <c r="AU112" s="942"/>
      <c r="AV112" s="943"/>
      <c r="AW112" s="943"/>
      <c r="AX112" s="943"/>
      <c r="AY112" s="943"/>
      <c r="AZ112" s="956" t="s">
        <v>422</v>
      </c>
      <c r="BA112" s="957"/>
      <c r="BB112" s="957"/>
      <c r="BC112" s="957"/>
      <c r="BD112" s="957"/>
      <c r="BE112" s="957"/>
      <c r="BF112" s="957"/>
      <c r="BG112" s="957"/>
      <c r="BH112" s="957"/>
      <c r="BI112" s="957"/>
      <c r="BJ112" s="957"/>
      <c r="BK112" s="957"/>
      <c r="BL112" s="957"/>
      <c r="BM112" s="957"/>
      <c r="BN112" s="957"/>
      <c r="BO112" s="957"/>
      <c r="BP112" s="958"/>
      <c r="BQ112" s="959">
        <v>13059696</v>
      </c>
      <c r="BR112" s="960"/>
      <c r="BS112" s="960"/>
      <c r="BT112" s="960"/>
      <c r="BU112" s="960"/>
      <c r="BV112" s="960">
        <v>12359647</v>
      </c>
      <c r="BW112" s="960"/>
      <c r="BX112" s="960"/>
      <c r="BY112" s="960"/>
      <c r="BZ112" s="960"/>
      <c r="CA112" s="960">
        <v>11272771</v>
      </c>
      <c r="CB112" s="960"/>
      <c r="CC112" s="960"/>
      <c r="CD112" s="960"/>
      <c r="CE112" s="960"/>
      <c r="CF112" s="954">
        <v>44.2</v>
      </c>
      <c r="CG112" s="955"/>
      <c r="CH112" s="955"/>
      <c r="CI112" s="955"/>
      <c r="CJ112" s="955"/>
      <c r="CK112" s="982"/>
      <c r="CL112" s="983"/>
      <c r="CM112" s="956" t="s">
        <v>423</v>
      </c>
      <c r="CN112" s="957"/>
      <c r="CO112" s="957"/>
      <c r="CP112" s="957"/>
      <c r="CQ112" s="957"/>
      <c r="CR112" s="957"/>
      <c r="CS112" s="957"/>
      <c r="CT112" s="957"/>
      <c r="CU112" s="957"/>
      <c r="CV112" s="957"/>
      <c r="CW112" s="957"/>
      <c r="CX112" s="957"/>
      <c r="CY112" s="957"/>
      <c r="CZ112" s="957"/>
      <c r="DA112" s="957"/>
      <c r="DB112" s="957"/>
      <c r="DC112" s="957"/>
      <c r="DD112" s="957"/>
      <c r="DE112" s="957"/>
      <c r="DF112" s="958"/>
      <c r="DG112" s="959" t="s">
        <v>122</v>
      </c>
      <c r="DH112" s="960"/>
      <c r="DI112" s="960"/>
      <c r="DJ112" s="960"/>
      <c r="DK112" s="960"/>
      <c r="DL112" s="960" t="s">
        <v>122</v>
      </c>
      <c r="DM112" s="960"/>
      <c r="DN112" s="960"/>
      <c r="DO112" s="960"/>
      <c r="DP112" s="960"/>
      <c r="DQ112" s="960" t="s">
        <v>122</v>
      </c>
      <c r="DR112" s="960"/>
      <c r="DS112" s="960"/>
      <c r="DT112" s="960"/>
      <c r="DU112" s="960"/>
      <c r="DV112" s="961" t="s">
        <v>122</v>
      </c>
      <c r="DW112" s="961"/>
      <c r="DX112" s="961"/>
      <c r="DY112" s="961"/>
      <c r="DZ112" s="962"/>
    </row>
    <row r="113" spans="1:130" s="212" customFormat="1" ht="26.25" customHeight="1" x14ac:dyDescent="0.2">
      <c r="A113" s="988"/>
      <c r="B113" s="989"/>
      <c r="C113" s="957" t="s">
        <v>424</v>
      </c>
      <c r="D113" s="957"/>
      <c r="E113" s="957"/>
      <c r="F113" s="957"/>
      <c r="G113" s="957"/>
      <c r="H113" s="957"/>
      <c r="I113" s="957"/>
      <c r="J113" s="957"/>
      <c r="K113" s="957"/>
      <c r="L113" s="957"/>
      <c r="M113" s="957"/>
      <c r="N113" s="957"/>
      <c r="O113" s="957"/>
      <c r="P113" s="957"/>
      <c r="Q113" s="957"/>
      <c r="R113" s="957"/>
      <c r="S113" s="957"/>
      <c r="T113" s="957"/>
      <c r="U113" s="957"/>
      <c r="V113" s="957"/>
      <c r="W113" s="957"/>
      <c r="X113" s="957"/>
      <c r="Y113" s="957"/>
      <c r="Z113" s="958"/>
      <c r="AA113" s="971">
        <v>1230154</v>
      </c>
      <c r="AB113" s="972"/>
      <c r="AC113" s="972"/>
      <c r="AD113" s="972"/>
      <c r="AE113" s="973"/>
      <c r="AF113" s="974">
        <v>1228606</v>
      </c>
      <c r="AG113" s="972"/>
      <c r="AH113" s="972"/>
      <c r="AI113" s="972"/>
      <c r="AJ113" s="973"/>
      <c r="AK113" s="974">
        <v>988659</v>
      </c>
      <c r="AL113" s="972"/>
      <c r="AM113" s="972"/>
      <c r="AN113" s="972"/>
      <c r="AO113" s="973"/>
      <c r="AP113" s="975">
        <v>3.9</v>
      </c>
      <c r="AQ113" s="976"/>
      <c r="AR113" s="976"/>
      <c r="AS113" s="976"/>
      <c r="AT113" s="977"/>
      <c r="AU113" s="942"/>
      <c r="AV113" s="943"/>
      <c r="AW113" s="943"/>
      <c r="AX113" s="943"/>
      <c r="AY113" s="943"/>
      <c r="AZ113" s="956" t="s">
        <v>425</v>
      </c>
      <c r="BA113" s="957"/>
      <c r="BB113" s="957"/>
      <c r="BC113" s="957"/>
      <c r="BD113" s="957"/>
      <c r="BE113" s="957"/>
      <c r="BF113" s="957"/>
      <c r="BG113" s="957"/>
      <c r="BH113" s="957"/>
      <c r="BI113" s="957"/>
      <c r="BJ113" s="957"/>
      <c r="BK113" s="957"/>
      <c r="BL113" s="957"/>
      <c r="BM113" s="957"/>
      <c r="BN113" s="957"/>
      <c r="BO113" s="957"/>
      <c r="BP113" s="958"/>
      <c r="BQ113" s="959" t="s">
        <v>122</v>
      </c>
      <c r="BR113" s="960"/>
      <c r="BS113" s="960"/>
      <c r="BT113" s="960"/>
      <c r="BU113" s="960"/>
      <c r="BV113" s="960" t="s">
        <v>122</v>
      </c>
      <c r="BW113" s="960"/>
      <c r="BX113" s="960"/>
      <c r="BY113" s="960"/>
      <c r="BZ113" s="960"/>
      <c r="CA113" s="960" t="s">
        <v>122</v>
      </c>
      <c r="CB113" s="960"/>
      <c r="CC113" s="960"/>
      <c r="CD113" s="960"/>
      <c r="CE113" s="960"/>
      <c r="CF113" s="954" t="s">
        <v>122</v>
      </c>
      <c r="CG113" s="955"/>
      <c r="CH113" s="955"/>
      <c r="CI113" s="955"/>
      <c r="CJ113" s="955"/>
      <c r="CK113" s="982"/>
      <c r="CL113" s="983"/>
      <c r="CM113" s="956" t="s">
        <v>426</v>
      </c>
      <c r="CN113" s="957"/>
      <c r="CO113" s="957"/>
      <c r="CP113" s="957"/>
      <c r="CQ113" s="957"/>
      <c r="CR113" s="957"/>
      <c r="CS113" s="957"/>
      <c r="CT113" s="957"/>
      <c r="CU113" s="957"/>
      <c r="CV113" s="957"/>
      <c r="CW113" s="957"/>
      <c r="CX113" s="957"/>
      <c r="CY113" s="957"/>
      <c r="CZ113" s="957"/>
      <c r="DA113" s="957"/>
      <c r="DB113" s="957"/>
      <c r="DC113" s="957"/>
      <c r="DD113" s="957"/>
      <c r="DE113" s="957"/>
      <c r="DF113" s="958"/>
      <c r="DG113" s="992" t="s">
        <v>122</v>
      </c>
      <c r="DH113" s="993"/>
      <c r="DI113" s="993"/>
      <c r="DJ113" s="993"/>
      <c r="DK113" s="994"/>
      <c r="DL113" s="995" t="s">
        <v>122</v>
      </c>
      <c r="DM113" s="993"/>
      <c r="DN113" s="993"/>
      <c r="DO113" s="993"/>
      <c r="DP113" s="994"/>
      <c r="DQ113" s="995" t="s">
        <v>122</v>
      </c>
      <c r="DR113" s="993"/>
      <c r="DS113" s="993"/>
      <c r="DT113" s="993"/>
      <c r="DU113" s="994"/>
      <c r="DV113" s="996" t="s">
        <v>122</v>
      </c>
      <c r="DW113" s="997"/>
      <c r="DX113" s="997"/>
      <c r="DY113" s="997"/>
      <c r="DZ113" s="998"/>
    </row>
    <row r="114" spans="1:130" s="212" customFormat="1" ht="26.25" customHeight="1" x14ac:dyDescent="0.2">
      <c r="A114" s="988"/>
      <c r="B114" s="989"/>
      <c r="C114" s="957" t="s">
        <v>427</v>
      </c>
      <c r="D114" s="957"/>
      <c r="E114" s="957"/>
      <c r="F114" s="957"/>
      <c r="G114" s="957"/>
      <c r="H114" s="957"/>
      <c r="I114" s="957"/>
      <c r="J114" s="957"/>
      <c r="K114" s="957"/>
      <c r="L114" s="957"/>
      <c r="M114" s="957"/>
      <c r="N114" s="957"/>
      <c r="O114" s="957"/>
      <c r="P114" s="957"/>
      <c r="Q114" s="957"/>
      <c r="R114" s="957"/>
      <c r="S114" s="957"/>
      <c r="T114" s="957"/>
      <c r="U114" s="957"/>
      <c r="V114" s="957"/>
      <c r="W114" s="957"/>
      <c r="X114" s="957"/>
      <c r="Y114" s="957"/>
      <c r="Z114" s="958"/>
      <c r="AA114" s="992" t="s">
        <v>122</v>
      </c>
      <c r="AB114" s="993"/>
      <c r="AC114" s="993"/>
      <c r="AD114" s="993"/>
      <c r="AE114" s="994"/>
      <c r="AF114" s="995" t="s">
        <v>122</v>
      </c>
      <c r="AG114" s="993"/>
      <c r="AH114" s="993"/>
      <c r="AI114" s="993"/>
      <c r="AJ114" s="994"/>
      <c r="AK114" s="995" t="s">
        <v>122</v>
      </c>
      <c r="AL114" s="993"/>
      <c r="AM114" s="993"/>
      <c r="AN114" s="993"/>
      <c r="AO114" s="994"/>
      <c r="AP114" s="996" t="s">
        <v>122</v>
      </c>
      <c r="AQ114" s="997"/>
      <c r="AR114" s="997"/>
      <c r="AS114" s="997"/>
      <c r="AT114" s="998"/>
      <c r="AU114" s="942"/>
      <c r="AV114" s="943"/>
      <c r="AW114" s="943"/>
      <c r="AX114" s="943"/>
      <c r="AY114" s="943"/>
      <c r="AZ114" s="956" t="s">
        <v>428</v>
      </c>
      <c r="BA114" s="957"/>
      <c r="BB114" s="957"/>
      <c r="BC114" s="957"/>
      <c r="BD114" s="957"/>
      <c r="BE114" s="957"/>
      <c r="BF114" s="957"/>
      <c r="BG114" s="957"/>
      <c r="BH114" s="957"/>
      <c r="BI114" s="957"/>
      <c r="BJ114" s="957"/>
      <c r="BK114" s="957"/>
      <c r="BL114" s="957"/>
      <c r="BM114" s="957"/>
      <c r="BN114" s="957"/>
      <c r="BO114" s="957"/>
      <c r="BP114" s="958"/>
      <c r="BQ114" s="959">
        <v>7472248</v>
      </c>
      <c r="BR114" s="960"/>
      <c r="BS114" s="960"/>
      <c r="BT114" s="960"/>
      <c r="BU114" s="960"/>
      <c r="BV114" s="960">
        <v>7480337</v>
      </c>
      <c r="BW114" s="960"/>
      <c r="BX114" s="960"/>
      <c r="BY114" s="960"/>
      <c r="BZ114" s="960"/>
      <c r="CA114" s="960">
        <v>7478934</v>
      </c>
      <c r="CB114" s="960"/>
      <c r="CC114" s="960"/>
      <c r="CD114" s="960"/>
      <c r="CE114" s="960"/>
      <c r="CF114" s="954">
        <v>29.3</v>
      </c>
      <c r="CG114" s="955"/>
      <c r="CH114" s="955"/>
      <c r="CI114" s="955"/>
      <c r="CJ114" s="955"/>
      <c r="CK114" s="982"/>
      <c r="CL114" s="983"/>
      <c r="CM114" s="956" t="s">
        <v>429</v>
      </c>
      <c r="CN114" s="957"/>
      <c r="CO114" s="957"/>
      <c r="CP114" s="957"/>
      <c r="CQ114" s="957"/>
      <c r="CR114" s="957"/>
      <c r="CS114" s="957"/>
      <c r="CT114" s="957"/>
      <c r="CU114" s="957"/>
      <c r="CV114" s="957"/>
      <c r="CW114" s="957"/>
      <c r="CX114" s="957"/>
      <c r="CY114" s="957"/>
      <c r="CZ114" s="957"/>
      <c r="DA114" s="957"/>
      <c r="DB114" s="957"/>
      <c r="DC114" s="957"/>
      <c r="DD114" s="957"/>
      <c r="DE114" s="957"/>
      <c r="DF114" s="958"/>
      <c r="DG114" s="992" t="s">
        <v>122</v>
      </c>
      <c r="DH114" s="993"/>
      <c r="DI114" s="993"/>
      <c r="DJ114" s="993"/>
      <c r="DK114" s="994"/>
      <c r="DL114" s="995" t="s">
        <v>122</v>
      </c>
      <c r="DM114" s="993"/>
      <c r="DN114" s="993"/>
      <c r="DO114" s="993"/>
      <c r="DP114" s="994"/>
      <c r="DQ114" s="995" t="s">
        <v>122</v>
      </c>
      <c r="DR114" s="993"/>
      <c r="DS114" s="993"/>
      <c r="DT114" s="993"/>
      <c r="DU114" s="994"/>
      <c r="DV114" s="996" t="s">
        <v>122</v>
      </c>
      <c r="DW114" s="997"/>
      <c r="DX114" s="997"/>
      <c r="DY114" s="997"/>
      <c r="DZ114" s="998"/>
    </row>
    <row r="115" spans="1:130" s="212" customFormat="1" ht="26.25" customHeight="1" x14ac:dyDescent="0.2">
      <c r="A115" s="988"/>
      <c r="B115" s="989"/>
      <c r="C115" s="957" t="s">
        <v>430</v>
      </c>
      <c r="D115" s="957"/>
      <c r="E115" s="957"/>
      <c r="F115" s="957"/>
      <c r="G115" s="957"/>
      <c r="H115" s="957"/>
      <c r="I115" s="957"/>
      <c r="J115" s="957"/>
      <c r="K115" s="957"/>
      <c r="L115" s="957"/>
      <c r="M115" s="957"/>
      <c r="N115" s="957"/>
      <c r="O115" s="957"/>
      <c r="P115" s="957"/>
      <c r="Q115" s="957"/>
      <c r="R115" s="957"/>
      <c r="S115" s="957"/>
      <c r="T115" s="957"/>
      <c r="U115" s="957"/>
      <c r="V115" s="957"/>
      <c r="W115" s="957"/>
      <c r="X115" s="957"/>
      <c r="Y115" s="957"/>
      <c r="Z115" s="958"/>
      <c r="AA115" s="971">
        <v>68863</v>
      </c>
      <c r="AB115" s="972"/>
      <c r="AC115" s="972"/>
      <c r="AD115" s="972"/>
      <c r="AE115" s="973"/>
      <c r="AF115" s="974">
        <v>49253</v>
      </c>
      <c r="AG115" s="972"/>
      <c r="AH115" s="972"/>
      <c r="AI115" s="972"/>
      <c r="AJ115" s="973"/>
      <c r="AK115" s="974">
        <v>35475</v>
      </c>
      <c r="AL115" s="972"/>
      <c r="AM115" s="972"/>
      <c r="AN115" s="972"/>
      <c r="AO115" s="973"/>
      <c r="AP115" s="975">
        <v>0.1</v>
      </c>
      <c r="AQ115" s="976"/>
      <c r="AR115" s="976"/>
      <c r="AS115" s="976"/>
      <c r="AT115" s="977"/>
      <c r="AU115" s="942"/>
      <c r="AV115" s="943"/>
      <c r="AW115" s="943"/>
      <c r="AX115" s="943"/>
      <c r="AY115" s="943"/>
      <c r="AZ115" s="956" t="s">
        <v>431</v>
      </c>
      <c r="BA115" s="957"/>
      <c r="BB115" s="957"/>
      <c r="BC115" s="957"/>
      <c r="BD115" s="957"/>
      <c r="BE115" s="957"/>
      <c r="BF115" s="957"/>
      <c r="BG115" s="957"/>
      <c r="BH115" s="957"/>
      <c r="BI115" s="957"/>
      <c r="BJ115" s="957"/>
      <c r="BK115" s="957"/>
      <c r="BL115" s="957"/>
      <c r="BM115" s="957"/>
      <c r="BN115" s="957"/>
      <c r="BO115" s="957"/>
      <c r="BP115" s="958"/>
      <c r="BQ115" s="959" t="s">
        <v>122</v>
      </c>
      <c r="BR115" s="960"/>
      <c r="BS115" s="960"/>
      <c r="BT115" s="960"/>
      <c r="BU115" s="960"/>
      <c r="BV115" s="960" t="s">
        <v>122</v>
      </c>
      <c r="BW115" s="960"/>
      <c r="BX115" s="960"/>
      <c r="BY115" s="960"/>
      <c r="BZ115" s="960"/>
      <c r="CA115" s="960" t="s">
        <v>122</v>
      </c>
      <c r="CB115" s="960"/>
      <c r="CC115" s="960"/>
      <c r="CD115" s="960"/>
      <c r="CE115" s="960"/>
      <c r="CF115" s="954" t="s">
        <v>122</v>
      </c>
      <c r="CG115" s="955"/>
      <c r="CH115" s="955"/>
      <c r="CI115" s="955"/>
      <c r="CJ115" s="955"/>
      <c r="CK115" s="982"/>
      <c r="CL115" s="983"/>
      <c r="CM115" s="956" t="s">
        <v>432</v>
      </c>
      <c r="CN115" s="957"/>
      <c r="CO115" s="957"/>
      <c r="CP115" s="957"/>
      <c r="CQ115" s="957"/>
      <c r="CR115" s="957"/>
      <c r="CS115" s="957"/>
      <c r="CT115" s="957"/>
      <c r="CU115" s="957"/>
      <c r="CV115" s="957"/>
      <c r="CW115" s="957"/>
      <c r="CX115" s="957"/>
      <c r="CY115" s="957"/>
      <c r="CZ115" s="957"/>
      <c r="DA115" s="957"/>
      <c r="DB115" s="957"/>
      <c r="DC115" s="957"/>
      <c r="DD115" s="957"/>
      <c r="DE115" s="957"/>
      <c r="DF115" s="958"/>
      <c r="DG115" s="992">
        <v>118875</v>
      </c>
      <c r="DH115" s="993"/>
      <c r="DI115" s="993"/>
      <c r="DJ115" s="993"/>
      <c r="DK115" s="994"/>
      <c r="DL115" s="995">
        <v>99512</v>
      </c>
      <c r="DM115" s="993"/>
      <c r="DN115" s="993"/>
      <c r="DO115" s="993"/>
      <c r="DP115" s="994"/>
      <c r="DQ115" s="995" t="s">
        <v>122</v>
      </c>
      <c r="DR115" s="993"/>
      <c r="DS115" s="993"/>
      <c r="DT115" s="993"/>
      <c r="DU115" s="994"/>
      <c r="DV115" s="996" t="s">
        <v>122</v>
      </c>
      <c r="DW115" s="997"/>
      <c r="DX115" s="997"/>
      <c r="DY115" s="997"/>
      <c r="DZ115" s="998"/>
    </row>
    <row r="116" spans="1:130" s="212" customFormat="1" ht="26.25" customHeight="1" x14ac:dyDescent="0.2">
      <c r="A116" s="990"/>
      <c r="B116" s="991"/>
      <c r="C116" s="999" t="s">
        <v>433</v>
      </c>
      <c r="D116" s="999"/>
      <c r="E116" s="999"/>
      <c r="F116" s="999"/>
      <c r="G116" s="999"/>
      <c r="H116" s="999"/>
      <c r="I116" s="999"/>
      <c r="J116" s="999"/>
      <c r="K116" s="999"/>
      <c r="L116" s="999"/>
      <c r="M116" s="999"/>
      <c r="N116" s="999"/>
      <c r="O116" s="999"/>
      <c r="P116" s="999"/>
      <c r="Q116" s="999"/>
      <c r="R116" s="999"/>
      <c r="S116" s="999"/>
      <c r="T116" s="999"/>
      <c r="U116" s="999"/>
      <c r="V116" s="999"/>
      <c r="W116" s="999"/>
      <c r="X116" s="999"/>
      <c r="Y116" s="999"/>
      <c r="Z116" s="1000"/>
      <c r="AA116" s="992" t="s">
        <v>122</v>
      </c>
      <c r="AB116" s="993"/>
      <c r="AC116" s="993"/>
      <c r="AD116" s="993"/>
      <c r="AE116" s="994"/>
      <c r="AF116" s="995" t="s">
        <v>122</v>
      </c>
      <c r="AG116" s="993"/>
      <c r="AH116" s="993"/>
      <c r="AI116" s="993"/>
      <c r="AJ116" s="994"/>
      <c r="AK116" s="995" t="s">
        <v>122</v>
      </c>
      <c r="AL116" s="993"/>
      <c r="AM116" s="993"/>
      <c r="AN116" s="993"/>
      <c r="AO116" s="994"/>
      <c r="AP116" s="996" t="s">
        <v>122</v>
      </c>
      <c r="AQ116" s="997"/>
      <c r="AR116" s="997"/>
      <c r="AS116" s="997"/>
      <c r="AT116" s="998"/>
      <c r="AU116" s="942"/>
      <c r="AV116" s="943"/>
      <c r="AW116" s="943"/>
      <c r="AX116" s="943"/>
      <c r="AY116" s="943"/>
      <c r="AZ116" s="1001" t="s">
        <v>434</v>
      </c>
      <c r="BA116" s="1002"/>
      <c r="BB116" s="1002"/>
      <c r="BC116" s="1002"/>
      <c r="BD116" s="1002"/>
      <c r="BE116" s="1002"/>
      <c r="BF116" s="1002"/>
      <c r="BG116" s="1002"/>
      <c r="BH116" s="1002"/>
      <c r="BI116" s="1002"/>
      <c r="BJ116" s="1002"/>
      <c r="BK116" s="1002"/>
      <c r="BL116" s="1002"/>
      <c r="BM116" s="1002"/>
      <c r="BN116" s="1002"/>
      <c r="BO116" s="1002"/>
      <c r="BP116" s="1003"/>
      <c r="BQ116" s="959" t="s">
        <v>122</v>
      </c>
      <c r="BR116" s="960"/>
      <c r="BS116" s="960"/>
      <c r="BT116" s="960"/>
      <c r="BU116" s="960"/>
      <c r="BV116" s="960" t="s">
        <v>122</v>
      </c>
      <c r="BW116" s="960"/>
      <c r="BX116" s="960"/>
      <c r="BY116" s="960"/>
      <c r="BZ116" s="960"/>
      <c r="CA116" s="960" t="s">
        <v>122</v>
      </c>
      <c r="CB116" s="960"/>
      <c r="CC116" s="960"/>
      <c r="CD116" s="960"/>
      <c r="CE116" s="960"/>
      <c r="CF116" s="954" t="s">
        <v>122</v>
      </c>
      <c r="CG116" s="955"/>
      <c r="CH116" s="955"/>
      <c r="CI116" s="955"/>
      <c r="CJ116" s="955"/>
      <c r="CK116" s="982"/>
      <c r="CL116" s="983"/>
      <c r="CM116" s="956" t="s">
        <v>435</v>
      </c>
      <c r="CN116" s="957"/>
      <c r="CO116" s="957"/>
      <c r="CP116" s="957"/>
      <c r="CQ116" s="957"/>
      <c r="CR116" s="957"/>
      <c r="CS116" s="957"/>
      <c r="CT116" s="957"/>
      <c r="CU116" s="957"/>
      <c r="CV116" s="957"/>
      <c r="CW116" s="957"/>
      <c r="CX116" s="957"/>
      <c r="CY116" s="957"/>
      <c r="CZ116" s="957"/>
      <c r="DA116" s="957"/>
      <c r="DB116" s="957"/>
      <c r="DC116" s="957"/>
      <c r="DD116" s="957"/>
      <c r="DE116" s="957"/>
      <c r="DF116" s="958"/>
      <c r="DG116" s="992" t="s">
        <v>122</v>
      </c>
      <c r="DH116" s="993"/>
      <c r="DI116" s="993"/>
      <c r="DJ116" s="993"/>
      <c r="DK116" s="994"/>
      <c r="DL116" s="995" t="s">
        <v>122</v>
      </c>
      <c r="DM116" s="993"/>
      <c r="DN116" s="993"/>
      <c r="DO116" s="993"/>
      <c r="DP116" s="994"/>
      <c r="DQ116" s="995" t="s">
        <v>122</v>
      </c>
      <c r="DR116" s="993"/>
      <c r="DS116" s="993"/>
      <c r="DT116" s="993"/>
      <c r="DU116" s="994"/>
      <c r="DV116" s="996" t="s">
        <v>122</v>
      </c>
      <c r="DW116" s="997"/>
      <c r="DX116" s="997"/>
      <c r="DY116" s="997"/>
      <c r="DZ116" s="998"/>
    </row>
    <row r="117" spans="1:130" s="212" customFormat="1" ht="26.25" customHeight="1" x14ac:dyDescent="0.2">
      <c r="A117" s="946" t="s">
        <v>177</v>
      </c>
      <c r="B117" s="927"/>
      <c r="C117" s="927"/>
      <c r="D117" s="927"/>
      <c r="E117" s="927"/>
      <c r="F117" s="927"/>
      <c r="G117" s="927"/>
      <c r="H117" s="927"/>
      <c r="I117" s="927"/>
      <c r="J117" s="927"/>
      <c r="K117" s="927"/>
      <c r="L117" s="927"/>
      <c r="M117" s="927"/>
      <c r="N117" s="927"/>
      <c r="O117" s="927"/>
      <c r="P117" s="927"/>
      <c r="Q117" s="927"/>
      <c r="R117" s="927"/>
      <c r="S117" s="927"/>
      <c r="T117" s="927"/>
      <c r="U117" s="927"/>
      <c r="V117" s="927"/>
      <c r="W117" s="927"/>
      <c r="X117" s="927"/>
      <c r="Y117" s="1011" t="s">
        <v>436</v>
      </c>
      <c r="Z117" s="928"/>
      <c r="AA117" s="1012">
        <v>5473247</v>
      </c>
      <c r="AB117" s="1013"/>
      <c r="AC117" s="1013"/>
      <c r="AD117" s="1013"/>
      <c r="AE117" s="1014"/>
      <c r="AF117" s="1015">
        <v>5596279</v>
      </c>
      <c r="AG117" s="1013"/>
      <c r="AH117" s="1013"/>
      <c r="AI117" s="1013"/>
      <c r="AJ117" s="1014"/>
      <c r="AK117" s="1015">
        <v>5323210</v>
      </c>
      <c r="AL117" s="1013"/>
      <c r="AM117" s="1013"/>
      <c r="AN117" s="1013"/>
      <c r="AO117" s="1014"/>
      <c r="AP117" s="1016"/>
      <c r="AQ117" s="1017"/>
      <c r="AR117" s="1017"/>
      <c r="AS117" s="1017"/>
      <c r="AT117" s="1018"/>
      <c r="AU117" s="942"/>
      <c r="AV117" s="943"/>
      <c r="AW117" s="943"/>
      <c r="AX117" s="943"/>
      <c r="AY117" s="943"/>
      <c r="AZ117" s="1008" t="s">
        <v>437</v>
      </c>
      <c r="BA117" s="1009"/>
      <c r="BB117" s="1009"/>
      <c r="BC117" s="1009"/>
      <c r="BD117" s="1009"/>
      <c r="BE117" s="1009"/>
      <c r="BF117" s="1009"/>
      <c r="BG117" s="1009"/>
      <c r="BH117" s="1009"/>
      <c r="BI117" s="1009"/>
      <c r="BJ117" s="1009"/>
      <c r="BK117" s="1009"/>
      <c r="BL117" s="1009"/>
      <c r="BM117" s="1009"/>
      <c r="BN117" s="1009"/>
      <c r="BO117" s="1009"/>
      <c r="BP117" s="1010"/>
      <c r="BQ117" s="959" t="s">
        <v>122</v>
      </c>
      <c r="BR117" s="960"/>
      <c r="BS117" s="960"/>
      <c r="BT117" s="960"/>
      <c r="BU117" s="960"/>
      <c r="BV117" s="960" t="s">
        <v>122</v>
      </c>
      <c r="BW117" s="960"/>
      <c r="BX117" s="960"/>
      <c r="BY117" s="960"/>
      <c r="BZ117" s="960"/>
      <c r="CA117" s="960" t="s">
        <v>122</v>
      </c>
      <c r="CB117" s="960"/>
      <c r="CC117" s="960"/>
      <c r="CD117" s="960"/>
      <c r="CE117" s="960"/>
      <c r="CF117" s="954" t="s">
        <v>122</v>
      </c>
      <c r="CG117" s="955"/>
      <c r="CH117" s="955"/>
      <c r="CI117" s="955"/>
      <c r="CJ117" s="955"/>
      <c r="CK117" s="982"/>
      <c r="CL117" s="983"/>
      <c r="CM117" s="956" t="s">
        <v>438</v>
      </c>
      <c r="CN117" s="957"/>
      <c r="CO117" s="957"/>
      <c r="CP117" s="957"/>
      <c r="CQ117" s="957"/>
      <c r="CR117" s="957"/>
      <c r="CS117" s="957"/>
      <c r="CT117" s="957"/>
      <c r="CU117" s="957"/>
      <c r="CV117" s="957"/>
      <c r="CW117" s="957"/>
      <c r="CX117" s="957"/>
      <c r="CY117" s="957"/>
      <c r="CZ117" s="957"/>
      <c r="DA117" s="957"/>
      <c r="DB117" s="957"/>
      <c r="DC117" s="957"/>
      <c r="DD117" s="957"/>
      <c r="DE117" s="957"/>
      <c r="DF117" s="958"/>
      <c r="DG117" s="992" t="s">
        <v>122</v>
      </c>
      <c r="DH117" s="993"/>
      <c r="DI117" s="993"/>
      <c r="DJ117" s="993"/>
      <c r="DK117" s="994"/>
      <c r="DL117" s="995" t="s">
        <v>122</v>
      </c>
      <c r="DM117" s="993"/>
      <c r="DN117" s="993"/>
      <c r="DO117" s="993"/>
      <c r="DP117" s="994"/>
      <c r="DQ117" s="995" t="s">
        <v>122</v>
      </c>
      <c r="DR117" s="993"/>
      <c r="DS117" s="993"/>
      <c r="DT117" s="993"/>
      <c r="DU117" s="994"/>
      <c r="DV117" s="996" t="s">
        <v>122</v>
      </c>
      <c r="DW117" s="997"/>
      <c r="DX117" s="997"/>
      <c r="DY117" s="997"/>
      <c r="DZ117" s="998"/>
    </row>
    <row r="118" spans="1:130" s="212" customFormat="1" ht="26.25" customHeight="1" x14ac:dyDescent="0.2">
      <c r="A118" s="946" t="s">
        <v>412</v>
      </c>
      <c r="B118" s="927"/>
      <c r="C118" s="927"/>
      <c r="D118" s="927"/>
      <c r="E118" s="927"/>
      <c r="F118" s="927"/>
      <c r="G118" s="927"/>
      <c r="H118" s="927"/>
      <c r="I118" s="927"/>
      <c r="J118" s="927"/>
      <c r="K118" s="927"/>
      <c r="L118" s="927"/>
      <c r="M118" s="927"/>
      <c r="N118" s="927"/>
      <c r="O118" s="927"/>
      <c r="P118" s="927"/>
      <c r="Q118" s="927"/>
      <c r="R118" s="927"/>
      <c r="S118" s="927"/>
      <c r="T118" s="927"/>
      <c r="U118" s="927"/>
      <c r="V118" s="927"/>
      <c r="W118" s="927"/>
      <c r="X118" s="927"/>
      <c r="Y118" s="927"/>
      <c r="Z118" s="928"/>
      <c r="AA118" s="926" t="s">
        <v>409</v>
      </c>
      <c r="AB118" s="927"/>
      <c r="AC118" s="927"/>
      <c r="AD118" s="927"/>
      <c r="AE118" s="928"/>
      <c r="AF118" s="926" t="s">
        <v>410</v>
      </c>
      <c r="AG118" s="927"/>
      <c r="AH118" s="927"/>
      <c r="AI118" s="927"/>
      <c r="AJ118" s="928"/>
      <c r="AK118" s="926" t="s">
        <v>294</v>
      </c>
      <c r="AL118" s="927"/>
      <c r="AM118" s="927"/>
      <c r="AN118" s="927"/>
      <c r="AO118" s="928"/>
      <c r="AP118" s="1004" t="s">
        <v>411</v>
      </c>
      <c r="AQ118" s="1005"/>
      <c r="AR118" s="1005"/>
      <c r="AS118" s="1005"/>
      <c r="AT118" s="1006"/>
      <c r="AU118" s="942"/>
      <c r="AV118" s="943"/>
      <c r="AW118" s="943"/>
      <c r="AX118" s="943"/>
      <c r="AY118" s="943"/>
      <c r="AZ118" s="1007" t="s">
        <v>439</v>
      </c>
      <c r="BA118" s="999"/>
      <c r="BB118" s="999"/>
      <c r="BC118" s="999"/>
      <c r="BD118" s="999"/>
      <c r="BE118" s="999"/>
      <c r="BF118" s="999"/>
      <c r="BG118" s="999"/>
      <c r="BH118" s="999"/>
      <c r="BI118" s="999"/>
      <c r="BJ118" s="999"/>
      <c r="BK118" s="999"/>
      <c r="BL118" s="999"/>
      <c r="BM118" s="999"/>
      <c r="BN118" s="999"/>
      <c r="BO118" s="999"/>
      <c r="BP118" s="1000"/>
      <c r="BQ118" s="1033" t="s">
        <v>122</v>
      </c>
      <c r="BR118" s="1034"/>
      <c r="BS118" s="1034"/>
      <c r="BT118" s="1034"/>
      <c r="BU118" s="1034"/>
      <c r="BV118" s="1034" t="s">
        <v>122</v>
      </c>
      <c r="BW118" s="1034"/>
      <c r="BX118" s="1034"/>
      <c r="BY118" s="1034"/>
      <c r="BZ118" s="1034"/>
      <c r="CA118" s="1034" t="s">
        <v>122</v>
      </c>
      <c r="CB118" s="1034"/>
      <c r="CC118" s="1034"/>
      <c r="CD118" s="1034"/>
      <c r="CE118" s="1034"/>
      <c r="CF118" s="954" t="s">
        <v>122</v>
      </c>
      <c r="CG118" s="955"/>
      <c r="CH118" s="955"/>
      <c r="CI118" s="955"/>
      <c r="CJ118" s="955"/>
      <c r="CK118" s="982"/>
      <c r="CL118" s="983"/>
      <c r="CM118" s="956" t="s">
        <v>440</v>
      </c>
      <c r="CN118" s="957"/>
      <c r="CO118" s="957"/>
      <c r="CP118" s="957"/>
      <c r="CQ118" s="957"/>
      <c r="CR118" s="957"/>
      <c r="CS118" s="957"/>
      <c r="CT118" s="957"/>
      <c r="CU118" s="957"/>
      <c r="CV118" s="957"/>
      <c r="CW118" s="957"/>
      <c r="CX118" s="957"/>
      <c r="CY118" s="957"/>
      <c r="CZ118" s="957"/>
      <c r="DA118" s="957"/>
      <c r="DB118" s="957"/>
      <c r="DC118" s="957"/>
      <c r="DD118" s="957"/>
      <c r="DE118" s="957"/>
      <c r="DF118" s="958"/>
      <c r="DG118" s="992" t="s">
        <v>122</v>
      </c>
      <c r="DH118" s="993"/>
      <c r="DI118" s="993"/>
      <c r="DJ118" s="993"/>
      <c r="DK118" s="994"/>
      <c r="DL118" s="995" t="s">
        <v>122</v>
      </c>
      <c r="DM118" s="993"/>
      <c r="DN118" s="993"/>
      <c r="DO118" s="993"/>
      <c r="DP118" s="994"/>
      <c r="DQ118" s="995" t="s">
        <v>122</v>
      </c>
      <c r="DR118" s="993"/>
      <c r="DS118" s="993"/>
      <c r="DT118" s="993"/>
      <c r="DU118" s="994"/>
      <c r="DV118" s="996" t="s">
        <v>122</v>
      </c>
      <c r="DW118" s="997"/>
      <c r="DX118" s="997"/>
      <c r="DY118" s="997"/>
      <c r="DZ118" s="998"/>
    </row>
    <row r="119" spans="1:130" s="212" customFormat="1" ht="26.25" customHeight="1" x14ac:dyDescent="0.2">
      <c r="A119" s="1090" t="s">
        <v>415</v>
      </c>
      <c r="B119" s="981"/>
      <c r="C119" s="963" t="s">
        <v>416</v>
      </c>
      <c r="D119" s="931"/>
      <c r="E119" s="931"/>
      <c r="F119" s="931"/>
      <c r="G119" s="931"/>
      <c r="H119" s="931"/>
      <c r="I119" s="931"/>
      <c r="J119" s="931"/>
      <c r="K119" s="931"/>
      <c r="L119" s="931"/>
      <c r="M119" s="931"/>
      <c r="N119" s="931"/>
      <c r="O119" s="931"/>
      <c r="P119" s="931"/>
      <c r="Q119" s="931"/>
      <c r="R119" s="931"/>
      <c r="S119" s="931"/>
      <c r="T119" s="931"/>
      <c r="U119" s="931"/>
      <c r="V119" s="931"/>
      <c r="W119" s="931"/>
      <c r="X119" s="931"/>
      <c r="Y119" s="931"/>
      <c r="Z119" s="932"/>
      <c r="AA119" s="933" t="s">
        <v>122</v>
      </c>
      <c r="AB119" s="934"/>
      <c r="AC119" s="934"/>
      <c r="AD119" s="934"/>
      <c r="AE119" s="935"/>
      <c r="AF119" s="936" t="s">
        <v>122</v>
      </c>
      <c r="AG119" s="934"/>
      <c r="AH119" s="934"/>
      <c r="AI119" s="934"/>
      <c r="AJ119" s="935"/>
      <c r="AK119" s="936" t="s">
        <v>122</v>
      </c>
      <c r="AL119" s="934"/>
      <c r="AM119" s="934"/>
      <c r="AN119" s="934"/>
      <c r="AO119" s="935"/>
      <c r="AP119" s="937" t="s">
        <v>122</v>
      </c>
      <c r="AQ119" s="938"/>
      <c r="AR119" s="938"/>
      <c r="AS119" s="938"/>
      <c r="AT119" s="939"/>
      <c r="AU119" s="944"/>
      <c r="AV119" s="945"/>
      <c r="AW119" s="945"/>
      <c r="AX119" s="945"/>
      <c r="AY119" s="945"/>
      <c r="AZ119" s="233" t="s">
        <v>177</v>
      </c>
      <c r="BA119" s="233"/>
      <c r="BB119" s="233"/>
      <c r="BC119" s="233"/>
      <c r="BD119" s="233"/>
      <c r="BE119" s="233"/>
      <c r="BF119" s="233"/>
      <c r="BG119" s="233"/>
      <c r="BH119" s="233"/>
      <c r="BI119" s="233"/>
      <c r="BJ119" s="233"/>
      <c r="BK119" s="233"/>
      <c r="BL119" s="233"/>
      <c r="BM119" s="233"/>
      <c r="BN119" s="233"/>
      <c r="BO119" s="1011" t="s">
        <v>441</v>
      </c>
      <c r="BP119" s="1039"/>
      <c r="BQ119" s="1033">
        <v>59685220</v>
      </c>
      <c r="BR119" s="1034"/>
      <c r="BS119" s="1034"/>
      <c r="BT119" s="1034"/>
      <c r="BU119" s="1034"/>
      <c r="BV119" s="1034">
        <v>56791309</v>
      </c>
      <c r="BW119" s="1034"/>
      <c r="BX119" s="1034"/>
      <c r="BY119" s="1034"/>
      <c r="BZ119" s="1034"/>
      <c r="CA119" s="1034">
        <v>54548034</v>
      </c>
      <c r="CB119" s="1034"/>
      <c r="CC119" s="1034"/>
      <c r="CD119" s="1034"/>
      <c r="CE119" s="1034"/>
      <c r="CF119" s="1035"/>
      <c r="CG119" s="1036"/>
      <c r="CH119" s="1036"/>
      <c r="CI119" s="1036"/>
      <c r="CJ119" s="1037"/>
      <c r="CK119" s="984"/>
      <c r="CL119" s="985"/>
      <c r="CM119" s="1007" t="s">
        <v>442</v>
      </c>
      <c r="CN119" s="999"/>
      <c r="CO119" s="999"/>
      <c r="CP119" s="999"/>
      <c r="CQ119" s="999"/>
      <c r="CR119" s="999"/>
      <c r="CS119" s="999"/>
      <c r="CT119" s="999"/>
      <c r="CU119" s="999"/>
      <c r="CV119" s="999"/>
      <c r="CW119" s="999"/>
      <c r="CX119" s="999"/>
      <c r="CY119" s="999"/>
      <c r="CZ119" s="999"/>
      <c r="DA119" s="999"/>
      <c r="DB119" s="999"/>
      <c r="DC119" s="999"/>
      <c r="DD119" s="999"/>
      <c r="DE119" s="999"/>
      <c r="DF119" s="1000"/>
      <c r="DG119" s="1038">
        <v>106803</v>
      </c>
      <c r="DH119" s="1020"/>
      <c r="DI119" s="1020"/>
      <c r="DJ119" s="1020"/>
      <c r="DK119" s="1021"/>
      <c r="DL119" s="1019">
        <v>59973</v>
      </c>
      <c r="DM119" s="1020"/>
      <c r="DN119" s="1020"/>
      <c r="DO119" s="1020"/>
      <c r="DP119" s="1021"/>
      <c r="DQ119" s="1019">
        <v>25989</v>
      </c>
      <c r="DR119" s="1020"/>
      <c r="DS119" s="1020"/>
      <c r="DT119" s="1020"/>
      <c r="DU119" s="1021"/>
      <c r="DV119" s="1022">
        <v>0.1</v>
      </c>
      <c r="DW119" s="1023"/>
      <c r="DX119" s="1023"/>
      <c r="DY119" s="1023"/>
      <c r="DZ119" s="1024"/>
    </row>
    <row r="120" spans="1:130" s="212" customFormat="1" ht="26.25" customHeight="1" x14ac:dyDescent="0.2">
      <c r="A120" s="1091"/>
      <c r="B120" s="983"/>
      <c r="C120" s="956" t="s">
        <v>419</v>
      </c>
      <c r="D120" s="957"/>
      <c r="E120" s="957"/>
      <c r="F120" s="957"/>
      <c r="G120" s="957"/>
      <c r="H120" s="957"/>
      <c r="I120" s="957"/>
      <c r="J120" s="957"/>
      <c r="K120" s="957"/>
      <c r="L120" s="957"/>
      <c r="M120" s="957"/>
      <c r="N120" s="957"/>
      <c r="O120" s="957"/>
      <c r="P120" s="957"/>
      <c r="Q120" s="957"/>
      <c r="R120" s="957"/>
      <c r="S120" s="957"/>
      <c r="T120" s="957"/>
      <c r="U120" s="957"/>
      <c r="V120" s="957"/>
      <c r="W120" s="957"/>
      <c r="X120" s="957"/>
      <c r="Y120" s="957"/>
      <c r="Z120" s="958"/>
      <c r="AA120" s="992" t="s">
        <v>122</v>
      </c>
      <c r="AB120" s="993"/>
      <c r="AC120" s="993"/>
      <c r="AD120" s="993"/>
      <c r="AE120" s="994"/>
      <c r="AF120" s="995" t="s">
        <v>122</v>
      </c>
      <c r="AG120" s="993"/>
      <c r="AH120" s="993"/>
      <c r="AI120" s="993"/>
      <c r="AJ120" s="994"/>
      <c r="AK120" s="995" t="s">
        <v>122</v>
      </c>
      <c r="AL120" s="993"/>
      <c r="AM120" s="993"/>
      <c r="AN120" s="993"/>
      <c r="AO120" s="994"/>
      <c r="AP120" s="996" t="s">
        <v>122</v>
      </c>
      <c r="AQ120" s="997"/>
      <c r="AR120" s="997"/>
      <c r="AS120" s="997"/>
      <c r="AT120" s="998"/>
      <c r="AU120" s="1025" t="s">
        <v>443</v>
      </c>
      <c r="AV120" s="1026"/>
      <c r="AW120" s="1026"/>
      <c r="AX120" s="1026"/>
      <c r="AY120" s="1027"/>
      <c r="AZ120" s="963" t="s">
        <v>444</v>
      </c>
      <c r="BA120" s="931"/>
      <c r="BB120" s="931"/>
      <c r="BC120" s="931"/>
      <c r="BD120" s="931"/>
      <c r="BE120" s="931"/>
      <c r="BF120" s="931"/>
      <c r="BG120" s="931"/>
      <c r="BH120" s="931"/>
      <c r="BI120" s="931"/>
      <c r="BJ120" s="931"/>
      <c r="BK120" s="931"/>
      <c r="BL120" s="931"/>
      <c r="BM120" s="931"/>
      <c r="BN120" s="931"/>
      <c r="BO120" s="931"/>
      <c r="BP120" s="932"/>
      <c r="BQ120" s="964">
        <v>21794560</v>
      </c>
      <c r="BR120" s="965"/>
      <c r="BS120" s="965"/>
      <c r="BT120" s="965"/>
      <c r="BU120" s="965"/>
      <c r="BV120" s="965">
        <v>25006305</v>
      </c>
      <c r="BW120" s="965"/>
      <c r="BX120" s="965"/>
      <c r="BY120" s="965"/>
      <c r="BZ120" s="965"/>
      <c r="CA120" s="965">
        <v>26055782</v>
      </c>
      <c r="CB120" s="965"/>
      <c r="CC120" s="965"/>
      <c r="CD120" s="965"/>
      <c r="CE120" s="965"/>
      <c r="CF120" s="978">
        <v>102.2</v>
      </c>
      <c r="CG120" s="979"/>
      <c r="CH120" s="979"/>
      <c r="CI120" s="979"/>
      <c r="CJ120" s="979"/>
      <c r="CK120" s="1040" t="s">
        <v>445</v>
      </c>
      <c r="CL120" s="1041"/>
      <c r="CM120" s="1041"/>
      <c r="CN120" s="1041"/>
      <c r="CO120" s="1042"/>
      <c r="CP120" s="1048" t="s">
        <v>394</v>
      </c>
      <c r="CQ120" s="1049"/>
      <c r="CR120" s="1049"/>
      <c r="CS120" s="1049"/>
      <c r="CT120" s="1049"/>
      <c r="CU120" s="1049"/>
      <c r="CV120" s="1049"/>
      <c r="CW120" s="1049"/>
      <c r="CX120" s="1049"/>
      <c r="CY120" s="1049"/>
      <c r="CZ120" s="1049"/>
      <c r="DA120" s="1049"/>
      <c r="DB120" s="1049"/>
      <c r="DC120" s="1049"/>
      <c r="DD120" s="1049"/>
      <c r="DE120" s="1049"/>
      <c r="DF120" s="1050"/>
      <c r="DG120" s="964">
        <v>12023724</v>
      </c>
      <c r="DH120" s="965"/>
      <c r="DI120" s="965"/>
      <c r="DJ120" s="965"/>
      <c r="DK120" s="965"/>
      <c r="DL120" s="965">
        <v>11413539</v>
      </c>
      <c r="DM120" s="965"/>
      <c r="DN120" s="965"/>
      <c r="DO120" s="965"/>
      <c r="DP120" s="965"/>
      <c r="DQ120" s="965">
        <v>10346373</v>
      </c>
      <c r="DR120" s="965"/>
      <c r="DS120" s="965"/>
      <c r="DT120" s="965"/>
      <c r="DU120" s="965"/>
      <c r="DV120" s="966">
        <v>40.6</v>
      </c>
      <c r="DW120" s="966"/>
      <c r="DX120" s="966"/>
      <c r="DY120" s="966"/>
      <c r="DZ120" s="967"/>
    </row>
    <row r="121" spans="1:130" s="212" customFormat="1" ht="26.25" customHeight="1" x14ac:dyDescent="0.2">
      <c r="A121" s="1091"/>
      <c r="B121" s="983"/>
      <c r="C121" s="1008" t="s">
        <v>446</v>
      </c>
      <c r="D121" s="1009"/>
      <c r="E121" s="1009"/>
      <c r="F121" s="1009"/>
      <c r="G121" s="1009"/>
      <c r="H121" s="1009"/>
      <c r="I121" s="1009"/>
      <c r="J121" s="1009"/>
      <c r="K121" s="1009"/>
      <c r="L121" s="1009"/>
      <c r="M121" s="1009"/>
      <c r="N121" s="1009"/>
      <c r="O121" s="1009"/>
      <c r="P121" s="1009"/>
      <c r="Q121" s="1009"/>
      <c r="R121" s="1009"/>
      <c r="S121" s="1009"/>
      <c r="T121" s="1009"/>
      <c r="U121" s="1009"/>
      <c r="V121" s="1009"/>
      <c r="W121" s="1009"/>
      <c r="X121" s="1009"/>
      <c r="Y121" s="1009"/>
      <c r="Z121" s="1010"/>
      <c r="AA121" s="992" t="s">
        <v>122</v>
      </c>
      <c r="AB121" s="993"/>
      <c r="AC121" s="993"/>
      <c r="AD121" s="993"/>
      <c r="AE121" s="994"/>
      <c r="AF121" s="995" t="s">
        <v>122</v>
      </c>
      <c r="AG121" s="993"/>
      <c r="AH121" s="993"/>
      <c r="AI121" s="993"/>
      <c r="AJ121" s="994"/>
      <c r="AK121" s="995" t="s">
        <v>122</v>
      </c>
      <c r="AL121" s="993"/>
      <c r="AM121" s="993"/>
      <c r="AN121" s="993"/>
      <c r="AO121" s="994"/>
      <c r="AP121" s="996" t="s">
        <v>122</v>
      </c>
      <c r="AQ121" s="997"/>
      <c r="AR121" s="997"/>
      <c r="AS121" s="997"/>
      <c r="AT121" s="998"/>
      <c r="AU121" s="1028"/>
      <c r="AV121" s="1029"/>
      <c r="AW121" s="1029"/>
      <c r="AX121" s="1029"/>
      <c r="AY121" s="1030"/>
      <c r="AZ121" s="956" t="s">
        <v>447</v>
      </c>
      <c r="BA121" s="957"/>
      <c r="BB121" s="957"/>
      <c r="BC121" s="957"/>
      <c r="BD121" s="957"/>
      <c r="BE121" s="957"/>
      <c r="BF121" s="957"/>
      <c r="BG121" s="957"/>
      <c r="BH121" s="957"/>
      <c r="BI121" s="957"/>
      <c r="BJ121" s="957"/>
      <c r="BK121" s="957"/>
      <c r="BL121" s="957"/>
      <c r="BM121" s="957"/>
      <c r="BN121" s="957"/>
      <c r="BO121" s="957"/>
      <c r="BP121" s="958"/>
      <c r="BQ121" s="959">
        <v>6971029</v>
      </c>
      <c r="BR121" s="960"/>
      <c r="BS121" s="960"/>
      <c r="BT121" s="960"/>
      <c r="BU121" s="960"/>
      <c r="BV121" s="960">
        <v>6677291</v>
      </c>
      <c r="BW121" s="960"/>
      <c r="BX121" s="960"/>
      <c r="BY121" s="960"/>
      <c r="BZ121" s="960"/>
      <c r="CA121" s="960">
        <v>6788986</v>
      </c>
      <c r="CB121" s="960"/>
      <c r="CC121" s="960"/>
      <c r="CD121" s="960"/>
      <c r="CE121" s="960"/>
      <c r="CF121" s="954">
        <v>26.6</v>
      </c>
      <c r="CG121" s="955"/>
      <c r="CH121" s="955"/>
      <c r="CI121" s="955"/>
      <c r="CJ121" s="955"/>
      <c r="CK121" s="1043"/>
      <c r="CL121" s="1044"/>
      <c r="CM121" s="1044"/>
      <c r="CN121" s="1044"/>
      <c r="CO121" s="1045"/>
      <c r="CP121" s="1053" t="s">
        <v>392</v>
      </c>
      <c r="CQ121" s="1054"/>
      <c r="CR121" s="1054"/>
      <c r="CS121" s="1054"/>
      <c r="CT121" s="1054"/>
      <c r="CU121" s="1054"/>
      <c r="CV121" s="1054"/>
      <c r="CW121" s="1054"/>
      <c r="CX121" s="1054"/>
      <c r="CY121" s="1054"/>
      <c r="CZ121" s="1054"/>
      <c r="DA121" s="1054"/>
      <c r="DB121" s="1054"/>
      <c r="DC121" s="1054"/>
      <c r="DD121" s="1054"/>
      <c r="DE121" s="1054"/>
      <c r="DF121" s="1055"/>
      <c r="DG121" s="959">
        <v>1032238</v>
      </c>
      <c r="DH121" s="960"/>
      <c r="DI121" s="960"/>
      <c r="DJ121" s="960"/>
      <c r="DK121" s="960"/>
      <c r="DL121" s="960">
        <v>943504</v>
      </c>
      <c r="DM121" s="960"/>
      <c r="DN121" s="960"/>
      <c r="DO121" s="960"/>
      <c r="DP121" s="960"/>
      <c r="DQ121" s="960">
        <v>924593</v>
      </c>
      <c r="DR121" s="960"/>
      <c r="DS121" s="960"/>
      <c r="DT121" s="960"/>
      <c r="DU121" s="960"/>
      <c r="DV121" s="961">
        <v>3.6</v>
      </c>
      <c r="DW121" s="961"/>
      <c r="DX121" s="961"/>
      <c r="DY121" s="961"/>
      <c r="DZ121" s="962"/>
    </row>
    <row r="122" spans="1:130" s="212" customFormat="1" ht="26.25" customHeight="1" x14ac:dyDescent="0.2">
      <c r="A122" s="1091"/>
      <c r="B122" s="983"/>
      <c r="C122" s="956" t="s">
        <v>429</v>
      </c>
      <c r="D122" s="957"/>
      <c r="E122" s="957"/>
      <c r="F122" s="957"/>
      <c r="G122" s="957"/>
      <c r="H122" s="957"/>
      <c r="I122" s="957"/>
      <c r="J122" s="957"/>
      <c r="K122" s="957"/>
      <c r="L122" s="957"/>
      <c r="M122" s="957"/>
      <c r="N122" s="957"/>
      <c r="O122" s="957"/>
      <c r="P122" s="957"/>
      <c r="Q122" s="957"/>
      <c r="R122" s="957"/>
      <c r="S122" s="957"/>
      <c r="T122" s="957"/>
      <c r="U122" s="957"/>
      <c r="V122" s="957"/>
      <c r="W122" s="957"/>
      <c r="X122" s="957"/>
      <c r="Y122" s="957"/>
      <c r="Z122" s="958"/>
      <c r="AA122" s="992" t="s">
        <v>122</v>
      </c>
      <c r="AB122" s="993"/>
      <c r="AC122" s="993"/>
      <c r="AD122" s="993"/>
      <c r="AE122" s="994"/>
      <c r="AF122" s="995" t="s">
        <v>122</v>
      </c>
      <c r="AG122" s="993"/>
      <c r="AH122" s="993"/>
      <c r="AI122" s="993"/>
      <c r="AJ122" s="994"/>
      <c r="AK122" s="995" t="s">
        <v>122</v>
      </c>
      <c r="AL122" s="993"/>
      <c r="AM122" s="993"/>
      <c r="AN122" s="993"/>
      <c r="AO122" s="994"/>
      <c r="AP122" s="996" t="s">
        <v>122</v>
      </c>
      <c r="AQ122" s="997"/>
      <c r="AR122" s="997"/>
      <c r="AS122" s="997"/>
      <c r="AT122" s="998"/>
      <c r="AU122" s="1028"/>
      <c r="AV122" s="1029"/>
      <c r="AW122" s="1029"/>
      <c r="AX122" s="1029"/>
      <c r="AY122" s="1030"/>
      <c r="AZ122" s="1007" t="s">
        <v>448</v>
      </c>
      <c r="BA122" s="999"/>
      <c r="BB122" s="999"/>
      <c r="BC122" s="999"/>
      <c r="BD122" s="999"/>
      <c r="BE122" s="999"/>
      <c r="BF122" s="999"/>
      <c r="BG122" s="999"/>
      <c r="BH122" s="999"/>
      <c r="BI122" s="999"/>
      <c r="BJ122" s="999"/>
      <c r="BK122" s="999"/>
      <c r="BL122" s="999"/>
      <c r="BM122" s="999"/>
      <c r="BN122" s="999"/>
      <c r="BO122" s="999"/>
      <c r="BP122" s="1000"/>
      <c r="BQ122" s="1033">
        <v>41614456</v>
      </c>
      <c r="BR122" s="1034"/>
      <c r="BS122" s="1034"/>
      <c r="BT122" s="1034"/>
      <c r="BU122" s="1034"/>
      <c r="BV122" s="1034">
        <v>39733799</v>
      </c>
      <c r="BW122" s="1034"/>
      <c r="BX122" s="1034"/>
      <c r="BY122" s="1034"/>
      <c r="BZ122" s="1034"/>
      <c r="CA122" s="1034">
        <v>38516053</v>
      </c>
      <c r="CB122" s="1034"/>
      <c r="CC122" s="1034"/>
      <c r="CD122" s="1034"/>
      <c r="CE122" s="1034"/>
      <c r="CF122" s="1051">
        <v>151.1</v>
      </c>
      <c r="CG122" s="1052"/>
      <c r="CH122" s="1052"/>
      <c r="CI122" s="1052"/>
      <c r="CJ122" s="1052"/>
      <c r="CK122" s="1043"/>
      <c r="CL122" s="1044"/>
      <c r="CM122" s="1044"/>
      <c r="CN122" s="1044"/>
      <c r="CO122" s="1045"/>
      <c r="CP122" s="1053" t="s">
        <v>389</v>
      </c>
      <c r="CQ122" s="1054"/>
      <c r="CR122" s="1054"/>
      <c r="CS122" s="1054"/>
      <c r="CT122" s="1054"/>
      <c r="CU122" s="1054"/>
      <c r="CV122" s="1054"/>
      <c r="CW122" s="1054"/>
      <c r="CX122" s="1054"/>
      <c r="CY122" s="1054"/>
      <c r="CZ122" s="1054"/>
      <c r="DA122" s="1054"/>
      <c r="DB122" s="1054"/>
      <c r="DC122" s="1054"/>
      <c r="DD122" s="1054"/>
      <c r="DE122" s="1054"/>
      <c r="DF122" s="1055"/>
      <c r="DG122" s="959">
        <v>3734</v>
      </c>
      <c r="DH122" s="960"/>
      <c r="DI122" s="960"/>
      <c r="DJ122" s="960"/>
      <c r="DK122" s="960"/>
      <c r="DL122" s="960">
        <v>2604</v>
      </c>
      <c r="DM122" s="960"/>
      <c r="DN122" s="960"/>
      <c r="DO122" s="960"/>
      <c r="DP122" s="960"/>
      <c r="DQ122" s="960">
        <v>1805</v>
      </c>
      <c r="DR122" s="960"/>
      <c r="DS122" s="960"/>
      <c r="DT122" s="960"/>
      <c r="DU122" s="960"/>
      <c r="DV122" s="961">
        <v>0</v>
      </c>
      <c r="DW122" s="961"/>
      <c r="DX122" s="961"/>
      <c r="DY122" s="961"/>
      <c r="DZ122" s="962"/>
    </row>
    <row r="123" spans="1:130" s="212" customFormat="1" ht="26.25" customHeight="1" x14ac:dyDescent="0.2">
      <c r="A123" s="1091"/>
      <c r="B123" s="983"/>
      <c r="C123" s="956" t="s">
        <v>435</v>
      </c>
      <c r="D123" s="957"/>
      <c r="E123" s="957"/>
      <c r="F123" s="957"/>
      <c r="G123" s="957"/>
      <c r="H123" s="957"/>
      <c r="I123" s="957"/>
      <c r="J123" s="957"/>
      <c r="K123" s="957"/>
      <c r="L123" s="957"/>
      <c r="M123" s="957"/>
      <c r="N123" s="957"/>
      <c r="O123" s="957"/>
      <c r="P123" s="957"/>
      <c r="Q123" s="957"/>
      <c r="R123" s="957"/>
      <c r="S123" s="957"/>
      <c r="T123" s="957"/>
      <c r="U123" s="957"/>
      <c r="V123" s="957"/>
      <c r="W123" s="957"/>
      <c r="X123" s="957"/>
      <c r="Y123" s="957"/>
      <c r="Z123" s="958"/>
      <c r="AA123" s="992" t="s">
        <v>122</v>
      </c>
      <c r="AB123" s="993"/>
      <c r="AC123" s="993"/>
      <c r="AD123" s="993"/>
      <c r="AE123" s="994"/>
      <c r="AF123" s="995" t="s">
        <v>122</v>
      </c>
      <c r="AG123" s="993"/>
      <c r="AH123" s="993"/>
      <c r="AI123" s="993"/>
      <c r="AJ123" s="994"/>
      <c r="AK123" s="995" t="s">
        <v>122</v>
      </c>
      <c r="AL123" s="993"/>
      <c r="AM123" s="993"/>
      <c r="AN123" s="993"/>
      <c r="AO123" s="994"/>
      <c r="AP123" s="996" t="s">
        <v>122</v>
      </c>
      <c r="AQ123" s="997"/>
      <c r="AR123" s="997"/>
      <c r="AS123" s="997"/>
      <c r="AT123" s="998"/>
      <c r="AU123" s="1031"/>
      <c r="AV123" s="1032"/>
      <c r="AW123" s="1032"/>
      <c r="AX123" s="1032"/>
      <c r="AY123" s="1032"/>
      <c r="AZ123" s="233" t="s">
        <v>177</v>
      </c>
      <c r="BA123" s="233"/>
      <c r="BB123" s="233"/>
      <c r="BC123" s="233"/>
      <c r="BD123" s="233"/>
      <c r="BE123" s="233"/>
      <c r="BF123" s="233"/>
      <c r="BG123" s="233"/>
      <c r="BH123" s="233"/>
      <c r="BI123" s="233"/>
      <c r="BJ123" s="233"/>
      <c r="BK123" s="233"/>
      <c r="BL123" s="233"/>
      <c r="BM123" s="233"/>
      <c r="BN123" s="233"/>
      <c r="BO123" s="1011" t="s">
        <v>449</v>
      </c>
      <c r="BP123" s="1039"/>
      <c r="BQ123" s="1097">
        <v>70380045</v>
      </c>
      <c r="BR123" s="1098"/>
      <c r="BS123" s="1098"/>
      <c r="BT123" s="1098"/>
      <c r="BU123" s="1098"/>
      <c r="BV123" s="1098">
        <v>71417395</v>
      </c>
      <c r="BW123" s="1098"/>
      <c r="BX123" s="1098"/>
      <c r="BY123" s="1098"/>
      <c r="BZ123" s="1098"/>
      <c r="CA123" s="1098">
        <v>71360821</v>
      </c>
      <c r="CB123" s="1098"/>
      <c r="CC123" s="1098"/>
      <c r="CD123" s="1098"/>
      <c r="CE123" s="1098"/>
      <c r="CF123" s="1035"/>
      <c r="CG123" s="1036"/>
      <c r="CH123" s="1036"/>
      <c r="CI123" s="1036"/>
      <c r="CJ123" s="1037"/>
      <c r="CK123" s="1043"/>
      <c r="CL123" s="1044"/>
      <c r="CM123" s="1044"/>
      <c r="CN123" s="1044"/>
      <c r="CO123" s="1045"/>
      <c r="CP123" s="1053" t="s">
        <v>390</v>
      </c>
      <c r="CQ123" s="1054"/>
      <c r="CR123" s="1054"/>
      <c r="CS123" s="1054"/>
      <c r="CT123" s="1054"/>
      <c r="CU123" s="1054"/>
      <c r="CV123" s="1054"/>
      <c r="CW123" s="1054"/>
      <c r="CX123" s="1054"/>
      <c r="CY123" s="1054"/>
      <c r="CZ123" s="1054"/>
      <c r="DA123" s="1054"/>
      <c r="DB123" s="1054"/>
      <c r="DC123" s="1054"/>
      <c r="DD123" s="1054"/>
      <c r="DE123" s="1054"/>
      <c r="DF123" s="1055"/>
      <c r="DG123" s="992" t="s">
        <v>122</v>
      </c>
      <c r="DH123" s="993"/>
      <c r="DI123" s="993"/>
      <c r="DJ123" s="993"/>
      <c r="DK123" s="994"/>
      <c r="DL123" s="995" t="s">
        <v>122</v>
      </c>
      <c r="DM123" s="993"/>
      <c r="DN123" s="993"/>
      <c r="DO123" s="993"/>
      <c r="DP123" s="994"/>
      <c r="DQ123" s="995" t="s">
        <v>122</v>
      </c>
      <c r="DR123" s="993"/>
      <c r="DS123" s="993"/>
      <c r="DT123" s="993"/>
      <c r="DU123" s="994"/>
      <c r="DV123" s="996" t="s">
        <v>122</v>
      </c>
      <c r="DW123" s="997"/>
      <c r="DX123" s="997"/>
      <c r="DY123" s="997"/>
      <c r="DZ123" s="998"/>
    </row>
    <row r="124" spans="1:130" s="212" customFormat="1" ht="26.25" customHeight="1" thickBot="1" x14ac:dyDescent="0.25">
      <c r="A124" s="1091"/>
      <c r="B124" s="983"/>
      <c r="C124" s="956" t="s">
        <v>438</v>
      </c>
      <c r="D124" s="957"/>
      <c r="E124" s="957"/>
      <c r="F124" s="957"/>
      <c r="G124" s="957"/>
      <c r="H124" s="957"/>
      <c r="I124" s="957"/>
      <c r="J124" s="957"/>
      <c r="K124" s="957"/>
      <c r="L124" s="957"/>
      <c r="M124" s="957"/>
      <c r="N124" s="957"/>
      <c r="O124" s="957"/>
      <c r="P124" s="957"/>
      <c r="Q124" s="957"/>
      <c r="R124" s="957"/>
      <c r="S124" s="957"/>
      <c r="T124" s="957"/>
      <c r="U124" s="957"/>
      <c r="V124" s="957"/>
      <c r="W124" s="957"/>
      <c r="X124" s="957"/>
      <c r="Y124" s="957"/>
      <c r="Z124" s="958"/>
      <c r="AA124" s="992" t="s">
        <v>122</v>
      </c>
      <c r="AB124" s="993"/>
      <c r="AC124" s="993"/>
      <c r="AD124" s="993"/>
      <c r="AE124" s="994"/>
      <c r="AF124" s="995" t="s">
        <v>122</v>
      </c>
      <c r="AG124" s="993"/>
      <c r="AH124" s="993"/>
      <c r="AI124" s="993"/>
      <c r="AJ124" s="994"/>
      <c r="AK124" s="995" t="s">
        <v>122</v>
      </c>
      <c r="AL124" s="993"/>
      <c r="AM124" s="993"/>
      <c r="AN124" s="993"/>
      <c r="AO124" s="994"/>
      <c r="AP124" s="996" t="s">
        <v>122</v>
      </c>
      <c r="AQ124" s="997"/>
      <c r="AR124" s="997"/>
      <c r="AS124" s="997"/>
      <c r="AT124" s="998"/>
      <c r="AU124" s="1093" t="s">
        <v>450</v>
      </c>
      <c r="AV124" s="1094"/>
      <c r="AW124" s="1094"/>
      <c r="AX124" s="1094"/>
      <c r="AY124" s="1094"/>
      <c r="AZ124" s="1094"/>
      <c r="BA124" s="1094"/>
      <c r="BB124" s="1094"/>
      <c r="BC124" s="1094"/>
      <c r="BD124" s="1094"/>
      <c r="BE124" s="1094"/>
      <c r="BF124" s="1094"/>
      <c r="BG124" s="1094"/>
      <c r="BH124" s="1094"/>
      <c r="BI124" s="1094"/>
      <c r="BJ124" s="1094"/>
      <c r="BK124" s="1094"/>
      <c r="BL124" s="1094"/>
      <c r="BM124" s="1094"/>
      <c r="BN124" s="1094"/>
      <c r="BO124" s="1094"/>
      <c r="BP124" s="1095"/>
      <c r="BQ124" s="1096" t="s">
        <v>122</v>
      </c>
      <c r="BR124" s="1061"/>
      <c r="BS124" s="1061"/>
      <c r="BT124" s="1061"/>
      <c r="BU124" s="1061"/>
      <c r="BV124" s="1061" t="s">
        <v>122</v>
      </c>
      <c r="BW124" s="1061"/>
      <c r="BX124" s="1061"/>
      <c r="BY124" s="1061"/>
      <c r="BZ124" s="1061"/>
      <c r="CA124" s="1061" t="s">
        <v>122</v>
      </c>
      <c r="CB124" s="1061"/>
      <c r="CC124" s="1061"/>
      <c r="CD124" s="1061"/>
      <c r="CE124" s="1061"/>
      <c r="CF124" s="1062"/>
      <c r="CG124" s="1063"/>
      <c r="CH124" s="1063"/>
      <c r="CI124" s="1063"/>
      <c r="CJ124" s="1064"/>
      <c r="CK124" s="1046"/>
      <c r="CL124" s="1046"/>
      <c r="CM124" s="1046"/>
      <c r="CN124" s="1046"/>
      <c r="CO124" s="1047"/>
      <c r="CP124" s="1053" t="s">
        <v>451</v>
      </c>
      <c r="CQ124" s="1054"/>
      <c r="CR124" s="1054"/>
      <c r="CS124" s="1054"/>
      <c r="CT124" s="1054"/>
      <c r="CU124" s="1054"/>
      <c r="CV124" s="1054"/>
      <c r="CW124" s="1054"/>
      <c r="CX124" s="1054"/>
      <c r="CY124" s="1054"/>
      <c r="CZ124" s="1054"/>
      <c r="DA124" s="1054"/>
      <c r="DB124" s="1054"/>
      <c r="DC124" s="1054"/>
      <c r="DD124" s="1054"/>
      <c r="DE124" s="1054"/>
      <c r="DF124" s="1055"/>
      <c r="DG124" s="1038" t="s">
        <v>122</v>
      </c>
      <c r="DH124" s="1020"/>
      <c r="DI124" s="1020"/>
      <c r="DJ124" s="1020"/>
      <c r="DK124" s="1021"/>
      <c r="DL124" s="1019" t="s">
        <v>122</v>
      </c>
      <c r="DM124" s="1020"/>
      <c r="DN124" s="1020"/>
      <c r="DO124" s="1020"/>
      <c r="DP124" s="1021"/>
      <c r="DQ124" s="1019" t="s">
        <v>122</v>
      </c>
      <c r="DR124" s="1020"/>
      <c r="DS124" s="1020"/>
      <c r="DT124" s="1020"/>
      <c r="DU124" s="1021"/>
      <c r="DV124" s="1022" t="s">
        <v>122</v>
      </c>
      <c r="DW124" s="1023"/>
      <c r="DX124" s="1023"/>
      <c r="DY124" s="1023"/>
      <c r="DZ124" s="1024"/>
    </row>
    <row r="125" spans="1:130" s="212" customFormat="1" ht="26.25" customHeight="1" x14ac:dyDescent="0.2">
      <c r="A125" s="1091"/>
      <c r="B125" s="983"/>
      <c r="C125" s="956" t="s">
        <v>440</v>
      </c>
      <c r="D125" s="957"/>
      <c r="E125" s="957"/>
      <c r="F125" s="957"/>
      <c r="G125" s="957"/>
      <c r="H125" s="957"/>
      <c r="I125" s="957"/>
      <c r="J125" s="957"/>
      <c r="K125" s="957"/>
      <c r="L125" s="957"/>
      <c r="M125" s="957"/>
      <c r="N125" s="957"/>
      <c r="O125" s="957"/>
      <c r="P125" s="957"/>
      <c r="Q125" s="957"/>
      <c r="R125" s="957"/>
      <c r="S125" s="957"/>
      <c r="T125" s="957"/>
      <c r="U125" s="957"/>
      <c r="V125" s="957"/>
      <c r="W125" s="957"/>
      <c r="X125" s="957"/>
      <c r="Y125" s="957"/>
      <c r="Z125" s="958"/>
      <c r="AA125" s="992" t="s">
        <v>122</v>
      </c>
      <c r="AB125" s="993"/>
      <c r="AC125" s="993"/>
      <c r="AD125" s="993"/>
      <c r="AE125" s="994"/>
      <c r="AF125" s="995" t="s">
        <v>122</v>
      </c>
      <c r="AG125" s="993"/>
      <c r="AH125" s="993"/>
      <c r="AI125" s="993"/>
      <c r="AJ125" s="994"/>
      <c r="AK125" s="995" t="s">
        <v>122</v>
      </c>
      <c r="AL125" s="993"/>
      <c r="AM125" s="993"/>
      <c r="AN125" s="993"/>
      <c r="AO125" s="994"/>
      <c r="AP125" s="996" t="s">
        <v>122</v>
      </c>
      <c r="AQ125" s="997"/>
      <c r="AR125" s="997"/>
      <c r="AS125" s="997"/>
      <c r="AT125" s="998"/>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6" t="s">
        <v>452</v>
      </c>
      <c r="CL125" s="1041"/>
      <c r="CM125" s="1041"/>
      <c r="CN125" s="1041"/>
      <c r="CO125" s="1042"/>
      <c r="CP125" s="963" t="s">
        <v>453</v>
      </c>
      <c r="CQ125" s="931"/>
      <c r="CR125" s="931"/>
      <c r="CS125" s="931"/>
      <c r="CT125" s="931"/>
      <c r="CU125" s="931"/>
      <c r="CV125" s="931"/>
      <c r="CW125" s="931"/>
      <c r="CX125" s="931"/>
      <c r="CY125" s="931"/>
      <c r="CZ125" s="931"/>
      <c r="DA125" s="931"/>
      <c r="DB125" s="931"/>
      <c r="DC125" s="931"/>
      <c r="DD125" s="931"/>
      <c r="DE125" s="931"/>
      <c r="DF125" s="932"/>
      <c r="DG125" s="964" t="s">
        <v>122</v>
      </c>
      <c r="DH125" s="965"/>
      <c r="DI125" s="965"/>
      <c r="DJ125" s="965"/>
      <c r="DK125" s="965"/>
      <c r="DL125" s="965" t="s">
        <v>122</v>
      </c>
      <c r="DM125" s="965"/>
      <c r="DN125" s="965"/>
      <c r="DO125" s="965"/>
      <c r="DP125" s="965"/>
      <c r="DQ125" s="965" t="s">
        <v>122</v>
      </c>
      <c r="DR125" s="965"/>
      <c r="DS125" s="965"/>
      <c r="DT125" s="965"/>
      <c r="DU125" s="965"/>
      <c r="DV125" s="966" t="s">
        <v>122</v>
      </c>
      <c r="DW125" s="966"/>
      <c r="DX125" s="966"/>
      <c r="DY125" s="966"/>
      <c r="DZ125" s="967"/>
    </row>
    <row r="126" spans="1:130" s="212" customFormat="1" ht="26.25" customHeight="1" thickBot="1" x14ac:dyDescent="0.25">
      <c r="A126" s="1091"/>
      <c r="B126" s="983"/>
      <c r="C126" s="956" t="s">
        <v>442</v>
      </c>
      <c r="D126" s="957"/>
      <c r="E126" s="957"/>
      <c r="F126" s="957"/>
      <c r="G126" s="957"/>
      <c r="H126" s="957"/>
      <c r="I126" s="957"/>
      <c r="J126" s="957"/>
      <c r="K126" s="957"/>
      <c r="L126" s="957"/>
      <c r="M126" s="957"/>
      <c r="N126" s="957"/>
      <c r="O126" s="957"/>
      <c r="P126" s="957"/>
      <c r="Q126" s="957"/>
      <c r="R126" s="957"/>
      <c r="S126" s="957"/>
      <c r="T126" s="957"/>
      <c r="U126" s="957"/>
      <c r="V126" s="957"/>
      <c r="W126" s="957"/>
      <c r="X126" s="957"/>
      <c r="Y126" s="957"/>
      <c r="Z126" s="958"/>
      <c r="AA126" s="992">
        <v>68211</v>
      </c>
      <c r="AB126" s="993"/>
      <c r="AC126" s="993"/>
      <c r="AD126" s="993"/>
      <c r="AE126" s="994"/>
      <c r="AF126" s="995">
        <v>48647</v>
      </c>
      <c r="AG126" s="993"/>
      <c r="AH126" s="993"/>
      <c r="AI126" s="993"/>
      <c r="AJ126" s="994"/>
      <c r="AK126" s="995">
        <v>34897</v>
      </c>
      <c r="AL126" s="993"/>
      <c r="AM126" s="993"/>
      <c r="AN126" s="993"/>
      <c r="AO126" s="994"/>
      <c r="AP126" s="996">
        <v>0.1</v>
      </c>
      <c r="AQ126" s="997"/>
      <c r="AR126" s="997"/>
      <c r="AS126" s="997"/>
      <c r="AT126" s="99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7"/>
      <c r="CL126" s="1044"/>
      <c r="CM126" s="1044"/>
      <c r="CN126" s="1044"/>
      <c r="CO126" s="1045"/>
      <c r="CP126" s="956" t="s">
        <v>454</v>
      </c>
      <c r="CQ126" s="957"/>
      <c r="CR126" s="957"/>
      <c r="CS126" s="957"/>
      <c r="CT126" s="957"/>
      <c r="CU126" s="957"/>
      <c r="CV126" s="957"/>
      <c r="CW126" s="957"/>
      <c r="CX126" s="957"/>
      <c r="CY126" s="957"/>
      <c r="CZ126" s="957"/>
      <c r="DA126" s="957"/>
      <c r="DB126" s="957"/>
      <c r="DC126" s="957"/>
      <c r="DD126" s="957"/>
      <c r="DE126" s="957"/>
      <c r="DF126" s="958"/>
      <c r="DG126" s="959" t="s">
        <v>122</v>
      </c>
      <c r="DH126" s="960"/>
      <c r="DI126" s="960"/>
      <c r="DJ126" s="960"/>
      <c r="DK126" s="960"/>
      <c r="DL126" s="960" t="s">
        <v>122</v>
      </c>
      <c r="DM126" s="960"/>
      <c r="DN126" s="960"/>
      <c r="DO126" s="960"/>
      <c r="DP126" s="960"/>
      <c r="DQ126" s="960" t="s">
        <v>122</v>
      </c>
      <c r="DR126" s="960"/>
      <c r="DS126" s="960"/>
      <c r="DT126" s="960"/>
      <c r="DU126" s="960"/>
      <c r="DV126" s="961" t="s">
        <v>122</v>
      </c>
      <c r="DW126" s="961"/>
      <c r="DX126" s="961"/>
      <c r="DY126" s="961"/>
      <c r="DZ126" s="962"/>
    </row>
    <row r="127" spans="1:130" s="212" customFormat="1" ht="26.25" customHeight="1" x14ac:dyDescent="0.2">
      <c r="A127" s="1092"/>
      <c r="B127" s="985"/>
      <c r="C127" s="1007" t="s">
        <v>455</v>
      </c>
      <c r="D127" s="999"/>
      <c r="E127" s="999"/>
      <c r="F127" s="999"/>
      <c r="G127" s="999"/>
      <c r="H127" s="999"/>
      <c r="I127" s="999"/>
      <c r="J127" s="999"/>
      <c r="K127" s="999"/>
      <c r="L127" s="999"/>
      <c r="M127" s="999"/>
      <c r="N127" s="999"/>
      <c r="O127" s="999"/>
      <c r="P127" s="999"/>
      <c r="Q127" s="999"/>
      <c r="R127" s="999"/>
      <c r="S127" s="999"/>
      <c r="T127" s="999"/>
      <c r="U127" s="999"/>
      <c r="V127" s="999"/>
      <c r="W127" s="999"/>
      <c r="X127" s="999"/>
      <c r="Y127" s="999"/>
      <c r="Z127" s="1000"/>
      <c r="AA127" s="992">
        <v>652</v>
      </c>
      <c r="AB127" s="993"/>
      <c r="AC127" s="993"/>
      <c r="AD127" s="993"/>
      <c r="AE127" s="994"/>
      <c r="AF127" s="995">
        <v>606</v>
      </c>
      <c r="AG127" s="993"/>
      <c r="AH127" s="993"/>
      <c r="AI127" s="993"/>
      <c r="AJ127" s="994"/>
      <c r="AK127" s="995">
        <v>578</v>
      </c>
      <c r="AL127" s="993"/>
      <c r="AM127" s="993"/>
      <c r="AN127" s="993"/>
      <c r="AO127" s="994"/>
      <c r="AP127" s="996">
        <v>0</v>
      </c>
      <c r="AQ127" s="997"/>
      <c r="AR127" s="997"/>
      <c r="AS127" s="997"/>
      <c r="AT127" s="998"/>
      <c r="AU127" s="214"/>
      <c r="AV127" s="214"/>
      <c r="AW127" s="214"/>
      <c r="AX127" s="1065" t="s">
        <v>456</v>
      </c>
      <c r="AY127" s="1066"/>
      <c r="AZ127" s="1066"/>
      <c r="BA127" s="1066"/>
      <c r="BB127" s="1066"/>
      <c r="BC127" s="1066"/>
      <c r="BD127" s="1066"/>
      <c r="BE127" s="1067"/>
      <c r="BF127" s="1068" t="s">
        <v>457</v>
      </c>
      <c r="BG127" s="1066"/>
      <c r="BH127" s="1066"/>
      <c r="BI127" s="1066"/>
      <c r="BJ127" s="1066"/>
      <c r="BK127" s="1066"/>
      <c r="BL127" s="1067"/>
      <c r="BM127" s="1068" t="s">
        <v>458</v>
      </c>
      <c r="BN127" s="1066"/>
      <c r="BO127" s="1066"/>
      <c r="BP127" s="1066"/>
      <c r="BQ127" s="1066"/>
      <c r="BR127" s="1066"/>
      <c r="BS127" s="1067"/>
      <c r="BT127" s="1068" t="s">
        <v>459</v>
      </c>
      <c r="BU127" s="1066"/>
      <c r="BV127" s="1066"/>
      <c r="BW127" s="1066"/>
      <c r="BX127" s="1066"/>
      <c r="BY127" s="1066"/>
      <c r="BZ127" s="1089"/>
      <c r="CA127" s="214"/>
      <c r="CB127" s="214"/>
      <c r="CC127" s="214"/>
      <c r="CD127" s="237"/>
      <c r="CE127" s="237"/>
      <c r="CF127" s="237"/>
      <c r="CG127" s="214"/>
      <c r="CH127" s="214"/>
      <c r="CI127" s="214"/>
      <c r="CJ127" s="236"/>
      <c r="CK127" s="1057"/>
      <c r="CL127" s="1044"/>
      <c r="CM127" s="1044"/>
      <c r="CN127" s="1044"/>
      <c r="CO127" s="1045"/>
      <c r="CP127" s="956" t="s">
        <v>460</v>
      </c>
      <c r="CQ127" s="957"/>
      <c r="CR127" s="957"/>
      <c r="CS127" s="957"/>
      <c r="CT127" s="957"/>
      <c r="CU127" s="957"/>
      <c r="CV127" s="957"/>
      <c r="CW127" s="957"/>
      <c r="CX127" s="957"/>
      <c r="CY127" s="957"/>
      <c r="CZ127" s="957"/>
      <c r="DA127" s="957"/>
      <c r="DB127" s="957"/>
      <c r="DC127" s="957"/>
      <c r="DD127" s="957"/>
      <c r="DE127" s="957"/>
      <c r="DF127" s="958"/>
      <c r="DG127" s="959" t="s">
        <v>122</v>
      </c>
      <c r="DH127" s="960"/>
      <c r="DI127" s="960"/>
      <c r="DJ127" s="960"/>
      <c r="DK127" s="960"/>
      <c r="DL127" s="960" t="s">
        <v>122</v>
      </c>
      <c r="DM127" s="960"/>
      <c r="DN127" s="960"/>
      <c r="DO127" s="960"/>
      <c r="DP127" s="960"/>
      <c r="DQ127" s="960" t="s">
        <v>122</v>
      </c>
      <c r="DR127" s="960"/>
      <c r="DS127" s="960"/>
      <c r="DT127" s="960"/>
      <c r="DU127" s="960"/>
      <c r="DV127" s="961" t="s">
        <v>122</v>
      </c>
      <c r="DW127" s="961"/>
      <c r="DX127" s="961"/>
      <c r="DY127" s="961"/>
      <c r="DZ127" s="962"/>
    </row>
    <row r="128" spans="1:130" s="212" customFormat="1" ht="26.25" customHeight="1" thickBot="1" x14ac:dyDescent="0.25">
      <c r="A128" s="1075" t="s">
        <v>461</v>
      </c>
      <c r="B128" s="1076"/>
      <c r="C128" s="1076"/>
      <c r="D128" s="1076"/>
      <c r="E128" s="1076"/>
      <c r="F128" s="1076"/>
      <c r="G128" s="1076"/>
      <c r="H128" s="1076"/>
      <c r="I128" s="1076"/>
      <c r="J128" s="1076"/>
      <c r="K128" s="1076"/>
      <c r="L128" s="1076"/>
      <c r="M128" s="1076"/>
      <c r="N128" s="1076"/>
      <c r="O128" s="1076"/>
      <c r="P128" s="1076"/>
      <c r="Q128" s="1076"/>
      <c r="R128" s="1076"/>
      <c r="S128" s="1076"/>
      <c r="T128" s="1076"/>
      <c r="U128" s="1076"/>
      <c r="V128" s="1076"/>
      <c r="W128" s="1077" t="s">
        <v>462</v>
      </c>
      <c r="X128" s="1077"/>
      <c r="Y128" s="1077"/>
      <c r="Z128" s="1078"/>
      <c r="AA128" s="1079">
        <v>824239</v>
      </c>
      <c r="AB128" s="1080"/>
      <c r="AC128" s="1080"/>
      <c r="AD128" s="1080"/>
      <c r="AE128" s="1081"/>
      <c r="AF128" s="1082">
        <v>850161</v>
      </c>
      <c r="AG128" s="1080"/>
      <c r="AH128" s="1080"/>
      <c r="AI128" s="1080"/>
      <c r="AJ128" s="1081"/>
      <c r="AK128" s="1082">
        <v>875092</v>
      </c>
      <c r="AL128" s="1080"/>
      <c r="AM128" s="1080"/>
      <c r="AN128" s="1080"/>
      <c r="AO128" s="1081"/>
      <c r="AP128" s="1083"/>
      <c r="AQ128" s="1084"/>
      <c r="AR128" s="1084"/>
      <c r="AS128" s="1084"/>
      <c r="AT128" s="1085"/>
      <c r="AU128" s="214"/>
      <c r="AV128" s="214"/>
      <c r="AW128" s="214"/>
      <c r="AX128" s="930" t="s">
        <v>463</v>
      </c>
      <c r="AY128" s="931"/>
      <c r="AZ128" s="931"/>
      <c r="BA128" s="931"/>
      <c r="BB128" s="931"/>
      <c r="BC128" s="931"/>
      <c r="BD128" s="931"/>
      <c r="BE128" s="932"/>
      <c r="BF128" s="1086" t="s">
        <v>122</v>
      </c>
      <c r="BG128" s="1087"/>
      <c r="BH128" s="1087"/>
      <c r="BI128" s="1087"/>
      <c r="BJ128" s="1087"/>
      <c r="BK128" s="1087"/>
      <c r="BL128" s="1088"/>
      <c r="BM128" s="1086">
        <v>11.83</v>
      </c>
      <c r="BN128" s="1087"/>
      <c r="BO128" s="1087"/>
      <c r="BP128" s="1087"/>
      <c r="BQ128" s="1087"/>
      <c r="BR128" s="1087"/>
      <c r="BS128" s="1088"/>
      <c r="BT128" s="1086">
        <v>20</v>
      </c>
      <c r="BU128" s="1087"/>
      <c r="BV128" s="1087"/>
      <c r="BW128" s="1087"/>
      <c r="BX128" s="1087"/>
      <c r="BY128" s="1087"/>
      <c r="BZ128" s="1110"/>
      <c r="CA128" s="237"/>
      <c r="CB128" s="237"/>
      <c r="CC128" s="237"/>
      <c r="CD128" s="237"/>
      <c r="CE128" s="237"/>
      <c r="CF128" s="237"/>
      <c r="CG128" s="214"/>
      <c r="CH128" s="214"/>
      <c r="CI128" s="214"/>
      <c r="CJ128" s="236"/>
      <c r="CK128" s="1058"/>
      <c r="CL128" s="1059"/>
      <c r="CM128" s="1059"/>
      <c r="CN128" s="1059"/>
      <c r="CO128" s="1060"/>
      <c r="CP128" s="1069" t="s">
        <v>464</v>
      </c>
      <c r="CQ128" s="760"/>
      <c r="CR128" s="760"/>
      <c r="CS128" s="760"/>
      <c r="CT128" s="760"/>
      <c r="CU128" s="760"/>
      <c r="CV128" s="760"/>
      <c r="CW128" s="760"/>
      <c r="CX128" s="760"/>
      <c r="CY128" s="760"/>
      <c r="CZ128" s="760"/>
      <c r="DA128" s="760"/>
      <c r="DB128" s="760"/>
      <c r="DC128" s="760"/>
      <c r="DD128" s="760"/>
      <c r="DE128" s="760"/>
      <c r="DF128" s="1070"/>
      <c r="DG128" s="1071" t="s">
        <v>122</v>
      </c>
      <c r="DH128" s="1072"/>
      <c r="DI128" s="1072"/>
      <c r="DJ128" s="1072"/>
      <c r="DK128" s="1072"/>
      <c r="DL128" s="1072" t="s">
        <v>122</v>
      </c>
      <c r="DM128" s="1072"/>
      <c r="DN128" s="1072"/>
      <c r="DO128" s="1072"/>
      <c r="DP128" s="1072"/>
      <c r="DQ128" s="1072" t="s">
        <v>122</v>
      </c>
      <c r="DR128" s="1072"/>
      <c r="DS128" s="1072"/>
      <c r="DT128" s="1072"/>
      <c r="DU128" s="1072"/>
      <c r="DV128" s="1073" t="s">
        <v>122</v>
      </c>
      <c r="DW128" s="1073"/>
      <c r="DX128" s="1073"/>
      <c r="DY128" s="1073"/>
      <c r="DZ128" s="1074"/>
    </row>
    <row r="129" spans="1:131" s="212" customFormat="1" ht="26.25" customHeight="1" x14ac:dyDescent="0.2">
      <c r="A129" s="968" t="s">
        <v>103</v>
      </c>
      <c r="B129" s="969"/>
      <c r="C129" s="969"/>
      <c r="D129" s="969"/>
      <c r="E129" s="969"/>
      <c r="F129" s="969"/>
      <c r="G129" s="969"/>
      <c r="H129" s="969"/>
      <c r="I129" s="969"/>
      <c r="J129" s="969"/>
      <c r="K129" s="969"/>
      <c r="L129" s="969"/>
      <c r="M129" s="969"/>
      <c r="N129" s="969"/>
      <c r="O129" s="969"/>
      <c r="P129" s="969"/>
      <c r="Q129" s="969"/>
      <c r="R129" s="969"/>
      <c r="S129" s="969"/>
      <c r="T129" s="969"/>
      <c r="U129" s="969"/>
      <c r="V129" s="969"/>
      <c r="W129" s="1104" t="s">
        <v>465</v>
      </c>
      <c r="X129" s="1105"/>
      <c r="Y129" s="1105"/>
      <c r="Z129" s="1106"/>
      <c r="AA129" s="992">
        <v>28320941</v>
      </c>
      <c r="AB129" s="993"/>
      <c r="AC129" s="993"/>
      <c r="AD129" s="993"/>
      <c r="AE129" s="994"/>
      <c r="AF129" s="995">
        <v>28930233</v>
      </c>
      <c r="AG129" s="993"/>
      <c r="AH129" s="993"/>
      <c r="AI129" s="993"/>
      <c r="AJ129" s="994"/>
      <c r="AK129" s="995">
        <v>29543893</v>
      </c>
      <c r="AL129" s="993"/>
      <c r="AM129" s="993"/>
      <c r="AN129" s="993"/>
      <c r="AO129" s="994"/>
      <c r="AP129" s="1107"/>
      <c r="AQ129" s="1108"/>
      <c r="AR129" s="1108"/>
      <c r="AS129" s="1108"/>
      <c r="AT129" s="1109"/>
      <c r="AU129" s="215"/>
      <c r="AV129" s="215"/>
      <c r="AW129" s="215"/>
      <c r="AX129" s="1099" t="s">
        <v>466</v>
      </c>
      <c r="AY129" s="957"/>
      <c r="AZ129" s="957"/>
      <c r="BA129" s="957"/>
      <c r="BB129" s="957"/>
      <c r="BC129" s="957"/>
      <c r="BD129" s="957"/>
      <c r="BE129" s="958"/>
      <c r="BF129" s="1100" t="s">
        <v>122</v>
      </c>
      <c r="BG129" s="1101"/>
      <c r="BH129" s="1101"/>
      <c r="BI129" s="1101"/>
      <c r="BJ129" s="1101"/>
      <c r="BK129" s="1101"/>
      <c r="BL129" s="1102"/>
      <c r="BM129" s="1100">
        <v>16.829999999999998</v>
      </c>
      <c r="BN129" s="1101"/>
      <c r="BO129" s="1101"/>
      <c r="BP129" s="1101"/>
      <c r="BQ129" s="1101"/>
      <c r="BR129" s="1101"/>
      <c r="BS129" s="1102"/>
      <c r="BT129" s="1100">
        <v>30</v>
      </c>
      <c r="BU129" s="1101"/>
      <c r="BV129" s="1101"/>
      <c r="BW129" s="1101"/>
      <c r="BX129" s="1101"/>
      <c r="BY129" s="1101"/>
      <c r="BZ129" s="110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8" t="s">
        <v>467</v>
      </c>
      <c r="B130" s="969"/>
      <c r="C130" s="969"/>
      <c r="D130" s="969"/>
      <c r="E130" s="969"/>
      <c r="F130" s="969"/>
      <c r="G130" s="969"/>
      <c r="H130" s="969"/>
      <c r="I130" s="969"/>
      <c r="J130" s="969"/>
      <c r="K130" s="969"/>
      <c r="L130" s="969"/>
      <c r="M130" s="969"/>
      <c r="N130" s="969"/>
      <c r="O130" s="969"/>
      <c r="P130" s="969"/>
      <c r="Q130" s="969"/>
      <c r="R130" s="969"/>
      <c r="S130" s="969"/>
      <c r="T130" s="969"/>
      <c r="U130" s="969"/>
      <c r="V130" s="969"/>
      <c r="W130" s="1104" t="s">
        <v>468</v>
      </c>
      <c r="X130" s="1105"/>
      <c r="Y130" s="1105"/>
      <c r="Z130" s="1106"/>
      <c r="AA130" s="992">
        <v>4059808</v>
      </c>
      <c r="AB130" s="993"/>
      <c r="AC130" s="993"/>
      <c r="AD130" s="993"/>
      <c r="AE130" s="994"/>
      <c r="AF130" s="995">
        <v>4103947</v>
      </c>
      <c r="AG130" s="993"/>
      <c r="AH130" s="993"/>
      <c r="AI130" s="993"/>
      <c r="AJ130" s="994"/>
      <c r="AK130" s="995">
        <v>4056769</v>
      </c>
      <c r="AL130" s="993"/>
      <c r="AM130" s="993"/>
      <c r="AN130" s="993"/>
      <c r="AO130" s="994"/>
      <c r="AP130" s="1107"/>
      <c r="AQ130" s="1108"/>
      <c r="AR130" s="1108"/>
      <c r="AS130" s="1108"/>
      <c r="AT130" s="1109"/>
      <c r="AU130" s="215"/>
      <c r="AV130" s="215"/>
      <c r="AW130" s="215"/>
      <c r="AX130" s="1099" t="s">
        <v>469</v>
      </c>
      <c r="AY130" s="957"/>
      <c r="AZ130" s="957"/>
      <c r="BA130" s="957"/>
      <c r="BB130" s="957"/>
      <c r="BC130" s="957"/>
      <c r="BD130" s="957"/>
      <c r="BE130" s="958"/>
      <c r="BF130" s="1135">
        <v>2.1</v>
      </c>
      <c r="BG130" s="1136"/>
      <c r="BH130" s="1136"/>
      <c r="BI130" s="1136"/>
      <c r="BJ130" s="1136"/>
      <c r="BK130" s="1136"/>
      <c r="BL130" s="1137"/>
      <c r="BM130" s="1135">
        <v>25</v>
      </c>
      <c r="BN130" s="1136"/>
      <c r="BO130" s="1136"/>
      <c r="BP130" s="1136"/>
      <c r="BQ130" s="1136"/>
      <c r="BR130" s="1136"/>
      <c r="BS130" s="1137"/>
      <c r="BT130" s="1135">
        <v>35</v>
      </c>
      <c r="BU130" s="1136"/>
      <c r="BV130" s="1136"/>
      <c r="BW130" s="1136"/>
      <c r="BX130" s="1136"/>
      <c r="BY130" s="1136"/>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470</v>
      </c>
      <c r="X131" s="1142"/>
      <c r="Y131" s="1142"/>
      <c r="Z131" s="1143"/>
      <c r="AA131" s="1038">
        <v>24261133</v>
      </c>
      <c r="AB131" s="1020"/>
      <c r="AC131" s="1020"/>
      <c r="AD131" s="1020"/>
      <c r="AE131" s="1021"/>
      <c r="AF131" s="1019">
        <v>24826286</v>
      </c>
      <c r="AG131" s="1020"/>
      <c r="AH131" s="1020"/>
      <c r="AI131" s="1020"/>
      <c r="AJ131" s="1021"/>
      <c r="AK131" s="1019">
        <v>25487124</v>
      </c>
      <c r="AL131" s="1020"/>
      <c r="AM131" s="1020"/>
      <c r="AN131" s="1020"/>
      <c r="AO131" s="1021"/>
      <c r="AP131" s="1144"/>
      <c r="AQ131" s="1145"/>
      <c r="AR131" s="1145"/>
      <c r="AS131" s="1145"/>
      <c r="AT131" s="1146"/>
      <c r="AU131" s="215"/>
      <c r="AV131" s="215"/>
      <c r="AW131" s="215"/>
      <c r="AX131" s="1117" t="s">
        <v>471</v>
      </c>
      <c r="AY131" s="760"/>
      <c r="AZ131" s="760"/>
      <c r="BA131" s="760"/>
      <c r="BB131" s="760"/>
      <c r="BC131" s="760"/>
      <c r="BD131" s="760"/>
      <c r="BE131" s="1070"/>
      <c r="BF131" s="1118" t="s">
        <v>122</v>
      </c>
      <c r="BG131" s="1119"/>
      <c r="BH131" s="1119"/>
      <c r="BI131" s="1119"/>
      <c r="BJ131" s="1119"/>
      <c r="BK131" s="1119"/>
      <c r="BL131" s="1120"/>
      <c r="BM131" s="1118">
        <v>350</v>
      </c>
      <c r="BN131" s="1119"/>
      <c r="BO131" s="1119"/>
      <c r="BP131" s="1119"/>
      <c r="BQ131" s="1119"/>
      <c r="BR131" s="1119"/>
      <c r="BS131" s="1120"/>
      <c r="BT131" s="1121"/>
      <c r="BU131" s="1122"/>
      <c r="BV131" s="1122"/>
      <c r="BW131" s="1122"/>
      <c r="BX131" s="1122"/>
      <c r="BY131" s="1122"/>
      <c r="BZ131" s="112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4" t="s">
        <v>472</v>
      </c>
      <c r="B132" s="1125"/>
      <c r="C132" s="1125"/>
      <c r="D132" s="1125"/>
      <c r="E132" s="1125"/>
      <c r="F132" s="1125"/>
      <c r="G132" s="1125"/>
      <c r="H132" s="1125"/>
      <c r="I132" s="1125"/>
      <c r="J132" s="1125"/>
      <c r="K132" s="1125"/>
      <c r="L132" s="1125"/>
      <c r="M132" s="1125"/>
      <c r="N132" s="1125"/>
      <c r="O132" s="1125"/>
      <c r="P132" s="1125"/>
      <c r="Q132" s="1125"/>
      <c r="R132" s="1125"/>
      <c r="S132" s="1125"/>
      <c r="T132" s="1125"/>
      <c r="U132" s="1125"/>
      <c r="V132" s="1128" t="s">
        <v>473</v>
      </c>
      <c r="W132" s="1128"/>
      <c r="X132" s="1128"/>
      <c r="Y132" s="1128"/>
      <c r="Z132" s="1129"/>
      <c r="AA132" s="1130">
        <v>2.4285757800000001</v>
      </c>
      <c r="AB132" s="1131"/>
      <c r="AC132" s="1131"/>
      <c r="AD132" s="1131"/>
      <c r="AE132" s="1132"/>
      <c r="AF132" s="1133">
        <v>2.586657545</v>
      </c>
      <c r="AG132" s="1131"/>
      <c r="AH132" s="1131"/>
      <c r="AI132" s="1131"/>
      <c r="AJ132" s="1132"/>
      <c r="AK132" s="1133">
        <v>1.5354772860000001</v>
      </c>
      <c r="AL132" s="1131"/>
      <c r="AM132" s="1131"/>
      <c r="AN132" s="1131"/>
      <c r="AO132" s="1132"/>
      <c r="AP132" s="1035"/>
      <c r="AQ132" s="1036"/>
      <c r="AR132" s="1036"/>
      <c r="AS132" s="1036"/>
      <c r="AT132" s="113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6"/>
      <c r="B133" s="1127"/>
      <c r="C133" s="1127"/>
      <c r="D133" s="1127"/>
      <c r="E133" s="1127"/>
      <c r="F133" s="1127"/>
      <c r="G133" s="1127"/>
      <c r="H133" s="1127"/>
      <c r="I133" s="1127"/>
      <c r="J133" s="1127"/>
      <c r="K133" s="1127"/>
      <c r="L133" s="1127"/>
      <c r="M133" s="1127"/>
      <c r="N133" s="1127"/>
      <c r="O133" s="1127"/>
      <c r="P133" s="1127"/>
      <c r="Q133" s="1127"/>
      <c r="R133" s="1127"/>
      <c r="S133" s="1127"/>
      <c r="T133" s="1127"/>
      <c r="U133" s="1127"/>
      <c r="V133" s="1111" t="s">
        <v>474</v>
      </c>
      <c r="W133" s="1111"/>
      <c r="X133" s="1111"/>
      <c r="Y133" s="1111"/>
      <c r="Z133" s="1112"/>
      <c r="AA133" s="1113">
        <v>2.1</v>
      </c>
      <c r="AB133" s="1114"/>
      <c r="AC133" s="1114"/>
      <c r="AD133" s="1114"/>
      <c r="AE133" s="1115"/>
      <c r="AF133" s="1113">
        <v>2.2999999999999998</v>
      </c>
      <c r="AG133" s="1114"/>
      <c r="AH133" s="1114"/>
      <c r="AI133" s="1114"/>
      <c r="AJ133" s="1115"/>
      <c r="AK133" s="1113">
        <v>2.1</v>
      </c>
      <c r="AL133" s="1114"/>
      <c r="AM133" s="1114"/>
      <c r="AN133" s="1114"/>
      <c r="AO133" s="1115"/>
      <c r="AP133" s="1062"/>
      <c r="AQ133" s="1063"/>
      <c r="AR133" s="1063"/>
      <c r="AS133" s="1063"/>
      <c r="AT133" s="111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umbtLCGubDR+MoLNuNWy9EnMNKqgzivVW3NdyLKl7YsQD2y/ev2aoMV7f96ZHLA0onMrG9t6vNuW1js2lox+g==" saltValue="olHvPCTHM8Z2MUuVGWZg5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dFoRT/hSeN+7o2WYNewhutsDXfMUzqjxzr060KiAiZUmuN0mK6UR+Ng+JakoTwmqwwIxPS7AfxJdNi25ZTykA==" saltValue="AmI0mj5EjD0VEafbfJk2I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hdqsTLStw7ojlKTzu/Pfb6KSs/wN72n/zNC5gh60kkl7WbYWWVAITI6SIg+hxBpCatQt5wsDShs/ARtUdNpPg==" saltValue="ZCoUFBiDPy1Rk6wWPgngm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48" t="s">
        <v>478</v>
      </c>
      <c r="AP7" s="253"/>
      <c r="AQ7" s="254" t="s">
        <v>479</v>
      </c>
      <c r="AR7" s="255"/>
    </row>
    <row r="8" spans="1:46" ht="13" x14ac:dyDescent="0.2">
      <c r="A8" s="247"/>
      <c r="AK8" s="256"/>
      <c r="AL8" s="257"/>
      <c r="AM8" s="257"/>
      <c r="AN8" s="258"/>
      <c r="AO8" s="1149"/>
      <c r="AP8" s="259" t="s">
        <v>480</v>
      </c>
      <c r="AQ8" s="260" t="s">
        <v>481</v>
      </c>
      <c r="AR8" s="261" t="s">
        <v>482</v>
      </c>
    </row>
    <row r="9" spans="1:46" ht="13" x14ac:dyDescent="0.2">
      <c r="A9" s="247"/>
      <c r="AK9" s="1150" t="s">
        <v>483</v>
      </c>
      <c r="AL9" s="1151"/>
      <c r="AM9" s="1151"/>
      <c r="AN9" s="1152"/>
      <c r="AO9" s="262">
        <v>9209488</v>
      </c>
      <c r="AP9" s="262">
        <v>81509</v>
      </c>
      <c r="AQ9" s="263">
        <v>74190</v>
      </c>
      <c r="AR9" s="264">
        <v>9.9</v>
      </c>
    </row>
    <row r="10" spans="1:46" ht="13.5" customHeight="1" x14ac:dyDescent="0.2">
      <c r="A10" s="247"/>
      <c r="AK10" s="1150" t="s">
        <v>484</v>
      </c>
      <c r="AL10" s="1151"/>
      <c r="AM10" s="1151"/>
      <c r="AN10" s="1152"/>
      <c r="AO10" s="265">
        <v>10738</v>
      </c>
      <c r="AP10" s="265">
        <v>95</v>
      </c>
      <c r="AQ10" s="266">
        <v>4494</v>
      </c>
      <c r="AR10" s="267">
        <v>-97.9</v>
      </c>
    </row>
    <row r="11" spans="1:46" ht="13.5" customHeight="1" x14ac:dyDescent="0.2">
      <c r="A11" s="247"/>
      <c r="AK11" s="1150" t="s">
        <v>485</v>
      </c>
      <c r="AL11" s="1151"/>
      <c r="AM11" s="1151"/>
      <c r="AN11" s="1152"/>
      <c r="AO11" s="265">
        <v>55504</v>
      </c>
      <c r="AP11" s="265">
        <v>491</v>
      </c>
      <c r="AQ11" s="266">
        <v>2274</v>
      </c>
      <c r="AR11" s="267">
        <v>-78.400000000000006</v>
      </c>
    </row>
    <row r="12" spans="1:46" ht="13.5" customHeight="1" x14ac:dyDescent="0.2">
      <c r="A12" s="247"/>
      <c r="AK12" s="1150" t="s">
        <v>486</v>
      </c>
      <c r="AL12" s="1151"/>
      <c r="AM12" s="1151"/>
      <c r="AN12" s="1152"/>
      <c r="AO12" s="265" t="s">
        <v>487</v>
      </c>
      <c r="AP12" s="265" t="s">
        <v>487</v>
      </c>
      <c r="AQ12" s="266">
        <v>23</v>
      </c>
      <c r="AR12" s="267" t="s">
        <v>487</v>
      </c>
    </row>
    <row r="13" spans="1:46" ht="13.5" customHeight="1" x14ac:dyDescent="0.2">
      <c r="A13" s="247"/>
      <c r="AK13" s="1150" t="s">
        <v>488</v>
      </c>
      <c r="AL13" s="1151"/>
      <c r="AM13" s="1151"/>
      <c r="AN13" s="1152"/>
      <c r="AO13" s="265">
        <v>395714</v>
      </c>
      <c r="AP13" s="265">
        <v>3502</v>
      </c>
      <c r="AQ13" s="266">
        <v>2538</v>
      </c>
      <c r="AR13" s="267">
        <v>38</v>
      </c>
    </row>
    <row r="14" spans="1:46" ht="13.5" customHeight="1" x14ac:dyDescent="0.2">
      <c r="A14" s="247"/>
      <c r="AK14" s="1150" t="s">
        <v>489</v>
      </c>
      <c r="AL14" s="1151"/>
      <c r="AM14" s="1151"/>
      <c r="AN14" s="1152"/>
      <c r="AO14" s="265">
        <v>106522</v>
      </c>
      <c r="AP14" s="265">
        <v>943</v>
      </c>
      <c r="AQ14" s="266">
        <v>2009</v>
      </c>
      <c r="AR14" s="267">
        <v>-53.1</v>
      </c>
    </row>
    <row r="15" spans="1:46" ht="13.5" customHeight="1" x14ac:dyDescent="0.2">
      <c r="A15" s="247"/>
      <c r="AK15" s="1153" t="s">
        <v>490</v>
      </c>
      <c r="AL15" s="1154"/>
      <c r="AM15" s="1154"/>
      <c r="AN15" s="1155"/>
      <c r="AO15" s="265">
        <v>-607565</v>
      </c>
      <c r="AP15" s="265">
        <v>-5377</v>
      </c>
      <c r="AQ15" s="266">
        <v>-4396</v>
      </c>
      <c r="AR15" s="267">
        <v>22.3</v>
      </c>
    </row>
    <row r="16" spans="1:46" ht="13" x14ac:dyDescent="0.2">
      <c r="A16" s="247"/>
      <c r="AK16" s="1153" t="s">
        <v>177</v>
      </c>
      <c r="AL16" s="1154"/>
      <c r="AM16" s="1154"/>
      <c r="AN16" s="1155"/>
      <c r="AO16" s="265">
        <v>9170401</v>
      </c>
      <c r="AP16" s="265">
        <v>81163</v>
      </c>
      <c r="AQ16" s="266">
        <v>81133</v>
      </c>
      <c r="AR16" s="267">
        <v>0</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56" t="s">
        <v>495</v>
      </c>
      <c r="AL21" s="1157"/>
      <c r="AM21" s="1157"/>
      <c r="AN21" s="1158"/>
      <c r="AO21" s="277">
        <v>7.92</v>
      </c>
      <c r="AP21" s="278">
        <v>7.09</v>
      </c>
      <c r="AQ21" s="279">
        <v>0.83</v>
      </c>
      <c r="AS21" s="280"/>
      <c r="AT21" s="276"/>
    </row>
    <row r="22" spans="1:46" s="248" customFormat="1" ht="13" x14ac:dyDescent="0.2">
      <c r="A22" s="276"/>
      <c r="AK22" s="1156" t="s">
        <v>496</v>
      </c>
      <c r="AL22" s="1157"/>
      <c r="AM22" s="1157"/>
      <c r="AN22" s="1158"/>
      <c r="AO22" s="281">
        <v>98.8</v>
      </c>
      <c r="AP22" s="282">
        <v>99.1</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7" t="s">
        <v>497</v>
      </c>
      <c r="B26" s="1147"/>
      <c r="C26" s="1147"/>
      <c r="D26" s="1147"/>
      <c r="E26" s="1147"/>
      <c r="F26" s="1147"/>
      <c r="G26" s="1147"/>
      <c r="H26" s="1147"/>
      <c r="I26" s="1147"/>
      <c r="J26" s="1147"/>
      <c r="K26" s="1147"/>
      <c r="L26" s="1147"/>
      <c r="M26" s="1147"/>
      <c r="N26" s="1147"/>
      <c r="O26" s="1147"/>
      <c r="P26" s="1147"/>
      <c r="Q26" s="1147"/>
      <c r="R26" s="1147"/>
      <c r="S26" s="1147"/>
      <c r="T26" s="1147"/>
      <c r="U26" s="1147"/>
      <c r="V26" s="1147"/>
      <c r="W26" s="1147"/>
      <c r="X26" s="1147"/>
      <c r="Y26" s="1147"/>
      <c r="Z26" s="1147"/>
      <c r="AA26" s="1147"/>
      <c r="AB26" s="1147"/>
      <c r="AC26" s="1147"/>
      <c r="AD26" s="1147"/>
      <c r="AE26" s="1147"/>
      <c r="AF26" s="1147"/>
      <c r="AG26" s="1147"/>
      <c r="AH26" s="1147"/>
      <c r="AI26" s="1147"/>
      <c r="AJ26" s="1147"/>
      <c r="AK26" s="1147"/>
      <c r="AL26" s="1147"/>
      <c r="AM26" s="1147"/>
      <c r="AN26" s="1147"/>
      <c r="AO26" s="1147"/>
      <c r="AP26" s="1147"/>
      <c r="AQ26" s="1147"/>
      <c r="AR26" s="1147"/>
      <c r="AS26" s="1147"/>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48" t="s">
        <v>478</v>
      </c>
      <c r="AP30" s="253"/>
      <c r="AQ30" s="254" t="s">
        <v>479</v>
      </c>
      <c r="AR30" s="255"/>
    </row>
    <row r="31" spans="1:46" ht="13" x14ac:dyDescent="0.2">
      <c r="A31" s="247"/>
      <c r="AK31" s="256"/>
      <c r="AL31" s="257"/>
      <c r="AM31" s="257"/>
      <c r="AN31" s="258"/>
      <c r="AO31" s="1149"/>
      <c r="AP31" s="259" t="s">
        <v>480</v>
      </c>
      <c r="AQ31" s="260" t="s">
        <v>481</v>
      </c>
      <c r="AR31" s="261" t="s">
        <v>482</v>
      </c>
    </row>
    <row r="32" spans="1:46" ht="27" customHeight="1" x14ac:dyDescent="0.2">
      <c r="A32" s="247"/>
      <c r="AK32" s="1164" t="s">
        <v>500</v>
      </c>
      <c r="AL32" s="1165"/>
      <c r="AM32" s="1165"/>
      <c r="AN32" s="1166"/>
      <c r="AO32" s="291">
        <v>4299076</v>
      </c>
      <c r="AP32" s="291">
        <v>38049</v>
      </c>
      <c r="AQ32" s="292">
        <v>38069</v>
      </c>
      <c r="AR32" s="293">
        <v>-0.1</v>
      </c>
    </row>
    <row r="33" spans="1:46" ht="13.5" customHeight="1" x14ac:dyDescent="0.2">
      <c r="A33" s="247"/>
      <c r="AK33" s="1164" t="s">
        <v>501</v>
      </c>
      <c r="AL33" s="1165"/>
      <c r="AM33" s="1165"/>
      <c r="AN33" s="1166"/>
      <c r="AO33" s="291" t="s">
        <v>487</v>
      </c>
      <c r="AP33" s="291" t="s">
        <v>487</v>
      </c>
      <c r="AQ33" s="292" t="s">
        <v>487</v>
      </c>
      <c r="AR33" s="293" t="s">
        <v>487</v>
      </c>
    </row>
    <row r="34" spans="1:46" ht="27" customHeight="1" x14ac:dyDescent="0.2">
      <c r="A34" s="247"/>
      <c r="AK34" s="1164" t="s">
        <v>502</v>
      </c>
      <c r="AL34" s="1165"/>
      <c r="AM34" s="1165"/>
      <c r="AN34" s="1166"/>
      <c r="AO34" s="291" t="s">
        <v>487</v>
      </c>
      <c r="AP34" s="291" t="s">
        <v>487</v>
      </c>
      <c r="AQ34" s="292" t="s">
        <v>487</v>
      </c>
      <c r="AR34" s="293" t="s">
        <v>487</v>
      </c>
    </row>
    <row r="35" spans="1:46" ht="27" customHeight="1" x14ac:dyDescent="0.2">
      <c r="A35" s="247"/>
      <c r="AK35" s="1164" t="s">
        <v>503</v>
      </c>
      <c r="AL35" s="1165"/>
      <c r="AM35" s="1165"/>
      <c r="AN35" s="1166"/>
      <c r="AO35" s="291">
        <v>988659</v>
      </c>
      <c r="AP35" s="291">
        <v>8750</v>
      </c>
      <c r="AQ35" s="292">
        <v>11274</v>
      </c>
      <c r="AR35" s="293">
        <v>-22.4</v>
      </c>
    </row>
    <row r="36" spans="1:46" ht="27" customHeight="1" x14ac:dyDescent="0.2">
      <c r="A36" s="247"/>
      <c r="AK36" s="1164" t="s">
        <v>504</v>
      </c>
      <c r="AL36" s="1165"/>
      <c r="AM36" s="1165"/>
      <c r="AN36" s="1166"/>
      <c r="AO36" s="291" t="s">
        <v>487</v>
      </c>
      <c r="AP36" s="291" t="s">
        <v>487</v>
      </c>
      <c r="AQ36" s="292">
        <v>1710</v>
      </c>
      <c r="AR36" s="293" t="s">
        <v>487</v>
      </c>
    </row>
    <row r="37" spans="1:46" ht="13.5" customHeight="1" x14ac:dyDescent="0.2">
      <c r="A37" s="247"/>
      <c r="AK37" s="1164" t="s">
        <v>505</v>
      </c>
      <c r="AL37" s="1165"/>
      <c r="AM37" s="1165"/>
      <c r="AN37" s="1166"/>
      <c r="AO37" s="291">
        <v>35475</v>
      </c>
      <c r="AP37" s="291">
        <v>314</v>
      </c>
      <c r="AQ37" s="292">
        <v>731</v>
      </c>
      <c r="AR37" s="293">
        <v>-57</v>
      </c>
    </row>
    <row r="38" spans="1:46" ht="27" customHeight="1" x14ac:dyDescent="0.2">
      <c r="A38" s="247"/>
      <c r="AK38" s="1167" t="s">
        <v>506</v>
      </c>
      <c r="AL38" s="1168"/>
      <c r="AM38" s="1168"/>
      <c r="AN38" s="1169"/>
      <c r="AO38" s="294" t="s">
        <v>487</v>
      </c>
      <c r="AP38" s="294" t="s">
        <v>487</v>
      </c>
      <c r="AQ38" s="295">
        <v>1</v>
      </c>
      <c r="AR38" s="283" t="s">
        <v>487</v>
      </c>
      <c r="AS38" s="290"/>
    </row>
    <row r="39" spans="1:46" ht="13" x14ac:dyDescent="0.2">
      <c r="A39" s="247"/>
      <c r="AK39" s="1167" t="s">
        <v>507</v>
      </c>
      <c r="AL39" s="1168"/>
      <c r="AM39" s="1168"/>
      <c r="AN39" s="1169"/>
      <c r="AO39" s="291">
        <v>-875092</v>
      </c>
      <c r="AP39" s="291">
        <v>-7745</v>
      </c>
      <c r="AQ39" s="292">
        <v>-7408</v>
      </c>
      <c r="AR39" s="293">
        <v>4.5</v>
      </c>
      <c r="AS39" s="290"/>
    </row>
    <row r="40" spans="1:46" ht="27" customHeight="1" x14ac:dyDescent="0.2">
      <c r="A40" s="247"/>
      <c r="AK40" s="1164" t="s">
        <v>508</v>
      </c>
      <c r="AL40" s="1165"/>
      <c r="AM40" s="1165"/>
      <c r="AN40" s="1166"/>
      <c r="AO40" s="291">
        <v>-4056769</v>
      </c>
      <c r="AP40" s="291">
        <v>-35904</v>
      </c>
      <c r="AQ40" s="292">
        <v>-32910</v>
      </c>
      <c r="AR40" s="293">
        <v>9.1</v>
      </c>
      <c r="AS40" s="290"/>
    </row>
    <row r="41" spans="1:46" ht="13" x14ac:dyDescent="0.2">
      <c r="A41" s="247"/>
      <c r="AK41" s="1170" t="s">
        <v>287</v>
      </c>
      <c r="AL41" s="1171"/>
      <c r="AM41" s="1171"/>
      <c r="AN41" s="1172"/>
      <c r="AO41" s="291">
        <v>391349</v>
      </c>
      <c r="AP41" s="291">
        <v>3464</v>
      </c>
      <c r="AQ41" s="292">
        <v>11466</v>
      </c>
      <c r="AR41" s="293">
        <v>-69.8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59" t="s">
        <v>478</v>
      </c>
      <c r="AN49" s="1161" t="s">
        <v>511</v>
      </c>
      <c r="AO49" s="1162"/>
      <c r="AP49" s="1162"/>
      <c r="AQ49" s="1162"/>
      <c r="AR49" s="1163"/>
    </row>
    <row r="50" spans="1:44" ht="13" x14ac:dyDescent="0.2">
      <c r="A50" s="247"/>
      <c r="AK50" s="305"/>
      <c r="AL50" s="306"/>
      <c r="AM50" s="1160"/>
      <c r="AN50" s="307" t="s">
        <v>512</v>
      </c>
      <c r="AO50" s="308" t="s">
        <v>513</v>
      </c>
      <c r="AP50" s="309" t="s">
        <v>514</v>
      </c>
      <c r="AQ50" s="310" t="s">
        <v>515</v>
      </c>
      <c r="AR50" s="311" t="s">
        <v>516</v>
      </c>
    </row>
    <row r="51" spans="1:44" ht="13" x14ac:dyDescent="0.2">
      <c r="A51" s="247"/>
      <c r="AK51" s="303" t="s">
        <v>517</v>
      </c>
      <c r="AL51" s="304"/>
      <c r="AM51" s="312">
        <v>4131511</v>
      </c>
      <c r="AN51" s="313">
        <v>35204</v>
      </c>
      <c r="AO51" s="314">
        <v>-29</v>
      </c>
      <c r="AP51" s="315">
        <v>56416</v>
      </c>
      <c r="AQ51" s="316">
        <v>-15</v>
      </c>
      <c r="AR51" s="317">
        <v>-14</v>
      </c>
    </row>
    <row r="52" spans="1:44" ht="13" x14ac:dyDescent="0.2">
      <c r="A52" s="247"/>
      <c r="AK52" s="318"/>
      <c r="AL52" s="319" t="s">
        <v>518</v>
      </c>
      <c r="AM52" s="320">
        <v>2487134</v>
      </c>
      <c r="AN52" s="321">
        <v>21193</v>
      </c>
      <c r="AO52" s="322">
        <v>-25.9</v>
      </c>
      <c r="AP52" s="323">
        <v>32623</v>
      </c>
      <c r="AQ52" s="324">
        <v>-5.5</v>
      </c>
      <c r="AR52" s="325">
        <v>-20.399999999999999</v>
      </c>
    </row>
    <row r="53" spans="1:44" ht="13" x14ac:dyDescent="0.2">
      <c r="A53" s="247"/>
      <c r="AK53" s="303" t="s">
        <v>519</v>
      </c>
      <c r="AL53" s="304"/>
      <c r="AM53" s="312">
        <v>4850792</v>
      </c>
      <c r="AN53" s="313">
        <v>41731</v>
      </c>
      <c r="AO53" s="314">
        <v>18.5</v>
      </c>
      <c r="AP53" s="315">
        <v>49217</v>
      </c>
      <c r="AQ53" s="316">
        <v>-12.8</v>
      </c>
      <c r="AR53" s="317">
        <v>31.3</v>
      </c>
    </row>
    <row r="54" spans="1:44" ht="13" x14ac:dyDescent="0.2">
      <c r="A54" s="247"/>
      <c r="AK54" s="318"/>
      <c r="AL54" s="319" t="s">
        <v>518</v>
      </c>
      <c r="AM54" s="320">
        <v>2660553</v>
      </c>
      <c r="AN54" s="321">
        <v>22889</v>
      </c>
      <c r="AO54" s="322">
        <v>8</v>
      </c>
      <c r="AP54" s="323">
        <v>27232</v>
      </c>
      <c r="AQ54" s="324">
        <v>-16.5</v>
      </c>
      <c r="AR54" s="325">
        <v>24.5</v>
      </c>
    </row>
    <row r="55" spans="1:44" ht="13" x14ac:dyDescent="0.2">
      <c r="A55" s="247"/>
      <c r="AK55" s="303" t="s">
        <v>520</v>
      </c>
      <c r="AL55" s="304"/>
      <c r="AM55" s="312">
        <v>2761389</v>
      </c>
      <c r="AN55" s="313">
        <v>23994</v>
      </c>
      <c r="AO55" s="314">
        <v>-42.5</v>
      </c>
      <c r="AP55" s="315">
        <v>49211</v>
      </c>
      <c r="AQ55" s="316">
        <v>0</v>
      </c>
      <c r="AR55" s="317">
        <v>-42.5</v>
      </c>
    </row>
    <row r="56" spans="1:44" ht="13" x14ac:dyDescent="0.2">
      <c r="A56" s="247"/>
      <c r="AK56" s="318"/>
      <c r="AL56" s="319" t="s">
        <v>518</v>
      </c>
      <c r="AM56" s="320">
        <v>1872966</v>
      </c>
      <c r="AN56" s="321">
        <v>16274</v>
      </c>
      <c r="AO56" s="322">
        <v>-28.9</v>
      </c>
      <c r="AP56" s="323">
        <v>28367</v>
      </c>
      <c r="AQ56" s="324">
        <v>4.2</v>
      </c>
      <c r="AR56" s="325">
        <v>-33.1</v>
      </c>
    </row>
    <row r="57" spans="1:44" ht="13" x14ac:dyDescent="0.2">
      <c r="A57" s="247"/>
      <c r="AK57" s="303" t="s">
        <v>521</v>
      </c>
      <c r="AL57" s="304"/>
      <c r="AM57" s="312">
        <v>3343952</v>
      </c>
      <c r="AN57" s="313">
        <v>29295</v>
      </c>
      <c r="AO57" s="314">
        <v>22.1</v>
      </c>
      <c r="AP57" s="315">
        <v>51738</v>
      </c>
      <c r="AQ57" s="316">
        <v>5.0999999999999996</v>
      </c>
      <c r="AR57" s="317">
        <v>17</v>
      </c>
    </row>
    <row r="58" spans="1:44" ht="13" x14ac:dyDescent="0.2">
      <c r="A58" s="247"/>
      <c r="AK58" s="318"/>
      <c r="AL58" s="319" t="s">
        <v>518</v>
      </c>
      <c r="AM58" s="320">
        <v>2700580</v>
      </c>
      <c r="AN58" s="321">
        <v>23659</v>
      </c>
      <c r="AO58" s="322">
        <v>45.4</v>
      </c>
      <c r="AP58" s="323">
        <v>30360</v>
      </c>
      <c r="AQ58" s="324">
        <v>7</v>
      </c>
      <c r="AR58" s="325">
        <v>38.4</v>
      </c>
    </row>
    <row r="59" spans="1:44" ht="13" x14ac:dyDescent="0.2">
      <c r="A59" s="247"/>
      <c r="AK59" s="303" t="s">
        <v>522</v>
      </c>
      <c r="AL59" s="304"/>
      <c r="AM59" s="312">
        <v>5417039</v>
      </c>
      <c r="AN59" s="313">
        <v>47943</v>
      </c>
      <c r="AO59" s="314">
        <v>63.7</v>
      </c>
      <c r="AP59" s="315">
        <v>67158</v>
      </c>
      <c r="AQ59" s="316">
        <v>29.8</v>
      </c>
      <c r="AR59" s="317">
        <v>33.9</v>
      </c>
    </row>
    <row r="60" spans="1:44" ht="13" x14ac:dyDescent="0.2">
      <c r="A60" s="247"/>
      <c r="AK60" s="318"/>
      <c r="AL60" s="319" t="s">
        <v>518</v>
      </c>
      <c r="AM60" s="320">
        <v>4307589</v>
      </c>
      <c r="AN60" s="321">
        <v>38124</v>
      </c>
      <c r="AO60" s="322">
        <v>61.1</v>
      </c>
      <c r="AP60" s="323">
        <v>42077</v>
      </c>
      <c r="AQ60" s="324">
        <v>38.6</v>
      </c>
      <c r="AR60" s="325">
        <v>22.5</v>
      </c>
    </row>
    <row r="61" spans="1:44" ht="13" x14ac:dyDescent="0.2">
      <c r="A61" s="247"/>
      <c r="AK61" s="303" t="s">
        <v>523</v>
      </c>
      <c r="AL61" s="326"/>
      <c r="AM61" s="312">
        <v>4100937</v>
      </c>
      <c r="AN61" s="313">
        <v>35633</v>
      </c>
      <c r="AO61" s="314">
        <v>6.6</v>
      </c>
      <c r="AP61" s="315">
        <v>54748</v>
      </c>
      <c r="AQ61" s="327">
        <v>1.4</v>
      </c>
      <c r="AR61" s="317">
        <v>5.2</v>
      </c>
    </row>
    <row r="62" spans="1:44" ht="13" x14ac:dyDescent="0.2">
      <c r="A62" s="247"/>
      <c r="AK62" s="318"/>
      <c r="AL62" s="319" t="s">
        <v>518</v>
      </c>
      <c r="AM62" s="320">
        <v>2805764</v>
      </c>
      <c r="AN62" s="321">
        <v>24428</v>
      </c>
      <c r="AO62" s="322">
        <v>11.9</v>
      </c>
      <c r="AP62" s="323">
        <v>32132</v>
      </c>
      <c r="AQ62" s="324">
        <v>5.6</v>
      </c>
      <c r="AR62" s="325">
        <v>6.3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6yiRqqHRI4d95NyoEM4rvdHj2Ik7nfLvA2bvmI0iDrHKmITNd5wr8DZB0se3pX1pYsD+TXoCuEldZ9z2Sy9xg==" saltValue="WgAdqnb3CWaEYG2u9u8c9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c41UKHAgO3oCAVzlswTUHaXiQrEOxljsKM5GajbvDpDw3NT/JGRjPOUOQ5LymkzS7ZYLqFjwQTKY7ulA5b4fFQ==" saltValue="RYtax1a7ADfOxOhO5Su8X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NSn9tTSru69ulJv8L/oqayMp9o2u+UcNjU5SGmc7LFS9E4VTcg0hHseGZIWePrw8/aePdG+i3kbKqwgXFlVbxQ==" saltValue="TO3UsFgr3oc3sLtDsyaW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3" t="s">
        <v>3</v>
      </c>
      <c r="D47" s="1173"/>
      <c r="E47" s="1174"/>
      <c r="F47" s="11">
        <v>12.39</v>
      </c>
      <c r="G47" s="12">
        <v>15.14</v>
      </c>
      <c r="H47" s="12">
        <v>16.170000000000002</v>
      </c>
      <c r="I47" s="12">
        <v>15.82</v>
      </c>
      <c r="J47" s="13">
        <v>15.69</v>
      </c>
    </row>
    <row r="48" spans="2:10" ht="57.75" customHeight="1" x14ac:dyDescent="0.2">
      <c r="B48" s="14"/>
      <c r="C48" s="1175" t="s">
        <v>4</v>
      </c>
      <c r="D48" s="1175"/>
      <c r="E48" s="1176"/>
      <c r="F48" s="15">
        <v>11.4</v>
      </c>
      <c r="G48" s="16">
        <v>11.55</v>
      </c>
      <c r="H48" s="16">
        <v>11.43</v>
      </c>
      <c r="I48" s="16">
        <v>9.4499999999999993</v>
      </c>
      <c r="J48" s="17">
        <v>8.7200000000000006</v>
      </c>
    </row>
    <row r="49" spans="2:10" ht="57.75" customHeight="1" thickBot="1" x14ac:dyDescent="0.25">
      <c r="B49" s="18"/>
      <c r="C49" s="1177" t="s">
        <v>5</v>
      </c>
      <c r="D49" s="1177"/>
      <c r="E49" s="1178"/>
      <c r="F49" s="19">
        <v>2.09</v>
      </c>
      <c r="G49" s="20">
        <v>3.83</v>
      </c>
      <c r="H49" s="20">
        <v>0.43</v>
      </c>
      <c r="I49" s="20" t="s">
        <v>530</v>
      </c>
      <c r="J49" s="21" t="s">
        <v>531</v>
      </c>
    </row>
    <row r="50" spans="2:10" ht="13" x14ac:dyDescent="0.2"/>
  </sheetData>
  <sheetProtection algorithmName="SHA-512" hashValue="d9ZbuMRmPUkptgy0U347H0smTJ8ohq2V+SHtOAH4qtCwFNxBRe9fqXKFeat2pE6nAdw9bn6NI4Addr5AiVZe+Q==" saltValue="bo5wYvfRBxic9r+GI+Tg6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3" t="s">
        <v>532</v>
      </c>
      <c r="D34" s="1183"/>
      <c r="E34" s="1184"/>
      <c r="F34" s="32">
        <v>9.8000000000000007</v>
      </c>
      <c r="G34" s="33">
        <v>10.1</v>
      </c>
      <c r="H34" s="33">
        <v>9.92</v>
      </c>
      <c r="I34" s="33">
        <v>9.48</v>
      </c>
      <c r="J34" s="34">
        <v>9.02</v>
      </c>
      <c r="K34" s="22"/>
      <c r="L34" s="22"/>
      <c r="M34" s="22"/>
      <c r="N34" s="22"/>
      <c r="O34" s="22"/>
      <c r="P34" s="22"/>
    </row>
    <row r="35" spans="1:16" ht="39" customHeight="1" x14ac:dyDescent="0.2">
      <c r="A35" s="22"/>
      <c r="B35" s="35"/>
      <c r="C35" s="1179" t="s">
        <v>533</v>
      </c>
      <c r="D35" s="1179"/>
      <c r="E35" s="1180"/>
      <c r="F35" s="36">
        <v>11.4</v>
      </c>
      <c r="G35" s="37">
        <v>11.55</v>
      </c>
      <c r="H35" s="37">
        <v>11.42</v>
      </c>
      <c r="I35" s="37">
        <v>9.44</v>
      </c>
      <c r="J35" s="38">
        <v>8.7200000000000006</v>
      </c>
      <c r="K35" s="22"/>
      <c r="L35" s="22"/>
      <c r="M35" s="22"/>
      <c r="N35" s="22"/>
      <c r="O35" s="22"/>
      <c r="P35" s="22"/>
    </row>
    <row r="36" spans="1:16" ht="39" customHeight="1" x14ac:dyDescent="0.2">
      <c r="A36" s="22"/>
      <c r="B36" s="35"/>
      <c r="C36" s="1179" t="s">
        <v>534</v>
      </c>
      <c r="D36" s="1179"/>
      <c r="E36" s="1180"/>
      <c r="F36" s="36">
        <v>2.56</v>
      </c>
      <c r="G36" s="37">
        <v>4.12</v>
      </c>
      <c r="H36" s="37">
        <v>5.08</v>
      </c>
      <c r="I36" s="37">
        <v>5.95</v>
      </c>
      <c r="J36" s="38">
        <v>4.97</v>
      </c>
      <c r="K36" s="22"/>
      <c r="L36" s="22"/>
      <c r="M36" s="22"/>
      <c r="N36" s="22"/>
      <c r="O36" s="22"/>
      <c r="P36" s="22"/>
    </row>
    <row r="37" spans="1:16" ht="39" customHeight="1" x14ac:dyDescent="0.2">
      <c r="A37" s="22"/>
      <c r="B37" s="35"/>
      <c r="C37" s="1179" t="s">
        <v>535</v>
      </c>
      <c r="D37" s="1179"/>
      <c r="E37" s="1180"/>
      <c r="F37" s="36">
        <v>1.05</v>
      </c>
      <c r="G37" s="37">
        <v>1.26</v>
      </c>
      <c r="H37" s="37">
        <v>1.08</v>
      </c>
      <c r="I37" s="37">
        <v>0.56999999999999995</v>
      </c>
      <c r="J37" s="38">
        <v>0.72</v>
      </c>
      <c r="K37" s="22"/>
      <c r="L37" s="22"/>
      <c r="M37" s="22"/>
      <c r="N37" s="22"/>
      <c r="O37" s="22"/>
      <c r="P37" s="22"/>
    </row>
    <row r="38" spans="1:16" ht="39" customHeight="1" x14ac:dyDescent="0.2">
      <c r="A38" s="22"/>
      <c r="B38" s="35"/>
      <c r="C38" s="1179" t="s">
        <v>536</v>
      </c>
      <c r="D38" s="1179"/>
      <c r="E38" s="1180"/>
      <c r="F38" s="36">
        <v>0.39</v>
      </c>
      <c r="G38" s="37">
        <v>1.04</v>
      </c>
      <c r="H38" s="37">
        <v>1.54</v>
      </c>
      <c r="I38" s="37">
        <v>1.27</v>
      </c>
      <c r="J38" s="38">
        <v>0.6</v>
      </c>
      <c r="K38" s="22"/>
      <c r="L38" s="22"/>
      <c r="M38" s="22"/>
      <c r="N38" s="22"/>
      <c r="O38" s="22"/>
      <c r="P38" s="22"/>
    </row>
    <row r="39" spans="1:16" ht="39" customHeight="1" x14ac:dyDescent="0.2">
      <c r="A39" s="22"/>
      <c r="B39" s="35"/>
      <c r="C39" s="1179" t="s">
        <v>537</v>
      </c>
      <c r="D39" s="1179"/>
      <c r="E39" s="1180"/>
      <c r="F39" s="36">
        <v>0</v>
      </c>
      <c r="G39" s="37">
        <v>0.01</v>
      </c>
      <c r="H39" s="37">
        <v>0.01</v>
      </c>
      <c r="I39" s="37">
        <v>0.01</v>
      </c>
      <c r="J39" s="38">
        <v>0</v>
      </c>
      <c r="K39" s="22"/>
      <c r="L39" s="22"/>
      <c r="M39" s="22"/>
      <c r="N39" s="22"/>
      <c r="O39" s="22"/>
      <c r="P39" s="22"/>
    </row>
    <row r="40" spans="1:16" ht="39" customHeight="1" x14ac:dyDescent="0.2">
      <c r="A40" s="22"/>
      <c r="B40" s="35"/>
      <c r="C40" s="1179" t="s">
        <v>538</v>
      </c>
      <c r="D40" s="1179"/>
      <c r="E40" s="1180"/>
      <c r="F40" s="36">
        <v>0</v>
      </c>
      <c r="G40" s="37">
        <v>0</v>
      </c>
      <c r="H40" s="37">
        <v>0</v>
      </c>
      <c r="I40" s="37">
        <v>0</v>
      </c>
      <c r="J40" s="38">
        <v>0</v>
      </c>
      <c r="K40" s="22"/>
      <c r="L40" s="22"/>
      <c r="M40" s="22"/>
      <c r="N40" s="22"/>
      <c r="O40" s="22"/>
      <c r="P40" s="22"/>
    </row>
    <row r="41" spans="1:16" ht="39" customHeight="1" x14ac:dyDescent="0.2">
      <c r="A41" s="22"/>
      <c r="B41" s="35"/>
      <c r="C41" s="1179"/>
      <c r="D41" s="1179"/>
      <c r="E41" s="1180"/>
      <c r="F41" s="36"/>
      <c r="G41" s="37"/>
      <c r="H41" s="37"/>
      <c r="I41" s="37"/>
      <c r="J41" s="38"/>
      <c r="K41" s="22"/>
      <c r="L41" s="22"/>
      <c r="M41" s="22"/>
      <c r="N41" s="22"/>
      <c r="O41" s="22"/>
      <c r="P41" s="22"/>
    </row>
    <row r="42" spans="1:16" ht="39" customHeight="1" x14ac:dyDescent="0.2">
      <c r="A42" s="22"/>
      <c r="B42" s="39"/>
      <c r="C42" s="1179" t="s">
        <v>539</v>
      </c>
      <c r="D42" s="1179"/>
      <c r="E42" s="1180"/>
      <c r="F42" s="36" t="s">
        <v>487</v>
      </c>
      <c r="G42" s="37" t="s">
        <v>487</v>
      </c>
      <c r="H42" s="37" t="s">
        <v>487</v>
      </c>
      <c r="I42" s="37" t="s">
        <v>487</v>
      </c>
      <c r="J42" s="38" t="s">
        <v>487</v>
      </c>
      <c r="K42" s="22"/>
      <c r="L42" s="22"/>
      <c r="M42" s="22"/>
      <c r="N42" s="22"/>
      <c r="O42" s="22"/>
      <c r="P42" s="22"/>
    </row>
    <row r="43" spans="1:16" ht="39" customHeight="1" thickBot="1" x14ac:dyDescent="0.25">
      <c r="A43" s="22"/>
      <c r="B43" s="40"/>
      <c r="C43" s="1181" t="s">
        <v>540</v>
      </c>
      <c r="D43" s="1181"/>
      <c r="E43" s="1182"/>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pP3f7rYYmUwiCSd+Q6H4xsZbgb53+uTH9jJVtHSJeh0S7+DB1lefLGUqtx7iK3dQYDM7lVIZdwMRJoI+jMu5w==" saltValue="V17NPQjmwaJWI8dkfbOy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5" t="s">
        <v>9</v>
      </c>
      <c r="C45" s="1186"/>
      <c r="D45" s="56"/>
      <c r="E45" s="1191" t="s">
        <v>10</v>
      </c>
      <c r="F45" s="1191"/>
      <c r="G45" s="1191"/>
      <c r="H45" s="1191"/>
      <c r="I45" s="1191"/>
      <c r="J45" s="1192"/>
      <c r="K45" s="57">
        <v>3886</v>
      </c>
      <c r="L45" s="58">
        <v>3865</v>
      </c>
      <c r="M45" s="58">
        <v>4174</v>
      </c>
      <c r="N45" s="58">
        <v>4318</v>
      </c>
      <c r="O45" s="59">
        <v>4299</v>
      </c>
      <c r="P45" s="46"/>
      <c r="Q45" s="46"/>
      <c r="R45" s="46"/>
      <c r="S45" s="46"/>
      <c r="T45" s="46"/>
      <c r="U45" s="46"/>
    </row>
    <row r="46" spans="1:21" ht="30.75" customHeight="1" x14ac:dyDescent="0.2">
      <c r="A46" s="46"/>
      <c r="B46" s="1187"/>
      <c r="C46" s="1188"/>
      <c r="D46" s="60"/>
      <c r="E46" s="1193" t="s">
        <v>11</v>
      </c>
      <c r="F46" s="1193"/>
      <c r="G46" s="1193"/>
      <c r="H46" s="1193"/>
      <c r="I46" s="1193"/>
      <c r="J46" s="1194"/>
      <c r="K46" s="61" t="s">
        <v>487</v>
      </c>
      <c r="L46" s="62" t="s">
        <v>487</v>
      </c>
      <c r="M46" s="62" t="s">
        <v>487</v>
      </c>
      <c r="N46" s="62" t="s">
        <v>487</v>
      </c>
      <c r="O46" s="63" t="s">
        <v>487</v>
      </c>
      <c r="P46" s="46"/>
      <c r="Q46" s="46"/>
      <c r="R46" s="46"/>
      <c r="S46" s="46"/>
      <c r="T46" s="46"/>
      <c r="U46" s="46"/>
    </row>
    <row r="47" spans="1:21" ht="30.75" customHeight="1" x14ac:dyDescent="0.2">
      <c r="A47" s="46"/>
      <c r="B47" s="1187"/>
      <c r="C47" s="1188"/>
      <c r="D47" s="60"/>
      <c r="E47" s="1193" t="s">
        <v>12</v>
      </c>
      <c r="F47" s="1193"/>
      <c r="G47" s="1193"/>
      <c r="H47" s="1193"/>
      <c r="I47" s="1193"/>
      <c r="J47" s="1194"/>
      <c r="K47" s="61" t="s">
        <v>487</v>
      </c>
      <c r="L47" s="62" t="s">
        <v>487</v>
      </c>
      <c r="M47" s="62" t="s">
        <v>487</v>
      </c>
      <c r="N47" s="62" t="s">
        <v>487</v>
      </c>
      <c r="O47" s="63" t="s">
        <v>487</v>
      </c>
      <c r="P47" s="46"/>
      <c r="Q47" s="46"/>
      <c r="R47" s="46"/>
      <c r="S47" s="46"/>
      <c r="T47" s="46"/>
      <c r="U47" s="46"/>
    </row>
    <row r="48" spans="1:21" ht="30.75" customHeight="1" x14ac:dyDescent="0.2">
      <c r="A48" s="46"/>
      <c r="B48" s="1187"/>
      <c r="C48" s="1188"/>
      <c r="D48" s="60"/>
      <c r="E48" s="1193" t="s">
        <v>13</v>
      </c>
      <c r="F48" s="1193"/>
      <c r="G48" s="1193"/>
      <c r="H48" s="1193"/>
      <c r="I48" s="1193"/>
      <c r="J48" s="1194"/>
      <c r="K48" s="61">
        <v>1326</v>
      </c>
      <c r="L48" s="62">
        <v>1220</v>
      </c>
      <c r="M48" s="62">
        <v>1230</v>
      </c>
      <c r="N48" s="62">
        <v>1229</v>
      </c>
      <c r="O48" s="63">
        <v>989</v>
      </c>
      <c r="P48" s="46"/>
      <c r="Q48" s="46"/>
      <c r="R48" s="46"/>
      <c r="S48" s="46"/>
      <c r="T48" s="46"/>
      <c r="U48" s="46"/>
    </row>
    <row r="49" spans="1:21" ht="30.75" customHeight="1" x14ac:dyDescent="0.2">
      <c r="A49" s="46"/>
      <c r="B49" s="1187"/>
      <c r="C49" s="1188"/>
      <c r="D49" s="60"/>
      <c r="E49" s="1193" t="s">
        <v>14</v>
      </c>
      <c r="F49" s="1193"/>
      <c r="G49" s="1193"/>
      <c r="H49" s="1193"/>
      <c r="I49" s="1193"/>
      <c r="J49" s="1194"/>
      <c r="K49" s="61" t="s">
        <v>487</v>
      </c>
      <c r="L49" s="62" t="s">
        <v>487</v>
      </c>
      <c r="M49" s="62" t="s">
        <v>487</v>
      </c>
      <c r="N49" s="62" t="s">
        <v>487</v>
      </c>
      <c r="O49" s="63" t="s">
        <v>487</v>
      </c>
      <c r="P49" s="46"/>
      <c r="Q49" s="46"/>
      <c r="R49" s="46"/>
      <c r="S49" s="46"/>
      <c r="T49" s="46"/>
      <c r="U49" s="46"/>
    </row>
    <row r="50" spans="1:21" ht="30.75" customHeight="1" x14ac:dyDescent="0.2">
      <c r="A50" s="46"/>
      <c r="B50" s="1187"/>
      <c r="C50" s="1188"/>
      <c r="D50" s="60"/>
      <c r="E50" s="1193" t="s">
        <v>15</v>
      </c>
      <c r="F50" s="1193"/>
      <c r="G50" s="1193"/>
      <c r="H50" s="1193"/>
      <c r="I50" s="1193"/>
      <c r="J50" s="1194"/>
      <c r="K50" s="61">
        <v>115</v>
      </c>
      <c r="L50" s="62">
        <v>103</v>
      </c>
      <c r="M50" s="62">
        <v>69</v>
      </c>
      <c r="N50" s="62">
        <v>49</v>
      </c>
      <c r="O50" s="63">
        <v>35</v>
      </c>
      <c r="P50" s="46"/>
      <c r="Q50" s="46"/>
      <c r="R50" s="46"/>
      <c r="S50" s="46"/>
      <c r="T50" s="46"/>
      <c r="U50" s="46"/>
    </row>
    <row r="51" spans="1:21" ht="30.75" customHeight="1" x14ac:dyDescent="0.2">
      <c r="A51" s="46"/>
      <c r="B51" s="1189"/>
      <c r="C51" s="1190"/>
      <c r="D51" s="64"/>
      <c r="E51" s="1193" t="s">
        <v>16</v>
      </c>
      <c r="F51" s="1193"/>
      <c r="G51" s="1193"/>
      <c r="H51" s="1193"/>
      <c r="I51" s="1193"/>
      <c r="J51" s="1194"/>
      <c r="K51" s="61" t="s">
        <v>487</v>
      </c>
      <c r="L51" s="62" t="s">
        <v>487</v>
      </c>
      <c r="M51" s="62" t="s">
        <v>487</v>
      </c>
      <c r="N51" s="62" t="s">
        <v>487</v>
      </c>
      <c r="O51" s="63" t="s">
        <v>487</v>
      </c>
      <c r="P51" s="46"/>
      <c r="Q51" s="46"/>
      <c r="R51" s="46"/>
      <c r="S51" s="46"/>
      <c r="T51" s="46"/>
      <c r="U51" s="46"/>
    </row>
    <row r="52" spans="1:21" ht="30.75" customHeight="1" x14ac:dyDescent="0.2">
      <c r="A52" s="46"/>
      <c r="B52" s="1195" t="s">
        <v>17</v>
      </c>
      <c r="C52" s="1196"/>
      <c r="D52" s="64"/>
      <c r="E52" s="1193" t="s">
        <v>18</v>
      </c>
      <c r="F52" s="1193"/>
      <c r="G52" s="1193"/>
      <c r="H52" s="1193"/>
      <c r="I52" s="1193"/>
      <c r="J52" s="1194"/>
      <c r="K52" s="61">
        <v>4849</v>
      </c>
      <c r="L52" s="62">
        <v>4701</v>
      </c>
      <c r="M52" s="62">
        <v>4884</v>
      </c>
      <c r="N52" s="62">
        <v>4954</v>
      </c>
      <c r="O52" s="63">
        <v>4931</v>
      </c>
      <c r="P52" s="46"/>
      <c r="Q52" s="46"/>
      <c r="R52" s="46"/>
      <c r="S52" s="46"/>
      <c r="T52" s="46"/>
      <c r="U52" s="46"/>
    </row>
    <row r="53" spans="1:21" ht="30.75" customHeight="1" thickBot="1" x14ac:dyDescent="0.25">
      <c r="A53" s="46"/>
      <c r="B53" s="1197" t="s">
        <v>19</v>
      </c>
      <c r="C53" s="1198"/>
      <c r="D53" s="65"/>
      <c r="E53" s="1199" t="s">
        <v>20</v>
      </c>
      <c r="F53" s="1199"/>
      <c r="G53" s="1199"/>
      <c r="H53" s="1199"/>
      <c r="I53" s="1199"/>
      <c r="J53" s="1200"/>
      <c r="K53" s="66">
        <v>478</v>
      </c>
      <c r="L53" s="67">
        <v>487</v>
      </c>
      <c r="M53" s="67">
        <v>589</v>
      </c>
      <c r="N53" s="67">
        <v>642</v>
      </c>
      <c r="O53" s="68">
        <v>392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201" t="s">
        <v>24</v>
      </c>
      <c r="C58" s="1202"/>
      <c r="D58" s="1207" t="s">
        <v>25</v>
      </c>
      <c r="E58" s="1208"/>
      <c r="F58" s="1208"/>
      <c r="G58" s="1208"/>
      <c r="H58" s="1208"/>
      <c r="I58" s="1208"/>
      <c r="J58" s="1209"/>
      <c r="K58" s="81"/>
      <c r="L58" s="82"/>
      <c r="M58" s="82"/>
      <c r="N58" s="82"/>
      <c r="O58" s="83"/>
    </row>
    <row r="59" spans="1:21" ht="31.5" customHeight="1" x14ac:dyDescent="0.2">
      <c r="B59" s="1203"/>
      <c r="C59" s="1204"/>
      <c r="D59" s="1210" t="s">
        <v>26</v>
      </c>
      <c r="E59" s="1211"/>
      <c r="F59" s="1211"/>
      <c r="G59" s="1211"/>
      <c r="H59" s="1211"/>
      <c r="I59" s="1211"/>
      <c r="J59" s="1212"/>
      <c r="K59" s="84"/>
      <c r="L59" s="85"/>
      <c r="M59" s="85"/>
      <c r="N59" s="85"/>
      <c r="O59" s="86"/>
    </row>
    <row r="60" spans="1:21" ht="31.5" customHeight="1" thickBot="1" x14ac:dyDescent="0.25">
      <c r="B60" s="1205"/>
      <c r="C60" s="1206"/>
      <c r="D60" s="1213" t="s">
        <v>27</v>
      </c>
      <c r="E60" s="1214"/>
      <c r="F60" s="1214"/>
      <c r="G60" s="1214"/>
      <c r="H60" s="1214"/>
      <c r="I60" s="1214"/>
      <c r="J60" s="1215"/>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MrfAVLshTArWQCPi7YEL9eFKyjLJ7I//2tntFZ+t+RTF/i9kjYHap/7V7h7uPr0+4fxQnha4WDYrnxaIiBj6Q==" saltValue="BliQh384kz0Dth0j36qHG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6" t="s">
        <v>30</v>
      </c>
      <c r="C41" s="1217"/>
      <c r="D41" s="103"/>
      <c r="E41" s="1222" t="s">
        <v>31</v>
      </c>
      <c r="F41" s="1222"/>
      <c r="G41" s="1222"/>
      <c r="H41" s="1223"/>
      <c r="I41" s="330">
        <v>40074</v>
      </c>
      <c r="J41" s="331">
        <v>41056</v>
      </c>
      <c r="K41" s="331">
        <v>38928</v>
      </c>
      <c r="L41" s="331">
        <v>36792</v>
      </c>
      <c r="M41" s="332">
        <v>35770</v>
      </c>
    </row>
    <row r="42" spans="2:13" ht="27.75" customHeight="1" x14ac:dyDescent="0.2">
      <c r="B42" s="1218"/>
      <c r="C42" s="1219"/>
      <c r="D42" s="104"/>
      <c r="E42" s="1224" t="s">
        <v>32</v>
      </c>
      <c r="F42" s="1224"/>
      <c r="G42" s="1224"/>
      <c r="H42" s="1225"/>
      <c r="I42" s="333">
        <v>388</v>
      </c>
      <c r="J42" s="334">
        <v>291</v>
      </c>
      <c r="K42" s="334">
        <v>226</v>
      </c>
      <c r="L42" s="334">
        <v>159</v>
      </c>
      <c r="M42" s="335">
        <v>26</v>
      </c>
    </row>
    <row r="43" spans="2:13" ht="27.75" customHeight="1" x14ac:dyDescent="0.2">
      <c r="B43" s="1218"/>
      <c r="C43" s="1219"/>
      <c r="D43" s="104"/>
      <c r="E43" s="1224" t="s">
        <v>33</v>
      </c>
      <c r="F43" s="1224"/>
      <c r="G43" s="1224"/>
      <c r="H43" s="1225"/>
      <c r="I43" s="333">
        <v>14511</v>
      </c>
      <c r="J43" s="334">
        <v>13945</v>
      </c>
      <c r="K43" s="334">
        <v>13060</v>
      </c>
      <c r="L43" s="334">
        <v>12360</v>
      </c>
      <c r="M43" s="335">
        <v>11273</v>
      </c>
    </row>
    <row r="44" spans="2:13" ht="27.75" customHeight="1" x14ac:dyDescent="0.2">
      <c r="B44" s="1218"/>
      <c r="C44" s="1219"/>
      <c r="D44" s="104"/>
      <c r="E44" s="1224" t="s">
        <v>34</v>
      </c>
      <c r="F44" s="1224"/>
      <c r="G44" s="1224"/>
      <c r="H44" s="1225"/>
      <c r="I44" s="333" t="s">
        <v>487</v>
      </c>
      <c r="J44" s="334" t="s">
        <v>487</v>
      </c>
      <c r="K44" s="334" t="s">
        <v>487</v>
      </c>
      <c r="L44" s="334" t="s">
        <v>487</v>
      </c>
      <c r="M44" s="335" t="s">
        <v>487</v>
      </c>
    </row>
    <row r="45" spans="2:13" ht="27.75" customHeight="1" x14ac:dyDescent="0.2">
      <c r="B45" s="1218"/>
      <c r="C45" s="1219"/>
      <c r="D45" s="104"/>
      <c r="E45" s="1224" t="s">
        <v>35</v>
      </c>
      <c r="F45" s="1224"/>
      <c r="G45" s="1224"/>
      <c r="H45" s="1225"/>
      <c r="I45" s="333">
        <v>7536</v>
      </c>
      <c r="J45" s="334">
        <v>7407</v>
      </c>
      <c r="K45" s="334">
        <v>7472</v>
      </c>
      <c r="L45" s="334">
        <v>7480</v>
      </c>
      <c r="M45" s="335">
        <v>7479</v>
      </c>
    </row>
    <row r="46" spans="2:13" ht="27.75" customHeight="1" x14ac:dyDescent="0.2">
      <c r="B46" s="1218"/>
      <c r="C46" s="1219"/>
      <c r="D46" s="105"/>
      <c r="E46" s="1224" t="s">
        <v>36</v>
      </c>
      <c r="F46" s="1224"/>
      <c r="G46" s="1224"/>
      <c r="H46" s="1225"/>
      <c r="I46" s="333" t="s">
        <v>487</v>
      </c>
      <c r="J46" s="334" t="s">
        <v>487</v>
      </c>
      <c r="K46" s="334" t="s">
        <v>487</v>
      </c>
      <c r="L46" s="334" t="s">
        <v>487</v>
      </c>
      <c r="M46" s="335" t="s">
        <v>487</v>
      </c>
    </row>
    <row r="47" spans="2:13" ht="27.75" customHeight="1" x14ac:dyDescent="0.2">
      <c r="B47" s="1218"/>
      <c r="C47" s="1219"/>
      <c r="D47" s="106"/>
      <c r="E47" s="1226" t="s">
        <v>37</v>
      </c>
      <c r="F47" s="1227"/>
      <c r="G47" s="1227"/>
      <c r="H47" s="1228"/>
      <c r="I47" s="333" t="s">
        <v>487</v>
      </c>
      <c r="J47" s="334" t="s">
        <v>487</v>
      </c>
      <c r="K47" s="334" t="s">
        <v>487</v>
      </c>
      <c r="L47" s="334" t="s">
        <v>487</v>
      </c>
      <c r="M47" s="335" t="s">
        <v>487</v>
      </c>
    </row>
    <row r="48" spans="2:13" ht="27.75" customHeight="1" x14ac:dyDescent="0.2">
      <c r="B48" s="1218"/>
      <c r="C48" s="1219"/>
      <c r="D48" s="104"/>
      <c r="E48" s="1224" t="s">
        <v>38</v>
      </c>
      <c r="F48" s="1224"/>
      <c r="G48" s="1224"/>
      <c r="H48" s="1225"/>
      <c r="I48" s="333" t="s">
        <v>487</v>
      </c>
      <c r="J48" s="334" t="s">
        <v>487</v>
      </c>
      <c r="K48" s="334" t="s">
        <v>487</v>
      </c>
      <c r="L48" s="334" t="s">
        <v>487</v>
      </c>
      <c r="M48" s="335" t="s">
        <v>487</v>
      </c>
    </row>
    <row r="49" spans="2:13" ht="27.75" customHeight="1" x14ac:dyDescent="0.2">
      <c r="B49" s="1220"/>
      <c r="C49" s="1221"/>
      <c r="D49" s="104"/>
      <c r="E49" s="1224" t="s">
        <v>39</v>
      </c>
      <c r="F49" s="1224"/>
      <c r="G49" s="1224"/>
      <c r="H49" s="1225"/>
      <c r="I49" s="333" t="s">
        <v>487</v>
      </c>
      <c r="J49" s="334" t="s">
        <v>487</v>
      </c>
      <c r="K49" s="334" t="s">
        <v>487</v>
      </c>
      <c r="L49" s="334" t="s">
        <v>487</v>
      </c>
      <c r="M49" s="335" t="s">
        <v>487</v>
      </c>
    </row>
    <row r="50" spans="2:13" ht="27.75" customHeight="1" x14ac:dyDescent="0.2">
      <c r="B50" s="1229" t="s">
        <v>40</v>
      </c>
      <c r="C50" s="1230"/>
      <c r="D50" s="107"/>
      <c r="E50" s="1224" t="s">
        <v>41</v>
      </c>
      <c r="F50" s="1224"/>
      <c r="G50" s="1224"/>
      <c r="H50" s="1225"/>
      <c r="I50" s="333">
        <v>15447</v>
      </c>
      <c r="J50" s="334">
        <v>19347</v>
      </c>
      <c r="K50" s="334">
        <v>21795</v>
      </c>
      <c r="L50" s="334">
        <v>25006</v>
      </c>
      <c r="M50" s="335">
        <v>26056</v>
      </c>
    </row>
    <row r="51" spans="2:13" ht="27.75" customHeight="1" x14ac:dyDescent="0.2">
      <c r="B51" s="1218"/>
      <c r="C51" s="1219"/>
      <c r="D51" s="104"/>
      <c r="E51" s="1224" t="s">
        <v>42</v>
      </c>
      <c r="F51" s="1224"/>
      <c r="G51" s="1224"/>
      <c r="H51" s="1225"/>
      <c r="I51" s="333">
        <v>7932</v>
      </c>
      <c r="J51" s="334">
        <v>7498</v>
      </c>
      <c r="K51" s="334">
        <v>6971</v>
      </c>
      <c r="L51" s="334">
        <v>6677</v>
      </c>
      <c r="M51" s="335">
        <v>6789</v>
      </c>
    </row>
    <row r="52" spans="2:13" ht="27.75" customHeight="1" x14ac:dyDescent="0.2">
      <c r="B52" s="1220"/>
      <c r="C52" s="1221"/>
      <c r="D52" s="104"/>
      <c r="E52" s="1224" t="s">
        <v>43</v>
      </c>
      <c r="F52" s="1224"/>
      <c r="G52" s="1224"/>
      <c r="H52" s="1225"/>
      <c r="I52" s="333">
        <v>44096</v>
      </c>
      <c r="J52" s="334">
        <v>43561</v>
      </c>
      <c r="K52" s="334">
        <v>41614</v>
      </c>
      <c r="L52" s="334">
        <v>39734</v>
      </c>
      <c r="M52" s="335">
        <v>38516</v>
      </c>
    </row>
    <row r="53" spans="2:13" ht="27.75" customHeight="1" thickBot="1" x14ac:dyDescent="0.25">
      <c r="B53" s="1231" t="s">
        <v>19</v>
      </c>
      <c r="C53" s="1232"/>
      <c r="D53" s="108"/>
      <c r="E53" s="1233" t="s">
        <v>44</v>
      </c>
      <c r="F53" s="1233"/>
      <c r="G53" s="1233"/>
      <c r="H53" s="1234"/>
      <c r="I53" s="336">
        <v>-4967</v>
      </c>
      <c r="J53" s="337">
        <v>-7707</v>
      </c>
      <c r="K53" s="337">
        <v>-10695</v>
      </c>
      <c r="L53" s="337">
        <v>-14626</v>
      </c>
      <c r="M53" s="338">
        <v>-16813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ITOaf6HHh1xq0pygHFwuP1HFv15qum9avBau8zxtE0CKRAtXPZ5wYmGn5bV/QFoj6OjMofuIxUF+hmsn7Pzpiw==" saltValue="yz8LZGIDe+0Q3cNWuoELm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3" t="s">
        <v>46</v>
      </c>
      <c r="D55" s="1243"/>
      <c r="E55" s="1244"/>
      <c r="F55" s="339">
        <v>4579</v>
      </c>
      <c r="G55" s="339">
        <v>4577</v>
      </c>
      <c r="H55" s="340">
        <v>4637</v>
      </c>
    </row>
    <row r="56" spans="2:8" ht="52.5" customHeight="1" x14ac:dyDescent="0.2">
      <c r="B56" s="120"/>
      <c r="C56" s="1245" t="s">
        <v>47</v>
      </c>
      <c r="D56" s="1245"/>
      <c r="E56" s="1246"/>
      <c r="F56" s="341">
        <v>2380</v>
      </c>
      <c r="G56" s="341">
        <v>2337</v>
      </c>
      <c r="H56" s="342">
        <v>2239</v>
      </c>
    </row>
    <row r="57" spans="2:8" ht="53.25" customHeight="1" x14ac:dyDescent="0.2">
      <c r="B57" s="120"/>
      <c r="C57" s="1247" t="s">
        <v>48</v>
      </c>
      <c r="D57" s="1247"/>
      <c r="E57" s="1248"/>
      <c r="F57" s="343">
        <v>11095</v>
      </c>
      <c r="G57" s="343">
        <v>14162</v>
      </c>
      <c r="H57" s="344">
        <v>15387</v>
      </c>
    </row>
    <row r="58" spans="2:8" ht="45.75" customHeight="1" x14ac:dyDescent="0.2">
      <c r="B58" s="121"/>
      <c r="C58" s="1235" t="s">
        <v>557</v>
      </c>
      <c r="D58" s="1236"/>
      <c r="E58" s="1237"/>
      <c r="F58" s="345">
        <v>4113</v>
      </c>
      <c r="G58" s="345">
        <v>4872</v>
      </c>
      <c r="H58" s="346">
        <v>5396</v>
      </c>
    </row>
    <row r="59" spans="2:8" ht="45.75" customHeight="1" x14ac:dyDescent="0.2">
      <c r="B59" s="121"/>
      <c r="C59" s="1235" t="s">
        <v>558</v>
      </c>
      <c r="D59" s="1236"/>
      <c r="E59" s="1237"/>
      <c r="F59" s="345">
        <v>3306</v>
      </c>
      <c r="G59" s="345">
        <v>4515</v>
      </c>
      <c r="H59" s="346">
        <v>5169</v>
      </c>
    </row>
    <row r="60" spans="2:8" ht="45.75" customHeight="1" x14ac:dyDescent="0.2">
      <c r="B60" s="121"/>
      <c r="C60" s="1235" t="s">
        <v>559</v>
      </c>
      <c r="D60" s="1236"/>
      <c r="E60" s="1237"/>
      <c r="F60" s="345">
        <v>1353</v>
      </c>
      <c r="G60" s="345">
        <v>2427</v>
      </c>
      <c r="H60" s="346">
        <v>2414</v>
      </c>
    </row>
    <row r="61" spans="2:8" ht="45.75" customHeight="1" x14ac:dyDescent="0.2">
      <c r="B61" s="121"/>
      <c r="C61" s="1235" t="s">
        <v>560</v>
      </c>
      <c r="D61" s="1236"/>
      <c r="E61" s="1237"/>
      <c r="F61" s="345">
        <v>991</v>
      </c>
      <c r="G61" s="345">
        <v>991</v>
      </c>
      <c r="H61" s="346">
        <v>991</v>
      </c>
    </row>
    <row r="62" spans="2:8" ht="45.75" customHeight="1" thickBot="1" x14ac:dyDescent="0.25">
      <c r="B62" s="122"/>
      <c r="C62" s="1238" t="s">
        <v>561</v>
      </c>
      <c r="D62" s="1239"/>
      <c r="E62" s="1240"/>
      <c r="F62" s="347">
        <v>855</v>
      </c>
      <c r="G62" s="347">
        <v>853</v>
      </c>
      <c r="H62" s="346">
        <v>853</v>
      </c>
    </row>
    <row r="63" spans="2:8" ht="52.5" customHeight="1" thickBot="1" x14ac:dyDescent="0.25">
      <c r="B63" s="123"/>
      <c r="C63" s="1241" t="s">
        <v>49</v>
      </c>
      <c r="D63" s="1241"/>
      <c r="E63" s="1242"/>
      <c r="F63" s="348">
        <v>18054</v>
      </c>
      <c r="G63" s="348">
        <v>21075</v>
      </c>
      <c r="H63" s="349">
        <v>22263</v>
      </c>
    </row>
    <row r="64" spans="2:8" ht="13" x14ac:dyDescent="0.2"/>
  </sheetData>
  <sheetProtection algorithmName="SHA-512" hashValue="swrurl8xLxn6mtQ3K2pSndCCpL+7Txb62JD5Q77MLFJdvV6/CUKoo1Ch42KM0qWCWMGU17jP19z2wF90nNpjYQ==" saltValue="j8MHUp27N6L+Ca/tZOi0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852AE-2BC5-4F0F-B61F-8A16B30D437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0"/>
      <c r="B1" s="351"/>
      <c r="DD1" s="243"/>
      <c r="DE1" s="243"/>
    </row>
    <row r="2" spans="1:109" ht="25.5" customHeight="1" x14ac:dyDescent="0.2">
      <c r="A2" s="352"/>
      <c r="C2" s="352"/>
      <c r="O2" s="352"/>
      <c r="P2" s="352"/>
      <c r="Q2" s="352"/>
      <c r="R2" s="352"/>
      <c r="S2" s="352"/>
      <c r="T2" s="352"/>
      <c r="U2" s="352"/>
      <c r="V2" s="352"/>
      <c r="W2" s="352"/>
      <c r="X2" s="352"/>
      <c r="Y2" s="352"/>
      <c r="Z2" s="352"/>
      <c r="AA2" s="352"/>
      <c r="AB2" s="352"/>
      <c r="AC2" s="352"/>
      <c r="AD2" s="352"/>
      <c r="AE2" s="352"/>
      <c r="AF2" s="352"/>
      <c r="AG2" s="352"/>
      <c r="AH2" s="352"/>
      <c r="AI2" s="352"/>
      <c r="AU2" s="352"/>
      <c r="BG2" s="352"/>
      <c r="BS2" s="352"/>
      <c r="CE2" s="352"/>
      <c r="CQ2" s="352"/>
      <c r="DD2" s="243"/>
      <c r="DE2" s="243"/>
    </row>
    <row r="3" spans="1:109" ht="25.5" customHeight="1" x14ac:dyDescent="0.2">
      <c r="A3" s="352"/>
      <c r="C3" s="352"/>
      <c r="O3" s="352"/>
      <c r="P3" s="352"/>
      <c r="Q3" s="352"/>
      <c r="R3" s="352"/>
      <c r="S3" s="352"/>
      <c r="T3" s="352"/>
      <c r="U3" s="352"/>
      <c r="V3" s="352"/>
      <c r="W3" s="352"/>
      <c r="X3" s="352"/>
      <c r="Y3" s="352"/>
      <c r="Z3" s="352"/>
      <c r="AA3" s="352"/>
      <c r="AB3" s="352"/>
      <c r="AC3" s="352"/>
      <c r="AD3" s="352"/>
      <c r="AE3" s="352"/>
      <c r="AF3" s="352"/>
      <c r="AG3" s="352"/>
      <c r="AH3" s="352"/>
      <c r="AI3" s="352"/>
      <c r="AU3" s="352"/>
      <c r="BG3" s="352"/>
      <c r="BS3" s="352"/>
      <c r="CE3" s="352"/>
      <c r="CQ3" s="352"/>
      <c r="DD3" s="243"/>
      <c r="DE3" s="243"/>
    </row>
    <row r="4" spans="1:109" s="241" customFormat="1" ht="13" x14ac:dyDescent="0.2">
      <c r="A4" s="352"/>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2"/>
      <c r="BD4" s="352"/>
      <c r="BE4" s="352"/>
      <c r="BF4" s="352"/>
      <c r="BG4" s="352"/>
      <c r="BH4" s="352"/>
      <c r="BI4" s="352"/>
      <c r="BJ4" s="352"/>
      <c r="BK4" s="352"/>
      <c r="BL4" s="352"/>
      <c r="BM4" s="352"/>
      <c r="BN4" s="352"/>
      <c r="BO4" s="352"/>
      <c r="BP4" s="352"/>
      <c r="BQ4" s="352"/>
      <c r="BR4" s="352"/>
      <c r="BS4" s="352"/>
      <c r="BT4" s="352"/>
      <c r="BU4" s="352"/>
      <c r="BV4" s="352"/>
      <c r="BW4" s="352"/>
      <c r="BX4" s="352"/>
      <c r="BY4" s="352"/>
      <c r="BZ4" s="352"/>
      <c r="CA4" s="352"/>
      <c r="CB4" s="352"/>
      <c r="CC4" s="352"/>
      <c r="CD4" s="352"/>
      <c r="CE4" s="352"/>
      <c r="CF4" s="352"/>
      <c r="CG4" s="352"/>
      <c r="CH4" s="352"/>
      <c r="CI4" s="352"/>
      <c r="CJ4" s="352"/>
      <c r="CK4" s="352"/>
      <c r="CL4" s="352"/>
      <c r="CM4" s="352"/>
      <c r="CN4" s="352"/>
      <c r="CO4" s="352"/>
      <c r="CP4" s="352"/>
      <c r="CQ4" s="352"/>
      <c r="CR4" s="352"/>
      <c r="CS4" s="352"/>
      <c r="CT4" s="352"/>
      <c r="CU4" s="352"/>
      <c r="CV4" s="352"/>
      <c r="CW4" s="352"/>
      <c r="CX4" s="352"/>
      <c r="CY4" s="352"/>
      <c r="CZ4" s="352"/>
      <c r="DA4" s="352"/>
      <c r="DB4" s="352"/>
      <c r="DC4" s="352"/>
      <c r="DD4" s="352"/>
      <c r="DE4" s="352"/>
    </row>
    <row r="5" spans="1:109" s="241" customFormat="1" ht="13" x14ac:dyDescent="0.2">
      <c r="A5" s="352"/>
      <c r="B5" s="352"/>
      <c r="C5" s="352"/>
      <c r="D5" s="352"/>
      <c r="E5" s="352"/>
      <c r="F5" s="352"/>
      <c r="G5" s="352"/>
      <c r="H5" s="352"/>
      <c r="I5" s="352"/>
      <c r="J5" s="352"/>
      <c r="K5" s="352"/>
      <c r="L5" s="352"/>
      <c r="M5" s="352"/>
      <c r="N5" s="352"/>
      <c r="O5" s="352"/>
      <c r="P5" s="352"/>
      <c r="Q5" s="352"/>
      <c r="R5" s="352"/>
      <c r="S5" s="352"/>
      <c r="T5" s="352"/>
      <c r="U5" s="352"/>
      <c r="V5" s="352"/>
      <c r="W5" s="352"/>
      <c r="X5" s="352"/>
      <c r="Y5" s="352"/>
      <c r="Z5" s="352"/>
      <c r="AA5" s="352"/>
      <c r="AB5" s="352"/>
      <c r="AC5" s="352"/>
      <c r="AD5" s="352"/>
      <c r="AE5" s="352"/>
      <c r="AF5" s="352"/>
      <c r="AG5" s="352"/>
      <c r="AH5" s="352"/>
      <c r="AI5" s="352"/>
      <c r="AJ5" s="352"/>
      <c r="AK5" s="352"/>
      <c r="AL5" s="352"/>
      <c r="AM5" s="352"/>
      <c r="AN5" s="352"/>
      <c r="AO5" s="352"/>
      <c r="AP5" s="352"/>
      <c r="AQ5" s="352"/>
      <c r="AR5" s="352"/>
      <c r="AS5" s="352"/>
      <c r="AT5" s="352"/>
      <c r="AU5" s="352"/>
      <c r="AV5" s="352"/>
      <c r="AW5" s="352"/>
      <c r="AX5" s="352"/>
      <c r="AY5" s="352"/>
      <c r="AZ5" s="352"/>
      <c r="BA5" s="352"/>
      <c r="BB5" s="352"/>
      <c r="BC5" s="352"/>
      <c r="BD5" s="352"/>
      <c r="BE5" s="352"/>
      <c r="BF5" s="352"/>
      <c r="BG5" s="352"/>
      <c r="BH5" s="352"/>
      <c r="BI5" s="352"/>
      <c r="BJ5" s="352"/>
      <c r="BK5" s="352"/>
      <c r="BL5" s="352"/>
      <c r="BM5" s="352"/>
      <c r="BN5" s="352"/>
      <c r="BO5" s="352"/>
      <c r="BP5" s="352"/>
      <c r="BQ5" s="352"/>
      <c r="BR5" s="352"/>
      <c r="BS5" s="352"/>
      <c r="BT5" s="352"/>
      <c r="BU5" s="352"/>
      <c r="BV5" s="352"/>
      <c r="BW5" s="352"/>
      <c r="BX5" s="352"/>
      <c r="BY5" s="352"/>
      <c r="BZ5" s="352"/>
      <c r="CA5" s="352"/>
      <c r="CB5" s="352"/>
      <c r="CC5" s="352"/>
      <c r="CD5" s="352"/>
      <c r="CE5" s="352"/>
      <c r="CF5" s="352"/>
      <c r="CG5" s="352"/>
      <c r="CH5" s="352"/>
      <c r="CI5" s="352"/>
      <c r="CJ5" s="352"/>
      <c r="CK5" s="352"/>
      <c r="CL5" s="352"/>
      <c r="CM5" s="352"/>
      <c r="CN5" s="352"/>
      <c r="CO5" s="352"/>
      <c r="CP5" s="352"/>
      <c r="CQ5" s="352"/>
      <c r="CR5" s="352"/>
      <c r="CS5" s="352"/>
      <c r="CT5" s="352"/>
      <c r="CU5" s="352"/>
      <c r="CV5" s="352"/>
      <c r="CW5" s="352"/>
      <c r="CX5" s="352"/>
      <c r="CY5" s="352"/>
      <c r="CZ5" s="352"/>
      <c r="DA5" s="352"/>
      <c r="DB5" s="352"/>
      <c r="DC5" s="352"/>
      <c r="DD5" s="352"/>
      <c r="DE5" s="352"/>
    </row>
    <row r="6" spans="1:109" s="241" customFormat="1" ht="13" x14ac:dyDescent="0.2">
      <c r="A6" s="352"/>
      <c r="B6" s="352"/>
      <c r="C6" s="352"/>
      <c r="D6" s="352"/>
      <c r="E6" s="352"/>
      <c r="F6" s="352"/>
      <c r="G6" s="352"/>
      <c r="H6" s="352"/>
      <c r="I6" s="352"/>
      <c r="J6" s="352"/>
      <c r="K6" s="352"/>
      <c r="L6" s="352"/>
      <c r="M6" s="352"/>
      <c r="N6" s="352"/>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c r="AP6" s="352"/>
      <c r="AQ6" s="352"/>
      <c r="AR6" s="352"/>
      <c r="AS6" s="352"/>
      <c r="AT6" s="352"/>
      <c r="AU6" s="352"/>
      <c r="AV6" s="352"/>
      <c r="AW6" s="352"/>
      <c r="AX6" s="352"/>
      <c r="AY6" s="352"/>
      <c r="AZ6" s="352"/>
      <c r="BA6" s="352"/>
      <c r="BB6" s="352"/>
      <c r="BC6" s="352"/>
      <c r="BD6" s="352"/>
      <c r="BE6" s="352"/>
      <c r="BF6" s="352"/>
      <c r="BG6" s="352"/>
      <c r="BH6" s="352"/>
      <c r="BI6" s="352"/>
      <c r="BJ6" s="352"/>
      <c r="BK6" s="352"/>
      <c r="BL6" s="352"/>
      <c r="BM6" s="352"/>
      <c r="BN6" s="352"/>
      <c r="BO6" s="352"/>
      <c r="BP6" s="352"/>
      <c r="BQ6" s="352"/>
      <c r="BR6" s="352"/>
      <c r="BS6" s="352"/>
      <c r="BT6" s="352"/>
      <c r="BU6" s="352"/>
      <c r="BV6" s="352"/>
      <c r="BW6" s="352"/>
      <c r="BX6" s="352"/>
      <c r="BY6" s="352"/>
      <c r="BZ6" s="352"/>
      <c r="CA6" s="352"/>
      <c r="CB6" s="352"/>
      <c r="CC6" s="352"/>
      <c r="CD6" s="352"/>
      <c r="CE6" s="352"/>
      <c r="CF6" s="352"/>
      <c r="CG6" s="352"/>
      <c r="CH6" s="352"/>
      <c r="CI6" s="352"/>
      <c r="CJ6" s="352"/>
      <c r="CK6" s="352"/>
      <c r="CL6" s="352"/>
      <c r="CM6" s="352"/>
      <c r="CN6" s="352"/>
      <c r="CO6" s="352"/>
      <c r="CP6" s="352"/>
      <c r="CQ6" s="352"/>
      <c r="CR6" s="352"/>
      <c r="CS6" s="352"/>
      <c r="CT6" s="352"/>
      <c r="CU6" s="352"/>
      <c r="CV6" s="352"/>
      <c r="CW6" s="352"/>
      <c r="CX6" s="352"/>
      <c r="CY6" s="352"/>
      <c r="CZ6" s="352"/>
      <c r="DA6" s="352"/>
      <c r="DB6" s="352"/>
      <c r="DC6" s="352"/>
      <c r="DD6" s="352"/>
      <c r="DE6" s="352"/>
    </row>
    <row r="7" spans="1:109" s="241" customFormat="1" ht="13" x14ac:dyDescent="0.2">
      <c r="A7" s="352"/>
      <c r="B7" s="352"/>
      <c r="C7" s="352"/>
      <c r="D7" s="352"/>
      <c r="E7" s="352"/>
      <c r="F7" s="352"/>
      <c r="G7" s="352"/>
      <c r="H7" s="352"/>
      <c r="I7" s="352"/>
      <c r="J7" s="352"/>
      <c r="K7" s="352"/>
      <c r="L7" s="352"/>
      <c r="M7" s="352"/>
      <c r="N7" s="352"/>
      <c r="O7" s="352"/>
      <c r="P7" s="352"/>
      <c r="Q7" s="352"/>
      <c r="R7" s="352"/>
      <c r="S7" s="352"/>
      <c r="T7" s="352"/>
      <c r="U7" s="352"/>
      <c r="V7" s="352"/>
      <c r="W7" s="352"/>
      <c r="X7" s="352"/>
      <c r="Y7" s="352"/>
      <c r="Z7" s="352"/>
      <c r="AA7" s="352"/>
      <c r="AB7" s="352"/>
      <c r="AC7" s="352"/>
      <c r="AD7" s="352"/>
      <c r="AE7" s="352"/>
      <c r="AF7" s="352"/>
      <c r="AG7" s="352"/>
      <c r="AH7" s="352"/>
      <c r="AI7" s="352"/>
      <c r="AJ7" s="352"/>
      <c r="AK7" s="352"/>
      <c r="AL7" s="352"/>
      <c r="AM7" s="352"/>
      <c r="AN7" s="352"/>
      <c r="AO7" s="352"/>
      <c r="AP7" s="352"/>
      <c r="AQ7" s="352"/>
      <c r="AR7" s="352"/>
      <c r="AS7" s="352"/>
      <c r="AT7" s="352"/>
      <c r="AU7" s="352"/>
      <c r="AV7" s="352"/>
      <c r="AW7" s="352"/>
      <c r="AX7" s="352"/>
      <c r="AY7" s="352"/>
      <c r="AZ7" s="352"/>
      <c r="BA7" s="352"/>
      <c r="BB7" s="352"/>
      <c r="BC7" s="352"/>
      <c r="BD7" s="352"/>
      <c r="BE7" s="352"/>
      <c r="BF7" s="352"/>
      <c r="BG7" s="352"/>
      <c r="BH7" s="352"/>
      <c r="BI7" s="352"/>
      <c r="BJ7" s="352"/>
      <c r="BK7" s="352"/>
      <c r="BL7" s="352"/>
      <c r="BM7" s="352"/>
      <c r="BN7" s="352"/>
      <c r="BO7" s="352"/>
      <c r="BP7" s="352"/>
      <c r="BQ7" s="352"/>
      <c r="BR7" s="352"/>
      <c r="BS7" s="352"/>
      <c r="BT7" s="352"/>
      <c r="BU7" s="352"/>
      <c r="BV7" s="352"/>
      <c r="BW7" s="352"/>
      <c r="BX7" s="352"/>
      <c r="BY7" s="352"/>
      <c r="BZ7" s="352"/>
      <c r="CA7" s="352"/>
      <c r="CB7" s="352"/>
      <c r="CC7" s="352"/>
      <c r="CD7" s="352"/>
      <c r="CE7" s="352"/>
      <c r="CF7" s="352"/>
      <c r="CG7" s="352"/>
      <c r="CH7" s="352"/>
      <c r="CI7" s="352"/>
      <c r="CJ7" s="352"/>
      <c r="CK7" s="352"/>
      <c r="CL7" s="352"/>
      <c r="CM7" s="352"/>
      <c r="CN7" s="352"/>
      <c r="CO7" s="352"/>
      <c r="CP7" s="352"/>
      <c r="CQ7" s="352"/>
      <c r="CR7" s="352"/>
      <c r="CS7" s="352"/>
      <c r="CT7" s="352"/>
      <c r="CU7" s="352"/>
      <c r="CV7" s="352"/>
      <c r="CW7" s="352"/>
      <c r="CX7" s="352"/>
      <c r="CY7" s="352"/>
      <c r="CZ7" s="352"/>
      <c r="DA7" s="352"/>
      <c r="DB7" s="352"/>
      <c r="DC7" s="352"/>
      <c r="DD7" s="352"/>
      <c r="DE7" s="352"/>
    </row>
    <row r="8" spans="1:109" s="241" customFormat="1" ht="13" x14ac:dyDescent="0.2">
      <c r="A8" s="352"/>
      <c r="B8" s="352"/>
      <c r="C8" s="352"/>
      <c r="D8" s="352"/>
      <c r="E8" s="352"/>
      <c r="F8" s="352"/>
      <c r="G8" s="352"/>
      <c r="H8" s="352"/>
      <c r="I8" s="352"/>
      <c r="J8" s="352"/>
      <c r="K8" s="352"/>
      <c r="L8" s="352"/>
      <c r="M8" s="352"/>
      <c r="N8" s="352"/>
      <c r="O8" s="352"/>
      <c r="P8" s="352"/>
      <c r="Q8" s="352"/>
      <c r="R8" s="352"/>
      <c r="S8" s="352"/>
      <c r="T8" s="352"/>
      <c r="U8" s="352"/>
      <c r="V8" s="352"/>
      <c r="W8" s="352"/>
      <c r="X8" s="352"/>
      <c r="Y8" s="352"/>
      <c r="Z8" s="352"/>
      <c r="AA8" s="352"/>
      <c r="AB8" s="352"/>
      <c r="AC8" s="352"/>
      <c r="AD8" s="352"/>
      <c r="AE8" s="352"/>
      <c r="AF8" s="352"/>
      <c r="AG8" s="352"/>
      <c r="AH8" s="352"/>
      <c r="AI8" s="352"/>
      <c r="AJ8" s="352"/>
      <c r="AK8" s="352"/>
      <c r="AL8" s="352"/>
      <c r="AM8" s="352"/>
      <c r="AN8" s="352"/>
      <c r="AO8" s="352"/>
      <c r="AP8" s="352"/>
      <c r="AQ8" s="352"/>
      <c r="AR8" s="352"/>
      <c r="AS8" s="352"/>
      <c r="AT8" s="352"/>
      <c r="AU8" s="352"/>
      <c r="AV8" s="352"/>
      <c r="AW8" s="352"/>
      <c r="AX8" s="352"/>
      <c r="AY8" s="352"/>
      <c r="AZ8" s="352"/>
      <c r="BA8" s="352"/>
      <c r="BB8" s="352"/>
      <c r="BC8" s="352"/>
      <c r="BD8" s="352"/>
      <c r="BE8" s="352"/>
      <c r="BF8" s="352"/>
      <c r="BG8" s="352"/>
      <c r="BH8" s="352"/>
      <c r="BI8" s="352"/>
      <c r="BJ8" s="352"/>
      <c r="BK8" s="352"/>
      <c r="BL8" s="352"/>
      <c r="BM8" s="352"/>
      <c r="BN8" s="352"/>
      <c r="BO8" s="352"/>
      <c r="BP8" s="352"/>
      <c r="BQ8" s="352"/>
      <c r="BR8" s="352"/>
      <c r="BS8" s="352"/>
      <c r="BT8" s="352"/>
      <c r="BU8" s="352"/>
      <c r="BV8" s="352"/>
      <c r="BW8" s="352"/>
      <c r="BX8" s="352"/>
      <c r="BY8" s="352"/>
      <c r="BZ8" s="352"/>
      <c r="CA8" s="352"/>
      <c r="CB8" s="352"/>
      <c r="CC8" s="352"/>
      <c r="CD8" s="352"/>
      <c r="CE8" s="352"/>
      <c r="CF8" s="352"/>
      <c r="CG8" s="352"/>
      <c r="CH8" s="352"/>
      <c r="CI8" s="352"/>
      <c r="CJ8" s="352"/>
      <c r="CK8" s="352"/>
      <c r="CL8" s="352"/>
      <c r="CM8" s="352"/>
      <c r="CN8" s="352"/>
      <c r="CO8" s="352"/>
      <c r="CP8" s="352"/>
      <c r="CQ8" s="352"/>
      <c r="CR8" s="352"/>
      <c r="CS8" s="352"/>
      <c r="CT8" s="352"/>
      <c r="CU8" s="352"/>
      <c r="CV8" s="352"/>
      <c r="CW8" s="352"/>
      <c r="CX8" s="352"/>
      <c r="CY8" s="352"/>
      <c r="CZ8" s="352"/>
      <c r="DA8" s="352"/>
      <c r="DB8" s="352"/>
      <c r="DC8" s="352"/>
      <c r="DD8" s="352"/>
      <c r="DE8" s="352"/>
    </row>
    <row r="9" spans="1:109" s="241" customFormat="1" ht="13" x14ac:dyDescent="0.2">
      <c r="A9" s="352"/>
      <c r="B9" s="352"/>
      <c r="C9" s="352"/>
      <c r="D9" s="352"/>
      <c r="E9" s="352"/>
      <c r="F9" s="352"/>
      <c r="G9" s="352"/>
      <c r="H9" s="352"/>
      <c r="I9" s="352"/>
      <c r="J9" s="352"/>
      <c r="K9" s="352"/>
      <c r="L9" s="352"/>
      <c r="M9" s="352"/>
      <c r="N9" s="352"/>
      <c r="O9" s="352"/>
      <c r="P9" s="352"/>
      <c r="Q9" s="352"/>
      <c r="R9" s="352"/>
      <c r="S9" s="352"/>
      <c r="T9" s="352"/>
      <c r="U9" s="352"/>
      <c r="V9" s="352"/>
      <c r="W9" s="352"/>
      <c r="X9" s="352"/>
      <c r="Y9" s="352"/>
      <c r="Z9" s="352"/>
      <c r="AA9" s="352"/>
      <c r="AB9" s="352"/>
      <c r="AC9" s="352"/>
      <c r="AD9" s="352"/>
      <c r="AE9" s="352"/>
      <c r="AF9" s="352"/>
      <c r="AG9" s="352"/>
      <c r="AH9" s="352"/>
      <c r="AI9" s="352"/>
      <c r="AJ9" s="352"/>
      <c r="AK9" s="352"/>
      <c r="AL9" s="352"/>
      <c r="AM9" s="352"/>
      <c r="AN9" s="352"/>
      <c r="AO9" s="352"/>
      <c r="AP9" s="352"/>
      <c r="AQ9" s="352"/>
      <c r="AR9" s="352"/>
      <c r="AS9" s="352"/>
      <c r="AT9" s="352"/>
      <c r="AU9" s="352"/>
      <c r="AV9" s="352"/>
      <c r="AW9" s="352"/>
      <c r="AX9" s="352"/>
      <c r="AY9" s="352"/>
      <c r="AZ9" s="352"/>
      <c r="BA9" s="352"/>
      <c r="BB9" s="352"/>
      <c r="BC9" s="352"/>
      <c r="BD9" s="352"/>
      <c r="BE9" s="352"/>
      <c r="BF9" s="352"/>
      <c r="BG9" s="352"/>
      <c r="BH9" s="352"/>
      <c r="BI9" s="352"/>
      <c r="BJ9" s="352"/>
      <c r="BK9" s="352"/>
      <c r="BL9" s="352"/>
      <c r="BM9" s="352"/>
      <c r="BN9" s="352"/>
      <c r="BO9" s="352"/>
      <c r="BP9" s="352"/>
      <c r="BQ9" s="352"/>
      <c r="BR9" s="352"/>
      <c r="BS9" s="352"/>
      <c r="BT9" s="352"/>
      <c r="BU9" s="352"/>
      <c r="BV9" s="352"/>
      <c r="BW9" s="352"/>
      <c r="BX9" s="352"/>
      <c r="BY9" s="352"/>
      <c r="BZ9" s="352"/>
      <c r="CA9" s="352"/>
      <c r="CB9" s="352"/>
      <c r="CC9" s="352"/>
      <c r="CD9" s="352"/>
      <c r="CE9" s="352"/>
      <c r="CF9" s="352"/>
      <c r="CG9" s="352"/>
      <c r="CH9" s="352"/>
      <c r="CI9" s="352"/>
      <c r="CJ9" s="352"/>
      <c r="CK9" s="352"/>
      <c r="CL9" s="352"/>
      <c r="CM9" s="352"/>
      <c r="CN9" s="352"/>
      <c r="CO9" s="352"/>
      <c r="CP9" s="352"/>
      <c r="CQ9" s="352"/>
      <c r="CR9" s="352"/>
      <c r="CS9" s="352"/>
      <c r="CT9" s="352"/>
      <c r="CU9" s="352"/>
      <c r="CV9" s="352"/>
      <c r="CW9" s="352"/>
      <c r="CX9" s="352"/>
      <c r="CY9" s="352"/>
      <c r="CZ9" s="352"/>
      <c r="DA9" s="352"/>
      <c r="DB9" s="352"/>
      <c r="DC9" s="352"/>
      <c r="DD9" s="352"/>
      <c r="DE9" s="352"/>
    </row>
    <row r="10" spans="1:109" s="241" customFormat="1" ht="13" x14ac:dyDescent="0.2">
      <c r="A10" s="352"/>
      <c r="B10" s="352"/>
      <c r="C10" s="352"/>
      <c r="D10" s="352"/>
      <c r="E10" s="352"/>
      <c r="F10" s="352"/>
      <c r="G10" s="352"/>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2"/>
      <c r="BU10" s="352"/>
      <c r="BV10" s="352"/>
      <c r="BW10" s="352"/>
      <c r="BX10" s="352"/>
      <c r="BY10" s="352"/>
      <c r="BZ10" s="352"/>
      <c r="CA10" s="352"/>
      <c r="CB10" s="352"/>
      <c r="CC10" s="352"/>
      <c r="CD10" s="352"/>
      <c r="CE10" s="352"/>
      <c r="CF10" s="352"/>
      <c r="CG10" s="352"/>
      <c r="CH10" s="352"/>
      <c r="CI10" s="352"/>
      <c r="CJ10" s="352"/>
      <c r="CK10" s="352"/>
      <c r="CL10" s="352"/>
      <c r="CM10" s="352"/>
      <c r="CN10" s="352"/>
      <c r="CO10" s="352"/>
      <c r="CP10" s="352"/>
      <c r="CQ10" s="352"/>
      <c r="CR10" s="352"/>
      <c r="CS10" s="352"/>
      <c r="CT10" s="352"/>
      <c r="CU10" s="352"/>
      <c r="CV10" s="352"/>
      <c r="CW10" s="352"/>
      <c r="CX10" s="352"/>
      <c r="CY10" s="352"/>
      <c r="CZ10" s="352"/>
      <c r="DA10" s="352"/>
      <c r="DB10" s="352"/>
      <c r="DC10" s="352"/>
      <c r="DD10" s="352"/>
      <c r="DE10" s="352"/>
    </row>
    <row r="11" spans="1:109" s="241" customFormat="1" ht="13" x14ac:dyDescent="0.2">
      <c r="A11" s="352"/>
      <c r="B11" s="352"/>
      <c r="C11" s="352"/>
      <c r="D11" s="352"/>
      <c r="E11" s="352"/>
      <c r="F11" s="352"/>
      <c r="G11" s="352"/>
      <c r="H11" s="352"/>
      <c r="I11" s="352"/>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52"/>
      <c r="BW11" s="352"/>
      <c r="BX11" s="352"/>
      <c r="BY11" s="352"/>
      <c r="BZ11" s="352"/>
      <c r="CA11" s="352"/>
      <c r="CB11" s="352"/>
      <c r="CC11" s="352"/>
      <c r="CD11" s="352"/>
      <c r="CE11" s="352"/>
      <c r="CF11" s="352"/>
      <c r="CG11" s="352"/>
      <c r="CH11" s="352"/>
      <c r="CI11" s="352"/>
      <c r="CJ11" s="352"/>
      <c r="CK11" s="352"/>
      <c r="CL11" s="352"/>
      <c r="CM11" s="352"/>
      <c r="CN11" s="352"/>
      <c r="CO11" s="352"/>
      <c r="CP11" s="352"/>
      <c r="CQ11" s="352"/>
      <c r="CR11" s="352"/>
      <c r="CS11" s="352"/>
      <c r="CT11" s="352"/>
      <c r="CU11" s="352"/>
      <c r="CV11" s="352"/>
      <c r="CW11" s="352"/>
      <c r="CX11" s="352"/>
      <c r="CY11" s="352"/>
      <c r="CZ11" s="352"/>
      <c r="DA11" s="352"/>
      <c r="DB11" s="352"/>
      <c r="DC11" s="352"/>
      <c r="DD11" s="352"/>
      <c r="DE11" s="352"/>
    </row>
    <row r="12" spans="1:109" s="241" customFormat="1" ht="13" x14ac:dyDescent="0.2">
      <c r="A12" s="352"/>
      <c r="B12" s="352"/>
      <c r="C12" s="352"/>
      <c r="D12" s="352"/>
      <c r="E12" s="352"/>
      <c r="F12" s="352"/>
      <c r="G12" s="352"/>
      <c r="H12" s="352"/>
      <c r="I12" s="352"/>
      <c r="J12" s="352"/>
      <c r="K12" s="352"/>
      <c r="L12" s="352"/>
      <c r="M12" s="352"/>
      <c r="N12" s="352"/>
      <c r="O12" s="352"/>
      <c r="P12" s="352"/>
      <c r="Q12" s="352"/>
      <c r="R12" s="352"/>
      <c r="S12" s="352"/>
      <c r="T12" s="352"/>
      <c r="U12" s="352"/>
      <c r="V12" s="352"/>
      <c r="W12" s="352"/>
      <c r="X12" s="352"/>
      <c r="Y12" s="352"/>
      <c r="Z12" s="352"/>
      <c r="AA12" s="352"/>
      <c r="AB12" s="352"/>
      <c r="AC12" s="352"/>
      <c r="AD12" s="352"/>
      <c r="AE12" s="352"/>
      <c r="AF12" s="352"/>
      <c r="AG12" s="352"/>
      <c r="AH12" s="352"/>
      <c r="AI12" s="352"/>
      <c r="AJ12" s="352"/>
      <c r="AK12" s="352"/>
      <c r="AL12" s="352"/>
      <c r="AM12" s="352"/>
      <c r="AN12" s="352"/>
      <c r="AO12" s="352"/>
      <c r="AP12" s="352"/>
      <c r="AQ12" s="352"/>
      <c r="AR12" s="352"/>
      <c r="AS12" s="352"/>
      <c r="AT12" s="352"/>
      <c r="AU12" s="352"/>
      <c r="AV12" s="352"/>
      <c r="AW12" s="352"/>
      <c r="AX12" s="352"/>
      <c r="AY12" s="352"/>
      <c r="AZ12" s="352"/>
      <c r="BA12" s="352"/>
      <c r="BB12" s="352"/>
      <c r="BC12" s="352"/>
      <c r="BD12" s="352"/>
      <c r="BE12" s="352"/>
      <c r="BF12" s="352"/>
      <c r="BG12" s="352"/>
      <c r="BH12" s="352"/>
      <c r="BI12" s="352"/>
      <c r="BJ12" s="352"/>
      <c r="BK12" s="352"/>
      <c r="BL12" s="352"/>
      <c r="BM12" s="352"/>
      <c r="BN12" s="352"/>
      <c r="BO12" s="352"/>
      <c r="BP12" s="352"/>
      <c r="BQ12" s="352"/>
      <c r="BR12" s="352"/>
      <c r="BS12" s="352"/>
      <c r="BT12" s="352"/>
      <c r="BU12" s="352"/>
      <c r="BV12" s="352"/>
      <c r="BW12" s="352"/>
      <c r="BX12" s="352"/>
      <c r="BY12" s="352"/>
      <c r="BZ12" s="352"/>
      <c r="CA12" s="352"/>
      <c r="CB12" s="352"/>
      <c r="CC12" s="352"/>
      <c r="CD12" s="352"/>
      <c r="CE12" s="352"/>
      <c r="CF12" s="352"/>
      <c r="CG12" s="352"/>
      <c r="CH12" s="352"/>
      <c r="CI12" s="352"/>
      <c r="CJ12" s="352"/>
      <c r="CK12" s="352"/>
      <c r="CL12" s="352"/>
      <c r="CM12" s="352"/>
      <c r="CN12" s="352"/>
      <c r="CO12" s="352"/>
      <c r="CP12" s="352"/>
      <c r="CQ12" s="352"/>
      <c r="CR12" s="352"/>
      <c r="CS12" s="352"/>
      <c r="CT12" s="352"/>
      <c r="CU12" s="352"/>
      <c r="CV12" s="352"/>
      <c r="CW12" s="352"/>
      <c r="CX12" s="352"/>
      <c r="CY12" s="352"/>
      <c r="CZ12" s="352"/>
      <c r="DA12" s="352"/>
      <c r="DB12" s="352"/>
      <c r="DC12" s="352"/>
      <c r="DD12" s="352"/>
      <c r="DE12" s="352"/>
    </row>
    <row r="13" spans="1:109" s="241" customFormat="1" ht="13" x14ac:dyDescent="0.2">
      <c r="A13" s="352"/>
      <c r="B13" s="352"/>
      <c r="C13" s="352"/>
      <c r="D13" s="352"/>
      <c r="E13" s="352"/>
      <c r="F13" s="352"/>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52"/>
      <c r="AL13" s="352"/>
      <c r="AM13" s="352"/>
      <c r="AN13" s="352"/>
      <c r="AO13" s="352"/>
      <c r="AP13" s="352"/>
      <c r="AQ13" s="352"/>
      <c r="AR13" s="352"/>
      <c r="AS13" s="352"/>
      <c r="AT13" s="352"/>
      <c r="AU13" s="352"/>
      <c r="AV13" s="352"/>
      <c r="AW13" s="352"/>
      <c r="AX13" s="352"/>
      <c r="AY13" s="352"/>
      <c r="AZ13" s="352"/>
      <c r="BA13" s="352"/>
      <c r="BB13" s="352"/>
      <c r="BC13" s="352"/>
      <c r="BD13" s="352"/>
      <c r="BE13" s="352"/>
      <c r="BF13" s="352"/>
      <c r="BG13" s="352"/>
      <c r="BH13" s="352"/>
      <c r="BI13" s="352"/>
      <c r="BJ13" s="352"/>
      <c r="BK13" s="352"/>
      <c r="BL13" s="352"/>
      <c r="BM13" s="352"/>
      <c r="BN13" s="352"/>
      <c r="BO13" s="352"/>
      <c r="BP13" s="352"/>
      <c r="BQ13" s="352"/>
      <c r="BR13" s="352"/>
      <c r="BS13" s="352"/>
      <c r="BT13" s="352"/>
      <c r="BU13" s="352"/>
      <c r="BV13" s="352"/>
      <c r="BW13" s="352"/>
      <c r="BX13" s="352"/>
      <c r="BY13" s="352"/>
      <c r="BZ13" s="352"/>
      <c r="CA13" s="352"/>
      <c r="CB13" s="352"/>
      <c r="CC13" s="352"/>
      <c r="CD13" s="352"/>
      <c r="CE13" s="352"/>
      <c r="CF13" s="352"/>
      <c r="CG13" s="352"/>
      <c r="CH13" s="352"/>
      <c r="CI13" s="352"/>
      <c r="CJ13" s="352"/>
      <c r="CK13" s="352"/>
      <c r="CL13" s="352"/>
      <c r="CM13" s="352"/>
      <c r="CN13" s="352"/>
      <c r="CO13" s="352"/>
      <c r="CP13" s="352"/>
      <c r="CQ13" s="352"/>
      <c r="CR13" s="352"/>
      <c r="CS13" s="352"/>
      <c r="CT13" s="352"/>
      <c r="CU13" s="352"/>
      <c r="CV13" s="352"/>
      <c r="CW13" s="352"/>
      <c r="CX13" s="352"/>
      <c r="CY13" s="352"/>
      <c r="CZ13" s="352"/>
      <c r="DA13" s="352"/>
      <c r="DB13" s="352"/>
      <c r="DC13" s="352"/>
      <c r="DD13" s="352"/>
      <c r="DE13" s="352"/>
    </row>
    <row r="14" spans="1:109" s="241" customFormat="1" ht="13" x14ac:dyDescent="0.2">
      <c r="A14" s="352"/>
      <c r="B14" s="352"/>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c r="AL14" s="352"/>
      <c r="AM14" s="352"/>
      <c r="AN14" s="352"/>
      <c r="AO14" s="352"/>
      <c r="AP14" s="352"/>
      <c r="AQ14" s="352"/>
      <c r="AR14" s="352"/>
      <c r="AS14" s="352"/>
      <c r="AT14" s="352"/>
      <c r="AU14" s="352"/>
      <c r="AV14" s="352"/>
      <c r="AW14" s="352"/>
      <c r="AX14" s="352"/>
      <c r="AY14" s="352"/>
      <c r="AZ14" s="352"/>
      <c r="BA14" s="352"/>
      <c r="BB14" s="352"/>
      <c r="BC14" s="352"/>
      <c r="BD14" s="352"/>
      <c r="BE14" s="352"/>
      <c r="BF14" s="352"/>
      <c r="BG14" s="352"/>
      <c r="BH14" s="352"/>
      <c r="BI14" s="352"/>
      <c r="BJ14" s="352"/>
      <c r="BK14" s="352"/>
      <c r="BL14" s="352"/>
      <c r="BM14" s="352"/>
      <c r="BN14" s="352"/>
      <c r="BO14" s="352"/>
      <c r="BP14" s="352"/>
      <c r="BQ14" s="352"/>
      <c r="BR14" s="352"/>
      <c r="BS14" s="352"/>
      <c r="BT14" s="352"/>
      <c r="BU14" s="352"/>
      <c r="BV14" s="352"/>
      <c r="BW14" s="352"/>
      <c r="BX14" s="352"/>
      <c r="BY14" s="352"/>
      <c r="BZ14" s="352"/>
      <c r="CA14" s="352"/>
      <c r="CB14" s="352"/>
      <c r="CC14" s="352"/>
      <c r="CD14" s="352"/>
      <c r="CE14" s="352"/>
      <c r="CF14" s="352"/>
      <c r="CG14" s="352"/>
      <c r="CH14" s="352"/>
      <c r="CI14" s="352"/>
      <c r="CJ14" s="352"/>
      <c r="CK14" s="352"/>
      <c r="CL14" s="352"/>
      <c r="CM14" s="352"/>
      <c r="CN14" s="352"/>
      <c r="CO14" s="352"/>
      <c r="CP14" s="352"/>
      <c r="CQ14" s="352"/>
      <c r="CR14" s="352"/>
      <c r="CS14" s="352"/>
      <c r="CT14" s="352"/>
      <c r="CU14" s="352"/>
      <c r="CV14" s="352"/>
      <c r="CW14" s="352"/>
      <c r="CX14" s="352"/>
      <c r="CY14" s="352"/>
      <c r="CZ14" s="352"/>
      <c r="DA14" s="352"/>
      <c r="DB14" s="352"/>
      <c r="DC14" s="352"/>
      <c r="DD14" s="352"/>
      <c r="DE14" s="352"/>
    </row>
    <row r="15" spans="1:109" s="241" customFormat="1" ht="13" x14ac:dyDescent="0.2">
      <c r="A15" s="243"/>
      <c r="B15" s="352"/>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c r="AL15" s="352"/>
      <c r="AM15" s="352"/>
      <c r="AN15" s="352"/>
      <c r="AO15" s="352"/>
      <c r="AP15" s="352"/>
      <c r="AQ15" s="352"/>
      <c r="AR15" s="352"/>
      <c r="AS15" s="352"/>
      <c r="AT15" s="352"/>
      <c r="AU15" s="352"/>
      <c r="AV15" s="352"/>
      <c r="AW15" s="352"/>
      <c r="AX15" s="352"/>
      <c r="AY15" s="352"/>
      <c r="AZ15" s="352"/>
      <c r="BA15" s="352"/>
      <c r="BB15" s="352"/>
      <c r="BC15" s="352"/>
      <c r="BD15" s="352"/>
      <c r="BE15" s="352"/>
      <c r="BF15" s="352"/>
      <c r="BG15" s="352"/>
      <c r="BH15" s="352"/>
      <c r="BI15" s="352"/>
      <c r="BJ15" s="352"/>
      <c r="BK15" s="352"/>
      <c r="BL15" s="352"/>
      <c r="BM15" s="352"/>
      <c r="BN15" s="352"/>
      <c r="BO15" s="352"/>
      <c r="BP15" s="352"/>
      <c r="BQ15" s="352"/>
      <c r="BR15" s="352"/>
      <c r="BS15" s="352"/>
      <c r="BT15" s="352"/>
      <c r="BU15" s="352"/>
      <c r="BV15" s="352"/>
      <c r="BW15" s="352"/>
      <c r="BX15" s="352"/>
      <c r="BY15" s="352"/>
      <c r="BZ15" s="352"/>
      <c r="CA15" s="352"/>
      <c r="CB15" s="352"/>
      <c r="CC15" s="352"/>
      <c r="CD15" s="352"/>
      <c r="CE15" s="352"/>
      <c r="CF15" s="352"/>
      <c r="CG15" s="352"/>
      <c r="CH15" s="352"/>
      <c r="CI15" s="352"/>
      <c r="CJ15" s="352"/>
      <c r="CK15" s="352"/>
      <c r="CL15" s="352"/>
      <c r="CM15" s="352"/>
      <c r="CN15" s="352"/>
      <c r="CO15" s="352"/>
      <c r="CP15" s="352"/>
      <c r="CQ15" s="352"/>
      <c r="CR15" s="352"/>
      <c r="CS15" s="352"/>
      <c r="CT15" s="352"/>
      <c r="CU15" s="352"/>
      <c r="CV15" s="352"/>
      <c r="CW15" s="352"/>
      <c r="CX15" s="352"/>
      <c r="CY15" s="352"/>
      <c r="CZ15" s="352"/>
      <c r="DA15" s="352"/>
      <c r="DB15" s="352"/>
      <c r="DC15" s="352"/>
      <c r="DD15" s="352"/>
      <c r="DE15" s="352"/>
    </row>
    <row r="16" spans="1:109" s="241" customFormat="1" ht="13" x14ac:dyDescent="0.2">
      <c r="A16" s="243"/>
      <c r="B16" s="352"/>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c r="AL16" s="352"/>
      <c r="AM16" s="352"/>
      <c r="AN16" s="352"/>
      <c r="AO16" s="352"/>
      <c r="AP16" s="352"/>
      <c r="AQ16" s="352"/>
      <c r="AR16" s="352"/>
      <c r="AS16" s="352"/>
      <c r="AT16" s="352"/>
      <c r="AU16" s="352"/>
      <c r="AV16" s="352"/>
      <c r="AW16" s="352"/>
      <c r="AX16" s="352"/>
      <c r="AY16" s="352"/>
      <c r="AZ16" s="352"/>
      <c r="BA16" s="352"/>
      <c r="BB16" s="352"/>
      <c r="BC16" s="352"/>
      <c r="BD16" s="352"/>
      <c r="BE16" s="352"/>
      <c r="BF16" s="352"/>
      <c r="BG16" s="352"/>
      <c r="BH16" s="352"/>
      <c r="BI16" s="352"/>
      <c r="BJ16" s="352"/>
      <c r="BK16" s="352"/>
      <c r="BL16" s="352"/>
      <c r="BM16" s="352"/>
      <c r="BN16" s="352"/>
      <c r="BO16" s="352"/>
      <c r="BP16" s="352"/>
      <c r="BQ16" s="352"/>
      <c r="BR16" s="352"/>
      <c r="BS16" s="352"/>
      <c r="BT16" s="352"/>
      <c r="BU16" s="352"/>
      <c r="BV16" s="352"/>
      <c r="BW16" s="352"/>
      <c r="BX16" s="352"/>
      <c r="BY16" s="352"/>
      <c r="BZ16" s="352"/>
      <c r="CA16" s="352"/>
      <c r="CB16" s="352"/>
      <c r="CC16" s="352"/>
      <c r="CD16" s="352"/>
      <c r="CE16" s="352"/>
      <c r="CF16" s="352"/>
      <c r="CG16" s="352"/>
      <c r="CH16" s="352"/>
      <c r="CI16" s="352"/>
      <c r="CJ16" s="352"/>
      <c r="CK16" s="352"/>
      <c r="CL16" s="352"/>
      <c r="CM16" s="352"/>
      <c r="CN16" s="352"/>
      <c r="CO16" s="352"/>
      <c r="CP16" s="352"/>
      <c r="CQ16" s="352"/>
      <c r="CR16" s="352"/>
      <c r="CS16" s="352"/>
      <c r="CT16" s="352"/>
      <c r="CU16" s="352"/>
      <c r="CV16" s="352"/>
      <c r="CW16" s="352"/>
      <c r="CX16" s="352"/>
      <c r="CY16" s="352"/>
      <c r="CZ16" s="352"/>
      <c r="DA16" s="352"/>
      <c r="DB16" s="352"/>
      <c r="DC16" s="352"/>
      <c r="DD16" s="352"/>
      <c r="DE16" s="352"/>
    </row>
    <row r="17" spans="1:109" s="241" customFormat="1" ht="13" x14ac:dyDescent="0.2">
      <c r="A17" s="243"/>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352"/>
      <c r="AU17" s="352"/>
      <c r="AV17" s="352"/>
      <c r="AW17" s="352"/>
      <c r="AX17" s="352"/>
      <c r="AY17" s="352"/>
      <c r="AZ17" s="352"/>
      <c r="BA17" s="352"/>
      <c r="BB17" s="352"/>
      <c r="BC17" s="352"/>
      <c r="BD17" s="352"/>
      <c r="BE17" s="352"/>
      <c r="BF17" s="352"/>
      <c r="BG17" s="352"/>
      <c r="BH17" s="352"/>
      <c r="BI17" s="352"/>
      <c r="BJ17" s="352"/>
      <c r="BK17" s="352"/>
      <c r="BL17" s="352"/>
      <c r="BM17" s="352"/>
      <c r="BN17" s="352"/>
      <c r="BO17" s="352"/>
      <c r="BP17" s="352"/>
      <c r="BQ17" s="352"/>
      <c r="BR17" s="352"/>
      <c r="BS17" s="352"/>
      <c r="BT17" s="352"/>
      <c r="BU17" s="352"/>
      <c r="BV17" s="352"/>
      <c r="BW17" s="352"/>
      <c r="BX17" s="352"/>
      <c r="BY17" s="352"/>
      <c r="BZ17" s="352"/>
      <c r="CA17" s="352"/>
      <c r="CB17" s="352"/>
      <c r="CC17" s="352"/>
      <c r="CD17" s="352"/>
      <c r="CE17" s="352"/>
      <c r="CF17" s="352"/>
      <c r="CG17" s="352"/>
      <c r="CH17" s="352"/>
      <c r="CI17" s="352"/>
      <c r="CJ17" s="352"/>
      <c r="CK17" s="352"/>
      <c r="CL17" s="352"/>
      <c r="CM17" s="352"/>
      <c r="CN17" s="352"/>
      <c r="CO17" s="352"/>
      <c r="CP17" s="352"/>
      <c r="CQ17" s="352"/>
      <c r="CR17" s="352"/>
      <c r="CS17" s="352"/>
      <c r="CT17" s="352"/>
      <c r="CU17" s="352"/>
      <c r="CV17" s="352"/>
      <c r="CW17" s="352"/>
      <c r="CX17" s="352"/>
      <c r="CY17" s="352"/>
      <c r="CZ17" s="352"/>
      <c r="DA17" s="352"/>
      <c r="DB17" s="352"/>
      <c r="DC17" s="352"/>
      <c r="DD17" s="352"/>
      <c r="DE17" s="352"/>
    </row>
    <row r="18" spans="1:109" s="241" customFormat="1" ht="13" x14ac:dyDescent="0.2">
      <c r="A18" s="243"/>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2"/>
      <c r="AM18" s="352"/>
      <c r="AN18" s="352"/>
      <c r="AO18" s="352"/>
      <c r="AP18" s="352"/>
      <c r="AQ18" s="352"/>
      <c r="AR18" s="352"/>
      <c r="AS18" s="352"/>
      <c r="AT18" s="352"/>
      <c r="AU18" s="352"/>
      <c r="AV18" s="352"/>
      <c r="AW18" s="352"/>
      <c r="AX18" s="352"/>
      <c r="AY18" s="352"/>
      <c r="AZ18" s="352"/>
      <c r="BA18" s="352"/>
      <c r="BB18" s="352"/>
      <c r="BC18" s="352"/>
      <c r="BD18" s="352"/>
      <c r="BE18" s="352"/>
      <c r="BF18" s="352"/>
      <c r="BG18" s="352"/>
      <c r="BH18" s="352"/>
      <c r="BI18" s="352"/>
      <c r="BJ18" s="352"/>
      <c r="BK18" s="352"/>
      <c r="BL18" s="352"/>
      <c r="BM18" s="352"/>
      <c r="BN18" s="352"/>
      <c r="BO18" s="352"/>
      <c r="BP18" s="352"/>
      <c r="BQ18" s="352"/>
      <c r="BR18" s="352"/>
      <c r="BS18" s="352"/>
      <c r="BT18" s="352"/>
      <c r="BU18" s="352"/>
      <c r="BV18" s="352"/>
      <c r="BW18" s="352"/>
      <c r="BX18" s="352"/>
      <c r="BY18" s="352"/>
      <c r="BZ18" s="352"/>
      <c r="CA18" s="352"/>
      <c r="CB18" s="352"/>
      <c r="CC18" s="352"/>
      <c r="CD18" s="352"/>
      <c r="CE18" s="352"/>
      <c r="CF18" s="352"/>
      <c r="CG18" s="352"/>
      <c r="CH18" s="352"/>
      <c r="CI18" s="352"/>
      <c r="CJ18" s="352"/>
      <c r="CK18" s="352"/>
      <c r="CL18" s="352"/>
      <c r="CM18" s="352"/>
      <c r="CN18" s="352"/>
      <c r="CO18" s="352"/>
      <c r="CP18" s="352"/>
      <c r="CQ18" s="352"/>
      <c r="CR18" s="352"/>
      <c r="CS18" s="352"/>
      <c r="CT18" s="352"/>
      <c r="CU18" s="352"/>
      <c r="CV18" s="352"/>
      <c r="CW18" s="352"/>
      <c r="CX18" s="352"/>
      <c r="CY18" s="352"/>
      <c r="CZ18" s="352"/>
      <c r="DA18" s="352"/>
      <c r="DB18" s="352"/>
      <c r="DC18" s="352"/>
      <c r="DD18" s="352"/>
      <c r="DE18" s="352"/>
    </row>
    <row r="19" spans="1:109" ht="13" x14ac:dyDescent="0.2">
      <c r="DD19" s="243"/>
      <c r="DE19" s="243"/>
    </row>
    <row r="20" spans="1:109" ht="13" x14ac:dyDescent="0.2">
      <c r="DD20" s="243"/>
      <c r="DE20" s="243"/>
    </row>
    <row r="21" spans="1:109" ht="17.25" customHeight="1" x14ac:dyDescent="0.2">
      <c r="B21" s="353"/>
      <c r="C21" s="245"/>
      <c r="D21" s="245"/>
      <c r="E21" s="245"/>
      <c r="F21" s="245"/>
      <c r="G21" s="245"/>
      <c r="H21" s="245"/>
      <c r="I21" s="245"/>
      <c r="J21" s="245"/>
      <c r="K21" s="245"/>
      <c r="L21" s="245"/>
      <c r="M21" s="245"/>
      <c r="N21" s="354"/>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4"/>
      <c r="AU21" s="245"/>
      <c r="AV21" s="245"/>
      <c r="AW21" s="245"/>
      <c r="AX21" s="245"/>
      <c r="AY21" s="245"/>
      <c r="AZ21" s="245"/>
      <c r="BA21" s="245"/>
      <c r="BB21" s="245"/>
      <c r="BC21" s="245"/>
      <c r="BD21" s="245"/>
      <c r="BE21" s="245"/>
      <c r="BF21" s="354"/>
      <c r="BG21" s="245"/>
      <c r="BH21" s="245"/>
      <c r="BI21" s="245"/>
      <c r="BJ21" s="245"/>
      <c r="BK21" s="245"/>
      <c r="BL21" s="245"/>
      <c r="BM21" s="245"/>
      <c r="BN21" s="245"/>
      <c r="BO21" s="245"/>
      <c r="BP21" s="245"/>
      <c r="BQ21" s="245"/>
      <c r="BR21" s="354"/>
      <c r="BS21" s="245"/>
      <c r="BT21" s="245"/>
      <c r="BU21" s="245"/>
      <c r="BV21" s="245"/>
      <c r="BW21" s="245"/>
      <c r="BX21" s="245"/>
      <c r="BY21" s="245"/>
      <c r="BZ21" s="245"/>
      <c r="CA21" s="245"/>
      <c r="CB21" s="245"/>
      <c r="CC21" s="245"/>
      <c r="CD21" s="354"/>
      <c r="CE21" s="245"/>
      <c r="CF21" s="245"/>
      <c r="CG21" s="245"/>
      <c r="CH21" s="245"/>
      <c r="CI21" s="245"/>
      <c r="CJ21" s="245"/>
      <c r="CK21" s="245"/>
      <c r="CL21" s="245"/>
      <c r="CM21" s="245"/>
      <c r="CN21" s="245"/>
      <c r="CO21" s="245"/>
      <c r="CP21" s="354"/>
      <c r="CQ21" s="245"/>
      <c r="CR21" s="245"/>
      <c r="CS21" s="245"/>
      <c r="CT21" s="245"/>
      <c r="CU21" s="245"/>
      <c r="CV21" s="245"/>
      <c r="CW21" s="245"/>
      <c r="CX21" s="245"/>
      <c r="CY21" s="245"/>
      <c r="CZ21" s="245"/>
      <c r="DA21" s="245"/>
      <c r="DB21" s="354"/>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5"/>
      <c r="DD40" s="355"/>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6"/>
      <c r="I42" s="357"/>
      <c r="J42" s="357"/>
      <c r="K42" s="357"/>
      <c r="AM42" s="356"/>
      <c r="AN42" s="356" t="s">
        <v>563</v>
      </c>
      <c r="AP42" s="357"/>
      <c r="AQ42" s="357"/>
      <c r="AR42" s="357"/>
      <c r="AY42" s="356"/>
      <c r="BA42" s="357"/>
      <c r="BB42" s="357"/>
      <c r="BC42" s="357"/>
      <c r="BK42" s="356"/>
      <c r="BM42" s="357"/>
      <c r="BN42" s="357"/>
      <c r="BO42" s="357"/>
      <c r="BW42" s="356"/>
      <c r="BY42" s="357"/>
      <c r="BZ42" s="357"/>
      <c r="CA42" s="357"/>
      <c r="CI42" s="356"/>
      <c r="CK42" s="357"/>
      <c r="CL42" s="357"/>
      <c r="CM42" s="357"/>
      <c r="CU42" s="356"/>
      <c r="CW42" s="357"/>
      <c r="CX42" s="357"/>
      <c r="CY42" s="357"/>
    </row>
    <row r="43" spans="2:109" ht="13.5" customHeight="1" x14ac:dyDescent="0.2">
      <c r="B43" s="247"/>
      <c r="AN43" s="383" t="s">
        <v>572</v>
      </c>
      <c r="AO43" s="384"/>
      <c r="AP43" s="384"/>
      <c r="AQ43" s="384"/>
      <c r="AR43" s="384"/>
      <c r="AS43" s="384"/>
      <c r="AT43" s="384"/>
      <c r="AU43" s="384"/>
      <c r="AV43" s="384"/>
      <c r="AW43" s="384"/>
      <c r="AX43" s="384"/>
      <c r="AY43" s="384"/>
      <c r="AZ43" s="384"/>
      <c r="BA43" s="384"/>
      <c r="BB43" s="384"/>
      <c r="BC43" s="384"/>
      <c r="BD43" s="384"/>
      <c r="BE43" s="384"/>
      <c r="BF43" s="384"/>
      <c r="BG43" s="384"/>
      <c r="BH43" s="384"/>
      <c r="BI43" s="384"/>
      <c r="BJ43" s="384"/>
      <c r="BK43" s="384"/>
      <c r="BL43" s="384"/>
      <c r="BM43" s="384"/>
      <c r="BN43" s="384"/>
      <c r="BO43" s="384"/>
      <c r="BP43" s="384"/>
      <c r="BQ43" s="384"/>
      <c r="BR43" s="384"/>
      <c r="BS43" s="384"/>
      <c r="BT43" s="384"/>
      <c r="BU43" s="384"/>
      <c r="BV43" s="384"/>
      <c r="BW43" s="384"/>
      <c r="BX43" s="384"/>
      <c r="BY43" s="384"/>
      <c r="BZ43" s="384"/>
      <c r="CA43" s="384"/>
      <c r="CB43" s="384"/>
      <c r="CC43" s="384"/>
      <c r="CD43" s="384"/>
      <c r="CE43" s="384"/>
      <c r="CF43" s="384"/>
      <c r="CG43" s="384"/>
      <c r="CH43" s="384"/>
      <c r="CI43" s="384"/>
      <c r="CJ43" s="384"/>
      <c r="CK43" s="384"/>
      <c r="CL43" s="384"/>
      <c r="CM43" s="384"/>
      <c r="CN43" s="384"/>
      <c r="CO43" s="384"/>
      <c r="CP43" s="384"/>
      <c r="CQ43" s="384"/>
      <c r="CR43" s="384"/>
      <c r="CS43" s="384"/>
      <c r="CT43" s="384"/>
      <c r="CU43" s="384"/>
      <c r="CV43" s="384"/>
      <c r="CW43" s="384"/>
      <c r="CX43" s="384"/>
      <c r="CY43" s="384"/>
      <c r="CZ43" s="384"/>
      <c r="DA43" s="384"/>
      <c r="DB43" s="384"/>
      <c r="DC43" s="385"/>
    </row>
    <row r="44" spans="2:109" ht="13" x14ac:dyDescent="0.2">
      <c r="B44" s="247"/>
      <c r="AN44" s="386"/>
      <c r="AO44" s="387"/>
      <c r="AP44" s="387"/>
      <c r="AQ44" s="387"/>
      <c r="AR44" s="387"/>
      <c r="AS44" s="387"/>
      <c r="AT44" s="387"/>
      <c r="AU44" s="387"/>
      <c r="AV44" s="387"/>
      <c r="AW44" s="387"/>
      <c r="AX44" s="387"/>
      <c r="AY44" s="387"/>
      <c r="AZ44" s="387"/>
      <c r="BA44" s="387"/>
      <c r="BB44" s="387"/>
      <c r="BC44" s="387"/>
      <c r="BD44" s="387"/>
      <c r="BE44" s="387"/>
      <c r="BF44" s="387"/>
      <c r="BG44" s="387"/>
      <c r="BH44" s="387"/>
      <c r="BI44" s="387"/>
      <c r="BJ44" s="387"/>
      <c r="BK44" s="387"/>
      <c r="BL44" s="387"/>
      <c r="BM44" s="387"/>
      <c r="BN44" s="387"/>
      <c r="BO44" s="387"/>
      <c r="BP44" s="387"/>
      <c r="BQ44" s="387"/>
      <c r="BR44" s="387"/>
      <c r="BS44" s="387"/>
      <c r="BT44" s="387"/>
      <c r="BU44" s="387"/>
      <c r="BV44" s="387"/>
      <c r="BW44" s="387"/>
      <c r="BX44" s="387"/>
      <c r="BY44" s="387"/>
      <c r="BZ44" s="387"/>
      <c r="CA44" s="387"/>
      <c r="CB44" s="387"/>
      <c r="CC44" s="387"/>
      <c r="CD44" s="387"/>
      <c r="CE44" s="387"/>
      <c r="CF44" s="387"/>
      <c r="CG44" s="387"/>
      <c r="CH44" s="387"/>
      <c r="CI44" s="387"/>
      <c r="CJ44" s="387"/>
      <c r="CK44" s="387"/>
      <c r="CL44" s="387"/>
      <c r="CM44" s="387"/>
      <c r="CN44" s="387"/>
      <c r="CO44" s="387"/>
      <c r="CP44" s="387"/>
      <c r="CQ44" s="387"/>
      <c r="CR44" s="387"/>
      <c r="CS44" s="387"/>
      <c r="CT44" s="387"/>
      <c r="CU44" s="387"/>
      <c r="CV44" s="387"/>
      <c r="CW44" s="387"/>
      <c r="CX44" s="387"/>
      <c r="CY44" s="387"/>
      <c r="CZ44" s="387"/>
      <c r="DA44" s="387"/>
      <c r="DB44" s="387"/>
      <c r="DC44" s="388"/>
    </row>
    <row r="45" spans="2:109" ht="13" x14ac:dyDescent="0.2">
      <c r="B45" s="247"/>
      <c r="AN45" s="386"/>
      <c r="AO45" s="387"/>
      <c r="AP45" s="387"/>
      <c r="AQ45" s="387"/>
      <c r="AR45" s="387"/>
      <c r="AS45" s="387"/>
      <c r="AT45" s="387"/>
      <c r="AU45" s="387"/>
      <c r="AV45" s="387"/>
      <c r="AW45" s="387"/>
      <c r="AX45" s="387"/>
      <c r="AY45" s="387"/>
      <c r="AZ45" s="387"/>
      <c r="BA45" s="387"/>
      <c r="BB45" s="387"/>
      <c r="BC45" s="387"/>
      <c r="BD45" s="387"/>
      <c r="BE45" s="387"/>
      <c r="BF45" s="387"/>
      <c r="BG45" s="387"/>
      <c r="BH45" s="387"/>
      <c r="BI45" s="387"/>
      <c r="BJ45" s="387"/>
      <c r="BK45" s="387"/>
      <c r="BL45" s="387"/>
      <c r="BM45" s="387"/>
      <c r="BN45" s="387"/>
      <c r="BO45" s="387"/>
      <c r="BP45" s="387"/>
      <c r="BQ45" s="387"/>
      <c r="BR45" s="387"/>
      <c r="BS45" s="387"/>
      <c r="BT45" s="387"/>
      <c r="BU45" s="387"/>
      <c r="BV45" s="387"/>
      <c r="BW45" s="387"/>
      <c r="BX45" s="387"/>
      <c r="BY45" s="387"/>
      <c r="BZ45" s="387"/>
      <c r="CA45" s="387"/>
      <c r="CB45" s="387"/>
      <c r="CC45" s="387"/>
      <c r="CD45" s="387"/>
      <c r="CE45" s="387"/>
      <c r="CF45" s="387"/>
      <c r="CG45" s="387"/>
      <c r="CH45" s="387"/>
      <c r="CI45" s="387"/>
      <c r="CJ45" s="387"/>
      <c r="CK45" s="387"/>
      <c r="CL45" s="387"/>
      <c r="CM45" s="387"/>
      <c r="CN45" s="387"/>
      <c r="CO45" s="387"/>
      <c r="CP45" s="387"/>
      <c r="CQ45" s="387"/>
      <c r="CR45" s="387"/>
      <c r="CS45" s="387"/>
      <c r="CT45" s="387"/>
      <c r="CU45" s="387"/>
      <c r="CV45" s="387"/>
      <c r="CW45" s="387"/>
      <c r="CX45" s="387"/>
      <c r="CY45" s="387"/>
      <c r="CZ45" s="387"/>
      <c r="DA45" s="387"/>
      <c r="DB45" s="387"/>
      <c r="DC45" s="388"/>
    </row>
    <row r="46" spans="2:109" ht="13" x14ac:dyDescent="0.2">
      <c r="B46" s="247"/>
      <c r="AN46" s="386"/>
      <c r="AO46" s="387"/>
      <c r="AP46" s="387"/>
      <c r="AQ46" s="387"/>
      <c r="AR46" s="387"/>
      <c r="AS46" s="387"/>
      <c r="AT46" s="387"/>
      <c r="AU46" s="387"/>
      <c r="AV46" s="387"/>
      <c r="AW46" s="387"/>
      <c r="AX46" s="387"/>
      <c r="AY46" s="387"/>
      <c r="AZ46" s="387"/>
      <c r="BA46" s="387"/>
      <c r="BB46" s="387"/>
      <c r="BC46" s="387"/>
      <c r="BD46" s="387"/>
      <c r="BE46" s="387"/>
      <c r="BF46" s="387"/>
      <c r="BG46" s="387"/>
      <c r="BH46" s="387"/>
      <c r="BI46" s="387"/>
      <c r="BJ46" s="387"/>
      <c r="BK46" s="387"/>
      <c r="BL46" s="387"/>
      <c r="BM46" s="387"/>
      <c r="BN46" s="387"/>
      <c r="BO46" s="387"/>
      <c r="BP46" s="387"/>
      <c r="BQ46" s="387"/>
      <c r="BR46" s="387"/>
      <c r="BS46" s="387"/>
      <c r="BT46" s="387"/>
      <c r="BU46" s="387"/>
      <c r="BV46" s="387"/>
      <c r="BW46" s="387"/>
      <c r="BX46" s="387"/>
      <c r="BY46" s="387"/>
      <c r="BZ46" s="387"/>
      <c r="CA46" s="387"/>
      <c r="CB46" s="387"/>
      <c r="CC46" s="387"/>
      <c r="CD46" s="387"/>
      <c r="CE46" s="387"/>
      <c r="CF46" s="387"/>
      <c r="CG46" s="387"/>
      <c r="CH46" s="387"/>
      <c r="CI46" s="387"/>
      <c r="CJ46" s="387"/>
      <c r="CK46" s="387"/>
      <c r="CL46" s="387"/>
      <c r="CM46" s="387"/>
      <c r="CN46" s="387"/>
      <c r="CO46" s="387"/>
      <c r="CP46" s="387"/>
      <c r="CQ46" s="387"/>
      <c r="CR46" s="387"/>
      <c r="CS46" s="387"/>
      <c r="CT46" s="387"/>
      <c r="CU46" s="387"/>
      <c r="CV46" s="387"/>
      <c r="CW46" s="387"/>
      <c r="CX46" s="387"/>
      <c r="CY46" s="387"/>
      <c r="CZ46" s="387"/>
      <c r="DA46" s="387"/>
      <c r="DB46" s="387"/>
      <c r="DC46" s="388"/>
    </row>
    <row r="47" spans="2:109" ht="13" x14ac:dyDescent="0.2">
      <c r="B47" s="247"/>
      <c r="AN47" s="389"/>
      <c r="AO47" s="390"/>
      <c r="AP47" s="390"/>
      <c r="AQ47" s="390"/>
      <c r="AR47" s="390"/>
      <c r="AS47" s="390"/>
      <c r="AT47" s="390"/>
      <c r="AU47" s="390"/>
      <c r="AV47" s="390"/>
      <c r="AW47" s="390"/>
      <c r="AX47" s="390"/>
      <c r="AY47" s="390"/>
      <c r="AZ47" s="390"/>
      <c r="BA47" s="390"/>
      <c r="BB47" s="390"/>
      <c r="BC47" s="390"/>
      <c r="BD47" s="390"/>
      <c r="BE47" s="390"/>
      <c r="BF47" s="390"/>
      <c r="BG47" s="390"/>
      <c r="BH47" s="390"/>
      <c r="BI47" s="390"/>
      <c r="BJ47" s="390"/>
      <c r="BK47" s="390"/>
      <c r="BL47" s="390"/>
      <c r="BM47" s="390"/>
      <c r="BN47" s="390"/>
      <c r="BO47" s="390"/>
      <c r="BP47" s="390"/>
      <c r="BQ47" s="390"/>
      <c r="BR47" s="390"/>
      <c r="BS47" s="390"/>
      <c r="BT47" s="390"/>
      <c r="BU47" s="390"/>
      <c r="BV47" s="390"/>
      <c r="BW47" s="390"/>
      <c r="BX47" s="390"/>
      <c r="BY47" s="390"/>
      <c r="BZ47" s="390"/>
      <c r="CA47" s="390"/>
      <c r="CB47" s="390"/>
      <c r="CC47" s="390"/>
      <c r="CD47" s="390"/>
      <c r="CE47" s="390"/>
      <c r="CF47" s="390"/>
      <c r="CG47" s="390"/>
      <c r="CH47" s="390"/>
      <c r="CI47" s="390"/>
      <c r="CJ47" s="390"/>
      <c r="CK47" s="390"/>
      <c r="CL47" s="390"/>
      <c r="CM47" s="390"/>
      <c r="CN47" s="390"/>
      <c r="CO47" s="390"/>
      <c r="CP47" s="390"/>
      <c r="CQ47" s="390"/>
      <c r="CR47" s="390"/>
      <c r="CS47" s="390"/>
      <c r="CT47" s="390"/>
      <c r="CU47" s="390"/>
      <c r="CV47" s="390"/>
      <c r="CW47" s="390"/>
      <c r="CX47" s="390"/>
      <c r="CY47" s="390"/>
      <c r="CZ47" s="390"/>
      <c r="DA47" s="390"/>
      <c r="DB47" s="390"/>
      <c r="DC47" s="391"/>
    </row>
    <row r="48" spans="2:109" ht="13" x14ac:dyDescent="0.2">
      <c r="B48" s="247"/>
      <c r="H48" s="358"/>
      <c r="I48" s="358"/>
      <c r="J48" s="358"/>
      <c r="AN48" s="358"/>
      <c r="AO48" s="358"/>
      <c r="AP48" s="358"/>
      <c r="AZ48" s="358"/>
      <c r="BA48" s="358"/>
      <c r="BB48" s="358"/>
      <c r="BL48" s="358"/>
      <c r="BM48" s="358"/>
      <c r="BN48" s="358"/>
      <c r="BX48" s="358"/>
      <c r="BY48" s="358"/>
      <c r="BZ48" s="358"/>
      <c r="CJ48" s="358"/>
      <c r="CK48" s="358"/>
      <c r="CL48" s="358"/>
      <c r="CV48" s="358"/>
      <c r="CW48" s="358"/>
      <c r="CX48" s="358"/>
    </row>
    <row r="49" spans="1:109" ht="13" x14ac:dyDescent="0.2">
      <c r="B49" s="247"/>
      <c r="AN49" s="243" t="s">
        <v>564</v>
      </c>
    </row>
    <row r="50" spans="1:109" ht="13" x14ac:dyDescent="0.2">
      <c r="B50" s="247"/>
      <c r="G50" s="376"/>
      <c r="H50" s="376"/>
      <c r="I50" s="376"/>
      <c r="J50" s="376"/>
      <c r="K50" s="359"/>
      <c r="L50" s="359"/>
      <c r="M50" s="360"/>
      <c r="N50" s="360"/>
      <c r="AN50" s="377"/>
      <c r="AO50" s="378"/>
      <c r="AP50" s="378"/>
      <c r="AQ50" s="378"/>
      <c r="AR50" s="378"/>
      <c r="AS50" s="378"/>
      <c r="AT50" s="378"/>
      <c r="AU50" s="378"/>
      <c r="AV50" s="378"/>
      <c r="AW50" s="378"/>
      <c r="AX50" s="378"/>
      <c r="AY50" s="378"/>
      <c r="AZ50" s="378"/>
      <c r="BA50" s="378"/>
      <c r="BB50" s="378"/>
      <c r="BC50" s="378"/>
      <c r="BD50" s="378"/>
      <c r="BE50" s="378"/>
      <c r="BF50" s="378"/>
      <c r="BG50" s="378"/>
      <c r="BH50" s="378"/>
      <c r="BI50" s="378"/>
      <c r="BJ50" s="378"/>
      <c r="BK50" s="378"/>
      <c r="BL50" s="378"/>
      <c r="BM50" s="378"/>
      <c r="BN50" s="378"/>
      <c r="BO50" s="379"/>
      <c r="BP50" s="380" t="s">
        <v>525</v>
      </c>
      <c r="BQ50" s="380"/>
      <c r="BR50" s="380"/>
      <c r="BS50" s="380"/>
      <c r="BT50" s="380"/>
      <c r="BU50" s="380"/>
      <c r="BV50" s="380"/>
      <c r="BW50" s="380"/>
      <c r="BX50" s="380" t="s">
        <v>526</v>
      </c>
      <c r="BY50" s="380"/>
      <c r="BZ50" s="380"/>
      <c r="CA50" s="380"/>
      <c r="CB50" s="380"/>
      <c r="CC50" s="380"/>
      <c r="CD50" s="380"/>
      <c r="CE50" s="380"/>
      <c r="CF50" s="380" t="s">
        <v>527</v>
      </c>
      <c r="CG50" s="380"/>
      <c r="CH50" s="380"/>
      <c r="CI50" s="380"/>
      <c r="CJ50" s="380"/>
      <c r="CK50" s="380"/>
      <c r="CL50" s="380"/>
      <c r="CM50" s="380"/>
      <c r="CN50" s="380" t="s">
        <v>528</v>
      </c>
      <c r="CO50" s="380"/>
      <c r="CP50" s="380"/>
      <c r="CQ50" s="380"/>
      <c r="CR50" s="380"/>
      <c r="CS50" s="380"/>
      <c r="CT50" s="380"/>
      <c r="CU50" s="380"/>
      <c r="CV50" s="380" t="s">
        <v>529</v>
      </c>
      <c r="CW50" s="380"/>
      <c r="CX50" s="380"/>
      <c r="CY50" s="380"/>
      <c r="CZ50" s="380"/>
      <c r="DA50" s="380"/>
      <c r="DB50" s="380"/>
      <c r="DC50" s="380"/>
    </row>
    <row r="51" spans="1:109" ht="13.5" customHeight="1" x14ac:dyDescent="0.2">
      <c r="B51" s="247"/>
      <c r="G51" s="393"/>
      <c r="H51" s="393"/>
      <c r="I51" s="394"/>
      <c r="J51" s="394"/>
      <c r="K51" s="392"/>
      <c r="L51" s="392"/>
      <c r="M51" s="392"/>
      <c r="N51" s="392"/>
      <c r="AM51" s="358"/>
      <c r="AN51" s="382" t="s">
        <v>565</v>
      </c>
      <c r="AO51" s="382"/>
      <c r="AP51" s="382"/>
      <c r="AQ51" s="382"/>
      <c r="AR51" s="382"/>
      <c r="AS51" s="382"/>
      <c r="AT51" s="382"/>
      <c r="AU51" s="382"/>
      <c r="AV51" s="382"/>
      <c r="AW51" s="382"/>
      <c r="AX51" s="382"/>
      <c r="AY51" s="382"/>
      <c r="AZ51" s="382"/>
      <c r="BA51" s="382"/>
      <c r="BB51" s="382" t="s">
        <v>566</v>
      </c>
      <c r="BC51" s="382"/>
      <c r="BD51" s="382"/>
      <c r="BE51" s="382"/>
      <c r="BF51" s="382"/>
      <c r="BG51" s="382"/>
      <c r="BH51" s="382"/>
      <c r="BI51" s="382"/>
      <c r="BJ51" s="382"/>
      <c r="BK51" s="382"/>
      <c r="BL51" s="382"/>
      <c r="BM51" s="382"/>
      <c r="BN51" s="382"/>
      <c r="BO51" s="382"/>
      <c r="BP51" s="381"/>
      <c r="BQ51" s="381"/>
      <c r="BR51" s="381"/>
      <c r="BS51" s="381"/>
      <c r="BT51" s="381"/>
      <c r="BU51" s="381"/>
      <c r="BV51" s="381"/>
      <c r="BW51" s="381"/>
      <c r="BX51" s="381"/>
      <c r="BY51" s="381"/>
      <c r="BZ51" s="381"/>
      <c r="CA51" s="381"/>
      <c r="CB51" s="381"/>
      <c r="CC51" s="381"/>
      <c r="CD51" s="381"/>
      <c r="CE51" s="381"/>
      <c r="CF51" s="381"/>
      <c r="CG51" s="381"/>
      <c r="CH51" s="381"/>
      <c r="CI51" s="381"/>
      <c r="CJ51" s="381"/>
      <c r="CK51" s="381"/>
      <c r="CL51" s="381"/>
      <c r="CM51" s="381"/>
      <c r="CN51" s="381"/>
      <c r="CO51" s="381"/>
      <c r="CP51" s="381"/>
      <c r="CQ51" s="381"/>
      <c r="CR51" s="381"/>
      <c r="CS51" s="381"/>
      <c r="CT51" s="381"/>
      <c r="CU51" s="381"/>
      <c r="CV51" s="381"/>
      <c r="CW51" s="381"/>
      <c r="CX51" s="381"/>
      <c r="CY51" s="381"/>
      <c r="CZ51" s="381"/>
      <c r="DA51" s="381"/>
      <c r="DB51" s="381"/>
      <c r="DC51" s="381"/>
    </row>
    <row r="52" spans="1:109" ht="13" x14ac:dyDescent="0.2">
      <c r="B52" s="247"/>
      <c r="G52" s="393"/>
      <c r="H52" s="393"/>
      <c r="I52" s="394"/>
      <c r="J52" s="394"/>
      <c r="K52" s="392"/>
      <c r="L52" s="392"/>
      <c r="M52" s="392"/>
      <c r="N52" s="392"/>
      <c r="AM52" s="358"/>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81"/>
      <c r="BQ52" s="381"/>
      <c r="BR52" s="381"/>
      <c r="BS52" s="381"/>
      <c r="BT52" s="381"/>
      <c r="BU52" s="381"/>
      <c r="BV52" s="381"/>
      <c r="BW52" s="381"/>
      <c r="BX52" s="381"/>
      <c r="BY52" s="381"/>
      <c r="BZ52" s="381"/>
      <c r="CA52" s="381"/>
      <c r="CB52" s="381"/>
      <c r="CC52" s="381"/>
      <c r="CD52" s="381"/>
      <c r="CE52" s="381"/>
      <c r="CF52" s="381"/>
      <c r="CG52" s="381"/>
      <c r="CH52" s="381"/>
      <c r="CI52" s="381"/>
      <c r="CJ52" s="381"/>
      <c r="CK52" s="381"/>
      <c r="CL52" s="381"/>
      <c r="CM52" s="381"/>
      <c r="CN52" s="381"/>
      <c r="CO52" s="381"/>
      <c r="CP52" s="381"/>
      <c r="CQ52" s="381"/>
      <c r="CR52" s="381"/>
      <c r="CS52" s="381"/>
      <c r="CT52" s="381"/>
      <c r="CU52" s="381"/>
      <c r="CV52" s="381"/>
      <c r="CW52" s="381"/>
      <c r="CX52" s="381"/>
      <c r="CY52" s="381"/>
      <c r="CZ52" s="381"/>
      <c r="DA52" s="381"/>
      <c r="DB52" s="381"/>
      <c r="DC52" s="381"/>
    </row>
    <row r="53" spans="1:109" ht="13" x14ac:dyDescent="0.2">
      <c r="A53" s="357"/>
      <c r="B53" s="247"/>
      <c r="G53" s="393"/>
      <c r="H53" s="393"/>
      <c r="I53" s="376"/>
      <c r="J53" s="376"/>
      <c r="K53" s="392"/>
      <c r="L53" s="392"/>
      <c r="M53" s="392"/>
      <c r="N53" s="392"/>
      <c r="AM53" s="358"/>
      <c r="AN53" s="382"/>
      <c r="AO53" s="382"/>
      <c r="AP53" s="382"/>
      <c r="AQ53" s="382"/>
      <c r="AR53" s="382"/>
      <c r="AS53" s="382"/>
      <c r="AT53" s="382"/>
      <c r="AU53" s="382"/>
      <c r="AV53" s="382"/>
      <c r="AW53" s="382"/>
      <c r="AX53" s="382"/>
      <c r="AY53" s="382"/>
      <c r="AZ53" s="382"/>
      <c r="BA53" s="382"/>
      <c r="BB53" s="382" t="s">
        <v>567</v>
      </c>
      <c r="BC53" s="382"/>
      <c r="BD53" s="382"/>
      <c r="BE53" s="382"/>
      <c r="BF53" s="382"/>
      <c r="BG53" s="382"/>
      <c r="BH53" s="382"/>
      <c r="BI53" s="382"/>
      <c r="BJ53" s="382"/>
      <c r="BK53" s="382"/>
      <c r="BL53" s="382"/>
      <c r="BM53" s="382"/>
      <c r="BN53" s="382"/>
      <c r="BO53" s="382"/>
      <c r="BP53" s="381">
        <v>60.3</v>
      </c>
      <c r="BQ53" s="381"/>
      <c r="BR53" s="381"/>
      <c r="BS53" s="381"/>
      <c r="BT53" s="381"/>
      <c r="BU53" s="381"/>
      <c r="BV53" s="381"/>
      <c r="BW53" s="381"/>
      <c r="BX53" s="381">
        <v>61.9</v>
      </c>
      <c r="BY53" s="381"/>
      <c r="BZ53" s="381"/>
      <c r="CA53" s="381"/>
      <c r="CB53" s="381"/>
      <c r="CC53" s="381"/>
      <c r="CD53" s="381"/>
      <c r="CE53" s="381"/>
      <c r="CF53" s="381">
        <v>63.1</v>
      </c>
      <c r="CG53" s="381"/>
      <c r="CH53" s="381"/>
      <c r="CI53" s="381"/>
      <c r="CJ53" s="381"/>
      <c r="CK53" s="381"/>
      <c r="CL53" s="381"/>
      <c r="CM53" s="381"/>
      <c r="CN53" s="381">
        <v>64.400000000000006</v>
      </c>
      <c r="CO53" s="381"/>
      <c r="CP53" s="381"/>
      <c r="CQ53" s="381"/>
      <c r="CR53" s="381"/>
      <c r="CS53" s="381"/>
      <c r="CT53" s="381"/>
      <c r="CU53" s="381"/>
      <c r="CV53" s="381">
        <v>65.5</v>
      </c>
      <c r="CW53" s="381"/>
      <c r="CX53" s="381"/>
      <c r="CY53" s="381"/>
      <c r="CZ53" s="381"/>
      <c r="DA53" s="381"/>
      <c r="DB53" s="381"/>
      <c r="DC53" s="381"/>
    </row>
    <row r="54" spans="1:109" ht="13" x14ac:dyDescent="0.2">
      <c r="A54" s="357"/>
      <c r="B54" s="247"/>
      <c r="G54" s="393"/>
      <c r="H54" s="393"/>
      <c r="I54" s="376"/>
      <c r="J54" s="376"/>
      <c r="K54" s="392"/>
      <c r="L54" s="392"/>
      <c r="M54" s="392"/>
      <c r="N54" s="392"/>
      <c r="AM54" s="358"/>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81"/>
      <c r="BQ54" s="381"/>
      <c r="BR54" s="381"/>
      <c r="BS54" s="381"/>
      <c r="BT54" s="381"/>
      <c r="BU54" s="381"/>
      <c r="BV54" s="381"/>
      <c r="BW54" s="381"/>
      <c r="BX54" s="381"/>
      <c r="BY54" s="381"/>
      <c r="BZ54" s="381"/>
      <c r="CA54" s="381"/>
      <c r="CB54" s="381"/>
      <c r="CC54" s="381"/>
      <c r="CD54" s="381"/>
      <c r="CE54" s="381"/>
      <c r="CF54" s="381"/>
      <c r="CG54" s="381"/>
      <c r="CH54" s="381"/>
      <c r="CI54" s="381"/>
      <c r="CJ54" s="381"/>
      <c r="CK54" s="381"/>
      <c r="CL54" s="381"/>
      <c r="CM54" s="381"/>
      <c r="CN54" s="381"/>
      <c r="CO54" s="381"/>
      <c r="CP54" s="381"/>
      <c r="CQ54" s="381"/>
      <c r="CR54" s="381"/>
      <c r="CS54" s="381"/>
      <c r="CT54" s="381"/>
      <c r="CU54" s="381"/>
      <c r="CV54" s="381"/>
      <c r="CW54" s="381"/>
      <c r="CX54" s="381"/>
      <c r="CY54" s="381"/>
      <c r="CZ54" s="381"/>
      <c r="DA54" s="381"/>
      <c r="DB54" s="381"/>
      <c r="DC54" s="381"/>
    </row>
    <row r="55" spans="1:109" ht="13" x14ac:dyDescent="0.2">
      <c r="A55" s="357"/>
      <c r="B55" s="247"/>
      <c r="G55" s="376"/>
      <c r="H55" s="376"/>
      <c r="I55" s="376"/>
      <c r="J55" s="376"/>
      <c r="K55" s="392"/>
      <c r="L55" s="392"/>
      <c r="M55" s="392"/>
      <c r="N55" s="392"/>
      <c r="AN55" s="380" t="s">
        <v>568</v>
      </c>
      <c r="AO55" s="380"/>
      <c r="AP55" s="380"/>
      <c r="AQ55" s="380"/>
      <c r="AR55" s="380"/>
      <c r="AS55" s="380"/>
      <c r="AT55" s="380"/>
      <c r="AU55" s="380"/>
      <c r="AV55" s="380"/>
      <c r="AW55" s="380"/>
      <c r="AX55" s="380"/>
      <c r="AY55" s="380"/>
      <c r="AZ55" s="380"/>
      <c r="BA55" s="380"/>
      <c r="BB55" s="382" t="s">
        <v>566</v>
      </c>
      <c r="BC55" s="382"/>
      <c r="BD55" s="382"/>
      <c r="BE55" s="382"/>
      <c r="BF55" s="382"/>
      <c r="BG55" s="382"/>
      <c r="BH55" s="382"/>
      <c r="BI55" s="382"/>
      <c r="BJ55" s="382"/>
      <c r="BK55" s="382"/>
      <c r="BL55" s="382"/>
      <c r="BM55" s="382"/>
      <c r="BN55" s="382"/>
      <c r="BO55" s="382"/>
      <c r="BP55" s="381">
        <v>5.9</v>
      </c>
      <c r="BQ55" s="381"/>
      <c r="BR55" s="381"/>
      <c r="BS55" s="381"/>
      <c r="BT55" s="381"/>
      <c r="BU55" s="381"/>
      <c r="BV55" s="381"/>
      <c r="BW55" s="381"/>
      <c r="BX55" s="381">
        <v>4.0999999999999996</v>
      </c>
      <c r="BY55" s="381"/>
      <c r="BZ55" s="381"/>
      <c r="CA55" s="381"/>
      <c r="CB55" s="381"/>
      <c r="CC55" s="381"/>
      <c r="CD55" s="381"/>
      <c r="CE55" s="381"/>
      <c r="CF55" s="381">
        <v>0</v>
      </c>
      <c r="CG55" s="381"/>
      <c r="CH55" s="381"/>
      <c r="CI55" s="381"/>
      <c r="CJ55" s="381"/>
      <c r="CK55" s="381"/>
      <c r="CL55" s="381"/>
      <c r="CM55" s="381"/>
      <c r="CN55" s="381">
        <v>0</v>
      </c>
      <c r="CO55" s="381"/>
      <c r="CP55" s="381"/>
      <c r="CQ55" s="381"/>
      <c r="CR55" s="381"/>
      <c r="CS55" s="381"/>
      <c r="CT55" s="381"/>
      <c r="CU55" s="381"/>
      <c r="CV55" s="381">
        <v>0.4</v>
      </c>
      <c r="CW55" s="381"/>
      <c r="CX55" s="381"/>
      <c r="CY55" s="381"/>
      <c r="CZ55" s="381"/>
      <c r="DA55" s="381"/>
      <c r="DB55" s="381"/>
      <c r="DC55" s="381"/>
    </row>
    <row r="56" spans="1:109" ht="13" x14ac:dyDescent="0.2">
      <c r="A56" s="357"/>
      <c r="B56" s="247"/>
      <c r="G56" s="376"/>
      <c r="H56" s="376"/>
      <c r="I56" s="376"/>
      <c r="J56" s="376"/>
      <c r="K56" s="392"/>
      <c r="L56" s="392"/>
      <c r="M56" s="392"/>
      <c r="N56" s="392"/>
      <c r="AN56" s="380"/>
      <c r="AO56" s="380"/>
      <c r="AP56" s="380"/>
      <c r="AQ56" s="380"/>
      <c r="AR56" s="380"/>
      <c r="AS56" s="380"/>
      <c r="AT56" s="380"/>
      <c r="AU56" s="380"/>
      <c r="AV56" s="380"/>
      <c r="AW56" s="380"/>
      <c r="AX56" s="380"/>
      <c r="AY56" s="380"/>
      <c r="AZ56" s="380"/>
      <c r="BA56" s="380"/>
      <c r="BB56" s="382"/>
      <c r="BC56" s="382"/>
      <c r="BD56" s="382"/>
      <c r="BE56" s="382"/>
      <c r="BF56" s="382"/>
      <c r="BG56" s="382"/>
      <c r="BH56" s="382"/>
      <c r="BI56" s="382"/>
      <c r="BJ56" s="382"/>
      <c r="BK56" s="382"/>
      <c r="BL56" s="382"/>
      <c r="BM56" s="382"/>
      <c r="BN56" s="382"/>
      <c r="BO56" s="382"/>
      <c r="BP56" s="381"/>
      <c r="BQ56" s="381"/>
      <c r="BR56" s="381"/>
      <c r="BS56" s="381"/>
      <c r="BT56" s="381"/>
      <c r="BU56" s="381"/>
      <c r="BV56" s="381"/>
      <c r="BW56" s="381"/>
      <c r="BX56" s="381"/>
      <c r="BY56" s="381"/>
      <c r="BZ56" s="381"/>
      <c r="CA56" s="381"/>
      <c r="CB56" s="381"/>
      <c r="CC56" s="381"/>
      <c r="CD56" s="381"/>
      <c r="CE56" s="381"/>
      <c r="CF56" s="381"/>
      <c r="CG56" s="381"/>
      <c r="CH56" s="381"/>
      <c r="CI56" s="381"/>
      <c r="CJ56" s="381"/>
      <c r="CK56" s="381"/>
      <c r="CL56" s="381"/>
      <c r="CM56" s="381"/>
      <c r="CN56" s="381"/>
      <c r="CO56" s="381"/>
      <c r="CP56" s="381"/>
      <c r="CQ56" s="381"/>
      <c r="CR56" s="381"/>
      <c r="CS56" s="381"/>
      <c r="CT56" s="381"/>
      <c r="CU56" s="381"/>
      <c r="CV56" s="381"/>
      <c r="CW56" s="381"/>
      <c r="CX56" s="381"/>
      <c r="CY56" s="381"/>
      <c r="CZ56" s="381"/>
      <c r="DA56" s="381"/>
      <c r="DB56" s="381"/>
      <c r="DC56" s="381"/>
    </row>
    <row r="57" spans="1:109" s="357" customFormat="1" ht="13" x14ac:dyDescent="0.2">
      <c r="B57" s="361"/>
      <c r="G57" s="376"/>
      <c r="H57" s="376"/>
      <c r="I57" s="395"/>
      <c r="J57" s="395"/>
      <c r="K57" s="392"/>
      <c r="L57" s="392"/>
      <c r="M57" s="392"/>
      <c r="N57" s="392"/>
      <c r="AM57" s="243"/>
      <c r="AN57" s="380"/>
      <c r="AO57" s="380"/>
      <c r="AP57" s="380"/>
      <c r="AQ57" s="380"/>
      <c r="AR57" s="380"/>
      <c r="AS57" s="380"/>
      <c r="AT57" s="380"/>
      <c r="AU57" s="380"/>
      <c r="AV57" s="380"/>
      <c r="AW57" s="380"/>
      <c r="AX57" s="380"/>
      <c r="AY57" s="380"/>
      <c r="AZ57" s="380"/>
      <c r="BA57" s="380"/>
      <c r="BB57" s="382" t="s">
        <v>567</v>
      </c>
      <c r="BC57" s="382"/>
      <c r="BD57" s="382"/>
      <c r="BE57" s="382"/>
      <c r="BF57" s="382"/>
      <c r="BG57" s="382"/>
      <c r="BH57" s="382"/>
      <c r="BI57" s="382"/>
      <c r="BJ57" s="382"/>
      <c r="BK57" s="382"/>
      <c r="BL57" s="382"/>
      <c r="BM57" s="382"/>
      <c r="BN57" s="382"/>
      <c r="BO57" s="382"/>
      <c r="BP57" s="381">
        <v>61.9</v>
      </c>
      <c r="BQ57" s="381"/>
      <c r="BR57" s="381"/>
      <c r="BS57" s="381"/>
      <c r="BT57" s="381"/>
      <c r="BU57" s="381"/>
      <c r="BV57" s="381"/>
      <c r="BW57" s="381"/>
      <c r="BX57" s="381">
        <v>62.8</v>
      </c>
      <c r="BY57" s="381"/>
      <c r="BZ57" s="381"/>
      <c r="CA57" s="381"/>
      <c r="CB57" s="381"/>
      <c r="CC57" s="381"/>
      <c r="CD57" s="381"/>
      <c r="CE57" s="381"/>
      <c r="CF57" s="381">
        <v>64</v>
      </c>
      <c r="CG57" s="381"/>
      <c r="CH57" s="381"/>
      <c r="CI57" s="381"/>
      <c r="CJ57" s="381"/>
      <c r="CK57" s="381"/>
      <c r="CL57" s="381"/>
      <c r="CM57" s="381"/>
      <c r="CN57" s="381">
        <v>65.3</v>
      </c>
      <c r="CO57" s="381"/>
      <c r="CP57" s="381"/>
      <c r="CQ57" s="381"/>
      <c r="CR57" s="381"/>
      <c r="CS57" s="381"/>
      <c r="CT57" s="381"/>
      <c r="CU57" s="381"/>
      <c r="CV57" s="381">
        <v>65.099999999999994</v>
      </c>
      <c r="CW57" s="381"/>
      <c r="CX57" s="381"/>
      <c r="CY57" s="381"/>
      <c r="CZ57" s="381"/>
      <c r="DA57" s="381"/>
      <c r="DB57" s="381"/>
      <c r="DC57" s="381"/>
      <c r="DD57" s="362"/>
      <c r="DE57" s="361"/>
    </row>
    <row r="58" spans="1:109" s="357" customFormat="1" ht="13" x14ac:dyDescent="0.2">
      <c r="A58" s="243"/>
      <c r="B58" s="361"/>
      <c r="G58" s="376"/>
      <c r="H58" s="376"/>
      <c r="I58" s="395"/>
      <c r="J58" s="395"/>
      <c r="K58" s="392"/>
      <c r="L58" s="392"/>
      <c r="M58" s="392"/>
      <c r="N58" s="392"/>
      <c r="AM58" s="243"/>
      <c r="AN58" s="380"/>
      <c r="AO58" s="380"/>
      <c r="AP58" s="380"/>
      <c r="AQ58" s="380"/>
      <c r="AR58" s="380"/>
      <c r="AS58" s="380"/>
      <c r="AT58" s="380"/>
      <c r="AU58" s="380"/>
      <c r="AV58" s="380"/>
      <c r="AW58" s="380"/>
      <c r="AX58" s="380"/>
      <c r="AY58" s="380"/>
      <c r="AZ58" s="380"/>
      <c r="BA58" s="380"/>
      <c r="BB58" s="382"/>
      <c r="BC58" s="382"/>
      <c r="BD58" s="382"/>
      <c r="BE58" s="382"/>
      <c r="BF58" s="382"/>
      <c r="BG58" s="382"/>
      <c r="BH58" s="382"/>
      <c r="BI58" s="382"/>
      <c r="BJ58" s="382"/>
      <c r="BK58" s="382"/>
      <c r="BL58" s="382"/>
      <c r="BM58" s="382"/>
      <c r="BN58" s="382"/>
      <c r="BO58" s="382"/>
      <c r="BP58" s="381"/>
      <c r="BQ58" s="381"/>
      <c r="BR58" s="381"/>
      <c r="BS58" s="381"/>
      <c r="BT58" s="381"/>
      <c r="BU58" s="381"/>
      <c r="BV58" s="381"/>
      <c r="BW58" s="381"/>
      <c r="BX58" s="381"/>
      <c r="BY58" s="381"/>
      <c r="BZ58" s="381"/>
      <c r="CA58" s="381"/>
      <c r="CB58" s="381"/>
      <c r="CC58" s="381"/>
      <c r="CD58" s="381"/>
      <c r="CE58" s="381"/>
      <c r="CF58" s="381"/>
      <c r="CG58" s="381"/>
      <c r="CH58" s="381"/>
      <c r="CI58" s="381"/>
      <c r="CJ58" s="381"/>
      <c r="CK58" s="381"/>
      <c r="CL58" s="381"/>
      <c r="CM58" s="381"/>
      <c r="CN58" s="381"/>
      <c r="CO58" s="381"/>
      <c r="CP58" s="381"/>
      <c r="CQ58" s="381"/>
      <c r="CR58" s="381"/>
      <c r="CS58" s="381"/>
      <c r="CT58" s="381"/>
      <c r="CU58" s="381"/>
      <c r="CV58" s="381"/>
      <c r="CW58" s="381"/>
      <c r="CX58" s="381"/>
      <c r="CY58" s="381"/>
      <c r="CZ58" s="381"/>
      <c r="DA58" s="381"/>
      <c r="DB58" s="381"/>
      <c r="DC58" s="381"/>
      <c r="DD58" s="362"/>
      <c r="DE58" s="361"/>
    </row>
    <row r="59" spans="1:109" s="357" customFormat="1" ht="13" x14ac:dyDescent="0.2">
      <c r="A59" s="243"/>
      <c r="B59" s="361"/>
      <c r="K59" s="363"/>
      <c r="L59" s="363"/>
      <c r="M59" s="363"/>
      <c r="N59" s="363"/>
      <c r="AQ59" s="363"/>
      <c r="AR59" s="363"/>
      <c r="AS59" s="363"/>
      <c r="AT59" s="363"/>
      <c r="BC59" s="363"/>
      <c r="BD59" s="363"/>
      <c r="BE59" s="363"/>
      <c r="BF59" s="363"/>
      <c r="BO59" s="363"/>
      <c r="BP59" s="363"/>
      <c r="BQ59" s="363"/>
      <c r="BR59" s="363"/>
      <c r="CA59" s="363"/>
      <c r="CB59" s="363"/>
      <c r="CC59" s="363"/>
      <c r="CD59" s="363"/>
      <c r="CM59" s="363"/>
      <c r="CN59" s="363"/>
      <c r="CO59" s="363"/>
      <c r="CP59" s="363"/>
      <c r="CY59" s="363"/>
      <c r="CZ59" s="363"/>
      <c r="DA59" s="363"/>
      <c r="DB59" s="363"/>
      <c r="DC59" s="363"/>
      <c r="DD59" s="362"/>
      <c r="DE59" s="361"/>
    </row>
    <row r="60" spans="1:109" s="357" customFormat="1" ht="13" x14ac:dyDescent="0.2">
      <c r="A60" s="243"/>
      <c r="B60" s="361"/>
      <c r="K60" s="363"/>
      <c r="L60" s="363"/>
      <c r="M60" s="363"/>
      <c r="N60" s="363"/>
      <c r="AQ60" s="363"/>
      <c r="AR60" s="363"/>
      <c r="AS60" s="363"/>
      <c r="AT60" s="363"/>
      <c r="BC60" s="363"/>
      <c r="BD60" s="363"/>
      <c r="BE60" s="363"/>
      <c r="BF60" s="363"/>
      <c r="BO60" s="363"/>
      <c r="BP60" s="363"/>
      <c r="BQ60" s="363"/>
      <c r="BR60" s="363"/>
      <c r="CA60" s="363"/>
      <c r="CB60" s="363"/>
      <c r="CC60" s="363"/>
      <c r="CD60" s="363"/>
      <c r="CM60" s="363"/>
      <c r="CN60" s="363"/>
      <c r="CO60" s="363"/>
      <c r="CP60" s="363"/>
      <c r="CY60" s="363"/>
      <c r="CZ60" s="363"/>
      <c r="DA60" s="363"/>
      <c r="DB60" s="363"/>
      <c r="DC60" s="363"/>
      <c r="DD60" s="362"/>
      <c r="DE60" s="361"/>
    </row>
    <row r="61" spans="1:109" s="357" customFormat="1" ht="13" x14ac:dyDescent="0.2">
      <c r="A61" s="243"/>
      <c r="B61" s="364"/>
      <c r="C61" s="365"/>
      <c r="D61" s="365"/>
      <c r="E61" s="365"/>
      <c r="F61" s="365"/>
      <c r="G61" s="365"/>
      <c r="H61" s="365"/>
      <c r="I61" s="365"/>
      <c r="J61" s="365"/>
      <c r="K61" s="365"/>
      <c r="L61" s="365"/>
      <c r="M61" s="366"/>
      <c r="N61" s="366"/>
      <c r="O61" s="365"/>
      <c r="P61" s="365"/>
      <c r="Q61" s="365"/>
      <c r="R61" s="365"/>
      <c r="S61" s="365"/>
      <c r="T61" s="365"/>
      <c r="U61" s="365"/>
      <c r="V61" s="365"/>
      <c r="W61" s="365"/>
      <c r="X61" s="365"/>
      <c r="Y61" s="365"/>
      <c r="Z61" s="365"/>
      <c r="AA61" s="365"/>
      <c r="AB61" s="365"/>
      <c r="AC61" s="365"/>
      <c r="AD61" s="365"/>
      <c r="AE61" s="365"/>
      <c r="AF61" s="365"/>
      <c r="AG61" s="365"/>
      <c r="AH61" s="365"/>
      <c r="AI61" s="365"/>
      <c r="AJ61" s="365"/>
      <c r="AK61" s="365"/>
      <c r="AL61" s="365"/>
      <c r="AM61" s="365"/>
      <c r="AN61" s="365"/>
      <c r="AO61" s="365"/>
      <c r="AP61" s="365"/>
      <c r="AQ61" s="365"/>
      <c r="AR61" s="365"/>
      <c r="AS61" s="366"/>
      <c r="AT61" s="366"/>
      <c r="AU61" s="365"/>
      <c r="AV61" s="365"/>
      <c r="AW61" s="365"/>
      <c r="AX61" s="365"/>
      <c r="AY61" s="365"/>
      <c r="AZ61" s="365"/>
      <c r="BA61" s="365"/>
      <c r="BB61" s="365"/>
      <c r="BC61" s="365"/>
      <c r="BD61" s="365"/>
      <c r="BE61" s="366"/>
      <c r="BF61" s="366"/>
      <c r="BG61" s="365"/>
      <c r="BH61" s="365"/>
      <c r="BI61" s="365"/>
      <c r="BJ61" s="365"/>
      <c r="BK61" s="365"/>
      <c r="BL61" s="365"/>
      <c r="BM61" s="365"/>
      <c r="BN61" s="365"/>
      <c r="BO61" s="365"/>
      <c r="BP61" s="365"/>
      <c r="BQ61" s="366"/>
      <c r="BR61" s="366"/>
      <c r="BS61" s="365"/>
      <c r="BT61" s="365"/>
      <c r="BU61" s="365"/>
      <c r="BV61" s="365"/>
      <c r="BW61" s="365"/>
      <c r="BX61" s="365"/>
      <c r="BY61" s="365"/>
      <c r="BZ61" s="365"/>
      <c r="CA61" s="365"/>
      <c r="CB61" s="365"/>
      <c r="CC61" s="366"/>
      <c r="CD61" s="366"/>
      <c r="CE61" s="365"/>
      <c r="CF61" s="365"/>
      <c r="CG61" s="365"/>
      <c r="CH61" s="365"/>
      <c r="CI61" s="365"/>
      <c r="CJ61" s="365"/>
      <c r="CK61" s="365"/>
      <c r="CL61" s="365"/>
      <c r="CM61" s="365"/>
      <c r="CN61" s="365"/>
      <c r="CO61" s="366"/>
      <c r="CP61" s="366"/>
      <c r="CQ61" s="365"/>
      <c r="CR61" s="365"/>
      <c r="CS61" s="365"/>
      <c r="CT61" s="365"/>
      <c r="CU61" s="365"/>
      <c r="CV61" s="365"/>
      <c r="CW61" s="365"/>
      <c r="CX61" s="365"/>
      <c r="CY61" s="365"/>
      <c r="CZ61" s="365"/>
      <c r="DA61" s="366"/>
      <c r="DB61" s="366"/>
      <c r="DC61" s="366"/>
      <c r="DD61" s="367"/>
      <c r="DE61" s="361"/>
    </row>
    <row r="62" spans="1:109" ht="13" x14ac:dyDescent="0.2">
      <c r="B62" s="355"/>
      <c r="C62" s="355"/>
      <c r="D62" s="355"/>
      <c r="E62" s="355"/>
      <c r="F62" s="355"/>
      <c r="G62" s="355"/>
      <c r="H62" s="355"/>
      <c r="I62" s="355"/>
      <c r="J62" s="355"/>
      <c r="K62" s="355"/>
      <c r="L62" s="355"/>
      <c r="M62" s="355"/>
      <c r="N62" s="355"/>
      <c r="O62" s="355"/>
      <c r="P62" s="355"/>
      <c r="Q62" s="355"/>
      <c r="R62" s="355"/>
      <c r="S62" s="355"/>
      <c r="T62" s="355"/>
      <c r="U62" s="355"/>
      <c r="V62" s="355"/>
      <c r="W62" s="355"/>
      <c r="X62" s="355"/>
      <c r="Y62" s="355"/>
      <c r="Z62" s="355"/>
      <c r="AA62" s="355"/>
      <c r="AB62" s="355"/>
      <c r="AC62" s="355"/>
      <c r="AD62" s="355"/>
      <c r="AE62" s="355"/>
      <c r="AF62" s="355"/>
      <c r="AG62" s="355"/>
      <c r="AH62" s="355"/>
      <c r="AI62" s="355"/>
      <c r="AJ62" s="355"/>
      <c r="AK62" s="355"/>
      <c r="AL62" s="355"/>
      <c r="AM62" s="355"/>
      <c r="AN62" s="355"/>
      <c r="AO62" s="355"/>
      <c r="AP62" s="355"/>
      <c r="AQ62" s="355"/>
      <c r="AR62" s="355"/>
      <c r="AS62" s="355"/>
      <c r="AT62" s="355"/>
      <c r="AU62" s="355"/>
      <c r="AV62" s="355"/>
      <c r="AW62" s="355"/>
      <c r="AX62" s="355"/>
      <c r="AY62" s="355"/>
      <c r="AZ62" s="355"/>
      <c r="BA62" s="355"/>
      <c r="BB62" s="355"/>
      <c r="BC62" s="355"/>
      <c r="BD62" s="355"/>
      <c r="BE62" s="355"/>
      <c r="BF62" s="355"/>
      <c r="BG62" s="355"/>
      <c r="BH62" s="355"/>
      <c r="BI62" s="355"/>
      <c r="BJ62" s="355"/>
      <c r="BK62" s="355"/>
      <c r="BL62" s="355"/>
      <c r="BM62" s="355"/>
      <c r="BN62" s="355"/>
      <c r="BO62" s="355"/>
      <c r="BP62" s="355"/>
      <c r="BQ62" s="355"/>
      <c r="BR62" s="355"/>
      <c r="BS62" s="355"/>
      <c r="BT62" s="355"/>
      <c r="BU62" s="355"/>
      <c r="BV62" s="355"/>
      <c r="BW62" s="355"/>
      <c r="BX62" s="355"/>
      <c r="BY62" s="355"/>
      <c r="BZ62" s="355"/>
      <c r="CA62" s="355"/>
      <c r="CB62" s="355"/>
      <c r="CC62" s="355"/>
      <c r="CD62" s="355"/>
      <c r="CE62" s="355"/>
      <c r="CF62" s="355"/>
      <c r="CG62" s="355"/>
      <c r="CH62" s="355"/>
      <c r="CI62" s="355"/>
      <c r="CJ62" s="355"/>
      <c r="CK62" s="355"/>
      <c r="CL62" s="355"/>
      <c r="CM62" s="355"/>
      <c r="CN62" s="355"/>
      <c r="CO62" s="355"/>
      <c r="CP62" s="355"/>
      <c r="CQ62" s="355"/>
      <c r="CR62" s="355"/>
      <c r="CS62" s="355"/>
      <c r="CT62" s="355"/>
      <c r="CU62" s="355"/>
      <c r="CV62" s="355"/>
      <c r="CW62" s="355"/>
      <c r="CX62" s="355"/>
      <c r="CY62" s="355"/>
      <c r="CZ62" s="355"/>
      <c r="DA62" s="355"/>
      <c r="DB62" s="355"/>
      <c r="DC62" s="355"/>
      <c r="DD62" s="355"/>
      <c r="DE62" s="243"/>
    </row>
    <row r="63" spans="1:109" ht="16.5" x14ac:dyDescent="0.2">
      <c r="B63" s="300" t="s">
        <v>569</v>
      </c>
    </row>
    <row r="64" spans="1:109" ht="13" x14ac:dyDescent="0.2">
      <c r="B64" s="247"/>
      <c r="G64" s="356"/>
      <c r="I64" s="368"/>
      <c r="J64" s="368"/>
      <c r="K64" s="368"/>
      <c r="L64" s="368"/>
      <c r="M64" s="368"/>
      <c r="N64" s="369"/>
      <c r="AM64" s="356"/>
      <c r="AN64" s="356" t="s">
        <v>563</v>
      </c>
      <c r="AP64" s="357"/>
      <c r="AQ64" s="357"/>
      <c r="AR64" s="357"/>
      <c r="AY64" s="356"/>
      <c r="BA64" s="357"/>
      <c r="BB64" s="357"/>
      <c r="BC64" s="357"/>
      <c r="BK64" s="356"/>
      <c r="BM64" s="357"/>
      <c r="BN64" s="357"/>
      <c r="BO64" s="357"/>
      <c r="BW64" s="356"/>
      <c r="BY64" s="357"/>
      <c r="BZ64" s="357"/>
      <c r="CA64" s="357"/>
      <c r="CI64" s="356"/>
      <c r="CK64" s="357"/>
      <c r="CL64" s="357"/>
      <c r="CM64" s="357"/>
      <c r="CU64" s="356"/>
      <c r="CW64" s="357"/>
      <c r="CX64" s="357"/>
      <c r="CY64" s="357"/>
    </row>
    <row r="65" spans="2:107" ht="13" x14ac:dyDescent="0.2">
      <c r="B65" s="247"/>
      <c r="AN65" s="383" t="s">
        <v>570</v>
      </c>
      <c r="AO65" s="384"/>
      <c r="AP65" s="384"/>
      <c r="AQ65" s="384"/>
      <c r="AR65" s="384"/>
      <c r="AS65" s="384"/>
      <c r="AT65" s="384"/>
      <c r="AU65" s="384"/>
      <c r="AV65" s="384"/>
      <c r="AW65" s="384"/>
      <c r="AX65" s="384"/>
      <c r="AY65" s="384"/>
      <c r="AZ65" s="384"/>
      <c r="BA65" s="384"/>
      <c r="BB65" s="384"/>
      <c r="BC65" s="384"/>
      <c r="BD65" s="384"/>
      <c r="BE65" s="384"/>
      <c r="BF65" s="384"/>
      <c r="BG65" s="384"/>
      <c r="BH65" s="384"/>
      <c r="BI65" s="384"/>
      <c r="BJ65" s="384"/>
      <c r="BK65" s="384"/>
      <c r="BL65" s="384"/>
      <c r="BM65" s="384"/>
      <c r="BN65" s="384"/>
      <c r="BO65" s="384"/>
      <c r="BP65" s="384"/>
      <c r="BQ65" s="384"/>
      <c r="BR65" s="384"/>
      <c r="BS65" s="384"/>
      <c r="BT65" s="384"/>
      <c r="BU65" s="384"/>
      <c r="BV65" s="384"/>
      <c r="BW65" s="384"/>
      <c r="BX65" s="384"/>
      <c r="BY65" s="384"/>
      <c r="BZ65" s="384"/>
      <c r="CA65" s="384"/>
      <c r="CB65" s="384"/>
      <c r="CC65" s="384"/>
      <c r="CD65" s="384"/>
      <c r="CE65" s="384"/>
      <c r="CF65" s="384"/>
      <c r="CG65" s="384"/>
      <c r="CH65" s="384"/>
      <c r="CI65" s="384"/>
      <c r="CJ65" s="384"/>
      <c r="CK65" s="384"/>
      <c r="CL65" s="384"/>
      <c r="CM65" s="384"/>
      <c r="CN65" s="384"/>
      <c r="CO65" s="384"/>
      <c r="CP65" s="384"/>
      <c r="CQ65" s="384"/>
      <c r="CR65" s="384"/>
      <c r="CS65" s="384"/>
      <c r="CT65" s="384"/>
      <c r="CU65" s="384"/>
      <c r="CV65" s="384"/>
      <c r="CW65" s="384"/>
      <c r="CX65" s="384"/>
      <c r="CY65" s="384"/>
      <c r="CZ65" s="384"/>
      <c r="DA65" s="384"/>
      <c r="DB65" s="384"/>
      <c r="DC65" s="385"/>
    </row>
    <row r="66" spans="2:107" ht="13" x14ac:dyDescent="0.2">
      <c r="B66" s="247"/>
      <c r="AN66" s="386"/>
      <c r="AO66" s="387"/>
      <c r="AP66" s="387"/>
      <c r="AQ66" s="387"/>
      <c r="AR66" s="387"/>
      <c r="AS66" s="387"/>
      <c r="AT66" s="387"/>
      <c r="AU66" s="387"/>
      <c r="AV66" s="387"/>
      <c r="AW66" s="387"/>
      <c r="AX66" s="387"/>
      <c r="AY66" s="387"/>
      <c r="AZ66" s="387"/>
      <c r="BA66" s="387"/>
      <c r="BB66" s="387"/>
      <c r="BC66" s="387"/>
      <c r="BD66" s="387"/>
      <c r="BE66" s="387"/>
      <c r="BF66" s="387"/>
      <c r="BG66" s="387"/>
      <c r="BH66" s="387"/>
      <c r="BI66" s="387"/>
      <c r="BJ66" s="387"/>
      <c r="BK66" s="387"/>
      <c r="BL66" s="387"/>
      <c r="BM66" s="387"/>
      <c r="BN66" s="387"/>
      <c r="BO66" s="387"/>
      <c r="BP66" s="387"/>
      <c r="BQ66" s="387"/>
      <c r="BR66" s="387"/>
      <c r="BS66" s="387"/>
      <c r="BT66" s="387"/>
      <c r="BU66" s="387"/>
      <c r="BV66" s="387"/>
      <c r="BW66" s="387"/>
      <c r="BX66" s="387"/>
      <c r="BY66" s="387"/>
      <c r="BZ66" s="387"/>
      <c r="CA66" s="387"/>
      <c r="CB66" s="387"/>
      <c r="CC66" s="387"/>
      <c r="CD66" s="387"/>
      <c r="CE66" s="387"/>
      <c r="CF66" s="387"/>
      <c r="CG66" s="387"/>
      <c r="CH66" s="387"/>
      <c r="CI66" s="387"/>
      <c r="CJ66" s="387"/>
      <c r="CK66" s="387"/>
      <c r="CL66" s="387"/>
      <c r="CM66" s="387"/>
      <c r="CN66" s="387"/>
      <c r="CO66" s="387"/>
      <c r="CP66" s="387"/>
      <c r="CQ66" s="387"/>
      <c r="CR66" s="387"/>
      <c r="CS66" s="387"/>
      <c r="CT66" s="387"/>
      <c r="CU66" s="387"/>
      <c r="CV66" s="387"/>
      <c r="CW66" s="387"/>
      <c r="CX66" s="387"/>
      <c r="CY66" s="387"/>
      <c r="CZ66" s="387"/>
      <c r="DA66" s="387"/>
      <c r="DB66" s="387"/>
      <c r="DC66" s="388"/>
    </row>
    <row r="67" spans="2:107" ht="13" x14ac:dyDescent="0.2">
      <c r="B67" s="247"/>
      <c r="AN67" s="386"/>
      <c r="AO67" s="387"/>
      <c r="AP67" s="387"/>
      <c r="AQ67" s="387"/>
      <c r="AR67" s="387"/>
      <c r="AS67" s="387"/>
      <c r="AT67" s="387"/>
      <c r="AU67" s="387"/>
      <c r="AV67" s="387"/>
      <c r="AW67" s="387"/>
      <c r="AX67" s="387"/>
      <c r="AY67" s="387"/>
      <c r="AZ67" s="387"/>
      <c r="BA67" s="387"/>
      <c r="BB67" s="387"/>
      <c r="BC67" s="387"/>
      <c r="BD67" s="387"/>
      <c r="BE67" s="387"/>
      <c r="BF67" s="387"/>
      <c r="BG67" s="387"/>
      <c r="BH67" s="387"/>
      <c r="BI67" s="387"/>
      <c r="BJ67" s="387"/>
      <c r="BK67" s="387"/>
      <c r="BL67" s="387"/>
      <c r="BM67" s="387"/>
      <c r="BN67" s="387"/>
      <c r="BO67" s="387"/>
      <c r="BP67" s="387"/>
      <c r="BQ67" s="387"/>
      <c r="BR67" s="387"/>
      <c r="BS67" s="387"/>
      <c r="BT67" s="387"/>
      <c r="BU67" s="387"/>
      <c r="BV67" s="387"/>
      <c r="BW67" s="387"/>
      <c r="BX67" s="387"/>
      <c r="BY67" s="387"/>
      <c r="BZ67" s="387"/>
      <c r="CA67" s="387"/>
      <c r="CB67" s="387"/>
      <c r="CC67" s="387"/>
      <c r="CD67" s="387"/>
      <c r="CE67" s="387"/>
      <c r="CF67" s="387"/>
      <c r="CG67" s="387"/>
      <c r="CH67" s="387"/>
      <c r="CI67" s="387"/>
      <c r="CJ67" s="387"/>
      <c r="CK67" s="387"/>
      <c r="CL67" s="387"/>
      <c r="CM67" s="387"/>
      <c r="CN67" s="387"/>
      <c r="CO67" s="387"/>
      <c r="CP67" s="387"/>
      <c r="CQ67" s="387"/>
      <c r="CR67" s="387"/>
      <c r="CS67" s="387"/>
      <c r="CT67" s="387"/>
      <c r="CU67" s="387"/>
      <c r="CV67" s="387"/>
      <c r="CW67" s="387"/>
      <c r="CX67" s="387"/>
      <c r="CY67" s="387"/>
      <c r="CZ67" s="387"/>
      <c r="DA67" s="387"/>
      <c r="DB67" s="387"/>
      <c r="DC67" s="388"/>
    </row>
    <row r="68" spans="2:107" ht="13" x14ac:dyDescent="0.2">
      <c r="B68" s="247"/>
      <c r="AN68" s="386"/>
      <c r="AO68" s="387"/>
      <c r="AP68" s="387"/>
      <c r="AQ68" s="387"/>
      <c r="AR68" s="387"/>
      <c r="AS68" s="387"/>
      <c r="AT68" s="387"/>
      <c r="AU68" s="387"/>
      <c r="AV68" s="387"/>
      <c r="AW68" s="387"/>
      <c r="AX68" s="387"/>
      <c r="AY68" s="387"/>
      <c r="AZ68" s="387"/>
      <c r="BA68" s="387"/>
      <c r="BB68" s="387"/>
      <c r="BC68" s="387"/>
      <c r="BD68" s="387"/>
      <c r="BE68" s="387"/>
      <c r="BF68" s="387"/>
      <c r="BG68" s="387"/>
      <c r="BH68" s="387"/>
      <c r="BI68" s="387"/>
      <c r="BJ68" s="387"/>
      <c r="BK68" s="387"/>
      <c r="BL68" s="387"/>
      <c r="BM68" s="387"/>
      <c r="BN68" s="387"/>
      <c r="BO68" s="387"/>
      <c r="BP68" s="387"/>
      <c r="BQ68" s="387"/>
      <c r="BR68" s="387"/>
      <c r="BS68" s="387"/>
      <c r="BT68" s="387"/>
      <c r="BU68" s="387"/>
      <c r="BV68" s="387"/>
      <c r="BW68" s="387"/>
      <c r="BX68" s="387"/>
      <c r="BY68" s="387"/>
      <c r="BZ68" s="387"/>
      <c r="CA68" s="387"/>
      <c r="CB68" s="387"/>
      <c r="CC68" s="387"/>
      <c r="CD68" s="387"/>
      <c r="CE68" s="387"/>
      <c r="CF68" s="387"/>
      <c r="CG68" s="387"/>
      <c r="CH68" s="387"/>
      <c r="CI68" s="387"/>
      <c r="CJ68" s="387"/>
      <c r="CK68" s="387"/>
      <c r="CL68" s="387"/>
      <c r="CM68" s="387"/>
      <c r="CN68" s="387"/>
      <c r="CO68" s="387"/>
      <c r="CP68" s="387"/>
      <c r="CQ68" s="387"/>
      <c r="CR68" s="387"/>
      <c r="CS68" s="387"/>
      <c r="CT68" s="387"/>
      <c r="CU68" s="387"/>
      <c r="CV68" s="387"/>
      <c r="CW68" s="387"/>
      <c r="CX68" s="387"/>
      <c r="CY68" s="387"/>
      <c r="CZ68" s="387"/>
      <c r="DA68" s="387"/>
      <c r="DB68" s="387"/>
      <c r="DC68" s="388"/>
    </row>
    <row r="69" spans="2:107" ht="13" x14ac:dyDescent="0.2">
      <c r="B69" s="247"/>
      <c r="AN69" s="389"/>
      <c r="AO69" s="390"/>
      <c r="AP69" s="390"/>
      <c r="AQ69" s="390"/>
      <c r="AR69" s="390"/>
      <c r="AS69" s="390"/>
      <c r="AT69" s="390"/>
      <c r="AU69" s="390"/>
      <c r="AV69" s="390"/>
      <c r="AW69" s="390"/>
      <c r="AX69" s="390"/>
      <c r="AY69" s="390"/>
      <c r="AZ69" s="390"/>
      <c r="BA69" s="390"/>
      <c r="BB69" s="390"/>
      <c r="BC69" s="390"/>
      <c r="BD69" s="390"/>
      <c r="BE69" s="390"/>
      <c r="BF69" s="390"/>
      <c r="BG69" s="390"/>
      <c r="BH69" s="390"/>
      <c r="BI69" s="390"/>
      <c r="BJ69" s="390"/>
      <c r="BK69" s="390"/>
      <c r="BL69" s="390"/>
      <c r="BM69" s="390"/>
      <c r="BN69" s="390"/>
      <c r="BO69" s="390"/>
      <c r="BP69" s="390"/>
      <c r="BQ69" s="390"/>
      <c r="BR69" s="390"/>
      <c r="BS69" s="390"/>
      <c r="BT69" s="390"/>
      <c r="BU69" s="390"/>
      <c r="BV69" s="390"/>
      <c r="BW69" s="390"/>
      <c r="BX69" s="390"/>
      <c r="BY69" s="390"/>
      <c r="BZ69" s="390"/>
      <c r="CA69" s="390"/>
      <c r="CB69" s="390"/>
      <c r="CC69" s="390"/>
      <c r="CD69" s="390"/>
      <c r="CE69" s="390"/>
      <c r="CF69" s="390"/>
      <c r="CG69" s="390"/>
      <c r="CH69" s="390"/>
      <c r="CI69" s="390"/>
      <c r="CJ69" s="390"/>
      <c r="CK69" s="390"/>
      <c r="CL69" s="390"/>
      <c r="CM69" s="390"/>
      <c r="CN69" s="390"/>
      <c r="CO69" s="390"/>
      <c r="CP69" s="390"/>
      <c r="CQ69" s="390"/>
      <c r="CR69" s="390"/>
      <c r="CS69" s="390"/>
      <c r="CT69" s="390"/>
      <c r="CU69" s="390"/>
      <c r="CV69" s="390"/>
      <c r="CW69" s="390"/>
      <c r="CX69" s="390"/>
      <c r="CY69" s="390"/>
      <c r="CZ69" s="390"/>
      <c r="DA69" s="390"/>
      <c r="DB69" s="390"/>
      <c r="DC69" s="391"/>
    </row>
    <row r="70" spans="2:107" ht="13" x14ac:dyDescent="0.2">
      <c r="B70" s="247"/>
      <c r="H70" s="370"/>
      <c r="I70" s="370"/>
      <c r="J70" s="371"/>
      <c r="K70" s="371"/>
      <c r="L70" s="372"/>
      <c r="M70" s="371"/>
      <c r="N70" s="372"/>
      <c r="AN70" s="358"/>
      <c r="AO70" s="358"/>
      <c r="AP70" s="358"/>
      <c r="AZ70" s="358"/>
      <c r="BA70" s="358"/>
      <c r="BB70" s="358"/>
      <c r="BL70" s="358"/>
      <c r="BM70" s="358"/>
      <c r="BN70" s="358"/>
      <c r="BX70" s="358"/>
      <c r="BY70" s="358"/>
      <c r="BZ70" s="358"/>
      <c r="CJ70" s="358"/>
      <c r="CK70" s="358"/>
      <c r="CL70" s="358"/>
      <c r="CV70" s="358"/>
      <c r="CW70" s="358"/>
      <c r="CX70" s="358"/>
    </row>
    <row r="71" spans="2:107" ht="13" x14ac:dyDescent="0.2">
      <c r="B71" s="247"/>
      <c r="G71" s="373"/>
      <c r="I71" s="374"/>
      <c r="J71" s="371"/>
      <c r="K71" s="371"/>
      <c r="L71" s="372"/>
      <c r="M71" s="371"/>
      <c r="N71" s="372"/>
      <c r="AM71" s="373"/>
      <c r="AN71" s="243" t="s">
        <v>564</v>
      </c>
    </row>
    <row r="72" spans="2:107" ht="13" x14ac:dyDescent="0.2">
      <c r="B72" s="247"/>
      <c r="G72" s="376"/>
      <c r="H72" s="376"/>
      <c r="I72" s="376"/>
      <c r="J72" s="376"/>
      <c r="K72" s="359"/>
      <c r="L72" s="359"/>
      <c r="M72" s="360"/>
      <c r="N72" s="360"/>
      <c r="AN72" s="377"/>
      <c r="AO72" s="378"/>
      <c r="AP72" s="378"/>
      <c r="AQ72" s="378"/>
      <c r="AR72" s="378"/>
      <c r="AS72" s="378"/>
      <c r="AT72" s="378"/>
      <c r="AU72" s="378"/>
      <c r="AV72" s="378"/>
      <c r="AW72" s="378"/>
      <c r="AX72" s="378"/>
      <c r="AY72" s="378"/>
      <c r="AZ72" s="378"/>
      <c r="BA72" s="378"/>
      <c r="BB72" s="378"/>
      <c r="BC72" s="378"/>
      <c r="BD72" s="378"/>
      <c r="BE72" s="378"/>
      <c r="BF72" s="378"/>
      <c r="BG72" s="378"/>
      <c r="BH72" s="378"/>
      <c r="BI72" s="378"/>
      <c r="BJ72" s="378"/>
      <c r="BK72" s="378"/>
      <c r="BL72" s="378"/>
      <c r="BM72" s="378"/>
      <c r="BN72" s="378"/>
      <c r="BO72" s="379"/>
      <c r="BP72" s="380" t="s">
        <v>525</v>
      </c>
      <c r="BQ72" s="380"/>
      <c r="BR72" s="380"/>
      <c r="BS72" s="380"/>
      <c r="BT72" s="380"/>
      <c r="BU72" s="380"/>
      <c r="BV72" s="380"/>
      <c r="BW72" s="380"/>
      <c r="BX72" s="380" t="s">
        <v>526</v>
      </c>
      <c r="BY72" s="380"/>
      <c r="BZ72" s="380"/>
      <c r="CA72" s="380"/>
      <c r="CB72" s="380"/>
      <c r="CC72" s="380"/>
      <c r="CD72" s="380"/>
      <c r="CE72" s="380"/>
      <c r="CF72" s="380" t="s">
        <v>527</v>
      </c>
      <c r="CG72" s="380"/>
      <c r="CH72" s="380"/>
      <c r="CI72" s="380"/>
      <c r="CJ72" s="380"/>
      <c r="CK72" s="380"/>
      <c r="CL72" s="380"/>
      <c r="CM72" s="380"/>
      <c r="CN72" s="380" t="s">
        <v>528</v>
      </c>
      <c r="CO72" s="380"/>
      <c r="CP72" s="380"/>
      <c r="CQ72" s="380"/>
      <c r="CR72" s="380"/>
      <c r="CS72" s="380"/>
      <c r="CT72" s="380"/>
      <c r="CU72" s="380"/>
      <c r="CV72" s="380" t="s">
        <v>529</v>
      </c>
      <c r="CW72" s="380"/>
      <c r="CX72" s="380"/>
      <c r="CY72" s="380"/>
      <c r="CZ72" s="380"/>
      <c r="DA72" s="380"/>
      <c r="DB72" s="380"/>
      <c r="DC72" s="380"/>
    </row>
    <row r="73" spans="2:107" ht="13" x14ac:dyDescent="0.2">
      <c r="B73" s="247"/>
      <c r="G73" s="393"/>
      <c r="H73" s="393"/>
      <c r="I73" s="393"/>
      <c r="J73" s="393"/>
      <c r="K73" s="396"/>
      <c r="L73" s="396"/>
      <c r="M73" s="396"/>
      <c r="N73" s="396"/>
      <c r="AM73" s="358"/>
      <c r="AN73" s="382" t="s">
        <v>565</v>
      </c>
      <c r="AO73" s="382"/>
      <c r="AP73" s="382"/>
      <c r="AQ73" s="382"/>
      <c r="AR73" s="382"/>
      <c r="AS73" s="382"/>
      <c r="AT73" s="382"/>
      <c r="AU73" s="382"/>
      <c r="AV73" s="382"/>
      <c r="AW73" s="382"/>
      <c r="AX73" s="382"/>
      <c r="AY73" s="382"/>
      <c r="AZ73" s="382"/>
      <c r="BA73" s="382"/>
      <c r="BB73" s="382" t="s">
        <v>566</v>
      </c>
      <c r="BC73" s="382"/>
      <c r="BD73" s="382"/>
      <c r="BE73" s="382"/>
      <c r="BF73" s="382"/>
      <c r="BG73" s="382"/>
      <c r="BH73" s="382"/>
      <c r="BI73" s="382"/>
      <c r="BJ73" s="382"/>
      <c r="BK73" s="382"/>
      <c r="BL73" s="382"/>
      <c r="BM73" s="382"/>
      <c r="BN73" s="382"/>
      <c r="BO73" s="382"/>
      <c r="BP73" s="381"/>
      <c r="BQ73" s="381"/>
      <c r="BR73" s="381"/>
      <c r="BS73" s="381"/>
      <c r="BT73" s="381"/>
      <c r="BU73" s="381"/>
      <c r="BV73" s="381"/>
      <c r="BW73" s="381"/>
      <c r="BX73" s="381"/>
      <c r="BY73" s="381"/>
      <c r="BZ73" s="381"/>
      <c r="CA73" s="381"/>
      <c r="CB73" s="381"/>
      <c r="CC73" s="381"/>
      <c r="CD73" s="381"/>
      <c r="CE73" s="381"/>
      <c r="CF73" s="381"/>
      <c r="CG73" s="381"/>
      <c r="CH73" s="381"/>
      <c r="CI73" s="381"/>
      <c r="CJ73" s="381"/>
      <c r="CK73" s="381"/>
      <c r="CL73" s="381"/>
      <c r="CM73" s="381"/>
      <c r="CN73" s="381"/>
      <c r="CO73" s="381"/>
      <c r="CP73" s="381"/>
      <c r="CQ73" s="381"/>
      <c r="CR73" s="381"/>
      <c r="CS73" s="381"/>
      <c r="CT73" s="381"/>
      <c r="CU73" s="381"/>
      <c r="CV73" s="381"/>
      <c r="CW73" s="381"/>
      <c r="CX73" s="381"/>
      <c r="CY73" s="381"/>
      <c r="CZ73" s="381"/>
      <c r="DA73" s="381"/>
      <c r="DB73" s="381"/>
      <c r="DC73" s="381"/>
    </row>
    <row r="74" spans="2:107" ht="13" x14ac:dyDescent="0.2">
      <c r="B74" s="247"/>
      <c r="G74" s="393"/>
      <c r="H74" s="393"/>
      <c r="I74" s="393"/>
      <c r="J74" s="393"/>
      <c r="K74" s="396"/>
      <c r="L74" s="396"/>
      <c r="M74" s="396"/>
      <c r="N74" s="396"/>
      <c r="AM74" s="358"/>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81"/>
      <c r="BQ74" s="381"/>
      <c r="BR74" s="381"/>
      <c r="BS74" s="381"/>
      <c r="BT74" s="381"/>
      <c r="BU74" s="381"/>
      <c r="BV74" s="381"/>
      <c r="BW74" s="381"/>
      <c r="BX74" s="381"/>
      <c r="BY74" s="381"/>
      <c r="BZ74" s="381"/>
      <c r="CA74" s="381"/>
      <c r="CB74" s="381"/>
      <c r="CC74" s="381"/>
      <c r="CD74" s="381"/>
      <c r="CE74" s="381"/>
      <c r="CF74" s="381"/>
      <c r="CG74" s="381"/>
      <c r="CH74" s="381"/>
      <c r="CI74" s="381"/>
      <c r="CJ74" s="381"/>
      <c r="CK74" s="381"/>
      <c r="CL74" s="381"/>
      <c r="CM74" s="381"/>
      <c r="CN74" s="381"/>
      <c r="CO74" s="381"/>
      <c r="CP74" s="381"/>
      <c r="CQ74" s="381"/>
      <c r="CR74" s="381"/>
      <c r="CS74" s="381"/>
      <c r="CT74" s="381"/>
      <c r="CU74" s="381"/>
      <c r="CV74" s="381"/>
      <c r="CW74" s="381"/>
      <c r="CX74" s="381"/>
      <c r="CY74" s="381"/>
      <c r="CZ74" s="381"/>
      <c r="DA74" s="381"/>
      <c r="DB74" s="381"/>
      <c r="DC74" s="381"/>
    </row>
    <row r="75" spans="2:107" ht="13" x14ac:dyDescent="0.2">
      <c r="B75" s="247"/>
      <c r="G75" s="393"/>
      <c r="H75" s="393"/>
      <c r="I75" s="376"/>
      <c r="J75" s="376"/>
      <c r="K75" s="392"/>
      <c r="L75" s="392"/>
      <c r="M75" s="392"/>
      <c r="N75" s="392"/>
      <c r="AM75" s="358"/>
      <c r="AN75" s="382"/>
      <c r="AO75" s="382"/>
      <c r="AP75" s="382"/>
      <c r="AQ75" s="382"/>
      <c r="AR75" s="382"/>
      <c r="AS75" s="382"/>
      <c r="AT75" s="382"/>
      <c r="AU75" s="382"/>
      <c r="AV75" s="382"/>
      <c r="AW75" s="382"/>
      <c r="AX75" s="382"/>
      <c r="AY75" s="382"/>
      <c r="AZ75" s="382"/>
      <c r="BA75" s="382"/>
      <c r="BB75" s="382" t="s">
        <v>571</v>
      </c>
      <c r="BC75" s="382"/>
      <c r="BD75" s="382"/>
      <c r="BE75" s="382"/>
      <c r="BF75" s="382"/>
      <c r="BG75" s="382"/>
      <c r="BH75" s="382"/>
      <c r="BI75" s="382"/>
      <c r="BJ75" s="382"/>
      <c r="BK75" s="382"/>
      <c r="BL75" s="382"/>
      <c r="BM75" s="382"/>
      <c r="BN75" s="382"/>
      <c r="BO75" s="382"/>
      <c r="BP75" s="381">
        <v>2</v>
      </c>
      <c r="BQ75" s="381"/>
      <c r="BR75" s="381"/>
      <c r="BS75" s="381"/>
      <c r="BT75" s="381"/>
      <c r="BU75" s="381"/>
      <c r="BV75" s="381"/>
      <c r="BW75" s="381"/>
      <c r="BX75" s="381">
        <v>1.8</v>
      </c>
      <c r="BY75" s="381"/>
      <c r="BZ75" s="381"/>
      <c r="CA75" s="381"/>
      <c r="CB75" s="381"/>
      <c r="CC75" s="381"/>
      <c r="CD75" s="381"/>
      <c r="CE75" s="381"/>
      <c r="CF75" s="381">
        <v>2.1</v>
      </c>
      <c r="CG75" s="381"/>
      <c r="CH75" s="381"/>
      <c r="CI75" s="381"/>
      <c r="CJ75" s="381"/>
      <c r="CK75" s="381"/>
      <c r="CL75" s="381"/>
      <c r="CM75" s="381"/>
      <c r="CN75" s="381">
        <v>2.2999999999999998</v>
      </c>
      <c r="CO75" s="381"/>
      <c r="CP75" s="381"/>
      <c r="CQ75" s="381"/>
      <c r="CR75" s="381"/>
      <c r="CS75" s="381"/>
      <c r="CT75" s="381"/>
      <c r="CU75" s="381"/>
      <c r="CV75" s="381">
        <v>2.1</v>
      </c>
      <c r="CW75" s="381"/>
      <c r="CX75" s="381"/>
      <c r="CY75" s="381"/>
      <c r="CZ75" s="381"/>
      <c r="DA75" s="381"/>
      <c r="DB75" s="381"/>
      <c r="DC75" s="381"/>
    </row>
    <row r="76" spans="2:107" ht="13" x14ac:dyDescent="0.2">
      <c r="B76" s="247"/>
      <c r="G76" s="393"/>
      <c r="H76" s="393"/>
      <c r="I76" s="376"/>
      <c r="J76" s="376"/>
      <c r="K76" s="392"/>
      <c r="L76" s="392"/>
      <c r="M76" s="392"/>
      <c r="N76" s="392"/>
      <c r="AM76" s="358"/>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81"/>
      <c r="BQ76" s="381"/>
      <c r="BR76" s="381"/>
      <c r="BS76" s="381"/>
      <c r="BT76" s="381"/>
      <c r="BU76" s="381"/>
      <c r="BV76" s="381"/>
      <c r="BW76" s="381"/>
      <c r="BX76" s="381"/>
      <c r="BY76" s="381"/>
      <c r="BZ76" s="381"/>
      <c r="CA76" s="381"/>
      <c r="CB76" s="381"/>
      <c r="CC76" s="381"/>
      <c r="CD76" s="381"/>
      <c r="CE76" s="381"/>
      <c r="CF76" s="381"/>
      <c r="CG76" s="381"/>
      <c r="CH76" s="381"/>
      <c r="CI76" s="381"/>
      <c r="CJ76" s="381"/>
      <c r="CK76" s="381"/>
      <c r="CL76" s="381"/>
      <c r="CM76" s="381"/>
      <c r="CN76" s="381"/>
      <c r="CO76" s="381"/>
      <c r="CP76" s="381"/>
      <c r="CQ76" s="381"/>
      <c r="CR76" s="381"/>
      <c r="CS76" s="381"/>
      <c r="CT76" s="381"/>
      <c r="CU76" s="381"/>
      <c r="CV76" s="381"/>
      <c r="CW76" s="381"/>
      <c r="CX76" s="381"/>
      <c r="CY76" s="381"/>
      <c r="CZ76" s="381"/>
      <c r="DA76" s="381"/>
      <c r="DB76" s="381"/>
      <c r="DC76" s="381"/>
    </row>
    <row r="77" spans="2:107" ht="13" x14ac:dyDescent="0.2">
      <c r="B77" s="247"/>
      <c r="G77" s="376"/>
      <c r="H77" s="376"/>
      <c r="I77" s="376"/>
      <c r="J77" s="376"/>
      <c r="K77" s="396"/>
      <c r="L77" s="396"/>
      <c r="M77" s="396"/>
      <c r="N77" s="396"/>
      <c r="AN77" s="380" t="s">
        <v>568</v>
      </c>
      <c r="AO77" s="380"/>
      <c r="AP77" s="380"/>
      <c r="AQ77" s="380"/>
      <c r="AR77" s="380"/>
      <c r="AS77" s="380"/>
      <c r="AT77" s="380"/>
      <c r="AU77" s="380"/>
      <c r="AV77" s="380"/>
      <c r="AW77" s="380"/>
      <c r="AX77" s="380"/>
      <c r="AY77" s="380"/>
      <c r="AZ77" s="380"/>
      <c r="BA77" s="380"/>
      <c r="BB77" s="382" t="s">
        <v>566</v>
      </c>
      <c r="BC77" s="382"/>
      <c r="BD77" s="382"/>
      <c r="BE77" s="382"/>
      <c r="BF77" s="382"/>
      <c r="BG77" s="382"/>
      <c r="BH77" s="382"/>
      <c r="BI77" s="382"/>
      <c r="BJ77" s="382"/>
      <c r="BK77" s="382"/>
      <c r="BL77" s="382"/>
      <c r="BM77" s="382"/>
      <c r="BN77" s="382"/>
      <c r="BO77" s="382"/>
      <c r="BP77" s="381">
        <v>5.9</v>
      </c>
      <c r="BQ77" s="381"/>
      <c r="BR77" s="381"/>
      <c r="BS77" s="381"/>
      <c r="BT77" s="381"/>
      <c r="BU77" s="381"/>
      <c r="BV77" s="381"/>
      <c r="BW77" s="381"/>
      <c r="BX77" s="381">
        <v>4.0999999999999996</v>
      </c>
      <c r="BY77" s="381"/>
      <c r="BZ77" s="381"/>
      <c r="CA77" s="381"/>
      <c r="CB77" s="381"/>
      <c r="CC77" s="381"/>
      <c r="CD77" s="381"/>
      <c r="CE77" s="381"/>
      <c r="CF77" s="381">
        <v>0</v>
      </c>
      <c r="CG77" s="381"/>
      <c r="CH77" s="381"/>
      <c r="CI77" s="381"/>
      <c r="CJ77" s="381"/>
      <c r="CK77" s="381"/>
      <c r="CL77" s="381"/>
      <c r="CM77" s="381"/>
      <c r="CN77" s="381">
        <v>0</v>
      </c>
      <c r="CO77" s="381"/>
      <c r="CP77" s="381"/>
      <c r="CQ77" s="381"/>
      <c r="CR77" s="381"/>
      <c r="CS77" s="381"/>
      <c r="CT77" s="381"/>
      <c r="CU77" s="381"/>
      <c r="CV77" s="381">
        <v>0.4</v>
      </c>
      <c r="CW77" s="381"/>
      <c r="CX77" s="381"/>
      <c r="CY77" s="381"/>
      <c r="CZ77" s="381"/>
      <c r="DA77" s="381"/>
      <c r="DB77" s="381"/>
      <c r="DC77" s="381"/>
    </row>
    <row r="78" spans="2:107" ht="13" x14ac:dyDescent="0.2">
      <c r="B78" s="247"/>
      <c r="G78" s="376"/>
      <c r="H78" s="376"/>
      <c r="I78" s="376"/>
      <c r="J78" s="376"/>
      <c r="K78" s="396"/>
      <c r="L78" s="396"/>
      <c r="M78" s="396"/>
      <c r="N78" s="396"/>
      <c r="AN78" s="380"/>
      <c r="AO78" s="380"/>
      <c r="AP78" s="380"/>
      <c r="AQ78" s="380"/>
      <c r="AR78" s="380"/>
      <c r="AS78" s="380"/>
      <c r="AT78" s="380"/>
      <c r="AU78" s="380"/>
      <c r="AV78" s="380"/>
      <c r="AW78" s="380"/>
      <c r="AX78" s="380"/>
      <c r="AY78" s="380"/>
      <c r="AZ78" s="380"/>
      <c r="BA78" s="380"/>
      <c r="BB78" s="382"/>
      <c r="BC78" s="382"/>
      <c r="BD78" s="382"/>
      <c r="BE78" s="382"/>
      <c r="BF78" s="382"/>
      <c r="BG78" s="382"/>
      <c r="BH78" s="382"/>
      <c r="BI78" s="382"/>
      <c r="BJ78" s="382"/>
      <c r="BK78" s="382"/>
      <c r="BL78" s="382"/>
      <c r="BM78" s="382"/>
      <c r="BN78" s="382"/>
      <c r="BO78" s="382"/>
      <c r="BP78" s="381"/>
      <c r="BQ78" s="381"/>
      <c r="BR78" s="381"/>
      <c r="BS78" s="381"/>
      <c r="BT78" s="381"/>
      <c r="BU78" s="381"/>
      <c r="BV78" s="381"/>
      <c r="BW78" s="381"/>
      <c r="BX78" s="381"/>
      <c r="BY78" s="381"/>
      <c r="BZ78" s="381"/>
      <c r="CA78" s="381"/>
      <c r="CB78" s="381"/>
      <c r="CC78" s="381"/>
      <c r="CD78" s="381"/>
      <c r="CE78" s="381"/>
      <c r="CF78" s="381"/>
      <c r="CG78" s="381"/>
      <c r="CH78" s="381"/>
      <c r="CI78" s="381"/>
      <c r="CJ78" s="381"/>
      <c r="CK78" s="381"/>
      <c r="CL78" s="381"/>
      <c r="CM78" s="381"/>
      <c r="CN78" s="381"/>
      <c r="CO78" s="381"/>
      <c r="CP78" s="381"/>
      <c r="CQ78" s="381"/>
      <c r="CR78" s="381"/>
      <c r="CS78" s="381"/>
      <c r="CT78" s="381"/>
      <c r="CU78" s="381"/>
      <c r="CV78" s="381"/>
      <c r="CW78" s="381"/>
      <c r="CX78" s="381"/>
      <c r="CY78" s="381"/>
      <c r="CZ78" s="381"/>
      <c r="DA78" s="381"/>
      <c r="DB78" s="381"/>
      <c r="DC78" s="381"/>
    </row>
    <row r="79" spans="2:107" ht="13" x14ac:dyDescent="0.2">
      <c r="B79" s="247"/>
      <c r="G79" s="376"/>
      <c r="H79" s="376"/>
      <c r="I79" s="395"/>
      <c r="J79" s="395"/>
      <c r="K79" s="397"/>
      <c r="L79" s="397"/>
      <c r="M79" s="397"/>
      <c r="N79" s="397"/>
      <c r="AN79" s="380"/>
      <c r="AO79" s="380"/>
      <c r="AP79" s="380"/>
      <c r="AQ79" s="380"/>
      <c r="AR79" s="380"/>
      <c r="AS79" s="380"/>
      <c r="AT79" s="380"/>
      <c r="AU79" s="380"/>
      <c r="AV79" s="380"/>
      <c r="AW79" s="380"/>
      <c r="AX79" s="380"/>
      <c r="AY79" s="380"/>
      <c r="AZ79" s="380"/>
      <c r="BA79" s="380"/>
      <c r="BB79" s="382" t="s">
        <v>571</v>
      </c>
      <c r="BC79" s="382"/>
      <c r="BD79" s="382"/>
      <c r="BE79" s="382"/>
      <c r="BF79" s="382"/>
      <c r="BG79" s="382"/>
      <c r="BH79" s="382"/>
      <c r="BI79" s="382"/>
      <c r="BJ79" s="382"/>
      <c r="BK79" s="382"/>
      <c r="BL79" s="382"/>
      <c r="BM79" s="382"/>
      <c r="BN79" s="382"/>
      <c r="BO79" s="382"/>
      <c r="BP79" s="381">
        <v>5.2</v>
      </c>
      <c r="BQ79" s="381"/>
      <c r="BR79" s="381"/>
      <c r="BS79" s="381"/>
      <c r="BT79" s="381"/>
      <c r="BU79" s="381"/>
      <c r="BV79" s="381"/>
      <c r="BW79" s="381"/>
      <c r="BX79" s="381">
        <v>5.0999999999999996</v>
      </c>
      <c r="BY79" s="381"/>
      <c r="BZ79" s="381"/>
      <c r="CA79" s="381"/>
      <c r="CB79" s="381"/>
      <c r="CC79" s="381"/>
      <c r="CD79" s="381"/>
      <c r="CE79" s="381"/>
      <c r="CF79" s="381">
        <v>5.2</v>
      </c>
      <c r="CG79" s="381"/>
      <c r="CH79" s="381"/>
      <c r="CI79" s="381"/>
      <c r="CJ79" s="381"/>
      <c r="CK79" s="381"/>
      <c r="CL79" s="381"/>
      <c r="CM79" s="381"/>
      <c r="CN79" s="381">
        <v>5.2</v>
      </c>
      <c r="CO79" s="381"/>
      <c r="CP79" s="381"/>
      <c r="CQ79" s="381"/>
      <c r="CR79" s="381"/>
      <c r="CS79" s="381"/>
      <c r="CT79" s="381"/>
      <c r="CU79" s="381"/>
      <c r="CV79" s="381">
        <v>5.3</v>
      </c>
      <c r="CW79" s="381"/>
      <c r="CX79" s="381"/>
      <c r="CY79" s="381"/>
      <c r="CZ79" s="381"/>
      <c r="DA79" s="381"/>
      <c r="DB79" s="381"/>
      <c r="DC79" s="381"/>
    </row>
    <row r="80" spans="2:107" ht="13" x14ac:dyDescent="0.2">
      <c r="B80" s="247"/>
      <c r="G80" s="376"/>
      <c r="H80" s="376"/>
      <c r="I80" s="395"/>
      <c r="J80" s="395"/>
      <c r="K80" s="397"/>
      <c r="L80" s="397"/>
      <c r="M80" s="397"/>
      <c r="N80" s="397"/>
      <c r="AN80" s="380"/>
      <c r="AO80" s="380"/>
      <c r="AP80" s="380"/>
      <c r="AQ80" s="380"/>
      <c r="AR80" s="380"/>
      <c r="AS80" s="380"/>
      <c r="AT80" s="380"/>
      <c r="AU80" s="380"/>
      <c r="AV80" s="380"/>
      <c r="AW80" s="380"/>
      <c r="AX80" s="380"/>
      <c r="AY80" s="380"/>
      <c r="AZ80" s="380"/>
      <c r="BA80" s="380"/>
      <c r="BB80" s="382"/>
      <c r="BC80" s="382"/>
      <c r="BD80" s="382"/>
      <c r="BE80" s="382"/>
      <c r="BF80" s="382"/>
      <c r="BG80" s="382"/>
      <c r="BH80" s="382"/>
      <c r="BI80" s="382"/>
      <c r="BJ80" s="382"/>
      <c r="BK80" s="382"/>
      <c r="BL80" s="382"/>
      <c r="BM80" s="382"/>
      <c r="BN80" s="382"/>
      <c r="BO80" s="382"/>
      <c r="BP80" s="381"/>
      <c r="BQ80" s="381"/>
      <c r="BR80" s="381"/>
      <c r="BS80" s="381"/>
      <c r="BT80" s="381"/>
      <c r="BU80" s="381"/>
      <c r="BV80" s="381"/>
      <c r="BW80" s="381"/>
      <c r="BX80" s="381"/>
      <c r="BY80" s="381"/>
      <c r="BZ80" s="381"/>
      <c r="CA80" s="381"/>
      <c r="CB80" s="381"/>
      <c r="CC80" s="381"/>
      <c r="CD80" s="381"/>
      <c r="CE80" s="381"/>
      <c r="CF80" s="381"/>
      <c r="CG80" s="381"/>
      <c r="CH80" s="381"/>
      <c r="CI80" s="381"/>
      <c r="CJ80" s="381"/>
      <c r="CK80" s="381"/>
      <c r="CL80" s="381"/>
      <c r="CM80" s="381"/>
      <c r="CN80" s="381"/>
      <c r="CO80" s="381"/>
      <c r="CP80" s="381"/>
      <c r="CQ80" s="381"/>
      <c r="CR80" s="381"/>
      <c r="CS80" s="381"/>
      <c r="CT80" s="381"/>
      <c r="CU80" s="381"/>
      <c r="CV80" s="381"/>
      <c r="CW80" s="381"/>
      <c r="CX80" s="381"/>
      <c r="CY80" s="381"/>
      <c r="CZ80" s="381"/>
      <c r="DA80" s="381"/>
      <c r="DB80" s="381"/>
      <c r="DC80" s="381"/>
    </row>
    <row r="81" spans="2:109" ht="13" x14ac:dyDescent="0.2">
      <c r="B81" s="247"/>
    </row>
    <row r="82" spans="2:109" ht="16.5" x14ac:dyDescent="0.2">
      <c r="B82" s="247"/>
      <c r="K82" s="375"/>
      <c r="L82" s="375"/>
      <c r="M82" s="375"/>
      <c r="N82" s="375"/>
      <c r="AQ82" s="375"/>
      <c r="AR82" s="375"/>
      <c r="AS82" s="375"/>
      <c r="AT82" s="375"/>
      <c r="BC82" s="375"/>
      <c r="BD82" s="375"/>
      <c r="BE82" s="375"/>
      <c r="BF82" s="375"/>
      <c r="BO82" s="375"/>
      <c r="BP82" s="375"/>
      <c r="BQ82" s="375"/>
      <c r="BR82" s="375"/>
      <c r="CA82" s="375"/>
      <c r="CB82" s="375"/>
      <c r="CC82" s="375"/>
      <c r="CD82" s="375"/>
      <c r="CM82" s="375"/>
      <c r="CN82" s="375"/>
      <c r="CO82" s="375"/>
      <c r="CP82" s="375"/>
      <c r="CY82" s="375"/>
      <c r="CZ82" s="375"/>
      <c r="DA82" s="375"/>
      <c r="DB82" s="375"/>
      <c r="DC82" s="375"/>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mij+9UZuFq77jzRRJRbPHSIxDlzAHSUWzlMKFNsUnQsvUmrrcg/F2KZBsd00jTk2nH1nsTjii5MXLx3SonBhSQ==" saltValue="ixljZzc+9C2O0fIvc4QVi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5CBF0-362E-487E-9A89-4CDCB90F8C14}">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cRsW5/jIhUQe5203gwtfJJ5tAgBaT3ThQJQo/PMzWa0wgQUzZ+t7eY6kL1FflBXwGzvdA8C1/1r5NEeZrpjevA==" saltValue="KhSbEUDPFrnpJc3I5xJ9+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1FF13-96D0-448D-9811-352A01F68B3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hyEiUYXru+/mu5SuvAFyrwUTMoTXBJkEOZCUfjJJg1AO4kQ+r8jPArn9Jq8h9X4QjlzAZtoPshhnKX3BrfVwmA==" saltValue="om1cg9rBL6YB0CHeB2E3d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35204</v>
      </c>
      <c r="E3" s="142"/>
      <c r="F3" s="143">
        <v>56416</v>
      </c>
      <c r="G3" s="144"/>
      <c r="H3" s="145"/>
    </row>
    <row r="4" spans="1:8" x14ac:dyDescent="0.2">
      <c r="A4" s="146"/>
      <c r="B4" s="147"/>
      <c r="C4" s="148"/>
      <c r="D4" s="149">
        <v>21193</v>
      </c>
      <c r="E4" s="150"/>
      <c r="F4" s="151">
        <v>32623</v>
      </c>
      <c r="G4" s="152"/>
      <c r="H4" s="153"/>
    </row>
    <row r="5" spans="1:8" x14ac:dyDescent="0.2">
      <c r="A5" s="134" t="s">
        <v>519</v>
      </c>
      <c r="B5" s="139"/>
      <c r="C5" s="140"/>
      <c r="D5" s="141">
        <v>41731</v>
      </c>
      <c r="E5" s="142"/>
      <c r="F5" s="143">
        <v>49217</v>
      </c>
      <c r="G5" s="144"/>
      <c r="H5" s="145"/>
    </row>
    <row r="6" spans="1:8" x14ac:dyDescent="0.2">
      <c r="A6" s="146"/>
      <c r="B6" s="147"/>
      <c r="C6" s="148"/>
      <c r="D6" s="149">
        <v>22889</v>
      </c>
      <c r="E6" s="150"/>
      <c r="F6" s="151">
        <v>27232</v>
      </c>
      <c r="G6" s="152"/>
      <c r="H6" s="153"/>
    </row>
    <row r="7" spans="1:8" x14ac:dyDescent="0.2">
      <c r="A7" s="134" t="s">
        <v>520</v>
      </c>
      <c r="B7" s="139"/>
      <c r="C7" s="140"/>
      <c r="D7" s="141">
        <v>23994</v>
      </c>
      <c r="E7" s="142"/>
      <c r="F7" s="143">
        <v>49211</v>
      </c>
      <c r="G7" s="144"/>
      <c r="H7" s="145"/>
    </row>
    <row r="8" spans="1:8" x14ac:dyDescent="0.2">
      <c r="A8" s="146"/>
      <c r="B8" s="147"/>
      <c r="C8" s="148"/>
      <c r="D8" s="149">
        <v>16274</v>
      </c>
      <c r="E8" s="150"/>
      <c r="F8" s="151">
        <v>28367</v>
      </c>
      <c r="G8" s="152"/>
      <c r="H8" s="153"/>
    </row>
    <row r="9" spans="1:8" x14ac:dyDescent="0.2">
      <c r="A9" s="134" t="s">
        <v>521</v>
      </c>
      <c r="B9" s="139"/>
      <c r="C9" s="140"/>
      <c r="D9" s="141">
        <v>29295</v>
      </c>
      <c r="E9" s="142"/>
      <c r="F9" s="143">
        <v>51738</v>
      </c>
      <c r="G9" s="144"/>
      <c r="H9" s="145"/>
    </row>
    <row r="10" spans="1:8" x14ac:dyDescent="0.2">
      <c r="A10" s="146"/>
      <c r="B10" s="147"/>
      <c r="C10" s="148"/>
      <c r="D10" s="149">
        <v>23659</v>
      </c>
      <c r="E10" s="150"/>
      <c r="F10" s="151">
        <v>30360</v>
      </c>
      <c r="G10" s="152"/>
      <c r="H10" s="153"/>
    </row>
    <row r="11" spans="1:8" x14ac:dyDescent="0.2">
      <c r="A11" s="134" t="s">
        <v>522</v>
      </c>
      <c r="B11" s="139"/>
      <c r="C11" s="140"/>
      <c r="D11" s="141">
        <v>47943</v>
      </c>
      <c r="E11" s="142"/>
      <c r="F11" s="143">
        <v>67158</v>
      </c>
      <c r="G11" s="144"/>
      <c r="H11" s="145"/>
    </row>
    <row r="12" spans="1:8" x14ac:dyDescent="0.2">
      <c r="A12" s="146"/>
      <c r="B12" s="147"/>
      <c r="C12" s="154"/>
      <c r="D12" s="149">
        <v>38124</v>
      </c>
      <c r="E12" s="150"/>
      <c r="F12" s="151">
        <v>42077</v>
      </c>
      <c r="G12" s="152"/>
      <c r="H12" s="153"/>
    </row>
    <row r="13" spans="1:8" x14ac:dyDescent="0.2">
      <c r="A13" s="134"/>
      <c r="B13" s="139"/>
      <c r="C13" s="140"/>
      <c r="D13" s="141">
        <v>35633</v>
      </c>
      <c r="E13" s="142"/>
      <c r="F13" s="143">
        <v>54748</v>
      </c>
      <c r="G13" s="155"/>
      <c r="H13" s="145"/>
    </row>
    <row r="14" spans="1:8" x14ac:dyDescent="0.2">
      <c r="A14" s="146"/>
      <c r="B14" s="147"/>
      <c r="C14" s="148"/>
      <c r="D14" s="149">
        <v>24428</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11.4</v>
      </c>
      <c r="C19" s="156">
        <f>ROUND(VALUE(SUBSTITUTE(実質収支比率等に係る経年分析!G$48,"▲","-")),2)</f>
        <v>11.55</v>
      </c>
      <c r="D19" s="156">
        <f>ROUND(VALUE(SUBSTITUTE(実質収支比率等に係る経年分析!H$48,"▲","-")),2)</f>
        <v>11.43</v>
      </c>
      <c r="E19" s="156">
        <f>ROUND(VALUE(SUBSTITUTE(実質収支比率等に係る経年分析!I$48,"▲","-")),2)</f>
        <v>9.4499999999999993</v>
      </c>
      <c r="F19" s="156">
        <f>ROUND(VALUE(SUBSTITUTE(実質収支比率等に係る経年分析!J$48,"▲","-")),2)</f>
        <v>8.7200000000000006</v>
      </c>
    </row>
    <row r="20" spans="1:11" x14ac:dyDescent="0.2">
      <c r="A20" s="156" t="s">
        <v>53</v>
      </c>
      <c r="B20" s="156">
        <f>ROUND(VALUE(SUBSTITUTE(実質収支比率等に係る経年分析!F$47,"▲","-")),2)</f>
        <v>12.39</v>
      </c>
      <c r="C20" s="156">
        <f>ROUND(VALUE(SUBSTITUTE(実質収支比率等に係る経年分析!G$47,"▲","-")),2)</f>
        <v>15.14</v>
      </c>
      <c r="D20" s="156">
        <f>ROUND(VALUE(SUBSTITUTE(実質収支比率等に係る経年分析!H$47,"▲","-")),2)</f>
        <v>16.170000000000002</v>
      </c>
      <c r="E20" s="156">
        <f>ROUND(VALUE(SUBSTITUTE(実質収支比率等に係る経年分析!I$47,"▲","-")),2)</f>
        <v>15.82</v>
      </c>
      <c r="F20" s="156">
        <f>ROUND(VALUE(SUBSTITUTE(実質収支比率等に係る経年分析!J$47,"▲","-")),2)</f>
        <v>15.69</v>
      </c>
    </row>
    <row r="21" spans="1:11" x14ac:dyDescent="0.2">
      <c r="A21" s="156" t="s">
        <v>54</v>
      </c>
      <c r="B21" s="156">
        <f>IF(ISNUMBER(VALUE(SUBSTITUTE(実質収支比率等に係る経年分析!F$49,"▲","-"))),ROUND(VALUE(SUBSTITUTE(実質収支比率等に係る経年分析!F$49,"▲","-")),2),NA())</f>
        <v>2.09</v>
      </c>
      <c r="C21" s="156">
        <f>IF(ISNUMBER(VALUE(SUBSTITUTE(実質収支比率等に係る経年分析!G$49,"▲","-"))),ROUND(VALUE(SUBSTITUTE(実質収支比率等に係る経年分析!G$49,"▲","-")),2),NA())</f>
        <v>3.83</v>
      </c>
      <c r="D21" s="156">
        <f>IF(ISNUMBER(VALUE(SUBSTITUTE(実質収支比率等に係る経年分析!H$49,"▲","-"))),ROUND(VALUE(SUBSTITUTE(実質収支比率等に係る経年分析!H$49,"▲","-")),2),NA())</f>
        <v>0.43</v>
      </c>
      <c r="E21" s="156">
        <f>IF(ISNUMBER(VALUE(SUBSTITUTE(実質収支比率等に係る経年分析!I$49,"▲","-"))),ROUND(VALUE(SUBSTITUTE(実質収支比率等に係る経年分析!I$49,"▲","-")),2),NA())</f>
        <v>-1.77</v>
      </c>
      <c r="F21" s="156">
        <f>IF(ISNUMBER(VALUE(SUBSTITUTE(実質収支比率等に係る経年分析!J$49,"▲","-"))),ROUND(VALUE(SUBSTITUTE(実質収支比率等に係る経年分析!J$49,"▲","-")),2),NA())</f>
        <v>-0.32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国民健康保険事業特別会計（直営診療施設勘定）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介護保険事業特別会計（保険事業勘定）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v>
      </c>
    </row>
    <row r="33" spans="1:16" x14ac:dyDescent="0.2">
      <c r="A33" s="157" t="str">
        <f>IF(連結実質赤字比率に係る赤字・黒字の構成分析!C$37="",NA(),連結実質赤字比率に係る赤字・黒字の構成分析!C$37)</f>
        <v>国民健康保険事業特別会計（事業勘定）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0.56999999999999995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0.72</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5.08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5.95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4.97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11.55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11.42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9.44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8.7200000000000006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9.8000000000000007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9.92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9.02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4849</v>
      </c>
      <c r="E42" s="158"/>
      <c r="F42" s="158"/>
      <c r="G42" s="158">
        <f>'実質公債費比率（分子）の構造'!L$52</f>
        <v>4701</v>
      </c>
      <c r="H42" s="158"/>
      <c r="I42" s="158"/>
      <c r="J42" s="158">
        <f>'実質公債費比率（分子）の構造'!M$52</f>
        <v>4884</v>
      </c>
      <c r="K42" s="158"/>
      <c r="L42" s="158"/>
      <c r="M42" s="158">
        <f>'実質公債費比率（分子）の構造'!N$52</f>
        <v>4954</v>
      </c>
      <c r="N42" s="158"/>
      <c r="O42" s="158"/>
      <c r="P42" s="158">
        <f>'実質公債費比率（分子）の構造'!O$52</f>
        <v>4931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115</v>
      </c>
      <c r="C44" s="158"/>
      <c r="D44" s="158"/>
      <c r="E44" s="158">
        <f>'実質公債費比率（分子）の構造'!L$50</f>
        <v>103</v>
      </c>
      <c r="F44" s="158"/>
      <c r="G44" s="158"/>
      <c r="H44" s="158">
        <f>'実質公債費比率（分子）の構造'!M$50</f>
        <v>69</v>
      </c>
      <c r="I44" s="158"/>
      <c r="J44" s="158"/>
      <c r="K44" s="158">
        <f>'実質公債費比率（分子）の構造'!N$50</f>
        <v>49</v>
      </c>
      <c r="L44" s="158"/>
      <c r="M44" s="158"/>
      <c r="N44" s="158">
        <f>'実質公債費比率（分子）の構造'!O$50</f>
        <v>35</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1326</v>
      </c>
      <c r="C46" s="158"/>
      <c r="D46" s="158"/>
      <c r="E46" s="158">
        <f>'実質公債費比率（分子）の構造'!L$48</f>
        <v>1220</v>
      </c>
      <c r="F46" s="158"/>
      <c r="G46" s="158"/>
      <c r="H46" s="158">
        <f>'実質公債費比率（分子）の構造'!M$48</f>
        <v>1230</v>
      </c>
      <c r="I46" s="158"/>
      <c r="J46" s="158"/>
      <c r="K46" s="158">
        <f>'実質公債費比率（分子）の構造'!N$48</f>
        <v>1229</v>
      </c>
      <c r="L46" s="158"/>
      <c r="M46" s="158"/>
      <c r="N46" s="158">
        <f>'実質公債費比率（分子）の構造'!O$48</f>
        <v>989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3886</v>
      </c>
      <c r="C49" s="158"/>
      <c r="D49" s="158"/>
      <c r="E49" s="158">
        <f>'実質公債費比率（分子）の構造'!L$45</f>
        <v>3865</v>
      </c>
      <c r="F49" s="158"/>
      <c r="G49" s="158"/>
      <c r="H49" s="158">
        <f>'実質公債費比率（分子）の構造'!M$45</f>
        <v>4174</v>
      </c>
      <c r="I49" s="158"/>
      <c r="J49" s="158"/>
      <c r="K49" s="158">
        <f>'実質公債費比率（分子）の構造'!N$45</f>
        <v>4318</v>
      </c>
      <c r="L49" s="158"/>
      <c r="M49" s="158"/>
      <c r="N49" s="158">
        <f>'実質公債費比率（分子）の構造'!O$45</f>
        <v>4299</v>
      </c>
      <c r="O49" s="158"/>
      <c r="P49" s="158"/>
    </row>
    <row r="50" spans="1:16" x14ac:dyDescent="0.2">
      <c r="A50" s="158" t="s">
        <v>67</v>
      </c>
      <c r="B50" s="158" t="e">
        <f>NA()</f>
        <v>#N/A</v>
      </c>
      <c r="C50" s="158">
        <f>IF(ISNUMBER('実質公債費比率（分子）の構造'!K$53),'実質公債費比率（分子）の構造'!K$53,NA())</f>
        <v>478</v>
      </c>
      <c r="D50" s="158" t="e">
        <f>NA()</f>
        <v>#N/A</v>
      </c>
      <c r="E50" s="158" t="e">
        <f>NA()</f>
        <v>#N/A</v>
      </c>
      <c r="F50" s="158">
        <f>IF(ISNUMBER('実質公債費比率（分子）の構造'!L$53),'実質公債費比率（分子）の構造'!L$53,NA())</f>
        <v>487</v>
      </c>
      <c r="G50" s="158" t="e">
        <f>NA()</f>
        <v>#N/A</v>
      </c>
      <c r="H50" s="158" t="e">
        <f>NA()</f>
        <v>#N/A</v>
      </c>
      <c r="I50" s="158">
        <f>IF(ISNUMBER('実質公債費比率（分子）の構造'!M$53),'実質公債費比率（分子）の構造'!M$53,NA())</f>
        <v>589</v>
      </c>
      <c r="J50" s="158" t="e">
        <f>NA()</f>
        <v>#N/A</v>
      </c>
      <c r="K50" s="158" t="e">
        <f>NA()</f>
        <v>#N/A</v>
      </c>
      <c r="L50" s="158">
        <f>IF(ISNUMBER('実質公債費比率（分子）の構造'!N$53),'実質公債費比率（分子）の構造'!N$53,NA())</f>
        <v>642</v>
      </c>
      <c r="M50" s="158" t="e">
        <f>NA()</f>
        <v>#N/A</v>
      </c>
      <c r="N50" s="158" t="e">
        <f>NA()</f>
        <v>#N/A</v>
      </c>
      <c r="O50" s="158">
        <f>IF(ISNUMBER('実質公債費比率（分子）の構造'!O$53),'実質公債費比率（分子）の構造'!O$53,NA())</f>
        <v>392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44096</v>
      </c>
      <c r="E56" s="157"/>
      <c r="F56" s="157"/>
      <c r="G56" s="157">
        <f>'将来負担比率（分子）の構造'!J$52</f>
        <v>43561</v>
      </c>
      <c r="H56" s="157"/>
      <c r="I56" s="157"/>
      <c r="J56" s="157">
        <f>'将来負担比率（分子）の構造'!K$52</f>
        <v>41614</v>
      </c>
      <c r="K56" s="157"/>
      <c r="L56" s="157"/>
      <c r="M56" s="157">
        <f>'将来負担比率（分子）の構造'!L$52</f>
        <v>39734</v>
      </c>
      <c r="N56" s="157"/>
      <c r="O56" s="157"/>
      <c r="P56" s="157">
        <f>'将来負担比率（分子）の構造'!M$52</f>
        <v>38516</v>
      </c>
    </row>
    <row r="57" spans="1:16" x14ac:dyDescent="0.2">
      <c r="A57" s="157" t="s">
        <v>42</v>
      </c>
      <c r="B57" s="157"/>
      <c r="C57" s="157"/>
      <c r="D57" s="157">
        <f>'将来負担比率（分子）の構造'!I$51</f>
        <v>7932</v>
      </c>
      <c r="E57" s="157"/>
      <c r="F57" s="157"/>
      <c r="G57" s="157">
        <f>'将来負担比率（分子）の構造'!J$51</f>
        <v>7498</v>
      </c>
      <c r="H57" s="157"/>
      <c r="I57" s="157"/>
      <c r="J57" s="157">
        <f>'将来負担比率（分子）の構造'!K$51</f>
        <v>6971</v>
      </c>
      <c r="K57" s="157"/>
      <c r="L57" s="157"/>
      <c r="M57" s="157">
        <f>'将来負担比率（分子）の構造'!L$51</f>
        <v>6677</v>
      </c>
      <c r="N57" s="157"/>
      <c r="O57" s="157"/>
      <c r="P57" s="157">
        <f>'将来負担比率（分子）の構造'!M$51</f>
        <v>6789</v>
      </c>
    </row>
    <row r="58" spans="1:16" x14ac:dyDescent="0.2">
      <c r="A58" s="157" t="s">
        <v>41</v>
      </c>
      <c r="B58" s="157"/>
      <c r="C58" s="157"/>
      <c r="D58" s="157">
        <f>'将来負担比率（分子）の構造'!I$50</f>
        <v>15447</v>
      </c>
      <c r="E58" s="157"/>
      <c r="F58" s="157"/>
      <c r="G58" s="157">
        <f>'将来負担比率（分子）の構造'!J$50</f>
        <v>19347</v>
      </c>
      <c r="H58" s="157"/>
      <c r="I58" s="157"/>
      <c r="J58" s="157">
        <f>'将来負担比率（分子）の構造'!K$50</f>
        <v>21795</v>
      </c>
      <c r="K58" s="157"/>
      <c r="L58" s="157"/>
      <c r="M58" s="157">
        <f>'将来負担比率（分子）の構造'!L$50</f>
        <v>25006</v>
      </c>
      <c r="N58" s="157"/>
      <c r="O58" s="157"/>
      <c r="P58" s="157">
        <f>'将来負担比率（分子）の構造'!M$50</f>
        <v>26056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7536</v>
      </c>
      <c r="C62" s="157"/>
      <c r="D62" s="157"/>
      <c r="E62" s="157">
        <f>'将来負担比率（分子）の構造'!J$45</f>
        <v>7407</v>
      </c>
      <c r="F62" s="157"/>
      <c r="G62" s="157"/>
      <c r="H62" s="157">
        <f>'将来負担比率（分子）の構造'!K$45</f>
        <v>7472</v>
      </c>
      <c r="I62" s="157"/>
      <c r="J62" s="157"/>
      <c r="K62" s="157">
        <f>'将来負担比率（分子）の構造'!L$45</f>
        <v>7480</v>
      </c>
      <c r="L62" s="157"/>
      <c r="M62" s="157"/>
      <c r="N62" s="157">
        <f>'将来負担比率（分子）の構造'!M$45</f>
        <v>7479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14511</v>
      </c>
      <c r="C64" s="157"/>
      <c r="D64" s="157"/>
      <c r="E64" s="157">
        <f>'将来負担比率（分子）の構造'!J$43</f>
        <v>13945</v>
      </c>
      <c r="F64" s="157"/>
      <c r="G64" s="157"/>
      <c r="H64" s="157">
        <f>'将来負担比率（分子）の構造'!K$43</f>
        <v>13060</v>
      </c>
      <c r="I64" s="157"/>
      <c r="J64" s="157"/>
      <c r="K64" s="157">
        <f>'将来負担比率（分子）の構造'!L$43</f>
        <v>12360</v>
      </c>
      <c r="L64" s="157"/>
      <c r="M64" s="157"/>
      <c r="N64" s="157">
        <f>'将来負担比率（分子）の構造'!M$43</f>
        <v>11273</v>
      </c>
      <c r="O64" s="157"/>
      <c r="P64" s="157"/>
    </row>
    <row r="65" spans="1:16" x14ac:dyDescent="0.2">
      <c r="A65" s="157" t="s">
        <v>32</v>
      </c>
      <c r="B65" s="157">
        <f>'将来負担比率（分子）の構造'!I$42</f>
        <v>388</v>
      </c>
      <c r="C65" s="157"/>
      <c r="D65" s="157"/>
      <c r="E65" s="157">
        <f>'将来負担比率（分子）の構造'!J$42</f>
        <v>291</v>
      </c>
      <c r="F65" s="157"/>
      <c r="G65" s="157"/>
      <c r="H65" s="157">
        <f>'将来負担比率（分子）の構造'!K$42</f>
        <v>226</v>
      </c>
      <c r="I65" s="157"/>
      <c r="J65" s="157"/>
      <c r="K65" s="157">
        <f>'将来負担比率（分子）の構造'!L$42</f>
        <v>159</v>
      </c>
      <c r="L65" s="157"/>
      <c r="M65" s="157"/>
      <c r="N65" s="157">
        <f>'将来負担比率（分子）の構造'!M$42</f>
        <v>26</v>
      </c>
      <c r="O65" s="157"/>
      <c r="P65" s="157"/>
    </row>
    <row r="66" spans="1:16" x14ac:dyDescent="0.2">
      <c r="A66" s="157" t="s">
        <v>31</v>
      </c>
      <c r="B66" s="157">
        <f>'将来負担比率（分子）の構造'!I$41</f>
        <v>40074</v>
      </c>
      <c r="C66" s="157"/>
      <c r="D66" s="157"/>
      <c r="E66" s="157">
        <f>'将来負担比率（分子）の構造'!J$41</f>
        <v>41056</v>
      </c>
      <c r="F66" s="157"/>
      <c r="G66" s="157"/>
      <c r="H66" s="157">
        <f>'将来負担比率（分子）の構造'!K$41</f>
        <v>38928</v>
      </c>
      <c r="I66" s="157"/>
      <c r="J66" s="157"/>
      <c r="K66" s="157">
        <f>'将来負担比率（分子）の構造'!L$41</f>
        <v>36792</v>
      </c>
      <c r="L66" s="157"/>
      <c r="M66" s="157"/>
      <c r="N66" s="157">
        <f>'将来負担比率（分子）の構造'!M$41</f>
        <v>35770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4579</v>
      </c>
      <c r="C72" s="161">
        <f>基金残高に係る経年分析!G55</f>
        <v>4577</v>
      </c>
      <c r="D72" s="161">
        <f>基金残高に係る経年分析!H55</f>
        <v>4637</v>
      </c>
    </row>
    <row r="73" spans="1:16" x14ac:dyDescent="0.2">
      <c r="A73" s="160" t="s">
        <v>74</v>
      </c>
      <c r="B73" s="161">
        <f>基金残高に係る経年分析!F56</f>
        <v>2380</v>
      </c>
      <c r="C73" s="161">
        <f>基金残高に係る経年分析!G56</f>
        <v>2337</v>
      </c>
      <c r="D73" s="161">
        <f>基金残高に係る経年分析!H56</f>
        <v>2239</v>
      </c>
    </row>
    <row r="74" spans="1:16" x14ac:dyDescent="0.2">
      <c r="A74" s="160" t="s">
        <v>75</v>
      </c>
      <c r="B74" s="161">
        <f>基金残高に係る経年分析!F57</f>
        <v>11095</v>
      </c>
      <c r="C74" s="161">
        <f>基金残高に係る経年分析!G57</f>
        <v>14162</v>
      </c>
      <c r="D74" s="161">
        <f>基金残高に係る経年分析!H57</f>
        <v>15387</v>
      </c>
    </row>
  </sheetData>
  <sheetProtection algorithmName="SHA-512" hashValue="aA+UBbmtZdi8tnE36itf9zL5O4npIThG8HZqEURo7roRDf4xOjO7Rn4RkJ2tnKMM57H0JFlAr6DVo6G42+ISUA==" saltValue="sNVkFglepy21lbsiLO9PN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2026-03-03T05:48:19Z</cp:lastPrinted>
  <dcterms:created xsi:type="dcterms:W3CDTF">2026-02-23T05:12:17Z</dcterms:created>
  <dcterms:modified xsi:type="dcterms:W3CDTF">2026-09-29T00:24:49Z</dcterms:modified>
  <cp:category/>
</cp:coreProperties>
</file>