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A2D57FD3-E30B-4530-8515-8AF26877A09A}"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BW39" i="10"/>
  <c r="BE39" i="10"/>
  <c r="AM39" i="10"/>
  <c r="U39" i="10"/>
  <c r="BW38" i="10"/>
  <c r="BE38" i="10"/>
  <c r="AM38" i="10"/>
  <c r="BE37" i="10"/>
  <c r="AM37" i="10"/>
  <c r="BE36" i="10"/>
  <c r="BE35" i="10"/>
  <c r="BE34" i="10"/>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7" i="10" l="1"/>
  <c r="C38" i="10" s="1"/>
  <c r="C39" i="10" s="1"/>
  <c r="C40" i="10" s="1"/>
  <c r="U34" i="10" s="1"/>
  <c r="U35" i="10" l="1"/>
  <c r="U36" i="10" s="1"/>
  <c r="U37" i="10" s="1"/>
  <c r="U38" i="10" s="1"/>
  <c r="AM34" i="10" l="1"/>
  <c r="AM35" i="10" s="1"/>
  <c r="AM36" i="10" s="1"/>
  <c r="BW34" i="10"/>
  <c r="BW35" i="10" s="1"/>
  <c r="BW36" i="10" s="1"/>
  <c r="BW37" i="10" s="1"/>
  <c r="CO34" i="10" l="1"/>
  <c r="CO35" i="10" s="1"/>
  <c r="CO36" i="10" s="1"/>
  <c r="CO37" i="10" s="1"/>
  <c r="CO38" i="10" s="1"/>
  <c r="CO39" i="10" s="1"/>
  <c r="CO40" i="10" s="1"/>
  <c r="CO41" i="10" s="1"/>
</calcChain>
</file>

<file path=xl/sharedStrings.xml><?xml version="1.0" encoding="utf-8"?>
<sst xmlns="http://schemas.openxmlformats.org/spreadsheetml/2006/main" count="1110" uniqueCount="578">
  <si>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</si>
  <si>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</si>
  <si>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</si>
  <si>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</si>
  <si>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</si>
  <si>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</si>
  <si>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</si>
  <si>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</si>
  <si>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</si>
  <si>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</si>
  <si>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</si>
  <si>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</si>
  <si>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</si>
  <si>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</si>
  <si>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</si>
  <si>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</si>
  <si>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</si>
  <si>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</si>
  <si>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</si>
  <si>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</si>
  <si>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</si>
  <si>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</si>
  <si>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</si>
  <si>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</si>
  <si>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</si>
  <si>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</si>
  <si>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</si>
  <si>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</si>
  <si>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</si>
  <si>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</si>
  <si>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</si>
  <si>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</si>
  <si>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</si>
  <si>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</si>
  <si>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</si>
  <si>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</si>
  <si>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</si>
  <si>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</si>
  <si>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</si>
  <si>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</si>
  <si>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</si>
  <si>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</si>
  <si>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</si>
  <si>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</si>
  <si>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</si>
  <si>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</si>
  <si>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</si>
  <si>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</si>
  <si>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</si>
  <si>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</si>
  <si>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</si>
  <si>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</si>
  <si>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</si>
  <si>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</si>
  <si>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</si>
  <si>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</si>
  <si>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</si>
  <si>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</si>
  <si>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</si>
  <si>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</si>
  <si>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</si>
  <si>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</si>
  <si>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</si>
  <si>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</si>
  <si>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</si>
  <si>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</si>
  <si>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</si>
  <si>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</si>
  <si>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</si>
  <si>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</si>
  <si>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</si>
  <si>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</si>
  <si>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</si>
  <si>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</si>
  <si>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</si>
  <si>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</si>
  <si>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</si>
  <si>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</si>
  <si>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</si>
  <si>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</si>
  <si>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</si>
  <si>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</si>
  <si>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</si>
  <si>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</si>
  <si>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</si>
  <si>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</si>
  <si>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</si>
  <si>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</si>
  <si>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</si>
  <si>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</si>
  <si>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</si>
  <si>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</si>
  <si>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</si>
  <si>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</si>
  <si>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</si>
  <si>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宇都宮市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</si>
  <si>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</si>
  <si>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</si>
  <si>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</si>
  <si>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</si>
  <si>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</si>
  <si>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</si>
  <si>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</si>
  <si>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</si>
  <si>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</si>
  <si>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</si>
  <si>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</si>
  <si>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</si>
  <si>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</si>
  <si>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</si>
  <si>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</si>
  <si>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</si>
  <si>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</si>
  <si>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</si>
  <si>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</si>
  <si>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</si>
  <si>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</si>
  <si>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</si>
  <si>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</si>
  <si>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</si>
  <si>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</si>
  <si>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</si>
  <si>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</si>
  <si>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</si>
  <si>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</si>
  <si>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</si>
  <si>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</si>
  <si>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</si>
  <si>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</si>
  <si>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</si>
  <si>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</si>
  <si>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</si>
  <si>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</si>
  <si>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</si>
  <si>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</si>
  <si>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</si>
  <si>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</si>
  <si>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</si>
  <si>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</si>
  <si>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</si>
  <si>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</si>
  <si>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</si>
  <si>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</si>
  <si>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</si>
  <si>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</si>
  <si>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</si>
  <si>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</si>
  <si>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</si>
  <si>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</si>
  <si>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</si>
  <si>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</si>
  <si>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</si>
  <si>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</si>
  <si>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</si>
  <si>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</si>
  <si>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</si>
  <si>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</si>
  <si>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</si>
  <si>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</si>
  <si>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</si>
  <si>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</si>
  <si>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</si>
  <si>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</si>
  <si>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</si>
  <si>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</si>
  <si>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</si>
  <si>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</si>
  <si>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</si>
  <si>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</si>
  <si>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</si>
  <si>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</si>
  <si>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</si>
  <si>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</si>
  <si>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</si>
  <si>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</si>
  <si>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</si>
  <si>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</si>
  <si>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</si>
  <si>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</si>
  <si>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</si>
  <si>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</si>
  <si>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</si>
  <si>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</si>
  <si>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</si>
  <si>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</si>
  <si>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</si>
  <si>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</si>
  <si>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</si>
  <si>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</si>
  <si>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</si>
  <si>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</si>
  <si>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</si>
  <si>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</si>
  <si>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</si>
  <si>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</si>
  <si>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</si>
  <si>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</si>
  <si>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</si>
  <si>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</si>
  <si>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</si>
  <si>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</si>
  <si>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</si>
  <si>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</si>
  <si>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</si>
  <si>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栃木県宇都宮市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</si>
  <si>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</si>
  <si>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</si>
  <si>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</si>
  <si>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</si>
  <si>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</si>
  <si>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</si>
  <si>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</si>
  <si>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</si>
  <si>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</si>
  <si>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</si>
  <si>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</si>
  <si>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</si>
  <si>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</si>
  <si>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</si>
  <si>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</si>
  <si>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</si>
  <si>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</si>
  <si>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</si>
  <si>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</si>
  <si>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</si>
  <si>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</si>
  <si>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</si>
  <si>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</si>
  <si>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</si>
  <si>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</si>
  <si>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</si>
  <si>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</si>
  <si>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</si>
  <si>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</si>
  <si>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</si>
  <si>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</si>
  <si>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</si>
  <si>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</si>
  <si>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</si>
  <si>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</si>
  <si>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</si>
  <si>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</si>
  <si>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</si>
  <si>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</si>
  <si>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</si>
  <si>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</si>
  <si>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</si>
  <si>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</si>
  <si>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</si>
  <si>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</si>
  <si>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</si>
  <si>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</si>
  <si>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</si>
  <si>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</si>
  <si>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</si>
  <si>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</si>
  <si>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</si>
  <si>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</si>
  <si>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</si>
  <si>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</si>
  <si>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</si>
  <si>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</si>
  <si>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</si>
  <si>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</si>
  <si>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</si>
  <si>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</si>
  <si>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</si>
  <si>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</si>
  <si>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</si>
  <si>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</si>
  <si>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</si>
  <si>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</si>
  <si>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</si>
  <si>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</si>
  <si>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</si>
  <si>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</si>
  <si>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</si>
  <si>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</si>
  <si>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</si>
  <si>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</si>
  <si>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</si>
  <si>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</si>
  <si>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</si>
  <si>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</si>
  <si>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</si>
  <si>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</si>
  <si>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</si>
  <si>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</si>
  <si>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</si>
  <si>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</si>
  <si>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</si>
  <si>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</si>
  <si>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</si>
  <si>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</si>
  <si>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</si>
  <si>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</si>
  <si>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</si>
  <si>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</si>
  <si>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</si>
  <si>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</si>
  <si>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</si>
  <si>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</si>
  <si>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</si>
  <si>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</si>
  <si>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</si>
  <si>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</si>
  <si>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</si>
  <si>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</si>
  <si>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</si>
  <si>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</si>
  <si>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</si>
  <si>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</si>
  <si>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</si>
  <si>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</si>
  <si>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</si>
  <si>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</si>
  <si>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</si>
  <si>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</si>
  <si>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</si>
  <si>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</si>
  <si>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</si>
  <si>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</si>
  <si>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</si>
  <si>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</si>
  <si>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</si>
  <si>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</si>
  <si>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</si>
  <si>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</si>
  <si>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</si>
  <si>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</si>
  <si>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</si>
  <si>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</si>
  <si>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</si>
  <si>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</si>
  <si>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</si>
  <si>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</si>
  <si>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</si>
  <si>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</si>
  <si>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</si>
  <si>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</si>
  <si>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</si>
  <si>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</si>
  <si>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</si>
  <si>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</si>
  <si>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</si>
  <si>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</si>
  <si>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</si>
  <si>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</si>
  <si>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</si>
  <si>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</si>
  <si>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</si>
  <si>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</si>
  <si>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</si>
  <si>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</si>
  <si>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</si>
  <si>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栃木県宇都宮市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</si>
  <si>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</si>
  <si>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</si>
  <si>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</si>
  <si>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</si>
  <si>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</si>
  <si>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</si>
  <si>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</si>
  <si>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</si>
  <si>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</si>
  <si>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</si>
  <si>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</si>
  <si>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</si>
  <si>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</si>
  <si>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</si>
  <si>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</si>
  <si>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</si>
  <si>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</si>
  <si>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</si>
  <si>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</si>
  <si>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</si>
  <si>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</si>
  <si>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</si>
  <si>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</si>
  <si>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</si>
  <si>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</si>
  <si>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</si>
  <si>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</si>
  <si>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</si>
  <si>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</si>
  <si>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</si>
  <si>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</si>
  <si>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</si>
  <si>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介護保険</t>
    <phoneticPr fontId="5"/>
  </si>
  <si>
    <t>中央卸売市場事業</t>
    <phoneticPr fontId="5"/>
  </si>
  <si>
    <t>水道事業</t>
    <phoneticPr fontId="5"/>
  </si>
  <si>
    <t>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</si>
  <si>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</si>
  <si>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</si>
  <si>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</si>
  <si>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</si>
  <si>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</si>
  <si>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</si>
  <si>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</si>
  <si>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</si>
  <si>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</si>
  <si>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</si>
  <si>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</si>
  <si>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</si>
  <si>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</si>
  <si>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</si>
  <si>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</si>
  <si>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</si>
  <si>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</si>
  <si>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</si>
  <si>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</si>
  <si>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</si>
  <si>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</si>
  <si>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</si>
  <si>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</si>
  <si>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</si>
  <si>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</si>
  <si>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</si>
  <si>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</si>
  <si>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</si>
  <si>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</si>
  <si>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</si>
  <si>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</si>
  <si>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</si>
  <si>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</si>
  <si>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</si>
  <si>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</si>
  <si>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</si>
  <si>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</si>
  <si>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</si>
  <si>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</si>
  <si>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</si>
  <si>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</si>
  <si>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</si>
  <si>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</si>
  <si>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</si>
  <si>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</si>
  <si>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</si>
  <si>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</si>
  <si>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</si>
  <si>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</si>
  <si>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</si>
  <si>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</si>
  <si>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</si>
  <si>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</si>
  <si>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</si>
  <si>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</si>
  <si>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</si>
  <si>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</si>
  <si>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</si>
  <si>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</si>
  <si>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</si>
  <si>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</si>
  <si>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</si>
  <si>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</si>
  <si>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</si>
  <si>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</si>
  <si>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</si>
  <si>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</si>
  <si>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</si>
  <si>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</si>
  <si>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</si>
  <si>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</si>
  <si>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</si>
  <si>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</si>
  <si>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</si>
  <si>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</si>
  <si>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</si>
  <si>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</si>
  <si>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</si>
  <si>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</si>
  <si>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</si>
  <si>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</si>
  <si>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</si>
  <si>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</si>
  <si>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</si>
  <si>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</si>
  <si>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</si>
  <si>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</si>
  <si>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</si>
  <si>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</si>
  <si>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</si>
  <si>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</si>
  <si>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</si>
  <si>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</si>
  <si>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</si>
  <si>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</si>
  <si>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</si>
  <si>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</si>
  <si>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</si>
  <si>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</si>
  <si>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</si>
  <si>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</si>
  <si>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</si>
  <si>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</si>
  <si>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</si>
  <si>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</si>
  <si>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</si>
  <si>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</si>
  <si>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</si>
  <si>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</si>
  <si>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</si>
  <si>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</si>
  <si>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</si>
  <si>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</si>
  <si>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</si>
  <si>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</si>
  <si>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</si>
  <si>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</si>
  <si>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</si>
  <si>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</si>
  <si>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</si>
  <si>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</si>
  <si>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</si>
  <si>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</si>
  <si>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</si>
  <si>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</si>
  <si>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</si>
  <si>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</si>
  <si>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</si>
  <si>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</si>
  <si>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</si>
  <si>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</si>
  <si>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</si>
  <si>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</si>
  <si>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</si>
  <si>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</si>
  <si>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1.39</t>
  </si>
  <si>
    <t>▲ 6.74</t>
  </si>
  <si>
    <t>▲ 0.92</t>
  </si>
  <si>
    <t>▲ 3.31</t>
  </si>
  <si>
    <t>水道事業</t>
  </si>
  <si>
    <t>一般会計</t>
  </si>
  <si>
    <t>下水道事業</t>
  </si>
  <si>
    <t>中央卸売市場事業</t>
  </si>
  <si>
    <t>介護保険</t>
  </si>
  <si>
    <t>母子父子寡婦福祉資金貸付事業</t>
  </si>
  <si>
    <t>国民健康保険</t>
  </si>
  <si>
    <t>競輪</t>
  </si>
  <si>
    <t>その他会計（赤字）</t>
  </si>
  <si>
    <t>その他会計（黒字）</t>
  </si>
  <si>
    <t>R02</t>
    <phoneticPr fontId="5"/>
  </si>
  <si>
    <t>R03</t>
    <phoneticPr fontId="5"/>
  </si>
  <si>
    <t>R04</t>
    <phoneticPr fontId="5"/>
  </si>
  <si>
    <t>R05</t>
    <phoneticPr fontId="5"/>
  </si>
  <si>
    <t>R06</t>
    <phoneticPr fontId="5"/>
  </si>
  <si>
    <t>宇大東南部第２土地区画整理事業</t>
  </si>
  <si>
    <t>岡本駅西土地区画整理事業</t>
  </si>
  <si>
    <t>育英事業</t>
  </si>
  <si>
    <t>宇大東南部第１土地区画整理事業</t>
  </si>
  <si>
    <t>鶴田第２土地区画整理事業</t>
  </si>
  <si>
    <t>後期高齢者医療</t>
  </si>
  <si>
    <t>駐車場</t>
  </si>
  <si>
    <t>法適用企業</t>
  </si>
  <si>
    <t>栃木県後期高齢者医療広域連合（一般会計）</t>
    <rPh sb="0" eb="3">
      <t>トチギケン</t>
    </rPh>
    <rPh sb="3" eb="8">
      <t>コウキコウレイシャ</t>
    </rPh>
    <rPh sb="8" eb="10">
      <t>イリョウ</t>
    </rPh>
    <rPh sb="10" eb="12">
      <t>コウイキ</t>
    </rPh>
    <rPh sb="12" eb="14">
      <t>レンゴウ</t>
    </rPh>
    <rPh sb="15" eb="17">
      <t>イッパン</t>
    </rPh>
    <rPh sb="17" eb="19">
      <t>カイケイ</t>
    </rPh>
    <phoneticPr fontId="2"/>
  </si>
  <si>
    <t>栃木県後期高齢者医療広域連合（後期高齢者医療特別会計）</t>
    <rPh sb="0" eb="3">
      <t>トチギケン</t>
    </rPh>
    <rPh sb="3" eb="8">
      <t>コウキコウレイシャ</t>
    </rPh>
    <rPh sb="8" eb="10">
      <t>イリョウ</t>
    </rPh>
    <rPh sb="10" eb="12">
      <t>コウイキ</t>
    </rPh>
    <rPh sb="12" eb="14">
      <t>レンゴウ</t>
    </rPh>
    <rPh sb="15" eb="20">
      <t>コウキコウレイシャ</t>
    </rPh>
    <rPh sb="20" eb="22">
      <t>イリョウ</t>
    </rPh>
    <rPh sb="22" eb="24">
      <t>トクベツ</t>
    </rPh>
    <rPh sb="24" eb="26">
      <t>カイケイ</t>
    </rPh>
    <phoneticPr fontId="2"/>
  </si>
  <si>
    <t>栃木県市町村総合事務組合（一般会計）</t>
    <rPh sb="0" eb="3">
      <t>トチギケン</t>
    </rPh>
    <rPh sb="3" eb="6">
      <t>シチョウソン</t>
    </rPh>
    <rPh sb="6" eb="8">
      <t>ソウゴウ</t>
    </rPh>
    <rPh sb="8" eb="12">
      <t>ジムクミアイ</t>
    </rPh>
    <rPh sb="13" eb="15">
      <t>イッパン</t>
    </rPh>
    <rPh sb="15" eb="17">
      <t>カイケイ</t>
    </rPh>
    <phoneticPr fontId="2"/>
  </si>
  <si>
    <t>栃木県市町村総合事務組合（特別会計）</t>
    <rPh sb="0" eb="3">
      <t>トチギケン</t>
    </rPh>
    <rPh sb="3" eb="6">
      <t>シチョウソン</t>
    </rPh>
    <rPh sb="6" eb="8">
      <t>ソウゴウ</t>
    </rPh>
    <rPh sb="8" eb="12">
      <t>ジムクミアイ</t>
    </rPh>
    <rPh sb="13" eb="15">
      <t>トクベツ</t>
    </rPh>
    <rPh sb="15" eb="17">
      <t>カイケイ</t>
    </rPh>
    <phoneticPr fontId="2"/>
  </si>
  <si>
    <t>宇都宮市医療保健事業団</t>
    <rPh sb="0" eb="4">
      <t>ウツノミヤシ</t>
    </rPh>
    <rPh sb="4" eb="6">
      <t>イリョウ</t>
    </rPh>
    <rPh sb="6" eb="8">
      <t>ホケン</t>
    </rPh>
    <rPh sb="8" eb="11">
      <t>ジギョウダン</t>
    </rPh>
    <phoneticPr fontId="38"/>
  </si>
  <si>
    <t>宇都宮市農業公社</t>
    <rPh sb="0" eb="4">
      <t>ウツノミヤシ</t>
    </rPh>
    <rPh sb="4" eb="8">
      <t>ノウギョウコウシャ</t>
    </rPh>
    <phoneticPr fontId="38"/>
  </si>
  <si>
    <t>グリーントラストうつのみや</t>
  </si>
  <si>
    <t>宇都宮市スポーツ振興財団</t>
    <rPh sb="0" eb="4">
      <t>ウツノミヤシ</t>
    </rPh>
    <rPh sb="8" eb="12">
      <t>シンコウザイダン</t>
    </rPh>
    <phoneticPr fontId="38"/>
  </si>
  <si>
    <t>宇都宮市土地開発公社</t>
    <rPh sb="0" eb="4">
      <t>ウツノミヤシ</t>
    </rPh>
    <rPh sb="4" eb="10">
      <t>トチカイハツコウシャ</t>
    </rPh>
    <phoneticPr fontId="38"/>
  </si>
  <si>
    <t>うつのみや文化創造財団</t>
    <rPh sb="5" eb="11">
      <t>ブンカソウゾウザイダン</t>
    </rPh>
    <phoneticPr fontId="38"/>
  </si>
  <si>
    <t>宇都宮ライトレール</t>
    <rPh sb="0" eb="3">
      <t>ウツノミヤ</t>
    </rPh>
    <phoneticPr fontId="38"/>
  </si>
  <si>
    <t>宇都宮ライトパワー</t>
    <rPh sb="0" eb="3">
      <t>ウツノミヤ</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</si>
  <si>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</si>
  <si>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</si>
  <si>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</si>
  <si>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50.4％で早期健全化基準を下回っており，健全な状況にある。前年度から上昇した原因は財政調整基金等の充当可能基金が減少したことなどによるものである。有形固定資産減価償却率は前年度より1.9ポイント上昇しているが，類似団体内平均を下回っており，健全な状況にある。今後とも，公共施設等の更新時期に合わせた再配置・統廃合・複合化など，コストの縮減，平準化を図りながら，効果的に市債・基金を活用し，公共施設マネジメントに取り組んでいく。</t>
    <rPh sb="0" eb="6">
      <t>ショウライフタンヒリツ</t>
    </rPh>
    <rPh sb="13" eb="20">
      <t>ソウキケンゼンカキジュン</t>
    </rPh>
    <rPh sb="21" eb="23">
      <t>シタマワ</t>
    </rPh>
    <rPh sb="28" eb="30">
      <t>ケンゼン</t>
    </rPh>
    <rPh sb="31" eb="33">
      <t>ジョウキョウ</t>
    </rPh>
    <rPh sb="37" eb="40">
      <t>ゼンネンド</t>
    </rPh>
    <rPh sb="42" eb="44">
      <t>ジョウショウ</t>
    </rPh>
    <rPh sb="46" eb="48">
      <t>ゲンイン</t>
    </rPh>
    <rPh sb="81" eb="92">
      <t>ユウケイコテイシサンゲンカショウキャクリツ</t>
    </rPh>
    <rPh sb="113" eb="118">
      <t>ルイジダンタイナイ</t>
    </rPh>
    <rPh sb="118" eb="120">
      <t>ヘイキン</t>
    </rPh>
    <rPh sb="121" eb="123">
      <t>シタマワ</t>
    </rPh>
    <rPh sb="128" eb="130">
      <t>ケンゼン</t>
    </rPh>
    <rPh sb="131" eb="133">
      <t>ジョウキョウ</t>
    </rPh>
    <rPh sb="142" eb="146">
      <t>コウキョウシセツ</t>
    </rPh>
    <rPh sb="146" eb="147">
      <t>トウ</t>
    </rPh>
    <rPh sb="148" eb="150">
      <t>コウシン</t>
    </rPh>
    <rPh sb="150" eb="152">
      <t>ジキ</t>
    </rPh>
    <rPh sb="153" eb="154">
      <t>ア</t>
    </rPh>
    <rPh sb="157" eb="160">
      <t>サイハイチ</t>
    </rPh>
    <rPh sb="161" eb="164">
      <t>トウハイゴウ</t>
    </rPh>
    <rPh sb="165" eb="168">
      <t>フクゴウカ</t>
    </rPh>
    <rPh sb="175" eb="177">
      <t>シュクゲン</t>
    </rPh>
    <rPh sb="178" eb="181">
      <t>ヘイジュンカ</t>
    </rPh>
    <rPh sb="182" eb="183">
      <t>ハカ</t>
    </rPh>
    <rPh sb="188" eb="191">
      <t>コウカテキ</t>
    </rPh>
    <rPh sb="192" eb="194">
      <t>シサイ</t>
    </rPh>
    <rPh sb="195" eb="197">
      <t>キキン</t>
    </rPh>
    <rPh sb="198" eb="200">
      <t>カツヨウ</t>
    </rPh>
    <rPh sb="213" eb="214">
      <t>ト</t>
    </rPh>
    <rPh sb="215" eb="216">
      <t>ク</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</si>
  <si>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</si>
  <si>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</si>
  <si>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</si>
  <si>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</si>
  <si>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</si>
  <si>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</si>
  <si>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</si>
  <si>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将来負担比率・実質公債費比率ともに早期健全化基準を下回り，健全な状況にある。
今後も，将来世代の過度な負担とならないよう市債の計画的な活用や，急激な経済情勢の変化などにも対応できる基金残高の涵養に努めながら，引き続き財政の健全性と長期安定性の確保に取り組んでいく。</t>
    <rPh sb="0" eb="6">
      <t>ショウライフタンヒリツ</t>
    </rPh>
    <rPh sb="7" eb="14">
      <t>ジッシツコウサイヒヒリツ</t>
    </rPh>
    <rPh sb="17" eb="24">
      <t>ソウキケンゼンカキジュン</t>
    </rPh>
    <rPh sb="25" eb="27">
      <t>シタマワ</t>
    </rPh>
    <rPh sb="29" eb="31">
      <t>ケンゼン</t>
    </rPh>
    <rPh sb="32" eb="34">
      <t>ジョウキョウ</t>
    </rPh>
    <rPh sb="39" eb="41">
      <t>コンゴ</t>
    </rPh>
    <rPh sb="43" eb="45">
      <t>ショウライ</t>
    </rPh>
    <rPh sb="45" eb="47">
      <t>セダイ</t>
    </rPh>
    <rPh sb="48" eb="50">
      <t>カド</t>
    </rPh>
    <rPh sb="51" eb="53">
      <t>フタン</t>
    </rPh>
    <rPh sb="60" eb="62">
      <t>シサイ</t>
    </rPh>
    <rPh sb="63" eb="66">
      <t>ケイカクテキ</t>
    </rPh>
    <rPh sb="67" eb="69">
      <t>カツヨウ</t>
    </rPh>
    <rPh sb="71" eb="73">
      <t>キュウゲキ</t>
    </rPh>
    <rPh sb="74" eb="78">
      <t>ケイザイジョウセイ</t>
    </rPh>
    <rPh sb="79" eb="81">
      <t>ヘンカ</t>
    </rPh>
    <rPh sb="85" eb="87">
      <t>タイオウ</t>
    </rPh>
    <rPh sb="90" eb="92">
      <t>キキン</t>
    </rPh>
    <rPh sb="92" eb="94">
      <t>ザンダカ</t>
    </rPh>
    <rPh sb="95" eb="97">
      <t>カンヨウ</t>
    </rPh>
    <rPh sb="98" eb="99">
      <t>ツト</t>
    </rPh>
    <rPh sb="104" eb="105">
      <t>ヒ</t>
    </rPh>
    <rPh sb="106" eb="107">
      <t>ツヅ</t>
    </rPh>
    <rPh sb="108" eb="110">
      <t>ザイセイ</t>
    </rPh>
    <rPh sb="113" eb="114">
      <t>セイ</t>
    </rPh>
    <rPh sb="124" eb="125">
      <t>ト</t>
    </rPh>
    <rPh sb="126" eb="127">
      <t>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</si>
</sst>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8C171F6-4650-4272-9518-E3CD389629C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7B7D-4B75-9CF9-4A2E03B0C3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86198</c:v>
                </c:pt>
                <c:pt idx="1">
                  <c:v>89434</c:v>
                </c:pt>
                <c:pt idx="2">
                  <c:v>112583</c:v>
                </c:pt>
                <c:pt idx="3">
                  <c:v>65996</c:v>
                </c:pt>
                <c:pt idx="4">
                  <c:v>55341</c:v>
                </c:pt>
              </c:numCache>
            </c:numRef>
          </c:val>
          <c:smooth val="0"/>
          <c:extLst>
            <c:ext xmlns:c16="http://schemas.microsoft.com/office/drawing/2014/chart" uri="{C3380CC4-5D6E-409C-BE32-E72D297353CC}">
              <c16:uniqueId val="{00000001-7B7D-4B75-9CF9-4A2E03B0C3A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1.51</c:v>
                </c:pt>
                <c:pt idx="1">
                  <c:v>6.06</c:v>
                </c:pt>
                <c:pt idx="2">
                  <c:v>3.66</c:v>
                </c:pt>
                <c:pt idx="3">
                  <c:v>3.33</c:v>
                </c:pt>
                <c:pt idx="4">
                  <c:v>3.56</c:v>
                </c:pt>
              </c:numCache>
            </c:numRef>
          </c:val>
          <c:extLst>
            <c:ext xmlns:c16="http://schemas.microsoft.com/office/drawing/2014/chart" uri="{C3380CC4-5D6E-409C-BE32-E72D297353CC}">
              <c16:uniqueId val="{00000000-75B9-4E65-A6EC-157A026B495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13.06</c:v>
                </c:pt>
                <c:pt idx="1">
                  <c:v>13.61</c:v>
                </c:pt>
                <c:pt idx="2">
                  <c:v>12.37</c:v>
                </c:pt>
                <c:pt idx="3">
                  <c:v>13.13</c:v>
                </c:pt>
                <c:pt idx="4">
                  <c:v>10.07</c:v>
                </c:pt>
              </c:numCache>
            </c:numRef>
          </c:val>
          <c:extLst>
            <c:ext xmlns:c16="http://schemas.microsoft.com/office/drawing/2014/chart" uri="{C3380CC4-5D6E-409C-BE32-E72D297353CC}">
              <c16:uniqueId val="{00000001-75B9-4E65-A6EC-157A026B495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-1.39</c:v>
                </c:pt>
                <c:pt idx="1">
                  <c:v>4.5999999999999996</c:v>
                </c:pt>
                <c:pt idx="2">
                  <c:v>-6.74</c:v>
                </c:pt>
                <c:pt idx="3">
                  <c:v>-0.92</c:v>
                </c:pt>
                <c:pt idx="4">
                  <c:v>-3.31</c:v>
                </c:pt>
              </c:numCache>
            </c:numRef>
          </c:val>
          <c:smooth val="0"/>
          <c:extLst>
            <c:ext xmlns:c16="http://schemas.microsoft.com/office/drawing/2014/chart" uri="{C3380CC4-5D6E-409C-BE32-E72D297353CC}">
              <c16:uniqueId val="{00000002-75B9-4E65-A6EC-157A026B495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0.25</c:v>
                </c:pt>
                <c:pt idx="4">
                  <c:v>#N/A</c:v>
                </c:pt>
                <c:pt idx="5">
                  <c:v>0.26</c:v>
                </c:pt>
                <c:pt idx="6">
                  <c:v>#N/A</c:v>
                </c:pt>
                <c:pt idx="7">
                  <c:v>0.08</c:v>
                </c:pt>
                <c:pt idx="8">
                  <c:v>#N/A</c:v>
                </c:pt>
                <c:pt idx="9">
                  <c:v>0.08</c:v>
                </c:pt>
              </c:numCache>
            </c:numRef>
          </c:val>
          <c:extLst>
            <c:ext xmlns:c16="http://schemas.microsoft.com/office/drawing/2014/chart" uri="{C3380CC4-5D6E-409C-BE32-E72D297353CC}">
              <c16:uniqueId val="{00000000-7DFE-480B-932B-47FD264CF8C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DFE-480B-932B-47FD264CF8C9}"/>
            </c:ext>
          </c:extLst>
        </c:ser>
        <c:ser>
          <c:idx val="2"/>
          <c:order val="2"/>
          <c:tx>
            <c:strRef>
              <c:f>データシート!$A$29</c:f>
              <c:strCache>
                <c:ptCount val="1"/>
                <c:pt idx="0">
                  <c:v>競輪</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0.31</c:v>
                </c:pt>
                <c:pt idx="2">
                  <c:v>#N/A</c:v>
                </c:pt>
                <c:pt idx="3">
                  <c:v>0.48</c:v>
                </c:pt>
                <c:pt idx="4">
                  <c:v>#N/A</c:v>
                </c:pt>
                <c:pt idx="5">
                  <c:v>0.17</c:v>
                </c:pt>
                <c:pt idx="6">
                  <c:v>#N/A</c:v>
                </c:pt>
                <c:pt idx="7">
                  <c:v>0.16</c:v>
                </c:pt>
                <c:pt idx="8">
                  <c:v>#N/A</c:v>
                </c:pt>
                <c:pt idx="9">
                  <c:v>7.0000000000000007E-2</c:v>
                </c:pt>
              </c:numCache>
            </c:numRef>
          </c:val>
          <c:extLst>
            <c:ext xmlns:c16="http://schemas.microsoft.com/office/drawing/2014/chart" uri="{C3380CC4-5D6E-409C-BE32-E72D297353CC}">
              <c16:uniqueId val="{00000002-7DFE-480B-932B-47FD264CF8C9}"/>
            </c:ext>
          </c:extLst>
        </c:ser>
        <c:ser>
          <c:idx val="3"/>
          <c:order val="3"/>
          <c:tx>
            <c:strRef>
              <c:f>データシート!$A$30</c:f>
              <c:strCache>
                <c:ptCount val="1"/>
                <c:pt idx="0">
                  <c:v>国民健康保険</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0.08</c:v>
                </c:pt>
                <c:pt idx="4">
                  <c:v>#N/A</c:v>
                </c:pt>
                <c:pt idx="5">
                  <c:v>0.06</c:v>
                </c:pt>
                <c:pt idx="6">
                  <c:v>#N/A</c:v>
                </c:pt>
                <c:pt idx="7">
                  <c:v>0.26</c:v>
                </c:pt>
                <c:pt idx="8">
                  <c:v>#N/A</c:v>
                </c:pt>
                <c:pt idx="9">
                  <c:v>0.14000000000000001</c:v>
                </c:pt>
              </c:numCache>
            </c:numRef>
          </c:val>
          <c:extLst>
            <c:ext xmlns:c16="http://schemas.microsoft.com/office/drawing/2014/chart" uri="{C3380CC4-5D6E-409C-BE32-E72D297353CC}">
              <c16:uniqueId val="{00000003-7DFE-480B-932B-47FD264CF8C9}"/>
            </c:ext>
          </c:extLst>
        </c:ser>
        <c:ser>
          <c:idx val="4"/>
          <c:order val="4"/>
          <c:tx>
            <c:strRef>
              <c:f>データシート!$A$31</c:f>
              <c:strCache>
                <c:ptCount val="1"/>
                <c:pt idx="0">
                  <c:v>母子父子寡婦福祉資金貸付事業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0.11</c:v>
                </c:pt>
                <c:pt idx="4">
                  <c:v>#N/A</c:v>
                </c:pt>
                <c:pt idx="5">
                  <c:v>0.19</c:v>
                </c:pt>
                <c:pt idx="6">
                  <c:v>#N/A</c:v>
                </c:pt>
                <c:pt idx="7">
                  <c:v>0.28999999999999998</c:v>
                </c:pt>
                <c:pt idx="8">
                  <c:v>#N/A</c:v>
                </c:pt>
                <c:pt idx="9">
                  <c:v>0.28999999999999998</c:v>
                </c:pt>
              </c:numCache>
            </c:numRef>
          </c:val>
          <c:extLst>
            <c:ext xmlns:c16="http://schemas.microsoft.com/office/drawing/2014/chart" uri="{C3380CC4-5D6E-409C-BE32-E72D297353CC}">
              <c16:uniqueId val="{00000004-7DFE-480B-932B-47FD264CF8C9}"/>
            </c:ext>
          </c:extLst>
        </c:ser>
        <c:ser>
          <c:idx val="5"/>
          <c:order val="5"/>
          <c:tx>
            <c:strRef>
              <c:f>データシート!$A$32</c:f>
              <c:strCache>
                <c:ptCount val="1"/>
                <c:pt idx="0">
                  <c:v>介護保険</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0.28999999999999998</c:v>
                </c:pt>
                <c:pt idx="2">
                  <c:v>#N/A</c:v>
                </c:pt>
                <c:pt idx="3">
                  <c:v>0.32</c:v>
                </c:pt>
                <c:pt idx="4">
                  <c:v>#N/A</c:v>
                </c:pt>
                <c:pt idx="5">
                  <c:v>0.61</c:v>
                </c:pt>
                <c:pt idx="6">
                  <c:v>#N/A</c:v>
                </c:pt>
                <c:pt idx="7">
                  <c:v>0.78</c:v>
                </c:pt>
                <c:pt idx="8">
                  <c:v>#N/A</c:v>
                </c:pt>
                <c:pt idx="9">
                  <c:v>0.72</c:v>
                </c:pt>
              </c:numCache>
            </c:numRef>
          </c:val>
          <c:extLst>
            <c:ext xmlns:c16="http://schemas.microsoft.com/office/drawing/2014/chart" uri="{C3380CC4-5D6E-409C-BE32-E72D297353CC}">
              <c16:uniqueId val="{00000005-7DFE-480B-932B-47FD264CF8C9}"/>
            </c:ext>
          </c:extLst>
        </c:ser>
        <c:ser>
          <c:idx val="6"/>
          <c:order val="6"/>
          <c:tx>
            <c:strRef>
              <c:f>データシート!$A$33</c:f>
              <c:strCache>
                <c:ptCount val="1"/>
                <c:pt idx="0">
                  <c:v>中央卸売市場事業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1.29</c:v>
                </c:pt>
                <c:pt idx="2">
                  <c:v>#N/A</c:v>
                </c:pt>
                <c:pt idx="3">
                  <c:v>1.33</c:v>
                </c:pt>
                <c:pt idx="4">
                  <c:v>#N/A</c:v>
                </c:pt>
                <c:pt idx="5">
                  <c:v>1.54</c:v>
                </c:pt>
                <c:pt idx="6">
                  <c:v>#N/A</c:v>
                </c:pt>
                <c:pt idx="7">
                  <c:v>1.26</c:v>
                </c:pt>
                <c:pt idx="8">
                  <c:v>#N/A</c:v>
                </c:pt>
                <c:pt idx="9">
                  <c:v>1.26</c:v>
                </c:pt>
              </c:numCache>
            </c:numRef>
          </c:val>
          <c:extLst>
            <c:ext xmlns:c16="http://schemas.microsoft.com/office/drawing/2014/chart" uri="{C3380CC4-5D6E-409C-BE32-E72D297353CC}">
              <c16:uniqueId val="{00000006-7DFE-480B-932B-47FD264CF8C9}"/>
            </c:ext>
          </c:extLst>
        </c:ser>
        <c:ser>
          <c:idx val="7"/>
          <c:order val="7"/>
          <c:tx>
            <c:strRef>
              <c:f>データシート!$A$34</c:f>
              <c:strCache>
                <c:ptCount val="1"/>
                <c:pt idx="0">
                  <c:v>下水道事業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2.17</c:v>
                </c:pt>
                <c:pt idx="2">
                  <c:v>#N/A</c:v>
                </c:pt>
                <c:pt idx="3">
                  <c:v>1.74</c:v>
                </c:pt>
                <c:pt idx="4">
                  <c:v>#N/A</c:v>
                </c:pt>
                <c:pt idx="5">
                  <c:v>2.27</c:v>
                </c:pt>
                <c:pt idx="6">
                  <c:v>#N/A</c:v>
                </c:pt>
                <c:pt idx="7">
                  <c:v>2.1</c:v>
                </c:pt>
                <c:pt idx="8">
                  <c:v>#N/A</c:v>
                </c:pt>
                <c:pt idx="9">
                  <c:v>2.37</c:v>
                </c:pt>
              </c:numCache>
            </c:numRef>
          </c:val>
          <c:extLst>
            <c:ext xmlns:c16="http://schemas.microsoft.com/office/drawing/2014/chart" uri="{C3380CC4-5D6E-409C-BE32-E72D297353CC}">
              <c16:uniqueId val="{00000007-7DFE-480B-932B-47FD264CF8C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1.36</c:v>
                </c:pt>
                <c:pt idx="2">
                  <c:v>#N/A</c:v>
                </c:pt>
                <c:pt idx="3">
                  <c:v>5.71</c:v>
                </c:pt>
                <c:pt idx="4">
                  <c:v>#N/A</c:v>
                </c:pt>
                <c:pt idx="5">
                  <c:v>3.22</c:v>
                </c:pt>
                <c:pt idx="6">
                  <c:v>#N/A</c:v>
                </c:pt>
                <c:pt idx="7">
                  <c:v>2.98</c:v>
                </c:pt>
                <c:pt idx="8">
                  <c:v>#N/A</c:v>
                </c:pt>
                <c:pt idx="9">
                  <c:v>3.2</c:v>
                </c:pt>
              </c:numCache>
            </c:numRef>
          </c:val>
          <c:extLst>
            <c:ext xmlns:c16="http://schemas.microsoft.com/office/drawing/2014/chart" uri="{C3380CC4-5D6E-409C-BE32-E72D297353CC}">
              <c16:uniqueId val="{00000008-7DFE-480B-932B-47FD264CF8C9}"/>
            </c:ext>
          </c:extLst>
        </c:ser>
        <c:ser>
          <c:idx val="9"/>
          <c:order val="9"/>
          <c:tx>
            <c:strRef>
              <c:f>データシート!$A$36</c:f>
              <c:strCache>
                <c:ptCount val="1"/>
                <c:pt idx="0">
                  <c:v>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11.06</c:v>
                </c:pt>
                <c:pt idx="2">
                  <c:v>#N/A</c:v>
                </c:pt>
                <c:pt idx="3">
                  <c:v>11.16</c:v>
                </c:pt>
                <c:pt idx="4">
                  <c:v>#N/A</c:v>
                </c:pt>
                <c:pt idx="5">
                  <c:v>9.98</c:v>
                </c:pt>
                <c:pt idx="6">
                  <c:v>#N/A</c:v>
                </c:pt>
                <c:pt idx="7">
                  <c:v>8.7899999999999991</c:v>
                </c:pt>
                <c:pt idx="8">
                  <c:v>#N/A</c:v>
                </c:pt>
                <c:pt idx="9">
                  <c:v>8.7100000000000009</c:v>
                </c:pt>
              </c:numCache>
            </c:numRef>
          </c:val>
          <c:extLst>
            <c:ext xmlns:c16="http://schemas.microsoft.com/office/drawing/2014/chart" uri="{C3380CC4-5D6E-409C-BE32-E72D297353CC}">
              <c16:uniqueId val="{00000009-7DFE-480B-932B-47FD264CF8C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13159</c:v>
                </c:pt>
                <c:pt idx="5">
                  <c:v>12334</c:v>
                </c:pt>
                <c:pt idx="8">
                  <c:v>12203</c:v>
                </c:pt>
                <c:pt idx="11">
                  <c:v>12212</c:v>
                </c:pt>
                <c:pt idx="14">
                  <c:v>12229</c:v>
                </c:pt>
              </c:numCache>
            </c:numRef>
          </c:val>
          <c:extLst>
            <c:ext xmlns:c16="http://schemas.microsoft.com/office/drawing/2014/chart" uri="{C3380CC4-5D6E-409C-BE32-E72D297353CC}">
              <c16:uniqueId val="{00000000-31AB-4D49-823A-E821057F588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0</c:v>
                </c:pt>
                <c:pt idx="12">
                  <c:v>1</c:v>
                </c:pt>
              </c:numCache>
            </c:numRef>
          </c:val>
          <c:extLst>
            <c:ext xmlns:c16="http://schemas.microsoft.com/office/drawing/2014/chart" uri="{C3380CC4-5D6E-409C-BE32-E72D297353CC}">
              <c16:uniqueId val="{00000001-31AB-4D49-823A-E821057F588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331</c:v>
                </c:pt>
                <c:pt idx="3">
                  <c:v>1338</c:v>
                </c:pt>
                <c:pt idx="6">
                  <c:v>331</c:v>
                </c:pt>
                <c:pt idx="9">
                  <c:v>331</c:v>
                </c:pt>
                <c:pt idx="12">
                  <c:v>331</c:v>
                </c:pt>
              </c:numCache>
            </c:numRef>
          </c:val>
          <c:extLst>
            <c:ext xmlns:c16="http://schemas.microsoft.com/office/drawing/2014/chart" uri="{C3380CC4-5D6E-409C-BE32-E72D297353CC}">
              <c16:uniqueId val="{00000002-31AB-4D49-823A-E821057F588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1AB-4D49-823A-E821057F588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1922</c:v>
                </c:pt>
                <c:pt idx="3">
                  <c:v>1326</c:v>
                </c:pt>
                <c:pt idx="6">
                  <c:v>2500</c:v>
                </c:pt>
                <c:pt idx="9">
                  <c:v>2551</c:v>
                </c:pt>
                <c:pt idx="12">
                  <c:v>2704</c:v>
                </c:pt>
              </c:numCache>
            </c:numRef>
          </c:val>
          <c:extLst>
            <c:ext xmlns:c16="http://schemas.microsoft.com/office/drawing/2014/chart" uri="{C3380CC4-5D6E-409C-BE32-E72D297353CC}">
              <c16:uniqueId val="{00000004-31AB-4D49-823A-E821057F588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17</c:v>
                </c:pt>
                <c:pt idx="3">
                  <c:v>0</c:v>
                </c:pt>
                <c:pt idx="6">
                  <c:v>0</c:v>
                </c:pt>
                <c:pt idx="9">
                  <c:v>0</c:v>
                </c:pt>
                <c:pt idx="12">
                  <c:v>0</c:v>
                </c:pt>
              </c:numCache>
            </c:numRef>
          </c:val>
          <c:extLst>
            <c:ext xmlns:c16="http://schemas.microsoft.com/office/drawing/2014/chart" uri="{C3380CC4-5D6E-409C-BE32-E72D297353CC}">
              <c16:uniqueId val="{00000005-31AB-4D49-823A-E821057F588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1AB-4D49-823A-E821057F588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14515</c:v>
                </c:pt>
                <c:pt idx="3">
                  <c:v>13618</c:v>
                </c:pt>
                <c:pt idx="6">
                  <c:v>12943</c:v>
                </c:pt>
                <c:pt idx="9">
                  <c:v>13236</c:v>
                </c:pt>
                <c:pt idx="12">
                  <c:v>14166</c:v>
                </c:pt>
              </c:numCache>
            </c:numRef>
          </c:val>
          <c:extLst>
            <c:ext xmlns:c16="http://schemas.microsoft.com/office/drawing/2014/chart" uri="{C3380CC4-5D6E-409C-BE32-E72D297353CC}">
              <c16:uniqueId val="{00000007-31AB-4D49-823A-E821057F588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3626</c:v>
                </c:pt>
                <c:pt idx="2">
                  <c:v>#N/A</c:v>
                </c:pt>
                <c:pt idx="3">
                  <c:v>#N/A</c:v>
                </c:pt>
                <c:pt idx="4">
                  <c:v>3948</c:v>
                </c:pt>
                <c:pt idx="5">
                  <c:v>#N/A</c:v>
                </c:pt>
                <c:pt idx="6">
                  <c:v>#N/A</c:v>
                </c:pt>
                <c:pt idx="7">
                  <c:v>3572</c:v>
                </c:pt>
                <c:pt idx="8">
                  <c:v>#N/A</c:v>
                </c:pt>
                <c:pt idx="9">
                  <c:v>#N/A</c:v>
                </c:pt>
                <c:pt idx="10">
                  <c:v>3906</c:v>
                </c:pt>
                <c:pt idx="11">
                  <c:v>#N/A</c:v>
                </c:pt>
                <c:pt idx="12">
                  <c:v>#N/A</c:v>
                </c:pt>
                <c:pt idx="13">
                  <c:v>4973</c:v>
                </c:pt>
                <c:pt idx="14">
                  <c:v>#N/A</c:v>
                </c:pt>
              </c:numCache>
            </c:numRef>
          </c:val>
          <c:smooth val="0"/>
          <c:extLst>
            <c:ext xmlns:c16="http://schemas.microsoft.com/office/drawing/2014/chart" uri="{C3380CC4-5D6E-409C-BE32-E72D297353CC}">
              <c16:uniqueId val="{00000008-31AB-4D49-823A-E821057F588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100852</c:v>
                </c:pt>
                <c:pt idx="5">
                  <c:v>101246</c:v>
                </c:pt>
                <c:pt idx="8">
                  <c:v>98160</c:v>
                </c:pt>
                <c:pt idx="11">
                  <c:v>93823</c:v>
                </c:pt>
                <c:pt idx="14">
                  <c:v>89396</c:v>
                </c:pt>
              </c:numCache>
            </c:numRef>
          </c:val>
          <c:extLst>
            <c:ext xmlns:c16="http://schemas.microsoft.com/office/drawing/2014/chart" uri="{C3380CC4-5D6E-409C-BE32-E72D297353CC}">
              <c16:uniqueId val="{00000000-CAD9-4BCF-97E9-B4E0F821EB0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16104</c:v>
                </c:pt>
                <c:pt idx="5">
                  <c:v>15642</c:v>
                </c:pt>
                <c:pt idx="8">
                  <c:v>16029</c:v>
                </c:pt>
                <c:pt idx="11">
                  <c:v>23483</c:v>
                </c:pt>
                <c:pt idx="14">
                  <c:v>27728</c:v>
                </c:pt>
              </c:numCache>
            </c:numRef>
          </c:val>
          <c:extLst>
            <c:ext xmlns:c16="http://schemas.microsoft.com/office/drawing/2014/chart" uri="{C3380CC4-5D6E-409C-BE32-E72D297353CC}">
              <c16:uniqueId val="{00000001-CAD9-4BCF-97E9-B4E0F821EB0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39534</c:v>
                </c:pt>
                <c:pt idx="5">
                  <c:v>41001</c:v>
                </c:pt>
                <c:pt idx="8">
                  <c:v>37917</c:v>
                </c:pt>
                <c:pt idx="11">
                  <c:v>35261</c:v>
                </c:pt>
                <c:pt idx="14">
                  <c:v>30534</c:v>
                </c:pt>
              </c:numCache>
            </c:numRef>
          </c:val>
          <c:extLst>
            <c:ext xmlns:c16="http://schemas.microsoft.com/office/drawing/2014/chart" uri="{C3380CC4-5D6E-409C-BE32-E72D297353CC}">
              <c16:uniqueId val="{00000002-CAD9-4BCF-97E9-B4E0F821EB0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D9-4BCF-97E9-B4E0F821EB0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D9-4BCF-97E9-B4E0F821EB0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70</c:v>
                </c:pt>
              </c:numCache>
            </c:numRef>
          </c:val>
          <c:extLst>
            <c:ext xmlns:c16="http://schemas.microsoft.com/office/drawing/2014/chart" uri="{C3380CC4-5D6E-409C-BE32-E72D297353CC}">
              <c16:uniqueId val="{00000005-CAD9-4BCF-97E9-B4E0F821EB0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23039</c:v>
                </c:pt>
                <c:pt idx="3">
                  <c:v>22677</c:v>
                </c:pt>
                <c:pt idx="6">
                  <c:v>22225</c:v>
                </c:pt>
                <c:pt idx="9">
                  <c:v>22955</c:v>
                </c:pt>
                <c:pt idx="12">
                  <c:v>22838</c:v>
                </c:pt>
              </c:numCache>
            </c:numRef>
          </c:val>
          <c:extLst>
            <c:ext xmlns:c16="http://schemas.microsoft.com/office/drawing/2014/chart" uri="{C3380CC4-5D6E-409C-BE32-E72D297353CC}">
              <c16:uniqueId val="{00000006-CAD9-4BCF-97E9-B4E0F821EB0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AD9-4BCF-97E9-B4E0F821EB0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16153</c:v>
                </c:pt>
                <c:pt idx="3">
                  <c:v>13823</c:v>
                </c:pt>
                <c:pt idx="6">
                  <c:v>14232</c:v>
                </c:pt>
                <c:pt idx="9">
                  <c:v>15677</c:v>
                </c:pt>
                <c:pt idx="12">
                  <c:v>19830</c:v>
                </c:pt>
              </c:numCache>
            </c:numRef>
          </c:val>
          <c:extLst>
            <c:ext xmlns:c16="http://schemas.microsoft.com/office/drawing/2014/chart" uri="{C3380CC4-5D6E-409C-BE32-E72D297353CC}">
              <c16:uniqueId val="{00000008-CAD9-4BCF-97E9-B4E0F821EB0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8338</c:v>
                </c:pt>
                <c:pt idx="3">
                  <c:v>8887</c:v>
                </c:pt>
                <c:pt idx="6">
                  <c:v>12461</c:v>
                </c:pt>
                <c:pt idx="9">
                  <c:v>11831</c:v>
                </c:pt>
                <c:pt idx="12">
                  <c:v>12094</c:v>
                </c:pt>
              </c:numCache>
            </c:numRef>
          </c:val>
          <c:extLst>
            <c:ext xmlns:c16="http://schemas.microsoft.com/office/drawing/2014/chart" uri="{C3380CC4-5D6E-409C-BE32-E72D297353CC}">
              <c16:uniqueId val="{00000009-CAD9-4BCF-97E9-B4E0F821EB0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118218</c:v>
                </c:pt>
                <c:pt idx="3">
                  <c:v>131038</c:v>
                </c:pt>
                <c:pt idx="6">
                  <c:v>144322</c:v>
                </c:pt>
                <c:pt idx="9">
                  <c:v>145135</c:v>
                </c:pt>
                <c:pt idx="12">
                  <c:v>143649</c:v>
                </c:pt>
              </c:numCache>
            </c:numRef>
          </c:val>
          <c:extLst>
            <c:ext xmlns:c16="http://schemas.microsoft.com/office/drawing/2014/chart" uri="{C3380CC4-5D6E-409C-BE32-E72D297353CC}">
              <c16:uniqueId val="{0000000A-CAD9-4BCF-97E9-B4E0F821EB0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9258</c:v>
                </c:pt>
                <c:pt idx="2">
                  <c:v>#N/A</c:v>
                </c:pt>
                <c:pt idx="3">
                  <c:v>#N/A</c:v>
                </c:pt>
                <c:pt idx="4">
                  <c:v>18536</c:v>
                </c:pt>
                <c:pt idx="5">
                  <c:v>#N/A</c:v>
                </c:pt>
                <c:pt idx="6">
                  <c:v>#N/A</c:v>
                </c:pt>
                <c:pt idx="7">
                  <c:v>41134</c:v>
                </c:pt>
                <c:pt idx="8">
                  <c:v>#N/A</c:v>
                </c:pt>
                <c:pt idx="9">
                  <c:v>#N/A</c:v>
                </c:pt>
                <c:pt idx="10">
                  <c:v>43030</c:v>
                </c:pt>
                <c:pt idx="11">
                  <c:v>#N/A</c:v>
                </c:pt>
                <c:pt idx="12">
                  <c:v>#N/A</c:v>
                </c:pt>
                <c:pt idx="13">
                  <c:v>50823</c:v>
                </c:pt>
                <c:pt idx="14">
                  <c:v>#N/A</c:v>
                </c:pt>
              </c:numCache>
            </c:numRef>
          </c:val>
          <c:smooth val="0"/>
          <c:extLst>
            <c:ext xmlns:c16="http://schemas.microsoft.com/office/drawing/2014/chart" uri="{C3380CC4-5D6E-409C-BE32-E72D297353CC}">
              <c16:uniqueId val="{0000000B-CAD9-4BCF-97E9-B4E0F821EB0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13003</c:v>
                </c:pt>
                <c:pt idx="1">
                  <c:v>14008</c:v>
                </c:pt>
                <c:pt idx="2">
                  <c:v>11037</c:v>
                </c:pt>
              </c:numCache>
            </c:numRef>
          </c:val>
          <c:extLst>
            <c:ext xmlns:c16="http://schemas.microsoft.com/office/drawing/2014/chart" uri="{C3380CC4-5D6E-409C-BE32-E72D297353CC}">
              <c16:uniqueId val="{00000000-821E-42DA-97F6-89DAF8409C0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6123</c:v>
                </c:pt>
                <c:pt idx="1">
                  <c:v>3420</c:v>
                </c:pt>
                <c:pt idx="2">
                  <c:v>3508</c:v>
                </c:pt>
              </c:numCache>
            </c:numRef>
          </c:val>
          <c:extLst>
            <c:ext xmlns:c16="http://schemas.microsoft.com/office/drawing/2014/chart" uri="{C3380CC4-5D6E-409C-BE32-E72D297353CC}">
              <c16:uniqueId val="{00000001-821E-42DA-97F6-89DAF8409C0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11332</c:v>
                </c:pt>
                <c:pt idx="1">
                  <c:v>9446</c:v>
                </c:pt>
                <c:pt idx="2">
                  <c:v>6663</c:v>
                </c:pt>
              </c:numCache>
            </c:numRef>
          </c:val>
          <c:extLst>
            <c:ext xmlns:c16="http://schemas.microsoft.com/office/drawing/2014/chart" uri="{C3380CC4-5D6E-409C-BE32-E72D297353CC}">
              <c16:uniqueId val="{00000002-821E-42DA-97F6-89DAF8409C0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{4E84A085-5BE8-43C0-9220-A752B2D87D17}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3B2-41F9-9A94-91A5E94468A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{424BBD56-D939-46C7-A405-B3E66C2B0B58}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B2-41F9-9A94-91A5E94468A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{60B2890B-379A-4798-A271-605939AB1651}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B2-41F9-9A94-91A5E94468A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{AC57586C-2596-4E37-9239-DFC1BBCD7060}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B2-41F9-9A94-91A5E94468A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{A4D2FF0C-96BD-4458-B842-511A2D08D145}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B2-41F9-9A94-91A5E94468A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{45E6ECF1-7359-4C4A-96DF-43DD68913ABD}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3B2-41F9-9A94-91A5E94468A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{421C3E2F-BDCF-42B9-BD4D-7869E2EBF08D}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3B2-41F9-9A94-91A5E94468A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{907A656A-A924-49B2-9A66-72C2F50A978A}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3B2-41F9-9A94-91A5E94468A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{9D6A135A-AD12-4601-BEA1-746B90D89598}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3B2-41F9-9A94-91A5E94468A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54.8</c:v>
                </c:pt>
                <c:pt idx="8">
                  <c:v>56.8</c:v>
                </c:pt>
                <c:pt idx="16">
                  <c:v>57.8</c:v>
                </c:pt>
                <c:pt idx="24">
                  <c:v>56.5</c:v>
                </c:pt>
                <c:pt idx="32">
                  <c:v>58.4</c:v>
                </c:pt>
              </c:numCache>
            </c:numRef>
          </c:xVal>
          <c:yVal>
            <c:numRef>
              <c:f>公会計指標分析・財政指標組合せ分析表!$BP$51:$DC$51</c:f>
              <c:numCache>
                <c:formatCode>#,##0.0;"▲ "#,##0.0</c:formatCode>
                <c:ptCount val="40"/>
                <c:pt idx="0">
                  <c:v>9.9</c:v>
                </c:pt>
                <c:pt idx="8">
                  <c:v>19.2</c:v>
                </c:pt>
                <c:pt idx="16">
                  <c:v>43.1</c:v>
                </c:pt>
                <c:pt idx="24">
                  <c:v>44.1</c:v>
                </c:pt>
                <c:pt idx="32">
                  <c:v>50.4</c:v>
                </c:pt>
              </c:numCache>
            </c:numRef>
          </c:yVal>
          <c:smooth val="0"/>
          <c:extLst>
            <c:ext xmlns:c16="http://schemas.microsoft.com/office/drawing/2014/chart" uri="{C3380CC4-5D6E-409C-BE32-E72D297353CC}">
              <c16:uniqueId val="{00000009-53B2-41F9-9A94-91A5E94468A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{D2E76B74-6279-4820-AA5A-B8E9682EE2D0}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3B2-41F9-9A94-91A5E94468A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{6E6BF14E-A622-4BCE-805E-ABBF971AEA65}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B2-41F9-9A94-91A5E94468A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{79A176E2-4A5D-48C1-8E89-E96E63B386A6}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B2-41F9-9A94-91A5E94468A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{A8DCE68D-F779-4E54-94AF-E08D9C67B772}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B2-41F9-9A94-91A5E94468A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{6441BBD3-5179-454B-91AB-E1A6FE92A10D}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B2-41F9-9A94-91A5E94468A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{7E408157-376C-4B5D-AAF6-24FAB5B2010A}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3B2-41F9-9A94-91A5E94468A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{16677CC7-9D98-4A0D-911B-97695ED5383D}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3B2-41F9-9A94-91A5E94468A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{A0C6B659-E787-4CDA-8D7A-644EF01788BA}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3B2-41F9-9A94-91A5E94468A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{9C79B872-D999-41B4-944F-76A4AA04DDA5}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3B2-41F9-9A94-91A5E94468A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53B2-41F9-9A94-91A5E94468A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{5044AE4E-A4F0-4156-982D-9CFCF66E30E2}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791-4D53-98C1-88FFEFBD58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{80D7BE5B-B484-4F17-B2C4-CE4DB91564BF}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791-4D53-98C1-88FFEFBD58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{F6F236C9-1AFE-4F60-B90B-8139A6DAEBD2}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791-4D53-98C1-88FFEFBD58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{8D536D1A-2B35-4273-A63B-FC67EF4C827D}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791-4D53-98C1-88FFEFBD58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{EE6900EE-20E4-4A8E-904F-7440DEA182FA}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791-4D53-98C1-88FFEFBD586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{0CADD7FA-3F33-4DF8-8B85-DFF0A1553E29}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791-4D53-98C1-88FFEFBD586F}"/>
                </c:ext>
              </c:extLst>
            </c:dLbl>
            <c:dLbl>
              <c:idx val="16"/>
              <c:layout>
                <c:manualLayout>
                  <c:x val="0"/>
                  <c:y val="-1.242784643131377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{E1A494D8-3B48-4DB7-876F-F81EFC8F0F73}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791-4D53-98C1-88FFEFBD586F}"/>
                </c:ext>
              </c:extLst>
            </c:dLbl>
            <c:dLbl>
              <c:idx val="24"/>
              <c:layout>
                <c:manualLayout>
                  <c:x val="0"/>
                  <c:y val="1.242784643131377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{3FEABFE5-9139-4161-ACCE-CB9FE32FE0DB}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791-4D53-98C1-88FFEFBD586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{646A914E-5684-44C5-8E24-0D5BFD14A5ED}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791-4D53-98C1-88FFEFBD58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4.0999999999999996</c:v>
                </c:pt>
                <c:pt idx="16">
                  <c:v>3.9</c:v>
                </c:pt>
                <c:pt idx="24">
                  <c:v>3.9</c:v>
                </c:pt>
                <c:pt idx="32">
                  <c:v>4.2</c:v>
                </c:pt>
              </c:numCache>
            </c:numRef>
          </c:xVal>
          <c:yVal>
            <c:numRef>
              <c:f>公会計指標分析・財政指標組合せ分析表!$BP$73:$DC$73</c:f>
              <c:numCache>
                <c:formatCode>#,##0.0;"▲ "#,##0.0</c:formatCode>
                <c:ptCount val="40"/>
                <c:pt idx="0">
                  <c:v>9.9</c:v>
                </c:pt>
                <c:pt idx="8">
                  <c:v>19.2</c:v>
                </c:pt>
                <c:pt idx="16">
                  <c:v>43.1</c:v>
                </c:pt>
                <c:pt idx="24">
                  <c:v>44.1</c:v>
                </c:pt>
                <c:pt idx="32">
                  <c:v>50.4</c:v>
                </c:pt>
              </c:numCache>
            </c:numRef>
          </c:yVal>
          <c:smooth val="0"/>
          <c:extLst>
            <c:ext xmlns:c16="http://schemas.microsoft.com/office/drawing/2014/chart" uri="{C3380CC4-5D6E-409C-BE32-E72D297353CC}">
              <c16:uniqueId val="{00000009-0791-4D53-98C1-88FFEFBD58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{C1DC77CE-01EF-41C1-A612-DBEED9C591B9}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791-4D53-98C1-88FFEFBD586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{C4AABAD7-69F1-4935-827A-7D0F50A3D414}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791-4D53-98C1-88FFEFBD58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{F0114DEC-6CC9-4F7E-969B-906482F0A042}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791-4D53-98C1-88FFEFBD58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{4D7872D6-0B9D-4C6E-8A73-E053D120AC49}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791-4D53-98C1-88FFEFBD58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{BA9CD95B-94B5-4CA3-9CCB-03FC2393203E}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791-4D53-98C1-88FFEFBD586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{E196DBA8-EBD3-4E0F-B80D-3247261C66E7}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791-4D53-98C1-88FFEFBD586F}"/>
                </c:ext>
              </c:extLst>
            </c:dLbl>
            <c:dLbl>
              <c:idx val="16"/>
              <c:layout>
                <c:manualLayout>
                  <c:x val="0"/>
                  <c:y val="2.597100363242316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{F51451B6-877A-442C-AB82-9B7F57D1C8E6}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791-4D53-98C1-88FFEFBD586F}"/>
                </c:ext>
              </c:extLst>
            </c:dLbl>
            <c:dLbl>
              <c:idx val="24"/>
              <c:layout>
                <c:manualLayout>
                  <c:x val="0"/>
                  <c:y val="-3.515258163704948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{C8D2FAE1-C76F-44E7-B22B-6C88EBE0ECAB}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791-4D53-98C1-88FFEFBD586F}"/>
                </c:ext>
              </c:extLst>
            </c:dLbl>
            <c:dLbl>
              <c:idx val="32"/>
              <c:layout>
                <c:manualLayout>
                  <c:x val="0"/>
                  <c:y val="9.181749248411029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{6EBEEB89-6EF4-476D-A463-6D55C34C7493}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791-4D53-98C1-88FFEFBD58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0791-4D53-98C1-88FFEFBD586F}"/>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栃木県宇都宮市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514,595
502,238
416.85
245,076,030
238,176,676
3,900,441
109,548,554
143,649,454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基準財政収入額，基準財政需要額ともに前年度より増加し，令和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年度の財政力指数（３ヵ年平均）は，前年度と同率となった。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引き続き，自主的な財政運営を継続するため，都市の活力を高め，定住・交流人口の増加や多様な産業の集積などを促進し，安定的な財源確保に努めていく。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6350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864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6350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160565</xdr:rowOff>
    </xdr:from>
    <xdr:to>
      <xdr:col>15</xdr:col>
      <xdr:colOff>82550</xdr:colOff>
      <xdr:row>40</xdr:row>
      <xdr:rowOff>6350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471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143328</xdr:rowOff>
    </xdr:from>
    <xdr:to>
      <xdr:col>11</xdr:col>
      <xdr:colOff>31750</xdr:colOff>
      <xdr:row>39</xdr:row>
      <xdr:rowOff>160565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298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143527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109765</xdr:rowOff>
    </xdr:from>
    <xdr:to>
      <xdr:col>11</xdr:col>
      <xdr:colOff>82550</xdr:colOff>
      <xdr:row>40</xdr:row>
      <xdr:rowOff>39915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50092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92528</xdr:rowOff>
    </xdr:from>
    <xdr:to>
      <xdr:col>7</xdr:col>
      <xdr:colOff>31750</xdr:colOff>
      <xdr:row>40</xdr:row>
      <xdr:rowOff>22678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77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32855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4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歳入においては地方特例交付金や市税の増加に伴い経常一般財源が増加した一方で，歳出においては人件費などの経常経費が増加したことから，令和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引き続き，自主財源の積極的な確保に努めるとともに，内部努力の徹底により経常経費を抑制し，財政構造の弾力性の向上に努めることで，本市の目標である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％台を目指す。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30269</xdr:rowOff>
    </xdr:from>
    <xdr:to>
      <xdr:col>23</xdr:col>
      <xdr:colOff>133350</xdr:colOff>
      <xdr:row>66</xdr:row>
      <xdr:rowOff>138854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345969"/>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137371</xdr:rowOff>
    </xdr:from>
    <xdr:to>
      <xdr:col>19</xdr:col>
      <xdr:colOff>133350</xdr:colOff>
      <xdr:row>66</xdr:row>
      <xdr:rowOff>30269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281621"/>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87630</xdr:rowOff>
    </xdr:from>
    <xdr:to>
      <xdr:col>15</xdr:col>
      <xdr:colOff>82550</xdr:colOff>
      <xdr:row>65</xdr:row>
      <xdr:rowOff>137371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60430"/>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87630</xdr:rowOff>
    </xdr:from>
    <xdr:to>
      <xdr:col>11</xdr:col>
      <xdr:colOff>31750</xdr:colOff>
      <xdr:row>65</xdr:row>
      <xdr:rowOff>125306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60430"/>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88054</xdr:rowOff>
    </xdr:from>
    <xdr:to>
      <xdr:col>23</xdr:col>
      <xdr:colOff>184150</xdr:colOff>
      <xdr:row>67</xdr:row>
      <xdr:rowOff>18204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4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60131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7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150919</xdr:rowOff>
    </xdr:from>
    <xdr:to>
      <xdr:col>19</xdr:col>
      <xdr:colOff>184150</xdr:colOff>
      <xdr:row>66</xdr:row>
      <xdr:rowOff>81069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65846</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381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86571</xdr:rowOff>
    </xdr:from>
    <xdr:to>
      <xdr:col>15</xdr:col>
      <xdr:colOff>133350</xdr:colOff>
      <xdr:row>66</xdr:row>
      <xdr:rowOff>16721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1498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17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36830</xdr:rowOff>
    </xdr:from>
    <xdr:to>
      <xdr:col>11</xdr:col>
      <xdr:colOff>82550</xdr:colOff>
      <xdr:row>64</xdr:row>
      <xdr:rowOff>138430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148607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74506</xdr:rowOff>
    </xdr:from>
    <xdr:to>
      <xdr:col>7</xdr:col>
      <xdr:colOff>31750</xdr:colOff>
      <xdr:row>66</xdr:row>
      <xdr:rowOff>4656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14833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8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[133,585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人件費は，給与改定に伴い前年度より増加した。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物件費は，自治体情報システムの標準化・共通化や教科書の改訂などに伴い前年度より増加した。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引き続き，定員の適正化などにより人件費の抑制に努めるとともに，内部努力の徹底により経費を抑制することで，業務の効率化に努めていく。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32567</xdr:rowOff>
    </xdr:from>
    <xdr:to>
      <xdr:col>23</xdr:col>
      <xdr:colOff>133350</xdr:colOff>
      <xdr:row>84</xdr:row>
      <xdr:rowOff>74205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62917"/>
          <a:ext cx="838200" cy="21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32567</xdr:rowOff>
    </xdr:from>
    <xdr:to>
      <xdr:col>19</xdr:col>
      <xdr:colOff>133350</xdr:colOff>
      <xdr:row>84</xdr:row>
      <xdr:rowOff>12835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62917"/>
          <a:ext cx="889000" cy="15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10649</xdr:rowOff>
    </xdr:from>
    <xdr:to>
      <xdr:col>15</xdr:col>
      <xdr:colOff>82550</xdr:colOff>
      <xdr:row>84</xdr:row>
      <xdr:rowOff>12835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40999"/>
          <a:ext cx="889000" cy="173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48076</xdr:rowOff>
    </xdr:from>
    <xdr:to>
      <xdr:col>11</xdr:col>
      <xdr:colOff>31750</xdr:colOff>
      <xdr:row>83</xdr:row>
      <xdr:rowOff>10649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06976"/>
          <a:ext cx="889000" cy="13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23405</xdr:rowOff>
    </xdr:from>
    <xdr:to>
      <xdr:col>23</xdr:col>
      <xdr:colOff>184150</xdr:colOff>
      <xdr:row>84</xdr:row>
      <xdr:rowOff>125005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2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39932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7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153217</xdr:rowOff>
    </xdr:from>
    <xdr:to>
      <xdr:col>19</xdr:col>
      <xdr:colOff>184150</xdr:colOff>
      <xdr:row>83</xdr:row>
      <xdr:rowOff>83367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1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93544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80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133485</xdr:rowOff>
    </xdr:from>
    <xdr:to>
      <xdr:col>15</xdr:col>
      <xdr:colOff>133350</xdr:colOff>
      <xdr:row>84</xdr:row>
      <xdr:rowOff>63635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73812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132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131299</xdr:rowOff>
    </xdr:from>
    <xdr:to>
      <xdr:col>11</xdr:col>
      <xdr:colOff>82550</xdr:colOff>
      <xdr:row>83</xdr:row>
      <xdr:rowOff>61449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9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71626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59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168726</xdr:rowOff>
    </xdr:from>
    <xdr:to>
      <xdr:col>7</xdr:col>
      <xdr:colOff>31750</xdr:colOff>
      <xdr:row>82</xdr:row>
      <xdr:rowOff>98876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5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109053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2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令和６年については，各経験年数階層の変動による指数の上昇が小さく，採用・退職による新陳代謝の影響も小幅であったため，結果としてラスパイレス指数は前年と同値となった。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今後とも，国や県並びに他市の制度との均衡を踏まえながら，適正な給与制度の構築に努めていく。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75406</xdr:rowOff>
    </xdr:from>
    <xdr:to>
      <xdr:col>81</xdr:col>
      <xdr:colOff>44450</xdr:colOff>
      <xdr:row>88</xdr:row>
      <xdr:rowOff>75406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51630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75406</xdr:rowOff>
    </xdr:from>
    <xdr:to>
      <xdr:col>77</xdr:col>
      <xdr:colOff>44450</xdr:colOff>
      <xdr:row>88</xdr:row>
      <xdr:rowOff>75406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51630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60325</xdr:rowOff>
    </xdr:from>
    <xdr:to>
      <xdr:col>72</xdr:col>
      <xdr:colOff>203200</xdr:colOff>
      <xdr:row>88</xdr:row>
      <xdr:rowOff>75406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5147925"/>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60325</xdr:rowOff>
    </xdr:from>
    <xdr:to>
      <xdr:col>68</xdr:col>
      <xdr:colOff>152400</xdr:colOff>
      <xdr:row>88</xdr:row>
      <xdr:rowOff>105569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5147925"/>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24606</xdr:rowOff>
    </xdr:from>
    <xdr:to>
      <xdr:col>81</xdr:col>
      <xdr:colOff>95250</xdr:colOff>
      <xdr:row>88</xdr:row>
      <xdr:rowOff>126206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511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168133</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5084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24606</xdr:rowOff>
    </xdr:from>
    <xdr:to>
      <xdr:col>77</xdr:col>
      <xdr:colOff>95250</xdr:colOff>
      <xdr:row>88</xdr:row>
      <xdr:rowOff>126206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511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110983</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198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24606</xdr:rowOff>
    </xdr:from>
    <xdr:to>
      <xdr:col>73</xdr:col>
      <xdr:colOff>44450</xdr:colOff>
      <xdr:row>88</xdr:row>
      <xdr:rowOff>126206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511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110983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19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9525</xdr:rowOff>
    </xdr:from>
    <xdr:to>
      <xdr:col>68</xdr:col>
      <xdr:colOff>203200</xdr:colOff>
      <xdr:row>88</xdr:row>
      <xdr:rowOff>111125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95902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54769</xdr:rowOff>
    </xdr:from>
    <xdr:to>
      <xdr:col>64</xdr:col>
      <xdr:colOff>152400</xdr:colOff>
      <xdr:row>88</xdr:row>
      <xdr:rowOff>156369</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14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141146</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22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月に策定した「組織整備・定員管理に関する方針」に基づき，外部委託等の推進，事務・事業の見直しの推進，職員配置の重点化・最適化などに取り組んできた結果，令和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組織整備・定員管理に関する方針」に基づき，民間活力やデジタルの活用などによる業務執行の抜本的見直しや効率化の継続的な取組を行いつつ，市民ニーズの増加・多様化への的確な対応に向けた体制を整備するため，必要な人員を精査し，確保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72753</xdr:rowOff>
    </xdr:from>
    <xdr:to>
      <xdr:col>81</xdr:col>
      <xdr:colOff>44450</xdr:colOff>
      <xdr:row>59</xdr:row>
      <xdr:rowOff>96883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18830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72753</xdr:rowOff>
    </xdr:from>
    <xdr:to>
      <xdr:col>77</xdr:col>
      <xdr:colOff>44450</xdr:colOff>
      <xdr:row>59</xdr:row>
      <xdr:rowOff>72753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188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65859</xdr:rowOff>
    </xdr:from>
    <xdr:to>
      <xdr:col>72</xdr:col>
      <xdr:colOff>203200</xdr:colOff>
      <xdr:row>59</xdr:row>
      <xdr:rowOff>72753</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181409"/>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55517</xdr:rowOff>
    </xdr:from>
    <xdr:to>
      <xdr:col>68</xdr:col>
      <xdr:colOff>152400</xdr:colOff>
      <xdr:row>59</xdr:row>
      <xdr:rowOff>65859</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71067"/>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46083</xdr:rowOff>
    </xdr:from>
    <xdr:to>
      <xdr:col>81</xdr:col>
      <xdr:colOff>95250</xdr:colOff>
      <xdr:row>59</xdr:row>
      <xdr:rowOff>147683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16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62610</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0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21953</xdr:rowOff>
    </xdr:from>
    <xdr:to>
      <xdr:col>77</xdr:col>
      <xdr:colOff>95250</xdr:colOff>
      <xdr:row>59</xdr:row>
      <xdr:rowOff>123553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133730</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06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21953</xdr:rowOff>
    </xdr:from>
    <xdr:to>
      <xdr:col>73</xdr:col>
      <xdr:colOff>44450</xdr:colOff>
      <xdr:row>59</xdr:row>
      <xdr:rowOff>123553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133730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0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15059</xdr:rowOff>
    </xdr:from>
    <xdr:to>
      <xdr:col>68</xdr:col>
      <xdr:colOff>203200</xdr:colOff>
      <xdr:row>59</xdr:row>
      <xdr:rowOff>116659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1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126836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89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4717</xdr:rowOff>
    </xdr:from>
    <xdr:to>
      <xdr:col>64</xdr:col>
      <xdr:colOff>152400</xdr:colOff>
      <xdr:row>59</xdr:row>
      <xdr:rowOff>106317</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116494</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88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大型建設事業の実施に伴い元利償還金が増加したことなどに伴い，前年度から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ポイント上昇したが，引き続き早期健全化基準を下回っていることから健全な状況にある。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引き続き，地方債の残高目標を踏まえた活用を図るなど，引き続き財政の健全性と長期安定性の確保に努めていく。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38523</xdr:rowOff>
    </xdr:from>
    <xdr:to>
      <xdr:col>81</xdr:col>
      <xdr:colOff>44450</xdr:colOff>
      <xdr:row>40</xdr:row>
      <xdr:rowOff>62654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8965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38523</xdr:rowOff>
    </xdr:from>
    <xdr:to>
      <xdr:col>77</xdr:col>
      <xdr:colOff>44450</xdr:colOff>
      <xdr:row>40</xdr:row>
      <xdr:rowOff>38523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8965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38523</xdr:rowOff>
    </xdr:from>
    <xdr:to>
      <xdr:col>72</xdr:col>
      <xdr:colOff>203200</xdr:colOff>
      <xdr:row>40</xdr:row>
      <xdr:rowOff>54610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89652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54610</xdr:rowOff>
    </xdr:from>
    <xdr:to>
      <xdr:col>68</xdr:col>
      <xdr:colOff>152400</xdr:colOff>
      <xdr:row>40</xdr:row>
      <xdr:rowOff>78740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11854</xdr:rowOff>
    </xdr:from>
    <xdr:to>
      <xdr:col>81</xdr:col>
      <xdr:colOff>95250</xdr:colOff>
      <xdr:row>40</xdr:row>
      <xdr:rowOff>113454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86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28381</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71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159173</xdr:rowOff>
    </xdr:from>
    <xdr:to>
      <xdr:col>77</xdr:col>
      <xdr:colOff>95250</xdr:colOff>
      <xdr:row>40</xdr:row>
      <xdr:rowOff>89323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99500</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61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159173</xdr:rowOff>
    </xdr:from>
    <xdr:to>
      <xdr:col>73</xdr:col>
      <xdr:colOff>44450</xdr:colOff>
      <xdr:row>40</xdr:row>
      <xdr:rowOff>89323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99500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3810</xdr:rowOff>
    </xdr:from>
    <xdr:to>
      <xdr:col>68</xdr:col>
      <xdr:colOff>203200</xdr:colOff>
      <xdr:row>40</xdr:row>
      <xdr:rowOff>105410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27940</xdr:rowOff>
    </xdr:from>
    <xdr:to>
      <xdr:col>64</xdr:col>
      <xdr:colOff>152400</xdr:colOff>
      <xdr:row>40</xdr:row>
      <xdr:rowOff>129540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139717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市債残高は減少したものの，財政調整基金等の充当可能基金が減少したことなどに伴い，前年度から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ポイント上昇したが，引き続き早期健全化基準を下回っていることから健全な状況にある。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引き続き，地方債及び基金の残高目標を踏まえた活用を図るなど，引き続き財政の健全性と長期安定性の確保に努めていく。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133553</xdr:rowOff>
    </xdr:from>
    <xdr:to>
      <xdr:col>81</xdr:col>
      <xdr:colOff>44450</xdr:colOff>
      <xdr:row>17</xdr:row>
      <xdr:rowOff>22911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876753"/>
          <a:ext cx="8382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123901</xdr:rowOff>
    </xdr:from>
    <xdr:to>
      <xdr:col>77</xdr:col>
      <xdr:colOff>44450</xdr:colOff>
      <xdr:row>16</xdr:row>
      <xdr:rowOff>133553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867101"/>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64668</xdr:rowOff>
    </xdr:from>
    <xdr:to>
      <xdr:col>72</xdr:col>
      <xdr:colOff>203200</xdr:colOff>
      <xdr:row>16</xdr:row>
      <xdr:rowOff>123901</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636418"/>
          <a:ext cx="889000" cy="23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146355</xdr:rowOff>
    </xdr:from>
    <xdr:to>
      <xdr:col>68</xdr:col>
      <xdr:colOff>152400</xdr:colOff>
      <xdr:row>15</xdr:row>
      <xdr:rowOff>64668</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546655"/>
          <a:ext cx="889000" cy="8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143561</xdr:rowOff>
    </xdr:from>
    <xdr:to>
      <xdr:col>81</xdr:col>
      <xdr:colOff>95250</xdr:colOff>
      <xdr:row>17</xdr:row>
      <xdr:rowOff>73711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88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115638</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85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82753</xdr:rowOff>
    </xdr:from>
    <xdr:to>
      <xdr:col>77</xdr:col>
      <xdr:colOff>95250</xdr:colOff>
      <xdr:row>17</xdr:row>
      <xdr:rowOff>12903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82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169130</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912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73101</xdr:rowOff>
    </xdr:from>
    <xdr:to>
      <xdr:col>73</xdr:col>
      <xdr:colOff>44450</xdr:colOff>
      <xdr:row>17</xdr:row>
      <xdr:rowOff>3251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81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159478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902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13868</xdr:rowOff>
    </xdr:from>
    <xdr:to>
      <xdr:col>68</xdr:col>
      <xdr:colOff>203200</xdr:colOff>
      <xdr:row>15</xdr:row>
      <xdr:rowOff>115468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58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125645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354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95555</xdr:rowOff>
    </xdr:from>
    <xdr:to>
      <xdr:col>64</xdr:col>
      <xdr:colOff>152400</xdr:colOff>
      <xdr:row>15</xdr:row>
      <xdr:rowOff>25705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9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35882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264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栃木県宇都宮市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514,595
502,238
416.85
245,076,030
238,176,676
3,900,441
109,548,554
143,649,454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給与改定に伴う人件費の増により，経常的経費充当一般財源は総額で前年度比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億円となり，経常収支比率は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引き続き，組織機構のスリム化や定員の適正化などにより業務の効率化に取り組んでいく。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54610</xdr:rowOff>
    </xdr:from>
    <xdr:to>
      <xdr:col>24</xdr:col>
      <xdr:colOff>25400</xdr:colOff>
      <xdr:row>37</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82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982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44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38</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449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xdr:rowOff>
    </xdr:from>
    <xdr:to>
      <xdr:col>20</xdr:col>
      <xdr:colOff>38100</xdr:colOff>
      <xdr:row>37</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90187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賃金・物価の上昇に伴う委託料の増加などにより，経常的経費充当一般財源は総額で前年度比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億円となり，経常収支比率は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内部努力の徹底により経費を縮減することで，業務の効率化に努めていく。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12700</xdr:rowOff>
    </xdr:from>
    <xdr:to>
      <xdr:col>82</xdr:col>
      <xdr:colOff>107950</xdr:colOff>
      <xdr:row>20</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4417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138430</xdr:rowOff>
    </xdr:from>
    <xdr:to>
      <xdr:col>78</xdr:col>
      <xdr:colOff>69850</xdr:colOff>
      <xdr:row>20</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395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24130</xdr:rowOff>
    </xdr:from>
    <xdr:to>
      <xdr:col>73</xdr:col>
      <xdr:colOff>180975</xdr:colOff>
      <xdr:row>19</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816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24130</xdr:rowOff>
    </xdr:from>
    <xdr:to>
      <xdr:col>69</xdr:col>
      <xdr:colOff>92075</xdr:colOff>
      <xdr:row>19</xdr:row>
      <xdr:rowOff>92710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816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30480</xdr:rowOff>
    </xdr:from>
    <xdr:to>
      <xdr:col>82</xdr:col>
      <xdr:colOff>158750</xdr:colOff>
      <xdr:row>20</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5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2557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43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133350</xdr:rowOff>
    </xdr:from>
    <xdr:to>
      <xdr:col>78</xdr:col>
      <xdr:colOff>120650</xdr:colOff>
      <xdr:row>20</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48277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7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87630</xdr:rowOff>
    </xdr:from>
    <xdr:to>
      <xdr:col>74</xdr:col>
      <xdr:colOff>31750</xdr:colOff>
      <xdr:row>20</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2557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3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144780</xdr:rowOff>
    </xdr:from>
    <xdr:to>
      <xdr:col>69</xdr:col>
      <xdr:colOff>142875</xdr:colOff>
      <xdr:row>19</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3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59707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1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41910</xdr:rowOff>
    </xdr:from>
    <xdr:to>
      <xdr:col>65</xdr:col>
      <xdr:colOff>53975</xdr:colOff>
      <xdr:row>19</xdr:row>
      <xdr:rowOff>143510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128287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8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扶助費における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経常的経費充当一般財源は総額で前年度比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となった一方で，人件費などの経常経費充当一般財源等が増加したことにより</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経常収支比率は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引き続き，生活保護受給者等の就労支援の取組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の実施などにより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，社会保障関係経費の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抑制</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6350</xdr:rowOff>
    </xdr:from>
    <xdr:to>
      <xdr:col>24</xdr:col>
      <xdr:colOff>25400</xdr:colOff>
      <xdr:row>59</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1219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63500</xdr:rowOff>
    </xdr:from>
    <xdr:to>
      <xdr:col>19</xdr:col>
      <xdr:colOff>187325</xdr:colOff>
      <xdr:row>59</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076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50800</xdr:rowOff>
    </xdr:from>
    <xdr:to>
      <xdr:col>15</xdr:col>
      <xdr:colOff>98425</xdr:colOff>
      <xdr:row>58</xdr:row>
      <xdr:rowOff>63500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9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50800</xdr:rowOff>
    </xdr:from>
    <xdr:to>
      <xdr:col>11</xdr:col>
      <xdr:colOff>9525</xdr:colOff>
      <xdr:row>58</xdr:row>
      <xdr:rowOff>63500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99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127000</xdr:rowOff>
    </xdr:from>
    <xdr:to>
      <xdr:col>24</xdr:col>
      <xdr:colOff>76200</xdr:colOff>
      <xdr:row>59</xdr:row>
      <xdr:rowOff>57150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99077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19050</xdr:rowOff>
    </xdr:from>
    <xdr:to>
      <xdr:col>20</xdr:col>
      <xdr:colOff>38100</xdr:colOff>
      <xdr:row>59</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105427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12700</xdr:rowOff>
    </xdr:from>
    <xdr:to>
      <xdr:col>15</xdr:col>
      <xdr:colOff>149225</xdr:colOff>
      <xdr:row>58</xdr:row>
      <xdr:rowOff>114300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99077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0</xdr:rowOff>
    </xdr:from>
    <xdr:to>
      <xdr:col>11</xdr:col>
      <xdr:colOff>60325</xdr:colOff>
      <xdr:row>58</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86377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12700</xdr:rowOff>
    </xdr:from>
    <xdr:to>
      <xdr:col>6</xdr:col>
      <xdr:colOff>171450</xdr:colOff>
      <xdr:row>58</xdr:row>
      <xdr:rowOff>114300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99077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その他に係る経費については，保険料率の見直しに伴う保険料の増により後期高齢者広域連合への負担金が増加したことなどから繰出金が前年度比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億円，総額で前年度比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億円となり，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25400</xdr:rowOff>
    </xdr:from>
    <xdr:to>
      <xdr:col>82</xdr:col>
      <xdr:colOff>107950</xdr:colOff>
      <xdr:row>56</xdr:row>
      <xdr:rowOff>63500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26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25400</xdr:rowOff>
    </xdr:from>
    <xdr:to>
      <xdr:col>78</xdr:col>
      <xdr:colOff>69850</xdr:colOff>
      <xdr:row>56</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626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25400</xdr:rowOff>
    </xdr:from>
    <xdr:to>
      <xdr:col>73</xdr:col>
      <xdr:colOff>180975</xdr:colOff>
      <xdr:row>56</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26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57150</xdr:rowOff>
    </xdr:from>
    <xdr:to>
      <xdr:col>69</xdr:col>
      <xdr:colOff>92075</xdr:colOff>
      <xdr:row>56</xdr:row>
      <xdr:rowOff>25400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4869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29227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146050</xdr:rowOff>
    </xdr:from>
    <xdr:to>
      <xdr:col>78</xdr:col>
      <xdr:colOff>120650</xdr:colOff>
      <xdr:row>56</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4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38100</xdr:rowOff>
    </xdr:from>
    <xdr:to>
      <xdr:col>74</xdr:col>
      <xdr:colOff>31750</xdr:colOff>
      <xdr:row>56</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146050</xdr:rowOff>
    </xdr:from>
    <xdr:to>
      <xdr:col>69</xdr:col>
      <xdr:colOff>142875</xdr:colOff>
      <xdr:row>56</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6350</xdr:rowOff>
    </xdr:from>
    <xdr:to>
      <xdr:col>65</xdr:col>
      <xdr:colOff>53975</xdr:colOff>
      <xdr:row>55</xdr:row>
      <xdr:rowOff>107950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118127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20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物価高騰に伴</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う</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下水道事業会計負担金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増加により，経常的経費充当一般財源は総額で前年度比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億円となり，経常収支比率は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引き続き，補助交付金については，必要性や効果などを継続的に検証し，見直しを図っていく。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19558</xdr:rowOff>
    </xdr:from>
    <xdr:to>
      <xdr:col>82</xdr:col>
      <xdr:colOff>107950</xdr:colOff>
      <xdr:row>35</xdr:row>
      <xdr:rowOff>56134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02030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108712</xdr:rowOff>
    </xdr:from>
    <xdr:to>
      <xdr:col>78</xdr:col>
      <xdr:colOff>69850</xdr:colOff>
      <xdr:row>35</xdr:row>
      <xdr:rowOff>19558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9380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133858</xdr:rowOff>
    </xdr:from>
    <xdr:to>
      <xdr:col>73</xdr:col>
      <xdr:colOff>180975</xdr:colOff>
      <xdr:row>34</xdr:row>
      <xdr:rowOff>108712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79170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133858</xdr:rowOff>
    </xdr:from>
    <xdr:to>
      <xdr:col>69</xdr:col>
      <xdr:colOff>92075</xdr:colOff>
      <xdr:row>34</xdr:row>
      <xdr:rowOff>53848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917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148861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78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140208</xdr:rowOff>
    </xdr:from>
    <xdr:to>
      <xdr:col>78</xdr:col>
      <xdr:colOff>120650</xdr:colOff>
      <xdr:row>35</xdr:row>
      <xdr:rowOff>70358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80535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38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57912</xdr:rowOff>
    </xdr:from>
    <xdr:to>
      <xdr:col>74</xdr:col>
      <xdr:colOff>31750</xdr:colOff>
      <xdr:row>34</xdr:row>
      <xdr:rowOff>159512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169689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83058</xdr:rowOff>
    </xdr:from>
    <xdr:to>
      <xdr:col>69</xdr:col>
      <xdr:colOff>142875</xdr:colOff>
      <xdr:row>34</xdr:row>
      <xdr:rowOff>13208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23385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0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xdr:rowOff>
    </xdr:from>
    <xdr:to>
      <xdr:col>65</xdr:col>
      <xdr:colOff>53975</xdr:colOff>
      <xdr:row>34</xdr:row>
      <xdr:rowOff>104648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114825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0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LRT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整備推進事業に係る市債</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の償還</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額の増加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などにより，経常的経費充当一般財源は総額で前年度比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億円増の</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138</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億円とな</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，経常収支比率は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引き続き，</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計画的に市債</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活用することで，残高の抑制に努めていく。</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161289</xdr:rowOff>
    </xdr:from>
    <xdr:to>
      <xdr:col>24</xdr:col>
      <xdr:colOff>25400</xdr:colOff>
      <xdr:row>76</xdr:row>
      <xdr:rowOff>5080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30200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161289</xdr:rowOff>
    </xdr:from>
    <xdr:to>
      <xdr:col>19</xdr:col>
      <xdr:colOff>187325</xdr:colOff>
      <xdr:row>75</xdr:row>
      <xdr:rowOff>161289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020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75</xdr:row>
      <xdr:rowOff>161289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971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76</xdr:row>
      <xdr:rowOff>111761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99718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125730</xdr:rowOff>
    </xdr:from>
    <xdr:to>
      <xdr:col>24</xdr:col>
      <xdr:colOff>76200</xdr:colOff>
      <xdr:row>76</xdr:row>
      <xdr:rowOff>55880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142257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110490</xdr:rowOff>
    </xdr:from>
    <xdr:to>
      <xdr:col>20</xdr:col>
      <xdr:colOff>38100</xdr:colOff>
      <xdr:row>76</xdr:row>
      <xdr:rowOff>40639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50817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110490</xdr:rowOff>
    </xdr:from>
    <xdr:to>
      <xdr:col>15</xdr:col>
      <xdr:colOff>149225</xdr:colOff>
      <xdr:row>76</xdr:row>
      <xdr:rowOff>40639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50817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60961</xdr:rowOff>
    </xdr:from>
    <xdr:to>
      <xdr:col>6</xdr:col>
      <xdr:colOff>171450</xdr:colOff>
      <xdr:row>76</xdr:row>
      <xdr:rowOff>162561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1287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子ども・子育て支援や福祉サービスの充実・強化や，賃金・物価の上昇に伴う扶助費や人件費，物件費</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などの増に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より，経常的経費充当一般財源は総額で前年度比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億円となり，経常収支比率は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，事務事業の見直しなどにより経常的経費の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抑制</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146050</xdr:rowOff>
    </xdr:from>
    <xdr:to>
      <xdr:col>82</xdr:col>
      <xdr:colOff>107950</xdr:colOff>
      <xdr:row>78</xdr:row>
      <xdr:rowOff>69850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477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85089</xdr:rowOff>
    </xdr:from>
    <xdr:to>
      <xdr:col>78</xdr:col>
      <xdr:colOff>69850</xdr:colOff>
      <xdr:row>77</xdr:row>
      <xdr:rowOff>146050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2867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77</xdr:row>
      <xdr:rowOff>85089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88620"/>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77</xdr:row>
      <xdr:rowOff>12700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8862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19050</xdr:rowOff>
    </xdr:from>
    <xdr:to>
      <xdr:col>82</xdr:col>
      <xdr:colOff>158750</xdr:colOff>
      <xdr:row>78</xdr:row>
      <xdr:rowOff>120650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162577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95250</xdr:rowOff>
    </xdr:from>
    <xdr:to>
      <xdr:col>78</xdr:col>
      <xdr:colOff>120650</xdr:colOff>
      <xdr:row>78</xdr:row>
      <xdr:rowOff>25400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34289</xdr:rowOff>
    </xdr:from>
    <xdr:to>
      <xdr:col>74</xdr:col>
      <xdr:colOff>31750</xdr:colOff>
      <xdr:row>77</xdr:row>
      <xdr:rowOff>135889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120666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栃木県宇都宮市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102426</xdr:rowOff>
    </xdr:from>
    <xdr:to>
      <xdr:col>29</xdr:col>
      <xdr:colOff>127000</xdr:colOff>
      <xdr:row>18</xdr:row>
      <xdr:rowOff>93434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4701"/>
          <a:ext cx="647700" cy="162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93434</xdr:rowOff>
    </xdr:from>
    <xdr:to>
      <xdr:col>26</xdr:col>
      <xdr:colOff>50800</xdr:colOff>
      <xdr:row>18</xdr:row>
      <xdr:rowOff>111798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27159"/>
          <a:ext cx="698500" cy="183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111798</xdr:rowOff>
    </xdr:from>
    <xdr:to>
      <xdr:col>22</xdr:col>
      <xdr:colOff>114300</xdr:colOff>
      <xdr:row>18</xdr:row>
      <xdr:rowOff>133020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45523"/>
          <a:ext cx="698500" cy="21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133020</xdr:rowOff>
    </xdr:from>
    <xdr:to>
      <xdr:col>18</xdr:col>
      <xdr:colOff>177800</xdr:colOff>
      <xdr:row>18</xdr:row>
      <xdr:rowOff>145821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66745"/>
          <a:ext cx="698500" cy="12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51626</xdr:rowOff>
    </xdr:from>
    <xdr:to>
      <xdr:col>29</xdr:col>
      <xdr:colOff>177800</xdr:colOff>
      <xdr:row>17</xdr:row>
      <xdr:rowOff>153226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13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23703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5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42634</xdr:rowOff>
    </xdr:from>
    <xdr:to>
      <xdr:col>26</xdr:col>
      <xdr:colOff>101600</xdr:colOff>
      <xdr:row>18</xdr:row>
      <xdr:rowOff>144234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763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129011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62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60998</xdr:rowOff>
    </xdr:from>
    <xdr:to>
      <xdr:col>22</xdr:col>
      <xdr:colOff>165100</xdr:colOff>
      <xdr:row>18</xdr:row>
      <xdr:rowOff>162598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4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147375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8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82220</xdr:rowOff>
    </xdr:from>
    <xdr:to>
      <xdr:col>19</xdr:col>
      <xdr:colOff>38100</xdr:colOff>
      <xdr:row>19</xdr:row>
      <xdr:rowOff>12370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15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168597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02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95021</xdr:rowOff>
    </xdr:from>
    <xdr:to>
      <xdr:col>15</xdr:col>
      <xdr:colOff>101600</xdr:colOff>
      <xdr:row>19</xdr:row>
      <xdr:rowOff>25171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8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9948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5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197066</xdr:rowOff>
    </xdr:from>
    <xdr:to>
      <xdr:col>29</xdr:col>
      <xdr:colOff>127000</xdr:colOff>
      <xdr:row>35</xdr:row>
      <xdr:rowOff>276619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07416"/>
          <a:ext cx="647700" cy="79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276619</xdr:rowOff>
    </xdr:from>
    <xdr:to>
      <xdr:col>26</xdr:col>
      <xdr:colOff>50800</xdr:colOff>
      <xdr:row>35</xdr:row>
      <xdr:rowOff>302184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86969"/>
          <a:ext cx="698500" cy="25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275399</xdr:rowOff>
    </xdr:from>
    <xdr:to>
      <xdr:col>22</xdr:col>
      <xdr:colOff>114300</xdr:colOff>
      <xdr:row>35</xdr:row>
      <xdr:rowOff>302184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85749"/>
          <a:ext cx="698500" cy="26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275399</xdr:rowOff>
    </xdr:from>
    <xdr:to>
      <xdr:col>18</xdr:col>
      <xdr:colOff>177800</xdr:colOff>
      <xdr:row>35</xdr:row>
      <xdr:rowOff>300127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5749"/>
          <a:ext cx="698500" cy="24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146266</xdr:rowOff>
    </xdr:from>
    <xdr:to>
      <xdr:col>29</xdr:col>
      <xdr:colOff>177800</xdr:colOff>
      <xdr:row>35</xdr:row>
      <xdr:rowOff>247866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56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118343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2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225819</xdr:rowOff>
    </xdr:from>
    <xdr:to>
      <xdr:col>26</xdr:col>
      <xdr:colOff>101600</xdr:colOff>
      <xdr:row>35</xdr:row>
      <xdr:rowOff>327419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36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312196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22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251384</xdr:rowOff>
    </xdr:from>
    <xdr:to>
      <xdr:col>22</xdr:col>
      <xdr:colOff>165100</xdr:colOff>
      <xdr:row>36</xdr:row>
      <xdr:rowOff>10084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61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337761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48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224599</xdr:rowOff>
    </xdr:from>
    <xdr:to>
      <xdr:col>19</xdr:col>
      <xdr:colOff>38100</xdr:colOff>
      <xdr:row>35</xdr:row>
      <xdr:rowOff>326199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4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310976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2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249327</xdr:rowOff>
    </xdr:from>
    <xdr:to>
      <xdr:col>15</xdr:col>
      <xdr:colOff>101600</xdr:colOff>
      <xdr:row>36</xdr:row>
      <xdr:rowOff>8027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59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335704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4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栃木県宇都宮市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514,595
502,238
416.85
245,076,030
238,176,676
3,900,441
109,548,554
143,649,454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5610</xdr:rowOff>
    </xdr:from>
    <xdr:to>
      <xdr:col>24</xdr:col>
      <xdr:colOff>63500</xdr:colOff>
      <xdr:row>38</xdr:row>
      <xdr:rowOff>36308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49260"/>
          <a:ext cx="838200" cy="20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159620</xdr:rowOff>
    </xdr:from>
    <xdr:to>
      <xdr:col>19</xdr:col>
      <xdr:colOff>177800</xdr:colOff>
      <xdr:row>38</xdr:row>
      <xdr:rowOff>36308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03270"/>
          <a:ext cx="889000" cy="4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159620</xdr:rowOff>
    </xdr:from>
    <xdr:to>
      <xdr:col>15</xdr:col>
      <xdr:colOff>50800</xdr:colOff>
      <xdr:row>38</xdr:row>
      <xdr:rowOff>13774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03270"/>
          <a:ext cx="8890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6231</xdr:rowOff>
    </xdr:from>
    <xdr:to>
      <xdr:col>10</xdr:col>
      <xdr:colOff>114300</xdr:colOff>
      <xdr:row>38</xdr:row>
      <xdr:rowOff>13774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21331"/>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126260</xdr:rowOff>
    </xdr:from>
    <xdr:to>
      <xdr:col>24</xdr:col>
      <xdr:colOff>114300</xdr:colOff>
      <xdr:row>37</xdr:row>
      <xdr:rowOff>56410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9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104687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7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156957</xdr:rowOff>
    </xdr:from>
    <xdr:to>
      <xdr:col>20</xdr:col>
      <xdr:colOff>38100</xdr:colOff>
      <xdr:row>38</xdr:row>
      <xdr:rowOff>87108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0060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78235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9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108821</xdr:rowOff>
    </xdr:from>
    <xdr:to>
      <xdr:col>15</xdr:col>
      <xdr:colOff>101600</xdr:colOff>
      <xdr:row>38</xdr:row>
      <xdr:rowOff>38971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30097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4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134424</xdr:rowOff>
    </xdr:from>
    <xdr:to>
      <xdr:col>10</xdr:col>
      <xdr:colOff>165100</xdr:colOff>
      <xdr:row>38</xdr:row>
      <xdr:rowOff>64574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7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55701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126880</xdr:rowOff>
    </xdr:from>
    <xdr:to>
      <xdr:col>6</xdr:col>
      <xdr:colOff>38100</xdr:colOff>
      <xdr:row>38</xdr:row>
      <xdr:rowOff>57031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05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48158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6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14627</xdr:rowOff>
    </xdr:from>
    <xdr:to>
      <xdr:col>24</xdr:col>
      <xdr:colOff>63500</xdr:colOff>
      <xdr:row>56</xdr:row>
      <xdr:rowOff>20713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444377"/>
          <a:ext cx="838200" cy="17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123441</xdr:rowOff>
    </xdr:from>
    <xdr:to>
      <xdr:col>19</xdr:col>
      <xdr:colOff>177800</xdr:colOff>
      <xdr:row>56</xdr:row>
      <xdr:rowOff>20713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381741"/>
          <a:ext cx="889000" cy="24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123441</xdr:rowOff>
    </xdr:from>
    <xdr:to>
      <xdr:col>15</xdr:col>
      <xdr:colOff>50800</xdr:colOff>
      <xdr:row>56</xdr:row>
      <xdr:rowOff>20857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381741"/>
          <a:ext cx="889000" cy="24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20857</xdr:rowOff>
    </xdr:from>
    <xdr:to>
      <xdr:col>10</xdr:col>
      <xdr:colOff>114300</xdr:colOff>
      <xdr:row>57</xdr:row>
      <xdr:rowOff>52518</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622057"/>
          <a:ext cx="889000" cy="20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135277</xdr:rowOff>
    </xdr:from>
    <xdr:to>
      <xdr:col>24</xdr:col>
      <xdr:colOff>114300</xdr:colOff>
      <xdr:row>55</xdr:row>
      <xdr:rowOff>65427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39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158154</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24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141363</xdr:rowOff>
    </xdr:from>
    <xdr:to>
      <xdr:col>20</xdr:col>
      <xdr:colOff>38100</xdr:colOff>
      <xdr:row>56</xdr:row>
      <xdr:rowOff>71513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57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88040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34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72641</xdr:rowOff>
    </xdr:from>
    <xdr:to>
      <xdr:col>15</xdr:col>
      <xdr:colOff>101600</xdr:colOff>
      <xdr:row>55</xdr:row>
      <xdr:rowOff>2791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33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19318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10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141507</xdr:rowOff>
    </xdr:from>
    <xdr:to>
      <xdr:col>10</xdr:col>
      <xdr:colOff>165100</xdr:colOff>
      <xdr:row>56</xdr:row>
      <xdr:rowOff>71657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57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88184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34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1718</xdr:rowOff>
    </xdr:from>
    <xdr:to>
      <xdr:col>6</xdr:col>
      <xdr:colOff>38100</xdr:colOff>
      <xdr:row>57</xdr:row>
      <xdr:rowOff>103318</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77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119845</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54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127950</xdr:rowOff>
    </xdr:from>
    <xdr:to>
      <xdr:col>24</xdr:col>
      <xdr:colOff>63500</xdr:colOff>
      <xdr:row>77</xdr:row>
      <xdr:rowOff>140751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29600"/>
          <a:ext cx="8382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140751</xdr:rowOff>
    </xdr:from>
    <xdr:to>
      <xdr:col>19</xdr:col>
      <xdr:colOff>177800</xdr:colOff>
      <xdr:row>77</xdr:row>
      <xdr:rowOff>156891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42401"/>
          <a:ext cx="889000" cy="1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140706</xdr:rowOff>
    </xdr:from>
    <xdr:to>
      <xdr:col>15</xdr:col>
      <xdr:colOff>50800</xdr:colOff>
      <xdr:row>77</xdr:row>
      <xdr:rowOff>156891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42356"/>
          <a:ext cx="8890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115971</xdr:rowOff>
    </xdr:from>
    <xdr:to>
      <xdr:col>10</xdr:col>
      <xdr:colOff>114300</xdr:colOff>
      <xdr:row>77</xdr:row>
      <xdr:rowOff>140706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17621"/>
          <a:ext cx="889000" cy="2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77150</xdr:rowOff>
    </xdr:from>
    <xdr:to>
      <xdr:col>24</xdr:col>
      <xdr:colOff>114300</xdr:colOff>
      <xdr:row>78</xdr:row>
      <xdr:rowOff>7300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7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55577</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5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89951</xdr:rowOff>
    </xdr:from>
    <xdr:to>
      <xdr:col>20</xdr:col>
      <xdr:colOff>38100</xdr:colOff>
      <xdr:row>78</xdr:row>
      <xdr:rowOff>20101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9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11228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38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106091</xdr:rowOff>
    </xdr:from>
    <xdr:to>
      <xdr:col>15</xdr:col>
      <xdr:colOff>101600</xdr:colOff>
      <xdr:row>78</xdr:row>
      <xdr:rowOff>36241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0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27368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0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89906</xdr:rowOff>
    </xdr:from>
    <xdr:to>
      <xdr:col>10</xdr:col>
      <xdr:colOff>165100</xdr:colOff>
      <xdr:row>78</xdr:row>
      <xdr:rowOff>20056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11183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38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65171</xdr:rowOff>
    </xdr:from>
    <xdr:to>
      <xdr:col>6</xdr:col>
      <xdr:colOff>38100</xdr:colOff>
      <xdr:row>77</xdr:row>
      <xdr:rowOff>166771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6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157898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35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11717</xdr:rowOff>
    </xdr:from>
    <xdr:to>
      <xdr:col>24</xdr:col>
      <xdr:colOff>63500</xdr:colOff>
      <xdr:row>96</xdr:row>
      <xdr:rowOff>128868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470917"/>
          <a:ext cx="838200" cy="11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128868</xdr:rowOff>
    </xdr:from>
    <xdr:to>
      <xdr:col>19</xdr:col>
      <xdr:colOff>177800</xdr:colOff>
      <xdr:row>97</xdr:row>
      <xdr:rowOff>26163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88068"/>
          <a:ext cx="889000" cy="6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43676</xdr:rowOff>
    </xdr:from>
    <xdr:to>
      <xdr:col>15</xdr:col>
      <xdr:colOff>50800</xdr:colOff>
      <xdr:row>97</xdr:row>
      <xdr:rowOff>26163</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502876"/>
          <a:ext cx="889000" cy="15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43676</xdr:rowOff>
    </xdr:from>
    <xdr:to>
      <xdr:col>10</xdr:col>
      <xdr:colOff>114300</xdr:colOff>
      <xdr:row>98</xdr:row>
      <xdr:rowOff>3629</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502876"/>
          <a:ext cx="889000" cy="30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132367</xdr:rowOff>
    </xdr:from>
    <xdr:to>
      <xdr:col>24</xdr:col>
      <xdr:colOff>114300</xdr:colOff>
      <xdr:row>96</xdr:row>
      <xdr:rowOff>62517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42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110794</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398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78068</xdr:rowOff>
    </xdr:from>
    <xdr:to>
      <xdr:col>20</xdr:col>
      <xdr:colOff>38100</xdr:colOff>
      <xdr:row>97</xdr:row>
      <xdr:rowOff>8218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3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170795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2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146813</xdr:rowOff>
    </xdr:from>
    <xdr:to>
      <xdr:col>15</xdr:col>
      <xdr:colOff>101600</xdr:colOff>
      <xdr:row>97</xdr:row>
      <xdr:rowOff>76963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0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68090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698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164326</xdr:rowOff>
    </xdr:from>
    <xdr:to>
      <xdr:col>10</xdr:col>
      <xdr:colOff>165100</xdr:colOff>
      <xdr:row>96</xdr:row>
      <xdr:rowOff>94476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45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85603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544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124279</xdr:rowOff>
    </xdr:from>
    <xdr:to>
      <xdr:col>6</xdr:col>
      <xdr:colOff>38100</xdr:colOff>
      <xdr:row>98</xdr:row>
      <xdr:rowOff>54429</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75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45556</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847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117526</xdr:rowOff>
    </xdr:from>
    <xdr:to>
      <xdr:col>55</xdr:col>
      <xdr:colOff>0</xdr:colOff>
      <xdr:row>37</xdr:row>
      <xdr:rowOff>140571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61176"/>
          <a:ext cx="838200" cy="2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63903</xdr:rowOff>
    </xdr:from>
    <xdr:to>
      <xdr:col>50</xdr:col>
      <xdr:colOff>114300</xdr:colOff>
      <xdr:row>37</xdr:row>
      <xdr:rowOff>117526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07553"/>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63903</xdr:rowOff>
    </xdr:from>
    <xdr:to>
      <xdr:col>45</xdr:col>
      <xdr:colOff>177800</xdr:colOff>
      <xdr:row>37</xdr:row>
      <xdr:rowOff>169592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07553"/>
          <a:ext cx="889000" cy="10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89386</xdr:rowOff>
    </xdr:from>
    <xdr:to>
      <xdr:col>41</xdr:col>
      <xdr:colOff>50800</xdr:colOff>
      <xdr:row>37</xdr:row>
      <xdr:rowOff>169592</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404336"/>
          <a:ext cx="889000" cy="110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89771</xdr:rowOff>
    </xdr:from>
    <xdr:to>
      <xdr:col>55</xdr:col>
      <xdr:colOff>50800</xdr:colOff>
      <xdr:row>38</xdr:row>
      <xdr:rowOff>19921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3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4698</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4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66726</xdr:rowOff>
    </xdr:from>
    <xdr:to>
      <xdr:col>50</xdr:col>
      <xdr:colOff>165100</xdr:colOff>
      <xdr:row>37</xdr:row>
      <xdr:rowOff>168326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41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159453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503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13103</xdr:rowOff>
    </xdr:from>
    <xdr:to>
      <xdr:col>46</xdr:col>
      <xdr:colOff>38100</xdr:colOff>
      <xdr:row>37</xdr:row>
      <xdr:rowOff>114703</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5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105830</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4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118792</xdr:rowOff>
    </xdr:from>
    <xdr:to>
      <xdr:col>41</xdr:col>
      <xdr:colOff>101600</xdr:colOff>
      <xdr:row>38</xdr:row>
      <xdr:rowOff>48943</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624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40069</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5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38586</xdr:rowOff>
    </xdr:from>
    <xdr:to>
      <xdr:col>36</xdr:col>
      <xdr:colOff>165100</xdr:colOff>
      <xdr:row>31</xdr:row>
      <xdr:rowOff>140186</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5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131313</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46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3" name="普通建設事業費グラフ枠">
          <a:extLst>
            <a:ext uri="{FF2B5EF4-FFF2-40B4-BE49-F238E27FC236}">
              <a16:creationId xmlns:a16="http://schemas.microsoft.com/office/drawing/2014/main" id="{00000000-0008-0000-0600-00006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37418</xdr:rowOff>
    </xdr:from>
    <xdr:to>
      <xdr:col>54</xdr:col>
      <xdr:colOff>189865</xdr:colOff>
      <xdr:row>59</xdr:row>
      <xdr:rowOff>31000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10475595" y="8952818"/>
          <a:ext cx="1270" cy="1193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34827</xdr:rowOff>
    </xdr:from>
    <xdr:ext cx="534377" cy="259045"/>
    <xdr:sp macro="" textlink="">
      <xdr:nvSpPr>
        <xdr:cNvPr id="355" name="普通建設事業費最小値テキスト">
          <a:extLst>
            <a:ext uri="{FF2B5EF4-FFF2-40B4-BE49-F238E27FC236}">
              <a16:creationId xmlns:a16="http://schemas.microsoft.com/office/drawing/2014/main" id="{00000000-0008-0000-0600-000063010000}"/>
            </a:ext>
          </a:extLst>
        </xdr:cNvPr>
        <xdr:cNvSpPr txBox="1"/>
      </xdr:nvSpPr>
      <xdr:spPr>
        <a:xfrm>
          <a:off x="10528300" y="1015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31000</xdr:rowOff>
    </xdr:from>
    <xdr:to>
      <xdr:col>55</xdr:col>
      <xdr:colOff>88900</xdr:colOff>
      <xdr:row>59</xdr:row>
      <xdr:rowOff>31000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10146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155545</xdr:rowOff>
    </xdr:from>
    <xdr:ext cx="534377" cy="259045"/>
    <xdr:sp macro="" textlink="">
      <xdr:nvSpPr>
        <xdr:cNvPr id="357" name="普通建設事業費最大値テキスト">
          <a:extLst>
            <a:ext uri="{FF2B5EF4-FFF2-40B4-BE49-F238E27FC236}">
              <a16:creationId xmlns:a16="http://schemas.microsoft.com/office/drawing/2014/main" id="{00000000-0008-0000-0600-000065010000}"/>
            </a:ext>
          </a:extLst>
        </xdr:cNvPr>
        <xdr:cNvSpPr txBox="1"/>
      </xdr:nvSpPr>
      <xdr:spPr>
        <a:xfrm>
          <a:off x="10528300" y="872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37418</xdr:rowOff>
    </xdr:from>
    <xdr:to>
      <xdr:col>55</xdr:col>
      <xdr:colOff>88900</xdr:colOff>
      <xdr:row>52</xdr:row>
      <xdr:rowOff>37418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10388600" y="8952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33630</xdr:rowOff>
    </xdr:from>
    <xdr:to>
      <xdr:col>55</xdr:col>
      <xdr:colOff>0</xdr:colOff>
      <xdr:row>56</xdr:row>
      <xdr:rowOff>36161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9639300" y="9463380"/>
          <a:ext cx="838200" cy="17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56158</xdr:rowOff>
    </xdr:from>
    <xdr:ext cx="534377" cy="259045"/>
    <xdr:sp macro="" textlink="">
      <xdr:nvSpPr>
        <xdr:cNvPr id="360" name="普通建設事業費平均値テキスト">
          <a:extLst>
            <a:ext uri="{FF2B5EF4-FFF2-40B4-BE49-F238E27FC236}">
              <a16:creationId xmlns:a16="http://schemas.microsoft.com/office/drawing/2014/main" id="{00000000-0008-0000-0600-000068010000}"/>
            </a:ext>
          </a:extLst>
        </xdr:cNvPr>
        <xdr:cNvSpPr txBox="1"/>
      </xdr:nvSpPr>
      <xdr:spPr>
        <a:xfrm>
          <a:off x="10528300" y="9657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77731</xdr:rowOff>
    </xdr:from>
    <xdr:to>
      <xdr:col>55</xdr:col>
      <xdr:colOff>50800</xdr:colOff>
      <xdr:row>57</xdr:row>
      <xdr:rowOff>7881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10426700" y="967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130180</xdr:rowOff>
    </xdr:from>
    <xdr:to>
      <xdr:col>50</xdr:col>
      <xdr:colOff>114300</xdr:colOff>
      <xdr:row>55</xdr:row>
      <xdr:rowOff>33630</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8750300" y="8702680"/>
          <a:ext cx="889000" cy="76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98909</xdr:rowOff>
    </xdr:from>
    <xdr:to>
      <xdr:col>50</xdr:col>
      <xdr:colOff>165100</xdr:colOff>
      <xdr:row>57</xdr:row>
      <xdr:rowOff>29059</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9588500" y="970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20186</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72111" y="979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130180</xdr:rowOff>
    </xdr:from>
    <xdr:to>
      <xdr:col>45</xdr:col>
      <xdr:colOff>177800</xdr:colOff>
      <xdr:row>52</xdr:row>
      <xdr:rowOff>165271</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flipV="1">
          <a:off x="7861300" y="8702680"/>
          <a:ext cx="889000" cy="37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114274</xdr:rowOff>
    </xdr:from>
    <xdr:to>
      <xdr:col>46</xdr:col>
      <xdr:colOff>38100</xdr:colOff>
      <xdr:row>57</xdr:row>
      <xdr:rowOff>44424</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86995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35551</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83111" y="980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165271</xdr:rowOff>
    </xdr:from>
    <xdr:to>
      <xdr:col>41</xdr:col>
      <xdr:colOff>50800</xdr:colOff>
      <xdr:row>53</xdr:row>
      <xdr:rowOff>46660</xdr:rowOff>
    </xdr:to>
    <xdr:cxnSp macro="">
      <xdr:nvCxnSpPr>
        <xdr:cNvPr id="368" name="直線コネクタ 367">
          <a:extLst>
            <a:ext uri="{FF2B5EF4-FFF2-40B4-BE49-F238E27FC236}">
              <a16:creationId xmlns:a16="http://schemas.microsoft.com/office/drawing/2014/main" id="{00000000-0008-0000-0600-000070010000}"/>
            </a:ext>
          </a:extLst>
        </xdr:cNvPr>
        <xdr:cNvCxnSpPr/>
      </xdr:nvCxnSpPr>
      <xdr:spPr>
        <a:xfrm flipV="1">
          <a:off x="6972300" y="9080671"/>
          <a:ext cx="889000" cy="5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103514</xdr:rowOff>
    </xdr:from>
    <xdr:to>
      <xdr:col>41</xdr:col>
      <xdr:colOff>101600</xdr:colOff>
      <xdr:row>57</xdr:row>
      <xdr:rowOff>33664</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7810500" y="970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24791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79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36795</xdr:rowOff>
    </xdr:from>
    <xdr:to>
      <xdr:col>36</xdr:col>
      <xdr:colOff>165100</xdr:colOff>
      <xdr:row>56</xdr:row>
      <xdr:rowOff>138395</xdr:rowOff>
    </xdr:to>
    <xdr:sp macro="" textlink="">
      <xdr:nvSpPr>
        <xdr:cNvPr id="371" name="フローチャート: 判断 370">
          <a:extLst>
            <a:ext uri="{FF2B5EF4-FFF2-40B4-BE49-F238E27FC236}">
              <a16:creationId xmlns:a16="http://schemas.microsoft.com/office/drawing/2014/main" id="{00000000-0008-0000-0600-000073010000}"/>
            </a:ext>
          </a:extLst>
        </xdr:cNvPr>
        <xdr:cNvSpPr/>
      </xdr:nvSpPr>
      <xdr:spPr>
        <a:xfrm>
          <a:off x="6921500" y="96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129522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73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156811</xdr:rowOff>
    </xdr:from>
    <xdr:to>
      <xdr:col>55</xdr:col>
      <xdr:colOff>50800</xdr:colOff>
      <xdr:row>56</xdr:row>
      <xdr:rowOff>86961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10426700" y="958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8238</xdr:rowOff>
    </xdr:from>
    <xdr:ext cx="534377" cy="259045"/>
    <xdr:sp macro="" textlink="">
      <xdr:nvSpPr>
        <xdr:cNvPr id="379" name="普通建設事業費該当値テキスト">
          <a:extLst>
            <a:ext uri="{FF2B5EF4-FFF2-40B4-BE49-F238E27FC236}">
              <a16:creationId xmlns:a16="http://schemas.microsoft.com/office/drawing/2014/main" id="{00000000-0008-0000-0600-00007B010000}"/>
            </a:ext>
          </a:extLst>
        </xdr:cNvPr>
        <xdr:cNvSpPr txBox="1"/>
      </xdr:nvSpPr>
      <xdr:spPr>
        <a:xfrm>
          <a:off x="10528300" y="943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154280</xdr:rowOff>
    </xdr:from>
    <xdr:to>
      <xdr:col>50</xdr:col>
      <xdr:colOff>165100</xdr:colOff>
      <xdr:row>55</xdr:row>
      <xdr:rowOff>84430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9588500" y="941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100957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9372111" y="918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79380</xdr:rowOff>
    </xdr:from>
    <xdr:to>
      <xdr:col>46</xdr:col>
      <xdr:colOff>38100</xdr:colOff>
      <xdr:row>51</xdr:row>
      <xdr:rowOff>9530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8699500" y="86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49</xdr:row>
      <xdr:rowOff>26057</xdr:rowOff>
    </xdr:from>
    <xdr:ext cx="599010"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8450795" y="842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114471</xdr:rowOff>
    </xdr:from>
    <xdr:to>
      <xdr:col>41</xdr:col>
      <xdr:colOff>101600</xdr:colOff>
      <xdr:row>53</xdr:row>
      <xdr:rowOff>44621</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7810500" y="9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61148</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7594111" y="880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167310</xdr:rowOff>
    </xdr:from>
    <xdr:to>
      <xdr:col>36</xdr:col>
      <xdr:colOff>165100</xdr:colOff>
      <xdr:row>53</xdr:row>
      <xdr:rowOff>97460</xdr:rowOff>
    </xdr:to>
    <xdr:sp macro="" textlink="">
      <xdr:nvSpPr>
        <xdr:cNvPr id="386" name="楕円 385">
          <a:extLst>
            <a:ext uri="{FF2B5EF4-FFF2-40B4-BE49-F238E27FC236}">
              <a16:creationId xmlns:a16="http://schemas.microsoft.com/office/drawing/2014/main" id="{00000000-0008-0000-0600-000082010000}"/>
            </a:ext>
          </a:extLst>
        </xdr:cNvPr>
        <xdr:cNvSpPr/>
      </xdr:nvSpPr>
      <xdr:spPr>
        <a:xfrm>
          <a:off x="6921500" y="908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113987</xdr:rowOff>
    </xdr:from>
    <xdr:ext cx="534377"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705111" y="885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5" name="正方形/長方形 394">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161394</xdr:rowOff>
    </xdr:from>
    <xdr:to>
      <xdr:col>54</xdr:col>
      <xdr:colOff>189865</xdr:colOff>
      <xdr:row>78</xdr:row>
      <xdr:rowOff>130465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677244"/>
          <a:ext cx="1270" cy="82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134292</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07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130465</xdr:rowOff>
    </xdr:from>
    <xdr:to>
      <xdr:col>55</xdr:col>
      <xdr:colOff>88900</xdr:colOff>
      <xdr:row>78</xdr:row>
      <xdr:rowOff>130465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0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108071</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245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73</xdr:row>
      <xdr:rowOff>161394</xdr:rowOff>
    </xdr:from>
    <xdr:to>
      <xdr:col>55</xdr:col>
      <xdr:colOff>88900</xdr:colOff>
      <xdr:row>73</xdr:row>
      <xdr:rowOff>161394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677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72103</xdr:rowOff>
    </xdr:from>
    <xdr:to>
      <xdr:col>55</xdr:col>
      <xdr:colOff>0</xdr:colOff>
      <xdr:row>77</xdr:row>
      <xdr:rowOff>46340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102303"/>
          <a:ext cx="838200" cy="14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20190</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221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41763</xdr:rowOff>
    </xdr:from>
    <xdr:to>
      <xdr:col>55</xdr:col>
      <xdr:colOff>50800</xdr:colOff>
      <xdr:row>77</xdr:row>
      <xdr:rowOff>143363</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24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110005</xdr:rowOff>
    </xdr:from>
    <xdr:to>
      <xdr:col>50</xdr:col>
      <xdr:colOff>114300</xdr:colOff>
      <xdr:row>76</xdr:row>
      <xdr:rowOff>72103</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2282955"/>
          <a:ext cx="889000" cy="81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16160</xdr:rowOff>
    </xdr:from>
    <xdr:to>
      <xdr:col>50</xdr:col>
      <xdr:colOff>165100</xdr:colOff>
      <xdr:row>77</xdr:row>
      <xdr:rowOff>117760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21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108887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1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110005</xdr:rowOff>
    </xdr:from>
    <xdr:to>
      <xdr:col>45</xdr:col>
      <xdr:colOff>177800</xdr:colOff>
      <xdr:row>72</xdr:row>
      <xdr:rowOff>142352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2282955"/>
          <a:ext cx="889000" cy="20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147490</xdr:rowOff>
    </xdr:from>
    <xdr:to>
      <xdr:col>46</xdr:col>
      <xdr:colOff>38100</xdr:colOff>
      <xdr:row>77</xdr:row>
      <xdr:rowOff>77640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17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68767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27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142352</xdr:rowOff>
    </xdr:from>
    <xdr:to>
      <xdr:col>41</xdr:col>
      <xdr:colOff>50800</xdr:colOff>
      <xdr:row>73</xdr:row>
      <xdr:rowOff>3363</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2486752"/>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134117</xdr:rowOff>
    </xdr:from>
    <xdr:to>
      <xdr:col>41</xdr:col>
      <xdr:colOff>101600</xdr:colOff>
      <xdr:row>77</xdr:row>
      <xdr:rowOff>64267</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16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55394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5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116241</xdr:rowOff>
    </xdr:from>
    <xdr:to>
      <xdr:col>36</xdr:col>
      <xdr:colOff>165100</xdr:colOff>
      <xdr:row>77</xdr:row>
      <xdr:rowOff>46391</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14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37518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3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166990</xdr:rowOff>
    </xdr:from>
    <xdr:to>
      <xdr:col>55</xdr:col>
      <xdr:colOff>50800</xdr:colOff>
      <xdr:row>77</xdr:row>
      <xdr:rowOff>97140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19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18417</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04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21303</xdr:rowOff>
    </xdr:from>
    <xdr:to>
      <xdr:col>50</xdr:col>
      <xdr:colOff>165100</xdr:colOff>
      <xdr:row>76</xdr:row>
      <xdr:rowOff>122903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05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139430</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8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59205</xdr:rowOff>
    </xdr:from>
    <xdr:to>
      <xdr:col>46</xdr:col>
      <xdr:colOff>38100</xdr:colOff>
      <xdr:row>71</xdr:row>
      <xdr:rowOff>160805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2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5882</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00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91552</xdr:rowOff>
    </xdr:from>
    <xdr:to>
      <xdr:col>41</xdr:col>
      <xdr:colOff>101600</xdr:colOff>
      <xdr:row>73</xdr:row>
      <xdr:rowOff>21702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243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38229</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2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124013</xdr:rowOff>
    </xdr:from>
    <xdr:to>
      <xdr:col>36</xdr:col>
      <xdr:colOff>165100</xdr:colOff>
      <xdr:row>73</xdr:row>
      <xdr:rowOff>54163</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46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70690</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224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8674</xdr:rowOff>
    </xdr:from>
    <xdr:to>
      <xdr:col>55</xdr:col>
      <xdr:colOff>0</xdr:colOff>
      <xdr:row>95</xdr:row>
      <xdr:rowOff>86361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296424"/>
          <a:ext cx="838200" cy="7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126479</xdr:rowOff>
    </xdr:from>
    <xdr:to>
      <xdr:col>50</xdr:col>
      <xdr:colOff>114300</xdr:colOff>
      <xdr:row>95</xdr:row>
      <xdr:rowOff>8674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071329"/>
          <a:ext cx="889000" cy="22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126479</xdr:rowOff>
    </xdr:from>
    <xdr:to>
      <xdr:col>45</xdr:col>
      <xdr:colOff>177800</xdr:colOff>
      <xdr:row>95</xdr:row>
      <xdr:rowOff>147816</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071329"/>
          <a:ext cx="889000" cy="36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144387</xdr:rowOff>
    </xdr:from>
    <xdr:to>
      <xdr:col>41</xdr:col>
      <xdr:colOff>50800</xdr:colOff>
      <xdr:row>95</xdr:row>
      <xdr:rowOff>147816</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432137"/>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35561</xdr:rowOff>
    </xdr:from>
    <xdr:to>
      <xdr:col>55</xdr:col>
      <xdr:colOff>50800</xdr:colOff>
      <xdr:row>95</xdr:row>
      <xdr:rowOff>137161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32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58438</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17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129324</xdr:rowOff>
    </xdr:from>
    <xdr:to>
      <xdr:col>50</xdr:col>
      <xdr:colOff>165100</xdr:colOff>
      <xdr:row>95</xdr:row>
      <xdr:rowOff>59474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24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76001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02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75679</xdr:rowOff>
    </xdr:from>
    <xdr:to>
      <xdr:col>46</xdr:col>
      <xdr:colOff>38100</xdr:colOff>
      <xdr:row>94</xdr:row>
      <xdr:rowOff>5829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02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22356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579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97016</xdr:rowOff>
    </xdr:from>
    <xdr:to>
      <xdr:col>41</xdr:col>
      <xdr:colOff>101600</xdr:colOff>
      <xdr:row>96</xdr:row>
      <xdr:rowOff>27166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38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43693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15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93587</xdr:rowOff>
    </xdr:from>
    <xdr:to>
      <xdr:col>36</xdr:col>
      <xdr:colOff>165100</xdr:colOff>
      <xdr:row>96</xdr:row>
      <xdr:rowOff>23737</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38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40264</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15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38136</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553236"/>
          <a:ext cx="889000" cy="23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38136</xdr:rowOff>
    </xdr:from>
    <xdr:to>
      <xdr:col>76</xdr:col>
      <xdr:colOff>114300</xdr:colOff>
      <xdr:row>39</xdr:row>
      <xdr:rowOff>79938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553236"/>
          <a:ext cx="889000" cy="21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114772</xdr:rowOff>
    </xdr:from>
    <xdr:to>
      <xdr:col>71</xdr:col>
      <xdr:colOff>177800</xdr:colOff>
      <xdr:row>39</xdr:row>
      <xdr:rowOff>79938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629872"/>
          <a:ext cx="889000" cy="13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158786</xdr:rowOff>
    </xdr:from>
    <xdr:to>
      <xdr:col>76</xdr:col>
      <xdr:colOff>165100</xdr:colOff>
      <xdr:row>38</xdr:row>
      <xdr:rowOff>88936</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50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105463</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428" y="627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29138</xdr:rowOff>
    </xdr:from>
    <xdr:to>
      <xdr:col>72</xdr:col>
      <xdr:colOff>38100</xdr:colOff>
      <xdr:row>39</xdr:row>
      <xdr:rowOff>130738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1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121865</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808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63972</xdr:rowOff>
    </xdr:from>
    <xdr:to>
      <xdr:col>67</xdr:col>
      <xdr:colOff>101600</xdr:colOff>
      <xdr:row>38</xdr:row>
      <xdr:rowOff>165572</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57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156699</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667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138649</xdr:rowOff>
    </xdr:from>
    <xdr:to>
      <xdr:col>85</xdr:col>
      <xdr:colOff>127000</xdr:colOff>
      <xdr:row>78</xdr:row>
      <xdr:rowOff>10244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340299"/>
          <a:ext cx="838200" cy="4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10244</xdr:rowOff>
    </xdr:from>
    <xdr:to>
      <xdr:col>81</xdr:col>
      <xdr:colOff>50800</xdr:colOff>
      <xdr:row>78</xdr:row>
      <xdr:rowOff>25081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383344"/>
          <a:ext cx="889000" cy="1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14839</xdr:rowOff>
    </xdr:from>
    <xdr:to>
      <xdr:col>76</xdr:col>
      <xdr:colOff>114300</xdr:colOff>
      <xdr:row>78</xdr:row>
      <xdr:rowOff>25081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387939"/>
          <a:ext cx="889000" cy="1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148386</xdr:rowOff>
    </xdr:from>
    <xdr:to>
      <xdr:col>71</xdr:col>
      <xdr:colOff>177800</xdr:colOff>
      <xdr:row>78</xdr:row>
      <xdr:rowOff>14839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350036"/>
          <a:ext cx="889000" cy="3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87849</xdr:rowOff>
    </xdr:from>
    <xdr:to>
      <xdr:col>85</xdr:col>
      <xdr:colOff>177800</xdr:colOff>
      <xdr:row>78</xdr:row>
      <xdr:rowOff>17999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28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66276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2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130894</xdr:rowOff>
    </xdr:from>
    <xdr:to>
      <xdr:col>81</xdr:col>
      <xdr:colOff>101600</xdr:colOff>
      <xdr:row>78</xdr:row>
      <xdr:rowOff>61044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33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52171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42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145731</xdr:rowOff>
    </xdr:from>
    <xdr:to>
      <xdr:col>76</xdr:col>
      <xdr:colOff>165100</xdr:colOff>
      <xdr:row>78</xdr:row>
      <xdr:rowOff>75881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34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67008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44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135489</xdr:rowOff>
    </xdr:from>
    <xdr:to>
      <xdr:col>72</xdr:col>
      <xdr:colOff>38100</xdr:colOff>
      <xdr:row>78</xdr:row>
      <xdr:rowOff>65639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33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56766</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42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97586</xdr:rowOff>
    </xdr:from>
    <xdr:to>
      <xdr:col>67</xdr:col>
      <xdr:colOff>101600</xdr:colOff>
      <xdr:row>78</xdr:row>
      <xdr:rowOff>27736</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9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18863</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9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3741</xdr:rowOff>
    </xdr:from>
    <xdr:to>
      <xdr:col>85</xdr:col>
      <xdr:colOff>127000</xdr:colOff>
      <xdr:row>99</xdr:row>
      <xdr:rowOff>6522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77291"/>
          <a:ext cx="8382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3741</xdr:rowOff>
    </xdr:from>
    <xdr:to>
      <xdr:col>81</xdr:col>
      <xdr:colOff>50800</xdr:colOff>
      <xdr:row>99</xdr:row>
      <xdr:rowOff>17627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77291"/>
          <a:ext cx="889000" cy="1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97256</xdr:rowOff>
    </xdr:from>
    <xdr:to>
      <xdr:col>76</xdr:col>
      <xdr:colOff>114300</xdr:colOff>
      <xdr:row>99</xdr:row>
      <xdr:rowOff>17627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99356"/>
          <a:ext cx="889000" cy="9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97256</xdr:rowOff>
    </xdr:from>
    <xdr:to>
      <xdr:col>71</xdr:col>
      <xdr:colOff>177800</xdr:colOff>
      <xdr:row>98</xdr:row>
      <xdr:rowOff>141281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99356"/>
          <a:ext cx="889000" cy="4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127172</xdr:rowOff>
    </xdr:from>
    <xdr:to>
      <xdr:col>85</xdr:col>
      <xdr:colOff>177800</xdr:colOff>
      <xdr:row>99</xdr:row>
      <xdr:rowOff>57322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2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42099</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4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124391</xdr:rowOff>
    </xdr:from>
    <xdr:to>
      <xdr:col>81</xdr:col>
      <xdr:colOff>101600</xdr:colOff>
      <xdr:row>99</xdr:row>
      <xdr:rowOff>54541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2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45668</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7019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138277</xdr:rowOff>
    </xdr:from>
    <xdr:to>
      <xdr:col>76</xdr:col>
      <xdr:colOff>165100</xdr:colOff>
      <xdr:row>99</xdr:row>
      <xdr:rowOff>68427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4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59554</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3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46456</xdr:rowOff>
    </xdr:from>
    <xdr:to>
      <xdr:col>72</xdr:col>
      <xdr:colOff>38100</xdr:colOff>
      <xdr:row>98</xdr:row>
      <xdr:rowOff>148056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4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139183</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94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90481</xdr:rowOff>
    </xdr:from>
    <xdr:to>
      <xdr:col>67</xdr:col>
      <xdr:colOff>101600</xdr:colOff>
      <xdr:row>99</xdr:row>
      <xdr:rowOff>20631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9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11758</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8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15342</xdr:rowOff>
    </xdr:from>
    <xdr:to>
      <xdr:col>116</xdr:col>
      <xdr:colOff>63500</xdr:colOff>
      <xdr:row>35</xdr:row>
      <xdr:rowOff>75921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016092"/>
          <a:ext cx="8382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52832</xdr:rowOff>
    </xdr:from>
    <xdr:to>
      <xdr:col>111</xdr:col>
      <xdr:colOff>177800</xdr:colOff>
      <xdr:row>35</xdr:row>
      <xdr:rowOff>75921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053582"/>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57176</xdr:rowOff>
    </xdr:from>
    <xdr:to>
      <xdr:col>107</xdr:col>
      <xdr:colOff>50800</xdr:colOff>
      <xdr:row>35</xdr:row>
      <xdr:rowOff>52832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5886476"/>
          <a:ext cx="889000" cy="16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57176</xdr:rowOff>
    </xdr:from>
    <xdr:to>
      <xdr:col>102</xdr:col>
      <xdr:colOff>114300</xdr:colOff>
      <xdr:row>35</xdr:row>
      <xdr:rowOff>156616</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5886476"/>
          <a:ext cx="889000" cy="27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135992</xdr:rowOff>
    </xdr:from>
    <xdr:to>
      <xdr:col>116</xdr:col>
      <xdr:colOff>114300</xdr:colOff>
      <xdr:row>35</xdr:row>
      <xdr:rowOff>66142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96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158869</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81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25121</xdr:rowOff>
    </xdr:from>
    <xdr:to>
      <xdr:col>112</xdr:col>
      <xdr:colOff>38100</xdr:colOff>
      <xdr:row>35</xdr:row>
      <xdr:rowOff>126721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02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143248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80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2032</xdr:rowOff>
    </xdr:from>
    <xdr:to>
      <xdr:col>107</xdr:col>
      <xdr:colOff>101600</xdr:colOff>
      <xdr:row>35</xdr:row>
      <xdr:rowOff>103632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00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120159</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77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6376</xdr:rowOff>
    </xdr:from>
    <xdr:to>
      <xdr:col>102</xdr:col>
      <xdr:colOff>165100</xdr:colOff>
      <xdr:row>34</xdr:row>
      <xdr:rowOff>107976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8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124503</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61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105816</xdr:rowOff>
    </xdr:from>
    <xdr:to>
      <xdr:col>98</xdr:col>
      <xdr:colOff>38100</xdr:colOff>
      <xdr:row>36</xdr:row>
      <xdr:rowOff>35966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1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52493</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88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114421</xdr:rowOff>
    </xdr:from>
    <xdr:to>
      <xdr:col>116</xdr:col>
      <xdr:colOff>63500</xdr:colOff>
      <xdr:row>55</xdr:row>
      <xdr:rowOff>53194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372721"/>
          <a:ext cx="838200" cy="1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114421</xdr:rowOff>
    </xdr:from>
    <xdr:to>
      <xdr:col>111</xdr:col>
      <xdr:colOff>177800</xdr:colOff>
      <xdr:row>55</xdr:row>
      <xdr:rowOff>17418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372721"/>
          <a:ext cx="889000" cy="7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155493</xdr:rowOff>
    </xdr:from>
    <xdr:to>
      <xdr:col>107</xdr:col>
      <xdr:colOff>50800</xdr:colOff>
      <xdr:row>55</xdr:row>
      <xdr:rowOff>17418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413793"/>
          <a:ext cx="889000" cy="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155493</xdr:rowOff>
    </xdr:from>
    <xdr:to>
      <xdr:col>102</xdr:col>
      <xdr:colOff>114300</xdr:colOff>
      <xdr:row>54</xdr:row>
      <xdr:rowOff>170008</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413793"/>
          <a:ext cx="889000" cy="1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2394</xdr:rowOff>
    </xdr:from>
    <xdr:to>
      <xdr:col>116</xdr:col>
      <xdr:colOff>114300</xdr:colOff>
      <xdr:row>55</xdr:row>
      <xdr:rowOff>103994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43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25271</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28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63621</xdr:rowOff>
    </xdr:from>
    <xdr:to>
      <xdr:col>112</xdr:col>
      <xdr:colOff>38100</xdr:colOff>
      <xdr:row>54</xdr:row>
      <xdr:rowOff>165221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32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10298</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09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138068</xdr:rowOff>
    </xdr:from>
    <xdr:to>
      <xdr:col>107</xdr:col>
      <xdr:colOff>101600</xdr:colOff>
      <xdr:row>55</xdr:row>
      <xdr:rowOff>68218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39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84745</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17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104693</xdr:rowOff>
    </xdr:from>
    <xdr:to>
      <xdr:col>102</xdr:col>
      <xdr:colOff>165100</xdr:colOff>
      <xdr:row>55</xdr:row>
      <xdr:rowOff>34843</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36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51370</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91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119208</xdr:rowOff>
    </xdr:from>
    <xdr:to>
      <xdr:col>98</xdr:col>
      <xdr:colOff>38100</xdr:colOff>
      <xdr:row>55</xdr:row>
      <xdr:rowOff>49358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37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65885</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915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141072</xdr:rowOff>
    </xdr:from>
    <xdr:to>
      <xdr:col>116</xdr:col>
      <xdr:colOff>63500</xdr:colOff>
      <xdr:row>77</xdr:row>
      <xdr:rowOff>45935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3171272"/>
          <a:ext cx="838200" cy="7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45935</xdr:rowOff>
    </xdr:from>
    <xdr:to>
      <xdr:col>111</xdr:col>
      <xdr:colOff>177800</xdr:colOff>
      <xdr:row>77</xdr:row>
      <xdr:rowOff>61824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3247585"/>
          <a:ext cx="889000" cy="1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29514</xdr:rowOff>
    </xdr:from>
    <xdr:to>
      <xdr:col>107</xdr:col>
      <xdr:colOff>50800</xdr:colOff>
      <xdr:row>77</xdr:row>
      <xdr:rowOff>61824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9545300" y="13231164"/>
          <a:ext cx="889000" cy="3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29514</xdr:rowOff>
    </xdr:from>
    <xdr:to>
      <xdr:col>102</xdr:col>
      <xdr:colOff>114300</xdr:colOff>
      <xdr:row>77</xdr:row>
      <xdr:rowOff>29935</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3231164"/>
          <a:ext cx="889000" cy="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90272</xdr:rowOff>
    </xdr:from>
    <xdr:to>
      <xdr:col>116</xdr:col>
      <xdr:colOff>114300</xdr:colOff>
      <xdr:row>77</xdr:row>
      <xdr:rowOff>20422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312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68699</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30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166585</xdr:rowOff>
    </xdr:from>
    <xdr:to>
      <xdr:col>112</xdr:col>
      <xdr:colOff>38100</xdr:colOff>
      <xdr:row>77</xdr:row>
      <xdr:rowOff>96735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319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87862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32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11024</xdr:rowOff>
    </xdr:from>
    <xdr:to>
      <xdr:col>107</xdr:col>
      <xdr:colOff>101600</xdr:colOff>
      <xdr:row>77</xdr:row>
      <xdr:rowOff>112624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321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103751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30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150164</xdr:rowOff>
    </xdr:from>
    <xdr:to>
      <xdr:col>102</xdr:col>
      <xdr:colOff>165100</xdr:colOff>
      <xdr:row>77</xdr:row>
      <xdr:rowOff>80314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318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71441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27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150585</xdr:rowOff>
    </xdr:from>
    <xdr:to>
      <xdr:col>98</xdr:col>
      <xdr:colOff>38100</xdr:colOff>
      <xdr:row>77</xdr:row>
      <xdr:rowOff>80735</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18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71862</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27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462,843</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円であり，前年度比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63,356</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円であり，前年度比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10.8</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となっている。類似団体平均を下回っており，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引き続き</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組織</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機構</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のスリム化や定員の適正化などにより業務の効率化に取り組んでいく。</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145,257</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円であり，前年度比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8.0</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となっている。類似団体平均を下回っており，引き続き</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生活保護受給者等の就労支援の取組の実施などにより</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社会保障関係経費の抑制に努めていく。</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55,341</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円であり，前年度比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16.1</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となっている。類似団体平均を上回っているが，ＬＲＴ整備事業の進捗</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や宮原運動公園野球場改築工事の完了</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に伴い前年度と</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比較して</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減少した。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栃木県宇都宮市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514,595
502,238
416.85
245,076,030
238,176,676
3,900,441
109,548,554
143,649,454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131318</xdr:rowOff>
    </xdr:from>
    <xdr:to>
      <xdr:col>24</xdr:col>
      <xdr:colOff>63500</xdr:colOff>
      <xdr:row>36</xdr:row>
      <xdr:rowOff>1778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32068"/>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1778</xdr:rowOff>
    </xdr:from>
    <xdr:to>
      <xdr:col>19</xdr:col>
      <xdr:colOff>177800</xdr:colOff>
      <xdr:row>36</xdr:row>
      <xdr:rowOff>50546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73978"/>
          <a:ext cx="88900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50546</xdr:rowOff>
    </xdr:from>
    <xdr:to>
      <xdr:col>15</xdr:col>
      <xdr:colOff>50800</xdr:colOff>
      <xdr:row>36</xdr:row>
      <xdr:rowOff>79502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274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25400</xdr:rowOff>
    </xdr:from>
    <xdr:to>
      <xdr:col>10</xdr:col>
      <xdr:colOff>114300</xdr:colOff>
      <xdr:row>36</xdr:row>
      <xdr:rowOff>79502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97600"/>
          <a:ext cx="889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80518</xdr:rowOff>
    </xdr:from>
    <xdr:to>
      <xdr:col>24</xdr:col>
      <xdr:colOff>114300</xdr:colOff>
      <xdr:row>36</xdr:row>
      <xdr:rowOff>10668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58945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5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122428</xdr:rowOff>
    </xdr:from>
    <xdr:to>
      <xdr:col>20</xdr:col>
      <xdr:colOff>38100</xdr:colOff>
      <xdr:row>36</xdr:row>
      <xdr:rowOff>52578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43705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1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171196</xdr:rowOff>
    </xdr:from>
    <xdr:to>
      <xdr:col>15</xdr:col>
      <xdr:colOff>101600</xdr:colOff>
      <xdr:row>36</xdr:row>
      <xdr:rowOff>101346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92473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6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28702</xdr:rowOff>
    </xdr:from>
    <xdr:to>
      <xdr:col>10</xdr:col>
      <xdr:colOff>165100</xdr:colOff>
      <xdr:row>36</xdr:row>
      <xdr:rowOff>130302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0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121429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93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146050</xdr:rowOff>
    </xdr:from>
    <xdr:to>
      <xdr:col>6</xdr:col>
      <xdr:colOff>38100</xdr:colOff>
      <xdr:row>36</xdr:row>
      <xdr:rowOff>76200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67327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107341</xdr:rowOff>
    </xdr:from>
    <xdr:to>
      <xdr:col>24</xdr:col>
      <xdr:colOff>63500</xdr:colOff>
      <xdr:row>59</xdr:row>
      <xdr:rowOff>3925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51441"/>
          <a:ext cx="838200" cy="6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3925</xdr:rowOff>
    </xdr:from>
    <xdr:to>
      <xdr:col>19</xdr:col>
      <xdr:colOff>177800</xdr:colOff>
      <xdr:row>59</xdr:row>
      <xdr:rowOff>4788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119475"/>
          <a:ext cx="889000" cy="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114135</xdr:rowOff>
    </xdr:from>
    <xdr:to>
      <xdr:col>15</xdr:col>
      <xdr:colOff>50800</xdr:colOff>
      <xdr:row>59</xdr:row>
      <xdr:rowOff>4788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58235"/>
          <a:ext cx="8890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66624</xdr:rowOff>
    </xdr:from>
    <xdr:to>
      <xdr:col>10</xdr:col>
      <xdr:colOff>114300</xdr:colOff>
      <xdr:row>58</xdr:row>
      <xdr:rowOff>114135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10574"/>
          <a:ext cx="889000" cy="124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56541</xdr:rowOff>
    </xdr:from>
    <xdr:to>
      <xdr:col>24</xdr:col>
      <xdr:colOff>114300</xdr:colOff>
      <xdr:row>58</xdr:row>
      <xdr:rowOff>158141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0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142918</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1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124575</xdr:rowOff>
    </xdr:from>
    <xdr:to>
      <xdr:col>20</xdr:col>
      <xdr:colOff>38100</xdr:colOff>
      <xdr:row>59</xdr:row>
      <xdr:rowOff>54725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6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45852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6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125438</xdr:rowOff>
    </xdr:from>
    <xdr:to>
      <xdr:col>15</xdr:col>
      <xdr:colOff>101600</xdr:colOff>
      <xdr:row>59</xdr:row>
      <xdr:rowOff>55588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6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46715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6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63335</xdr:rowOff>
    </xdr:from>
    <xdr:to>
      <xdr:col>10</xdr:col>
      <xdr:colOff>165100</xdr:colOff>
      <xdr:row>58</xdr:row>
      <xdr:rowOff>164935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0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156062</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0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15824</xdr:rowOff>
    </xdr:from>
    <xdr:to>
      <xdr:col>6</xdr:col>
      <xdr:colOff>38100</xdr:colOff>
      <xdr:row>51</xdr:row>
      <xdr:rowOff>117424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5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108551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5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21079</xdr:rowOff>
    </xdr:from>
    <xdr:to>
      <xdr:col>24</xdr:col>
      <xdr:colOff>63500</xdr:colOff>
      <xdr:row>77</xdr:row>
      <xdr:rowOff>116977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222729"/>
          <a:ext cx="8382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116977</xdr:rowOff>
    </xdr:from>
    <xdr:to>
      <xdr:col>19</xdr:col>
      <xdr:colOff>177800</xdr:colOff>
      <xdr:row>78</xdr:row>
      <xdr:rowOff>25850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18627"/>
          <a:ext cx="889000" cy="8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96974</xdr:rowOff>
    </xdr:from>
    <xdr:to>
      <xdr:col>15</xdr:col>
      <xdr:colOff>50800</xdr:colOff>
      <xdr:row>78</xdr:row>
      <xdr:rowOff>25850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98624"/>
          <a:ext cx="889000" cy="10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96974</xdr:rowOff>
    </xdr:from>
    <xdr:to>
      <xdr:col>10</xdr:col>
      <xdr:colOff>114300</xdr:colOff>
      <xdr:row>78</xdr:row>
      <xdr:rowOff>141582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98624"/>
          <a:ext cx="889000" cy="21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141729</xdr:rowOff>
    </xdr:from>
    <xdr:to>
      <xdr:col>24</xdr:col>
      <xdr:colOff>114300</xdr:colOff>
      <xdr:row>77</xdr:row>
      <xdr:rowOff>71879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17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120156</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50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66177</xdr:rowOff>
    </xdr:from>
    <xdr:to>
      <xdr:col>20</xdr:col>
      <xdr:colOff>38100</xdr:colOff>
      <xdr:row>77</xdr:row>
      <xdr:rowOff>167777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6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158904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60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146500</xdr:rowOff>
    </xdr:from>
    <xdr:to>
      <xdr:col>15</xdr:col>
      <xdr:colOff>101600</xdr:colOff>
      <xdr:row>78</xdr:row>
      <xdr:rowOff>76650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4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67777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40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46174</xdr:rowOff>
    </xdr:from>
    <xdr:to>
      <xdr:col>10</xdr:col>
      <xdr:colOff>165100</xdr:colOff>
      <xdr:row>77</xdr:row>
      <xdr:rowOff>147774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4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138901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34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90782</xdr:rowOff>
    </xdr:from>
    <xdr:to>
      <xdr:col>6</xdr:col>
      <xdr:colOff>38100</xdr:colOff>
      <xdr:row>79</xdr:row>
      <xdr:rowOff>20932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6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12059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556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113412</xdr:rowOff>
    </xdr:from>
    <xdr:to>
      <xdr:col>24</xdr:col>
      <xdr:colOff>63500</xdr:colOff>
      <xdr:row>96</xdr:row>
      <xdr:rowOff>165692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572612"/>
          <a:ext cx="838200" cy="5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40808</xdr:rowOff>
    </xdr:from>
    <xdr:to>
      <xdr:col>19</xdr:col>
      <xdr:colOff>177800</xdr:colOff>
      <xdr:row>96</xdr:row>
      <xdr:rowOff>113412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28558"/>
          <a:ext cx="889000" cy="24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40808</xdr:rowOff>
    </xdr:from>
    <xdr:to>
      <xdr:col>15</xdr:col>
      <xdr:colOff>50800</xdr:colOff>
      <xdr:row>96</xdr:row>
      <xdr:rowOff>64444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328558"/>
          <a:ext cx="889000" cy="19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64444</xdr:rowOff>
    </xdr:from>
    <xdr:to>
      <xdr:col>10</xdr:col>
      <xdr:colOff>114300</xdr:colOff>
      <xdr:row>97</xdr:row>
      <xdr:rowOff>59919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523644"/>
          <a:ext cx="889000" cy="16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114892</xdr:rowOff>
    </xdr:from>
    <xdr:to>
      <xdr:col>24</xdr:col>
      <xdr:colOff>114300</xdr:colOff>
      <xdr:row>97</xdr:row>
      <xdr:rowOff>45042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7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93319</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5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62612</xdr:rowOff>
    </xdr:from>
    <xdr:to>
      <xdr:col>20</xdr:col>
      <xdr:colOff>38100</xdr:colOff>
      <xdr:row>96</xdr:row>
      <xdr:rowOff>164212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2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155339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1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161458</xdr:rowOff>
    </xdr:from>
    <xdr:to>
      <xdr:col>15</xdr:col>
      <xdr:colOff>101600</xdr:colOff>
      <xdr:row>95</xdr:row>
      <xdr:rowOff>91608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27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82735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37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13644</xdr:rowOff>
    </xdr:from>
    <xdr:to>
      <xdr:col>10</xdr:col>
      <xdr:colOff>165100</xdr:colOff>
      <xdr:row>96</xdr:row>
      <xdr:rowOff>115244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7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106371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6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9119</xdr:rowOff>
    </xdr:from>
    <xdr:to>
      <xdr:col>6</xdr:col>
      <xdr:colOff>38100</xdr:colOff>
      <xdr:row>97</xdr:row>
      <xdr:rowOff>110719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101846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3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18542</xdr:rowOff>
    </xdr:from>
    <xdr:to>
      <xdr:col>55</xdr:col>
      <xdr:colOff>0</xdr:colOff>
      <xdr:row>38</xdr:row>
      <xdr:rowOff>27229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33642"/>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27229</xdr:rowOff>
    </xdr:from>
    <xdr:to>
      <xdr:col>50</xdr:col>
      <xdr:colOff>114300</xdr:colOff>
      <xdr:row>38</xdr:row>
      <xdr:rowOff>34544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4232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25857</xdr:rowOff>
    </xdr:from>
    <xdr:to>
      <xdr:col>45</xdr:col>
      <xdr:colOff>177800</xdr:colOff>
      <xdr:row>38</xdr:row>
      <xdr:rowOff>34544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40957"/>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25857</xdr:rowOff>
    </xdr:from>
    <xdr:to>
      <xdr:col>41</xdr:col>
      <xdr:colOff>50800</xdr:colOff>
      <xdr:row>38</xdr:row>
      <xdr:rowOff>30886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4095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139192</xdr:rowOff>
    </xdr:from>
    <xdr:to>
      <xdr:col>55</xdr:col>
      <xdr:colOff>50800</xdr:colOff>
      <xdr:row>38</xdr:row>
      <xdr:rowOff>69342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8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54119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97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147879</xdr:rowOff>
    </xdr:from>
    <xdr:to>
      <xdr:col>50</xdr:col>
      <xdr:colOff>165100</xdr:colOff>
      <xdr:row>38</xdr:row>
      <xdr:rowOff>78029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9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69156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84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155194</xdr:rowOff>
    </xdr:from>
    <xdr:to>
      <xdr:col>46</xdr:col>
      <xdr:colOff>38100</xdr:colOff>
      <xdr:row>38</xdr:row>
      <xdr:rowOff>85344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9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76471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91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146507</xdr:rowOff>
    </xdr:from>
    <xdr:to>
      <xdr:col>41</xdr:col>
      <xdr:colOff>101600</xdr:colOff>
      <xdr:row>38</xdr:row>
      <xdr:rowOff>76657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67784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82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151536</xdr:rowOff>
    </xdr:from>
    <xdr:to>
      <xdr:col>36</xdr:col>
      <xdr:colOff>165100</xdr:colOff>
      <xdr:row>38</xdr:row>
      <xdr:rowOff>81686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72813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587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28219</xdr:rowOff>
    </xdr:from>
    <xdr:to>
      <xdr:col>55</xdr:col>
      <xdr:colOff>0</xdr:colOff>
      <xdr:row>57</xdr:row>
      <xdr:rowOff>28829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800869"/>
          <a:ext cx="8382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28829</xdr:rowOff>
    </xdr:from>
    <xdr:to>
      <xdr:col>50</xdr:col>
      <xdr:colOff>114300</xdr:colOff>
      <xdr:row>57</xdr:row>
      <xdr:rowOff>30049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801479"/>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102667</xdr:rowOff>
    </xdr:from>
    <xdr:to>
      <xdr:col>45</xdr:col>
      <xdr:colOff>177800</xdr:colOff>
      <xdr:row>57</xdr:row>
      <xdr:rowOff>30049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703867"/>
          <a:ext cx="889000" cy="9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102667</xdr:rowOff>
    </xdr:from>
    <xdr:to>
      <xdr:col>41</xdr:col>
      <xdr:colOff>50800</xdr:colOff>
      <xdr:row>56</xdr:row>
      <xdr:rowOff>146710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03867"/>
          <a:ext cx="889000" cy="4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148869</xdr:rowOff>
    </xdr:from>
    <xdr:to>
      <xdr:col>55</xdr:col>
      <xdr:colOff>50800</xdr:colOff>
      <xdr:row>57</xdr:row>
      <xdr:rowOff>79019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5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127296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28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149479</xdr:rowOff>
    </xdr:from>
    <xdr:to>
      <xdr:col>50</xdr:col>
      <xdr:colOff>165100</xdr:colOff>
      <xdr:row>57</xdr:row>
      <xdr:rowOff>79629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5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70756</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84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150699</xdr:rowOff>
    </xdr:from>
    <xdr:to>
      <xdr:col>46</xdr:col>
      <xdr:colOff>38100</xdr:colOff>
      <xdr:row>57</xdr:row>
      <xdr:rowOff>80849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5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71976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84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51867</xdr:rowOff>
    </xdr:from>
    <xdr:to>
      <xdr:col>41</xdr:col>
      <xdr:colOff>101600</xdr:colOff>
      <xdr:row>56</xdr:row>
      <xdr:rowOff>153467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5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169994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42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95910</xdr:rowOff>
    </xdr:from>
    <xdr:to>
      <xdr:col>36</xdr:col>
      <xdr:colOff>165100</xdr:colOff>
      <xdr:row>57</xdr:row>
      <xdr:rowOff>26060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17187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78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165856</xdr:rowOff>
    </xdr:from>
    <xdr:to>
      <xdr:col>55</xdr:col>
      <xdr:colOff>0</xdr:colOff>
      <xdr:row>74</xdr:row>
      <xdr:rowOff>50260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681706"/>
          <a:ext cx="838200" cy="5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165856</xdr:rowOff>
    </xdr:from>
    <xdr:to>
      <xdr:col>50</xdr:col>
      <xdr:colOff>114300</xdr:colOff>
      <xdr:row>74</xdr:row>
      <xdr:rowOff>43841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2681706"/>
          <a:ext cx="889000" cy="4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29439</xdr:rowOff>
    </xdr:from>
    <xdr:to>
      <xdr:col>45</xdr:col>
      <xdr:colOff>177800</xdr:colOff>
      <xdr:row>74</xdr:row>
      <xdr:rowOff>43841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716739"/>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149758</xdr:rowOff>
    </xdr:from>
    <xdr:to>
      <xdr:col>41</xdr:col>
      <xdr:colOff>50800</xdr:colOff>
      <xdr:row>74</xdr:row>
      <xdr:rowOff>29439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665608"/>
          <a:ext cx="889000" cy="5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170910</xdr:rowOff>
    </xdr:from>
    <xdr:to>
      <xdr:col>55</xdr:col>
      <xdr:colOff>50800</xdr:colOff>
      <xdr:row>74</xdr:row>
      <xdr:rowOff>101060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68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22337</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53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115056</xdr:rowOff>
    </xdr:from>
    <xdr:to>
      <xdr:col>50</xdr:col>
      <xdr:colOff>165100</xdr:colOff>
      <xdr:row>74</xdr:row>
      <xdr:rowOff>45206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6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61733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40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164491</xdr:rowOff>
    </xdr:from>
    <xdr:to>
      <xdr:col>46</xdr:col>
      <xdr:colOff>38100</xdr:colOff>
      <xdr:row>74</xdr:row>
      <xdr:rowOff>94641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68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111168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45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150089</xdr:rowOff>
    </xdr:from>
    <xdr:to>
      <xdr:col>41</xdr:col>
      <xdr:colOff>101600</xdr:colOff>
      <xdr:row>74</xdr:row>
      <xdr:rowOff>80239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66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96766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44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98958</xdr:rowOff>
    </xdr:from>
    <xdr:to>
      <xdr:col>36</xdr:col>
      <xdr:colOff>165100</xdr:colOff>
      <xdr:row>74</xdr:row>
      <xdr:rowOff>29108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61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45635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3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142345</xdr:rowOff>
    </xdr:from>
    <xdr:to>
      <xdr:col>54</xdr:col>
      <xdr:colOff>189865</xdr:colOff>
      <xdr:row>99</xdr:row>
      <xdr:rowOff>22902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915745"/>
          <a:ext cx="1270" cy="1080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26729</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22902</xdr:rowOff>
    </xdr:from>
    <xdr:to>
      <xdr:col>55</xdr:col>
      <xdr:colOff>88900</xdr:colOff>
      <xdr:row>99</xdr:row>
      <xdr:rowOff>22902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96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89022</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69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142345</xdr:rowOff>
    </xdr:from>
    <xdr:to>
      <xdr:col>55</xdr:col>
      <xdr:colOff>88900</xdr:colOff>
      <xdr:row>92</xdr:row>
      <xdr:rowOff>142345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91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58482</xdr:rowOff>
    </xdr:from>
    <xdr:to>
      <xdr:col>55</xdr:col>
      <xdr:colOff>0</xdr:colOff>
      <xdr:row>96</xdr:row>
      <xdr:rowOff>12550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46232"/>
          <a:ext cx="838200" cy="12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140217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99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161790</xdr:rowOff>
    </xdr:from>
    <xdr:to>
      <xdr:col>55</xdr:col>
      <xdr:colOff>50800</xdr:colOff>
      <xdr:row>97</xdr:row>
      <xdr:rowOff>91940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62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44227</xdr:rowOff>
    </xdr:from>
    <xdr:to>
      <xdr:col>50</xdr:col>
      <xdr:colOff>114300</xdr:colOff>
      <xdr:row>95</xdr:row>
      <xdr:rowOff>58482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5474727"/>
          <a:ext cx="889000" cy="87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6197</xdr:rowOff>
    </xdr:from>
    <xdr:to>
      <xdr:col>50</xdr:col>
      <xdr:colOff>165100</xdr:colOff>
      <xdr:row>97</xdr:row>
      <xdr:rowOff>107797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63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98924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72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44227</xdr:rowOff>
    </xdr:from>
    <xdr:to>
      <xdr:col>45</xdr:col>
      <xdr:colOff>177800</xdr:colOff>
      <xdr:row>92</xdr:row>
      <xdr:rowOff>127095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5474727"/>
          <a:ext cx="889000" cy="42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165007</xdr:rowOff>
    </xdr:from>
    <xdr:to>
      <xdr:col>46</xdr:col>
      <xdr:colOff>38100</xdr:colOff>
      <xdr:row>97</xdr:row>
      <xdr:rowOff>95157</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62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86284</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716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127095</xdr:rowOff>
    </xdr:from>
    <xdr:to>
      <xdr:col>41</xdr:col>
      <xdr:colOff>50800</xdr:colOff>
      <xdr:row>94</xdr:row>
      <xdr:rowOff>33384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5900495"/>
          <a:ext cx="889000" cy="24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14980</xdr:rowOff>
    </xdr:from>
    <xdr:to>
      <xdr:col>41</xdr:col>
      <xdr:colOff>101600</xdr:colOff>
      <xdr:row>97</xdr:row>
      <xdr:rowOff>116580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4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107707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73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154181</xdr:rowOff>
    </xdr:from>
    <xdr:to>
      <xdr:col>36</xdr:col>
      <xdr:colOff>165100</xdr:colOff>
      <xdr:row>97</xdr:row>
      <xdr:rowOff>84331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13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75458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70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133200</xdr:rowOff>
    </xdr:from>
    <xdr:to>
      <xdr:col>55</xdr:col>
      <xdr:colOff>50800</xdr:colOff>
      <xdr:row>96</xdr:row>
      <xdr:rowOff>63350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2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156077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7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7682</xdr:rowOff>
    </xdr:from>
    <xdr:to>
      <xdr:col>50</xdr:col>
      <xdr:colOff>165100</xdr:colOff>
      <xdr:row>95</xdr:row>
      <xdr:rowOff>109282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9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125809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7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89</xdr:row>
      <xdr:rowOff>164877</xdr:rowOff>
    </xdr:from>
    <xdr:to>
      <xdr:col>46</xdr:col>
      <xdr:colOff>38100</xdr:colOff>
      <xdr:row>90</xdr:row>
      <xdr:rowOff>95027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542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88</xdr:row>
      <xdr:rowOff>111554</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5199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76295</xdr:rowOff>
    </xdr:from>
    <xdr:to>
      <xdr:col>41</xdr:col>
      <xdr:colOff>101600</xdr:colOff>
      <xdr:row>93</xdr:row>
      <xdr:rowOff>6445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58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22972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62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154034</xdr:rowOff>
    </xdr:from>
    <xdr:to>
      <xdr:col>36</xdr:col>
      <xdr:colOff>165100</xdr:colOff>
      <xdr:row>94</xdr:row>
      <xdr:rowOff>84184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09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100711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87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52070</xdr:rowOff>
    </xdr:from>
    <xdr:to>
      <xdr:col>85</xdr:col>
      <xdr:colOff>127000</xdr:colOff>
      <xdr:row>37</xdr:row>
      <xdr:rowOff>123045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5720"/>
          <a:ext cx="838200" cy="7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123045</xdr:rowOff>
    </xdr:from>
    <xdr:to>
      <xdr:col>81</xdr:col>
      <xdr:colOff>50800</xdr:colOff>
      <xdr:row>38</xdr:row>
      <xdr:rowOff>77543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66695"/>
          <a:ext cx="889000" cy="12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32803</xdr:rowOff>
    </xdr:from>
    <xdr:to>
      <xdr:col>76</xdr:col>
      <xdr:colOff>114300</xdr:colOff>
      <xdr:row>38</xdr:row>
      <xdr:rowOff>77543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47903"/>
          <a:ext cx="889000" cy="4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32803</xdr:rowOff>
    </xdr:from>
    <xdr:to>
      <xdr:col>71</xdr:col>
      <xdr:colOff>177800</xdr:colOff>
      <xdr:row>38</xdr:row>
      <xdr:rowOff>87013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47903"/>
          <a:ext cx="889000" cy="5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1270</xdr:rowOff>
    </xdr:from>
    <xdr:to>
      <xdr:col>85</xdr:col>
      <xdr:colOff>177800</xdr:colOff>
      <xdr:row>37</xdr:row>
      <xdr:rowOff>102870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151147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2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72245</xdr:rowOff>
    </xdr:from>
    <xdr:to>
      <xdr:col>81</xdr:col>
      <xdr:colOff>101600</xdr:colOff>
      <xdr:row>38</xdr:row>
      <xdr:rowOff>2395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1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164972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0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26743</xdr:rowOff>
    </xdr:from>
    <xdr:to>
      <xdr:col>76</xdr:col>
      <xdr:colOff>165100</xdr:colOff>
      <xdr:row>38</xdr:row>
      <xdr:rowOff>128343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4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119470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153452</xdr:rowOff>
    </xdr:from>
    <xdr:to>
      <xdr:col>72</xdr:col>
      <xdr:colOff>38100</xdr:colOff>
      <xdr:row>38</xdr:row>
      <xdr:rowOff>83603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9710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74730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8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36213</xdr:rowOff>
    </xdr:from>
    <xdr:to>
      <xdr:col>67</xdr:col>
      <xdr:colOff>101600</xdr:colOff>
      <xdr:row>38</xdr:row>
      <xdr:rowOff>137813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5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128940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4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82779</xdr:rowOff>
    </xdr:from>
    <xdr:to>
      <xdr:col>85</xdr:col>
      <xdr:colOff>127000</xdr:colOff>
      <xdr:row>57</xdr:row>
      <xdr:rowOff>118211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855429"/>
          <a:ext cx="8382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112954</xdr:rowOff>
    </xdr:from>
    <xdr:to>
      <xdr:col>81</xdr:col>
      <xdr:colOff>50800</xdr:colOff>
      <xdr:row>57</xdr:row>
      <xdr:rowOff>118211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885604"/>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112954</xdr:rowOff>
    </xdr:from>
    <xdr:to>
      <xdr:col>76</xdr:col>
      <xdr:colOff>114300</xdr:colOff>
      <xdr:row>58</xdr:row>
      <xdr:rowOff>92951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885604"/>
          <a:ext cx="889000" cy="15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115439</xdr:rowOff>
    </xdr:from>
    <xdr:to>
      <xdr:col>71</xdr:col>
      <xdr:colOff>177800</xdr:colOff>
      <xdr:row>58</xdr:row>
      <xdr:rowOff>92951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716639"/>
          <a:ext cx="889000" cy="32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31979</xdr:rowOff>
    </xdr:from>
    <xdr:to>
      <xdr:col>85</xdr:col>
      <xdr:colOff>177800</xdr:colOff>
      <xdr:row>57</xdr:row>
      <xdr:rowOff>133579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80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10406</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78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67411</xdr:rowOff>
    </xdr:from>
    <xdr:to>
      <xdr:col>81</xdr:col>
      <xdr:colOff>101600</xdr:colOff>
      <xdr:row>57</xdr:row>
      <xdr:rowOff>169011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84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160138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93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62154</xdr:rowOff>
    </xdr:from>
    <xdr:to>
      <xdr:col>76</xdr:col>
      <xdr:colOff>165100</xdr:colOff>
      <xdr:row>57</xdr:row>
      <xdr:rowOff>163754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83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154881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92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42151</xdr:rowOff>
    </xdr:from>
    <xdr:to>
      <xdr:col>72</xdr:col>
      <xdr:colOff>38100</xdr:colOff>
      <xdr:row>58</xdr:row>
      <xdr:rowOff>143751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98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134878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1007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64639</xdr:rowOff>
    </xdr:from>
    <xdr:to>
      <xdr:col>67</xdr:col>
      <xdr:colOff>101600</xdr:colOff>
      <xdr:row>56</xdr:row>
      <xdr:rowOff>166239</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66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11316</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44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38136</xdr:rowOff>
    </xdr:from>
    <xdr:to>
      <xdr:col>81</xdr:col>
      <xdr:colOff>50800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411236"/>
          <a:ext cx="889000" cy="23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38136</xdr:rowOff>
    </xdr:from>
    <xdr:to>
      <xdr:col>76</xdr:col>
      <xdr:colOff>114300</xdr:colOff>
      <xdr:row>79</xdr:row>
      <xdr:rowOff>79938</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411236"/>
          <a:ext cx="889000" cy="21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114771</xdr:rowOff>
    </xdr:from>
    <xdr:to>
      <xdr:col>71</xdr:col>
      <xdr:colOff>177800</xdr:colOff>
      <xdr:row>79</xdr:row>
      <xdr:rowOff>79938</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487871"/>
          <a:ext cx="889000" cy="13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158786</xdr:rowOff>
    </xdr:from>
    <xdr:to>
      <xdr:col>76</xdr:col>
      <xdr:colOff>165100</xdr:colOff>
      <xdr:row>78</xdr:row>
      <xdr:rowOff>88936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36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105463</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13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29138</xdr:rowOff>
    </xdr:from>
    <xdr:to>
      <xdr:col>72</xdr:col>
      <xdr:colOff>38100</xdr:colOff>
      <xdr:row>79</xdr:row>
      <xdr:rowOff>130738</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7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121865</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6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63971</xdr:rowOff>
    </xdr:from>
    <xdr:to>
      <xdr:col>67</xdr:col>
      <xdr:colOff>101600</xdr:colOff>
      <xdr:row>78</xdr:row>
      <xdr:rowOff>165571</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3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156698</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52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138649</xdr:rowOff>
    </xdr:from>
    <xdr:to>
      <xdr:col>85</xdr:col>
      <xdr:colOff>127000</xdr:colOff>
      <xdr:row>98</xdr:row>
      <xdr:rowOff>10244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769299"/>
          <a:ext cx="838200" cy="4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10244</xdr:rowOff>
    </xdr:from>
    <xdr:to>
      <xdr:col>81</xdr:col>
      <xdr:colOff>50800</xdr:colOff>
      <xdr:row>98</xdr:row>
      <xdr:rowOff>25081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812344"/>
          <a:ext cx="889000" cy="1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14839</xdr:rowOff>
    </xdr:from>
    <xdr:to>
      <xdr:col>76</xdr:col>
      <xdr:colOff>114300</xdr:colOff>
      <xdr:row>98</xdr:row>
      <xdr:rowOff>25081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6816939"/>
          <a:ext cx="889000" cy="1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148386</xdr:rowOff>
    </xdr:from>
    <xdr:to>
      <xdr:col>71</xdr:col>
      <xdr:colOff>177800</xdr:colOff>
      <xdr:row>98</xdr:row>
      <xdr:rowOff>14839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779036"/>
          <a:ext cx="889000" cy="3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87849</xdr:rowOff>
    </xdr:from>
    <xdr:to>
      <xdr:col>85</xdr:col>
      <xdr:colOff>177800</xdr:colOff>
      <xdr:row>98</xdr:row>
      <xdr:rowOff>17999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71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66276</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9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130894</xdr:rowOff>
    </xdr:from>
    <xdr:to>
      <xdr:col>81</xdr:col>
      <xdr:colOff>101600</xdr:colOff>
      <xdr:row>98</xdr:row>
      <xdr:rowOff>61044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76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52171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8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145731</xdr:rowOff>
    </xdr:from>
    <xdr:to>
      <xdr:col>76</xdr:col>
      <xdr:colOff>165100</xdr:colOff>
      <xdr:row>98</xdr:row>
      <xdr:rowOff>75881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77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67008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86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135489</xdr:rowOff>
    </xdr:from>
    <xdr:to>
      <xdr:col>72</xdr:col>
      <xdr:colOff>38100</xdr:colOff>
      <xdr:row>98</xdr:row>
      <xdr:rowOff>65639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7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56766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85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97586</xdr:rowOff>
    </xdr:from>
    <xdr:to>
      <xdr:col>67</xdr:col>
      <xdr:colOff>101600</xdr:colOff>
      <xdr:row>98</xdr:row>
      <xdr:rowOff>27736</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72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18863</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82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198,067</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6.8</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となっている。これは，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定額減税補足給付金支給事業</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の実施に伴う事業費の増加などによるものである。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33,863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となっている。これは，新型コロナワクチン接種関係経費の減少などによるものである。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・商工費は住民一人当たり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44,695</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6.2</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となっている。これは，中小企業事業資金貸付金の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などによるものである。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・土木費は住民一人当たり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56,787</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11.9</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となっている。これは，ＬＲＴ整備</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推進事業費や市営住宅建設事業費の減少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などによるものである。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目的別歳出において，概ね類似団体と比較し住民一人当たりのコストは低い状況で推移していることから，引き続き</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内部努力の徹底により経費を抑制することで，業務の効率化に努めていく。</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栃木県宇都宮市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財政調整基金残高については，令和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は決算剰余金の積立により増加したが，</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は令和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年度同様に物価高騰に対応し</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つつ，本市が目指すまちづくりを着実に進めたことにより減少した</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実質収支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額</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は黒字を確保しており，引き続き収支のバランスが取れている状況である。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栃木県宇都宮市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一般会計をはじめ，公営企業を含むすべての特別会計が黒字または収支均衡となっている。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主な増減項目としては，一般会計において，市税等の収入が増加したことや，翌年度への繰越財源が減少したことで，実質収支が増加し，標準財政規模に対する黒字の割合も増加した。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また，下水道事業会計において，年度内の支払いが完了した建設改良費が増加したことで，未払金が減少し，標準財政規模に対する黒字の割合も増加した。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栃木県宇都宮市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実質公債費比率の分子については，令和６年度にＬＲＴ整備事業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土木債</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の元利償還金が増えたことで増加している。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実質公債費比率については，引き続き，早期健全化基準を下回っていることから，健全な状況にある。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今後も地方債については，将来の財政運営の大きな負担とならないよう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計画的な活用に努め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，引き続き，財政の健全性と長期安定性</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確保</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栃木県宇都宮市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将来負担額のうち地方債の現在高については，発行額総額が前年度より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下回ったこと</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で減少となった。一方，公営企業債等繰入見込額については，下水道事業会計の元金償還金の減少により繰入見込が高く算定されたことで増加となった。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充当可能財源等のうち充当可能基金について，令和４年度以降は，災害対応や急激な物価高騰に対応するために財政調整基金を，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老朽化した</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公共施設等を改修するために公共施設等整備</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基金を活用しているため</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，減少傾向が続いている。一方，充当可能特定歳入については，都市計画事業費の減少により都市計画税の充当割合が高く算定されたことで増加となった。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将来負担比率としては，引き続き，早期健全化基準を下回っており，健全な状況にある。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地方債については，将来の財政運営の大きな負担とならないよう，計画的に活用を図るとともに，基金については，社会情勢の変化にも十分に対応できるよう，今後，決算で生じる剰余金等を財政調整基金に積み立てるなど，基金の涵養を図り，引き続き，財政の健全性と長期安定性の確保に努めていく。</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栃木県宇都宮市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年度末の基金残高は，普通会計で約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212</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億円となっており，前年度から約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億円の減となっている。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・これは，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物価高騰対策などのために財政調整基金を活用したことや</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老朽化した公共施設の改修などのために公共施設等整備基金を活用したことが主な要因である。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・財政の健全性と長期安定性を確保するため，社会</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情勢</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の変化にも十分に対応できる残高を確保しつつ，</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効果的な</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活用を図る。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・職員退職手当基金    　　退職手当の財源に不足を生じたときの財源</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・公共施設等整備基金　　</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公共施設等の整備事業の財源</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・ＬＲＴ整備基金　　　　　　</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ＬＲＴ整備の財源</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・社会福祉基金　　　　　　　社会福祉の増進の財源</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・都市緑化基金</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都市緑化の推進及び緑の保全の財源</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職員退職手当基金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退職手当</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の財源として活用したことや，</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公共施設等整備</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基金を老朽化した公共施設の改修などに活用したことにより減少している。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・各種基金の設置目的に基づき活用</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する</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とともに，基金の涵養を図る。</a:t>
          </a:r>
          <a:endParaRPr kumimoji="1" lang="en-US" altLang="ja-JP" sz="1300" b="0" i="0" u="none" strike="sng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末</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の基金残高は，約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110</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億円となっており，前年度から約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・これは，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物価高騰に対応しつつ，本市が目指すまちづくりを着実に進めたことに基金を活用したことが主な要因である。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・市税の急激な減収や災害の発生など，年度内における不測の事態にも対応できるよう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涵養を図りつつ</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，本市の持続的な発展に向け必要となる事業費を確保するため，効果的に活用する。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末</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の基金残高は，約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35</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億円となっており，前年度から約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・これは，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臨時財政対策債など市債の償還に活用しつつ，引き続き市債償還に備えるために決算剰余金を積立てたこと</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が主な要因である。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・市債の償還に備えるため，必要な残高について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検討する。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E064BC6-F57C-46D1-B6DF-DC254034E0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B8FC9B4-4D23-4B90-845A-AF904B22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E2A93B8-EAD9-477D-8E84-73A65714AA8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0CD179C-B287-4C5E-B439-F7AE6498F9D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587DF37-3C66-4327-8DB3-5FAB361B74F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03370FB-CDCD-4392-81A8-9EE2ECE7500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栃木県宇都宮市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D8E1B29-5C65-41A4-8E7A-509D40859A8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EC3085B-73EC-4EB1-90C9-3119AE529E2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D75833A-CF33-46AF-B483-0606040C0BE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EB21109-ACC0-49E9-945D-28CE542D273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14D2084-D48F-461F-A392-C4A4962EA31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3C82FFF-BC5B-4F7B-9EB3-F33D6C08F27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514,595
502,238
416.85
245,076,030
238,176,676
3,900,441
109,548,554
143,649,454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A4FFAEC-9BC7-4409-AB27-FB071A4375F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4E17939-6A94-4216-8693-7689E6BDFFC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0ED8588-78D2-4158-A168-89B55B82FD3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7EC0631-7A6B-4025-9EF8-2EE220FB372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4C82ECF-2F95-49BA-A7B0-EEC09F728FF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206ED28-0020-4424-B9BA-C6720AE1D74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DB322E2-6B3B-4F0F-A8D8-850131DD94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9123B5E-83B0-439E-BB9E-F6BA65C1D01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7AAC6D9-5FBE-4F9F-9531-00C8F9F8021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1E62AD0-0485-41FD-95CD-80AE8DE7D2A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0C761B2-C168-43DE-ADF3-50781BAEA65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DD2C772-3EC7-42A5-8990-AFEF1D8FB8C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2038589-7E33-42ED-89BD-A6172C104DF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0DA710B-16DE-4EF4-BD44-F11D40F8464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ED3A72A-3EC9-4E1C-A26D-FAA1588268E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9891321-AC85-4F98-B90C-A5BD630CF38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561144C-496D-46C8-A535-F47FCE219FD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9A823ED-0C7C-49F5-AC97-FCB52A9ACE7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A7AABBC-1962-4ED1-AA1E-8A61F53C9FF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17F1435-CC4A-497F-8BD1-14C8EE69525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D07DB5B-7A7B-4EA8-BF84-90A69A5EB69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103FC6E-00A2-4897-8054-60F4C069E2D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D4427C2-E2C4-41DE-B210-3B00C3EE686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B91F757-4882-45E4-B030-EF6FB096C64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2D5D630-756D-4315-A6B9-10F86BD39CA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6E31026-1641-4E62-9186-84D2072C6AA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11DC3BF-DE4A-4B1A-AFD8-E40249862DF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A8BBA48-6718-44AB-8417-2B3A16AA5ED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15BED9C-FDD6-4C31-86F8-3B906D09C55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5601926-DDBB-4D8B-8059-3A66D25F05D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055EE02-D3B0-430B-8AC4-515FDE4E8F3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709E7EB-8A15-4EDB-902E-E7F8558844B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BCB6518-DA6F-40E9-BD1F-0B82CB921E0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76F0DDD-4AA6-475B-9CD0-18D3E13D565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DEE0749-2F14-49F3-B951-0B5702FF9D2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58.4</a:t>
          </a:r>
          <a:r>
            <a:rPr kumimoji="1" lang="ja-JP" altLang="en-US" sz="1100">
              <a:latin typeface="ＭＳ Ｐゴシック" panose="020B0600070205080204" pitchFamily="50" charset="-128"/>
              <a:ea typeface="ＭＳ Ｐゴシック" panose="020B0600070205080204" pitchFamily="50" charset="-128"/>
            </a:rPr>
            <a:t>％で，類似団体平均</a:t>
          </a:r>
          <a:r>
            <a:rPr kumimoji="1" lang="en-US" altLang="ja-JP" sz="1100">
              <a:latin typeface="ＭＳ Ｐゴシック" panose="020B0600070205080204" pitchFamily="50" charset="-128"/>
              <a:ea typeface="ＭＳ Ｐゴシック" panose="020B0600070205080204" pitchFamily="50" charset="-128"/>
            </a:rPr>
            <a:t>66.7</a:t>
          </a:r>
          <a:r>
            <a:rPr kumimoji="1" lang="ja-JP" altLang="en-US" sz="1100">
              <a:latin typeface="ＭＳ Ｐゴシック" panose="020B0600070205080204" pitchFamily="50" charset="-128"/>
              <a:ea typeface="ＭＳ Ｐゴシック" panose="020B0600070205080204" pitchFamily="50" charset="-128"/>
            </a:rPr>
            <a:t>％を</a:t>
          </a:r>
          <a:r>
            <a:rPr kumimoji="1" lang="en-US" altLang="ja-JP" sz="1100">
              <a:latin typeface="ＭＳ Ｐゴシック" panose="020B0600070205080204" pitchFamily="50" charset="-128"/>
              <a:ea typeface="ＭＳ Ｐゴシック" panose="020B0600070205080204" pitchFamily="50" charset="-128"/>
            </a:rPr>
            <a:t>8.3</a:t>
          </a:r>
          <a:r>
            <a:rPr kumimoji="1" lang="ja-JP" altLang="en-US" sz="1100">
              <a:latin typeface="ＭＳ Ｐゴシック" panose="020B0600070205080204" pitchFamily="50" charset="-128"/>
              <a:ea typeface="ＭＳ Ｐゴシック" panose="020B0600070205080204" pitchFamily="50" charset="-128"/>
            </a:rPr>
            <a:t>ポイント下回っており，前年度から</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ポイント上昇した。これは既存施設の老朽化の進行が主な要因と考えられる。引き続き，長寿命化の推進や更新時期に併せた施設の再配置・統廃合・複合化など，公共施設マネジメントに取り組んで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798705C-8600-475E-AE97-7C9F8D2C398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B2B026E-126E-4E98-9A72-0E882194D78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3DF40D5-35D2-4AD5-B5D2-9AFADDBEC79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ACFCF2AF-5AAA-47B7-90DC-247979DE99B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795297E-E53A-4F74-9389-FB410A9D3498}"/>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274F28B-975B-49F1-94C6-24159E23197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7751CBE5-A264-45BB-BFB7-24968452F4B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B554DAA-27F9-419B-AB17-DD1DFB0F1A5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03F8FA2-0B05-472D-9EBA-919BEB99001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4D057BC-61BA-4910-8E42-6D15034340D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550E255-3A46-47F9-8B7C-2DBCF28E1F0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272D9A4D-419B-4F81-9778-E15E7D492F7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F32A4DF-0EA4-4A7D-AD04-95F0277449A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1FA3B690-DE37-42A2-971E-5D5B8A6AAC3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804D2DB3-4DC8-4A7E-A8FB-AA938B7E1C2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DA0DAED-779C-4C07-8917-65A444DD805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1686269E-50A9-4290-A674-ADCD82DDE13D}"/>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79198600-1C30-490A-BA1D-8168FED8C794}"/>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6389BC76-E93C-44E7-8392-FF56E0EC0884}"/>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E0902444-88A9-42C9-88D5-551745E27DCD}"/>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2061533D-1A2B-4FDD-9696-F731A9137D18}"/>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30ACCBB5-75F1-4396-80E7-B8732A07C6B4}"/>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A6FD20FB-5057-4B44-8C67-9BB4F2584413}"/>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A0F24BC9-9F52-459A-A657-F77679280D04}"/>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DFC62BCC-6694-4B65-ADBE-1CE42432BC83}"/>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474E43DA-B6D4-4879-A24B-EB779EBF957C}"/>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5DFEFFBA-274E-41C6-91AA-6A6197F7FC53}"/>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731E5DA-2163-483B-A175-593D38F788F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DD088B9-465A-4DD3-80CB-E8A9E09ECE8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FEDFABE-EE47-489A-BA8C-8B905274BE9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C1ABA50-D497-47D2-A66B-B6625C05271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52B2053-BDA3-4085-BDEE-FCD3D4732A7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9102</xdr:rowOff>
    </xdr:from>
    <xdr:to>
      <xdr:col>23</xdr:col>
      <xdr:colOff>136525</xdr:colOff>
      <xdr:row>30</xdr:row>
      <xdr:rowOff>110702</xdr:rowOff>
    </xdr:to>
    <xdr:sp macro="" textlink="">
      <xdr:nvSpPr>
        <xdr:cNvPr id="81" name="楕円 80">
          <a:extLst>
            <a:ext uri="{FF2B5EF4-FFF2-40B4-BE49-F238E27FC236}">
              <a16:creationId xmlns:a16="http://schemas.microsoft.com/office/drawing/2014/main" id="{CCDFE00D-E554-46D8-A5CD-A58D5865A77D}"/>
            </a:ext>
          </a:extLst>
        </xdr:cNvPr>
        <xdr:cNvSpPr/>
      </xdr:nvSpPr>
      <xdr:spPr>
        <a:xfrm>
          <a:off x="47117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31979</xdr:rowOff>
    </xdr:from>
    <xdr:ext cx="405111" cy="259045"/>
    <xdr:sp macro="" textlink="">
      <xdr:nvSpPr>
        <xdr:cNvPr id="82" name="有形固定資産減価償却率該当値テキスト">
          <a:extLst>
            <a:ext uri="{FF2B5EF4-FFF2-40B4-BE49-F238E27FC236}">
              <a16:creationId xmlns:a16="http://schemas.microsoft.com/office/drawing/2014/main" id="{B5EBFA84-63B8-4017-8721-9EEEB408EF15}"/>
            </a:ext>
          </a:extLst>
        </xdr:cNvPr>
        <xdr:cNvSpPr txBox="1"/>
      </xdr:nvSpPr>
      <xdr:spPr>
        <a:xfrm>
          <a:off x="4813300" y="5775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112183</xdr:rowOff>
    </xdr:from>
    <xdr:to>
      <xdr:col>19</xdr:col>
      <xdr:colOff>187325</xdr:colOff>
      <xdr:row>30</xdr:row>
      <xdr:rowOff>42333</xdr:rowOff>
    </xdr:to>
    <xdr:sp macro="" textlink="">
      <xdr:nvSpPr>
        <xdr:cNvPr id="83" name="楕円 82">
          <a:extLst>
            <a:ext uri="{FF2B5EF4-FFF2-40B4-BE49-F238E27FC236}">
              <a16:creationId xmlns:a16="http://schemas.microsoft.com/office/drawing/2014/main" id="{9F05F473-FEBF-49E0-A73E-22769687C208}"/>
            </a:ext>
          </a:extLst>
        </xdr:cNvPr>
        <xdr:cNvSpPr/>
      </xdr:nvSpPr>
      <xdr:spPr>
        <a:xfrm>
          <a:off x="4000500" y="585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162983</xdr:rowOff>
    </xdr:from>
    <xdr:to>
      <xdr:col>23</xdr:col>
      <xdr:colOff>85725</xdr:colOff>
      <xdr:row>30</xdr:row>
      <xdr:rowOff>59902</xdr:rowOff>
    </xdr:to>
    <xdr:cxnSp macro="">
      <xdr:nvCxnSpPr>
        <xdr:cNvPr id="84" name="直線コネクタ 83">
          <a:extLst>
            <a:ext uri="{FF2B5EF4-FFF2-40B4-BE49-F238E27FC236}">
              <a16:creationId xmlns:a16="http://schemas.microsoft.com/office/drawing/2014/main" id="{981B5E04-F544-436D-8DBC-D926DEDA3A69}"/>
            </a:ext>
          </a:extLst>
        </xdr:cNvPr>
        <xdr:cNvCxnSpPr/>
      </xdr:nvCxnSpPr>
      <xdr:spPr>
        <a:xfrm>
          <a:off x="4051300" y="5906558"/>
          <a:ext cx="7112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158962</xdr:rowOff>
    </xdr:from>
    <xdr:to>
      <xdr:col>15</xdr:col>
      <xdr:colOff>187325</xdr:colOff>
      <xdr:row>30</xdr:row>
      <xdr:rowOff>89112</xdr:rowOff>
    </xdr:to>
    <xdr:sp macro="" textlink="">
      <xdr:nvSpPr>
        <xdr:cNvPr id="85" name="楕円 84">
          <a:extLst>
            <a:ext uri="{FF2B5EF4-FFF2-40B4-BE49-F238E27FC236}">
              <a16:creationId xmlns:a16="http://schemas.microsoft.com/office/drawing/2014/main" id="{29C57811-B93B-4641-A431-A2229BFAB620}"/>
            </a:ext>
          </a:extLst>
        </xdr:cNvPr>
        <xdr:cNvSpPr/>
      </xdr:nvSpPr>
      <xdr:spPr>
        <a:xfrm>
          <a:off x="3238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162983</xdr:rowOff>
    </xdr:from>
    <xdr:to>
      <xdr:col>19</xdr:col>
      <xdr:colOff>136525</xdr:colOff>
      <xdr:row>30</xdr:row>
      <xdr:rowOff>38312</xdr:rowOff>
    </xdr:to>
    <xdr:cxnSp macro="">
      <xdr:nvCxnSpPr>
        <xdr:cNvPr id="86" name="直線コネクタ 85">
          <a:extLst>
            <a:ext uri="{FF2B5EF4-FFF2-40B4-BE49-F238E27FC236}">
              <a16:creationId xmlns:a16="http://schemas.microsoft.com/office/drawing/2014/main" id="{393DCAEC-7D58-4DAB-A33C-696183A31E4D}"/>
            </a:ext>
          </a:extLst>
        </xdr:cNvPr>
        <xdr:cNvCxnSpPr/>
      </xdr:nvCxnSpPr>
      <xdr:spPr>
        <a:xfrm flipV="1">
          <a:off x="3289300" y="590655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122978</xdr:rowOff>
    </xdr:from>
    <xdr:to>
      <xdr:col>11</xdr:col>
      <xdr:colOff>187325</xdr:colOff>
      <xdr:row>30</xdr:row>
      <xdr:rowOff>53128</xdr:rowOff>
    </xdr:to>
    <xdr:sp macro="" textlink="">
      <xdr:nvSpPr>
        <xdr:cNvPr id="87" name="楕円 86">
          <a:extLst>
            <a:ext uri="{FF2B5EF4-FFF2-40B4-BE49-F238E27FC236}">
              <a16:creationId xmlns:a16="http://schemas.microsoft.com/office/drawing/2014/main" id="{E89868AD-A9AA-45CE-80C4-11B35AD2B5E5}"/>
            </a:ext>
          </a:extLst>
        </xdr:cNvPr>
        <xdr:cNvSpPr/>
      </xdr:nvSpPr>
      <xdr:spPr>
        <a:xfrm>
          <a:off x="24765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2328</xdr:rowOff>
    </xdr:from>
    <xdr:to>
      <xdr:col>15</xdr:col>
      <xdr:colOff>136525</xdr:colOff>
      <xdr:row>30</xdr:row>
      <xdr:rowOff>38312</xdr:rowOff>
    </xdr:to>
    <xdr:cxnSp macro="">
      <xdr:nvCxnSpPr>
        <xdr:cNvPr id="88" name="直線コネクタ 87">
          <a:extLst>
            <a:ext uri="{FF2B5EF4-FFF2-40B4-BE49-F238E27FC236}">
              <a16:creationId xmlns:a16="http://schemas.microsoft.com/office/drawing/2014/main" id="{B8B0B148-F504-4D4E-928C-7D6991C2D83D}"/>
            </a:ext>
          </a:extLst>
        </xdr:cNvPr>
        <xdr:cNvCxnSpPr/>
      </xdr:nvCxnSpPr>
      <xdr:spPr>
        <a:xfrm>
          <a:off x="2527300" y="5917353"/>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51012</xdr:rowOff>
    </xdr:from>
    <xdr:to>
      <xdr:col>7</xdr:col>
      <xdr:colOff>187325</xdr:colOff>
      <xdr:row>29</xdr:row>
      <xdr:rowOff>152612</xdr:rowOff>
    </xdr:to>
    <xdr:sp macro="" textlink="">
      <xdr:nvSpPr>
        <xdr:cNvPr id="89" name="楕円 88">
          <a:extLst>
            <a:ext uri="{FF2B5EF4-FFF2-40B4-BE49-F238E27FC236}">
              <a16:creationId xmlns:a16="http://schemas.microsoft.com/office/drawing/2014/main" id="{682B92BD-1086-422B-B42D-D1F5801B853C}"/>
            </a:ext>
          </a:extLst>
        </xdr:cNvPr>
        <xdr:cNvSpPr/>
      </xdr:nvSpPr>
      <xdr:spPr>
        <a:xfrm>
          <a:off x="1714500" y="57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101812</xdr:rowOff>
    </xdr:from>
    <xdr:to>
      <xdr:col>11</xdr:col>
      <xdr:colOff>136525</xdr:colOff>
      <xdr:row>30</xdr:row>
      <xdr:rowOff>2328</xdr:rowOff>
    </xdr:to>
    <xdr:cxnSp macro="">
      <xdr:nvCxnSpPr>
        <xdr:cNvPr id="90" name="直線コネクタ 89">
          <a:extLst>
            <a:ext uri="{FF2B5EF4-FFF2-40B4-BE49-F238E27FC236}">
              <a16:creationId xmlns:a16="http://schemas.microsoft.com/office/drawing/2014/main" id="{12A8BF2C-97FC-4B49-9934-CD997FAA5C1C}"/>
            </a:ext>
          </a:extLst>
        </xdr:cNvPr>
        <xdr:cNvCxnSpPr/>
      </xdr:nvCxnSpPr>
      <xdr:spPr>
        <a:xfrm>
          <a:off x="1765300" y="5845387"/>
          <a:ext cx="762000" cy="7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A6A54366-2F43-4E71-8311-B512EBB6632C}"/>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16A4772F-7F51-4D53-AF0B-00F8559776B0}"/>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E224F4F1-FB29-4035-A5AD-24E81F731E90}"/>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8B5AAB17-9146-4735-B528-14E4AF383D7D}"/>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58860</xdr:rowOff>
    </xdr:from>
    <xdr:ext cx="405111" cy="259045"/>
    <xdr:sp macro="" textlink="">
      <xdr:nvSpPr>
        <xdr:cNvPr id="95" name="n_1mainValue有形固定資産減価償却率">
          <a:extLst>
            <a:ext uri="{FF2B5EF4-FFF2-40B4-BE49-F238E27FC236}">
              <a16:creationId xmlns:a16="http://schemas.microsoft.com/office/drawing/2014/main" id="{1EAE12B5-9678-485F-A367-E440F987FCF6}"/>
            </a:ext>
          </a:extLst>
        </xdr:cNvPr>
        <xdr:cNvSpPr txBox="1"/>
      </xdr:nvSpPr>
      <xdr:spPr>
        <a:xfrm>
          <a:off x="3836044" y="563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105639</xdr:rowOff>
    </xdr:from>
    <xdr:ext cx="405111" cy="259045"/>
    <xdr:sp macro="" textlink="">
      <xdr:nvSpPr>
        <xdr:cNvPr id="96" name="n_2mainValue有形固定資産減価償却率">
          <a:extLst>
            <a:ext uri="{FF2B5EF4-FFF2-40B4-BE49-F238E27FC236}">
              <a16:creationId xmlns:a16="http://schemas.microsoft.com/office/drawing/2014/main" id="{68BC48E1-7CCA-4C67-B512-4CDD6828769F}"/>
            </a:ext>
          </a:extLst>
        </xdr:cNvPr>
        <xdr:cNvSpPr txBox="1"/>
      </xdr:nvSpPr>
      <xdr:spPr>
        <a:xfrm>
          <a:off x="3086744"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69655</xdr:rowOff>
    </xdr:from>
    <xdr:ext cx="405111" cy="259045"/>
    <xdr:sp macro="" textlink="">
      <xdr:nvSpPr>
        <xdr:cNvPr id="97" name="n_3mainValue有形固定資産減価償却率">
          <a:extLst>
            <a:ext uri="{FF2B5EF4-FFF2-40B4-BE49-F238E27FC236}">
              <a16:creationId xmlns:a16="http://schemas.microsoft.com/office/drawing/2014/main" id="{8B8DB4C9-D42C-4793-BDB2-9F06481F9682}"/>
            </a:ext>
          </a:extLst>
        </xdr:cNvPr>
        <xdr:cNvSpPr txBox="1"/>
      </xdr:nvSpPr>
      <xdr:spPr>
        <a:xfrm>
          <a:off x="2324744" y="564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169139</xdr:rowOff>
    </xdr:from>
    <xdr:ext cx="405111" cy="259045"/>
    <xdr:sp macro="" textlink="">
      <xdr:nvSpPr>
        <xdr:cNvPr id="98" name="n_4mainValue有形固定資産減価償却率">
          <a:extLst>
            <a:ext uri="{FF2B5EF4-FFF2-40B4-BE49-F238E27FC236}">
              <a16:creationId xmlns:a16="http://schemas.microsoft.com/office/drawing/2014/main" id="{8C48E5DE-57BE-4218-A9DB-7765A2CDB31B}"/>
            </a:ext>
          </a:extLst>
        </xdr:cNvPr>
        <xdr:cNvSpPr txBox="1"/>
      </xdr:nvSpPr>
      <xdr:spPr>
        <a:xfrm>
          <a:off x="1562744" y="55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A6E65822-8193-435F-B768-4B52EF5B2B3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8BB7852-AEEC-454A-8633-2348318272A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6700B98-2766-4658-8C72-4EB4B89ED23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0000BC9-070E-499A-A32F-6719E6129F3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F9491EB-E05F-4D4F-9948-E8E25D51D7D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9214EEA-9E7E-4DD6-90BA-30B56EBD31E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944094C-0D99-41DD-98CF-BC46B94B763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4B2105EB-18DD-4A0A-BC74-F2C1A2D9AED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9133FD2-B528-4E39-8E47-71D31716510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730736CD-DC9D-4C3E-8365-4E8649D48C5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EDAC602-D189-481E-8864-0B945DA770F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B3C107EF-5B3B-485B-A171-9E772186CE0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4904D850-244F-446D-AAF0-96B81F59306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687.5</a:t>
          </a:r>
          <a:r>
            <a:rPr kumimoji="1" lang="ja-JP" altLang="en-US" sz="1100">
              <a:latin typeface="ＭＳ Ｐゴシック" panose="020B0600070205080204" pitchFamily="50" charset="-128"/>
              <a:ea typeface="ＭＳ Ｐゴシック" panose="020B0600070205080204" pitchFamily="50" charset="-128"/>
            </a:rPr>
            <a:t>％で，類似団体内平均</a:t>
          </a:r>
          <a:r>
            <a:rPr kumimoji="1" lang="en-US" altLang="ja-JP" sz="1100">
              <a:latin typeface="ＭＳ Ｐゴシック" panose="020B0600070205080204" pitchFamily="50" charset="-128"/>
              <a:ea typeface="ＭＳ Ｐゴシック" panose="020B0600070205080204" pitchFamily="50" charset="-128"/>
            </a:rPr>
            <a:t>560.4</a:t>
          </a:r>
          <a:r>
            <a:rPr kumimoji="1" lang="ja-JP" altLang="en-US" sz="1100">
              <a:latin typeface="ＭＳ Ｐゴシック" panose="020B0600070205080204" pitchFamily="50" charset="-128"/>
              <a:ea typeface="ＭＳ Ｐゴシック" panose="020B0600070205080204" pitchFamily="50" charset="-128"/>
            </a:rPr>
            <a:t>％を</a:t>
          </a:r>
          <a:r>
            <a:rPr kumimoji="1" lang="en-US" altLang="ja-JP" sz="1100">
              <a:latin typeface="ＭＳ Ｐゴシック" panose="020B0600070205080204" pitchFamily="50" charset="-128"/>
              <a:ea typeface="ＭＳ Ｐゴシック" panose="020B0600070205080204" pitchFamily="50" charset="-128"/>
            </a:rPr>
            <a:t>127.1</a:t>
          </a:r>
          <a:r>
            <a:rPr kumimoji="1" lang="ja-JP" altLang="en-US" sz="1100">
              <a:latin typeface="ＭＳ Ｐゴシック" panose="020B0600070205080204" pitchFamily="50" charset="-128"/>
              <a:ea typeface="ＭＳ Ｐゴシック" panose="020B0600070205080204" pitchFamily="50" charset="-128"/>
            </a:rPr>
            <a:t>ポイント上回っている。前年度から</a:t>
          </a:r>
          <a:r>
            <a:rPr kumimoji="1" lang="en-US" altLang="ja-JP" sz="1100">
              <a:latin typeface="ＭＳ Ｐゴシック" panose="020B0600070205080204" pitchFamily="50" charset="-128"/>
              <a:ea typeface="ＭＳ Ｐゴシック" panose="020B0600070205080204" pitchFamily="50" charset="-128"/>
            </a:rPr>
            <a:t>70.5</a:t>
          </a:r>
          <a:r>
            <a:rPr kumimoji="1" lang="ja-JP" altLang="en-US" sz="1100">
              <a:latin typeface="ＭＳ Ｐゴシック" panose="020B0600070205080204" pitchFamily="50" charset="-128"/>
              <a:ea typeface="ＭＳ Ｐゴシック" panose="020B0600070205080204" pitchFamily="50" charset="-128"/>
            </a:rPr>
            <a:t>ポイント上昇しており，充当可能基金の減少が分子を押し上げたことに加え，人件費や扶助費などの義務的経費の増加により経常一般財源の余力が低下し，分母が縮小したことが主な要因と考えられる。今後は，基金残高の確保に努めるとともに，施策・事業の再構築による行政資源配分の最適化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C89916D-3B98-4650-A774-2522274477F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D4C580FE-5398-4DAF-9DB7-8C77A6D646B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05502EB-37EC-409A-9503-44B2C6F1691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6E355D98-9B01-423A-B62B-002C2775FC7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24B74DBC-30C1-4B6A-A492-DC34CCB04F4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55532D30-7058-4E90-A5B3-44616399D4A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C35FC76A-804C-46B9-9190-B6340ECBD4F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02B7C20-491D-4CA4-A520-4B7FDE3E255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0467EE5-F874-4E78-9122-848366416F9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2FBE78A8-F64E-43E3-94ED-8F29F1C2C3F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B8C28FBD-4DC9-4D28-8157-79519DEBD81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45AB7A42-2956-4489-968F-00A17803898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309934CC-81EF-478B-9075-05FC0E0D873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C2BB502-63FE-41B8-BFC8-7EC6AEFF47E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5C48D978-7DD4-4577-8B54-58A608AA59B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F336276A-DD29-4196-BC2A-5585973A070A}"/>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FDE2A6D3-9E87-4C9D-93C7-D26C7EB6EA25}"/>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21560B9A-8295-4217-84D4-7928EB6F47E2}"/>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BBFDF1BC-C086-446C-AFDC-EA16DC2F58A4}"/>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A0DBE204-2E44-4381-A5C1-8A2024F477C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53FC4497-021F-4358-9867-933316A031DE}"/>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015E802C-EA6B-43FB-A2AE-8BDACE7745B4}"/>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BBC38C3B-E589-4342-82CC-CE49F8686107}"/>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19E3B7C0-0FF6-4365-B056-541E845B08EF}"/>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90D823A9-6F7F-4D3F-998A-E57A71599F87}"/>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BC9B42DA-D9B3-4291-B25A-4B1309A6EF50}"/>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F04F4D1-BBC5-4DFC-BD9C-E5B91EBAEAC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4BE5B98-BDC9-4600-A5CD-2C3DD775DC4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7B44955-239D-4736-A2D9-CA07188CC22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0BA9F4E-7474-44A7-A80E-EBDF8D655F6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483FDFC-4502-4A3A-A68A-E7BBCFF3826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176</xdr:rowOff>
    </xdr:from>
    <xdr:to>
      <xdr:col>76</xdr:col>
      <xdr:colOff>73025</xdr:colOff>
      <xdr:row>31</xdr:row>
      <xdr:rowOff>101776</xdr:rowOff>
    </xdr:to>
    <xdr:sp macro="" textlink="">
      <xdr:nvSpPr>
        <xdr:cNvPr id="143" name="楕円 142">
          <a:extLst>
            <a:ext uri="{FF2B5EF4-FFF2-40B4-BE49-F238E27FC236}">
              <a16:creationId xmlns:a16="http://schemas.microsoft.com/office/drawing/2014/main" id="{D36F2091-ACEF-45DB-B923-836B04A61318}"/>
            </a:ext>
          </a:extLst>
        </xdr:cNvPr>
        <xdr:cNvSpPr/>
      </xdr:nvSpPr>
      <xdr:spPr>
        <a:xfrm>
          <a:off x="14744700" y="608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150053</xdr:rowOff>
    </xdr:from>
    <xdr:ext cx="469744" cy="259045"/>
    <xdr:sp macro="" textlink="">
      <xdr:nvSpPr>
        <xdr:cNvPr id="144" name="債務償還比率該当値テキスト">
          <a:extLst>
            <a:ext uri="{FF2B5EF4-FFF2-40B4-BE49-F238E27FC236}">
              <a16:creationId xmlns:a16="http://schemas.microsoft.com/office/drawing/2014/main" id="{D1285044-672C-454E-9C09-C35C789D71C5}"/>
            </a:ext>
          </a:extLst>
        </xdr:cNvPr>
        <xdr:cNvSpPr txBox="1"/>
      </xdr:nvSpPr>
      <xdr:spPr>
        <a:xfrm>
          <a:off x="14846300" y="606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87066</xdr:rowOff>
    </xdr:from>
    <xdr:to>
      <xdr:col>72</xdr:col>
      <xdr:colOff>123825</xdr:colOff>
      <xdr:row>31</xdr:row>
      <xdr:rowOff>17216</xdr:rowOff>
    </xdr:to>
    <xdr:sp macro="" textlink="">
      <xdr:nvSpPr>
        <xdr:cNvPr id="145" name="楕円 144">
          <a:extLst>
            <a:ext uri="{FF2B5EF4-FFF2-40B4-BE49-F238E27FC236}">
              <a16:creationId xmlns:a16="http://schemas.microsoft.com/office/drawing/2014/main" id="{256FC8CF-8325-4387-91FA-C60012460A3A}"/>
            </a:ext>
          </a:extLst>
        </xdr:cNvPr>
        <xdr:cNvSpPr/>
      </xdr:nvSpPr>
      <xdr:spPr>
        <a:xfrm>
          <a:off x="14033500" y="600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137866</xdr:rowOff>
    </xdr:from>
    <xdr:to>
      <xdr:col>76</xdr:col>
      <xdr:colOff>22225</xdr:colOff>
      <xdr:row>31</xdr:row>
      <xdr:rowOff>50976</xdr:rowOff>
    </xdr:to>
    <xdr:cxnSp macro="">
      <xdr:nvCxnSpPr>
        <xdr:cNvPr id="146" name="直線コネクタ 145">
          <a:extLst>
            <a:ext uri="{FF2B5EF4-FFF2-40B4-BE49-F238E27FC236}">
              <a16:creationId xmlns:a16="http://schemas.microsoft.com/office/drawing/2014/main" id="{DC9E3BE3-CB6D-4193-A3DA-C732256DDF4C}"/>
            </a:ext>
          </a:extLst>
        </xdr:cNvPr>
        <xdr:cNvCxnSpPr/>
      </xdr:nvCxnSpPr>
      <xdr:spPr>
        <a:xfrm>
          <a:off x="14084300" y="6052891"/>
          <a:ext cx="711200" cy="8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47724</xdr:rowOff>
    </xdr:from>
    <xdr:to>
      <xdr:col>68</xdr:col>
      <xdr:colOff>123825</xdr:colOff>
      <xdr:row>30</xdr:row>
      <xdr:rowOff>149324</xdr:rowOff>
    </xdr:to>
    <xdr:sp macro="" textlink="">
      <xdr:nvSpPr>
        <xdr:cNvPr id="147" name="楕円 146">
          <a:extLst>
            <a:ext uri="{FF2B5EF4-FFF2-40B4-BE49-F238E27FC236}">
              <a16:creationId xmlns:a16="http://schemas.microsoft.com/office/drawing/2014/main" id="{8D6A3FC0-33DB-4BF8-91B6-5F5E13F3B98E}"/>
            </a:ext>
          </a:extLst>
        </xdr:cNvPr>
        <xdr:cNvSpPr/>
      </xdr:nvSpPr>
      <xdr:spPr>
        <a:xfrm>
          <a:off x="13271500" y="596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98524</xdr:rowOff>
    </xdr:from>
    <xdr:to>
      <xdr:col>72</xdr:col>
      <xdr:colOff>73025</xdr:colOff>
      <xdr:row>30</xdr:row>
      <xdr:rowOff>137866</xdr:rowOff>
    </xdr:to>
    <xdr:cxnSp macro="">
      <xdr:nvCxnSpPr>
        <xdr:cNvPr id="148" name="直線コネクタ 147">
          <a:extLst>
            <a:ext uri="{FF2B5EF4-FFF2-40B4-BE49-F238E27FC236}">
              <a16:creationId xmlns:a16="http://schemas.microsoft.com/office/drawing/2014/main" id="{BBEE7F50-6DF2-4575-A16F-C80DE2575B03}"/>
            </a:ext>
          </a:extLst>
        </xdr:cNvPr>
        <xdr:cNvCxnSpPr/>
      </xdr:nvCxnSpPr>
      <xdr:spPr>
        <a:xfrm>
          <a:off x="13322300" y="6013549"/>
          <a:ext cx="762000" cy="3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156013</xdr:rowOff>
    </xdr:from>
    <xdr:to>
      <xdr:col>64</xdr:col>
      <xdr:colOff>123825</xdr:colOff>
      <xdr:row>29</xdr:row>
      <xdr:rowOff>86163</xdr:rowOff>
    </xdr:to>
    <xdr:sp macro="" textlink="">
      <xdr:nvSpPr>
        <xdr:cNvPr id="149" name="楕円 148">
          <a:extLst>
            <a:ext uri="{FF2B5EF4-FFF2-40B4-BE49-F238E27FC236}">
              <a16:creationId xmlns:a16="http://schemas.microsoft.com/office/drawing/2014/main" id="{6EE11AE4-2B88-4D40-8D9F-8B77D5121999}"/>
            </a:ext>
          </a:extLst>
        </xdr:cNvPr>
        <xdr:cNvSpPr/>
      </xdr:nvSpPr>
      <xdr:spPr>
        <a:xfrm>
          <a:off x="12509500" y="572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35363</xdr:rowOff>
    </xdr:from>
    <xdr:to>
      <xdr:col>68</xdr:col>
      <xdr:colOff>73025</xdr:colOff>
      <xdr:row>30</xdr:row>
      <xdr:rowOff>98524</xdr:rowOff>
    </xdr:to>
    <xdr:cxnSp macro="">
      <xdr:nvCxnSpPr>
        <xdr:cNvPr id="150" name="直線コネクタ 149">
          <a:extLst>
            <a:ext uri="{FF2B5EF4-FFF2-40B4-BE49-F238E27FC236}">
              <a16:creationId xmlns:a16="http://schemas.microsoft.com/office/drawing/2014/main" id="{AAD50059-656D-411D-9DB1-C6140BFE9054}"/>
            </a:ext>
          </a:extLst>
        </xdr:cNvPr>
        <xdr:cNvCxnSpPr/>
      </xdr:nvCxnSpPr>
      <xdr:spPr>
        <a:xfrm>
          <a:off x="12560300" y="5778938"/>
          <a:ext cx="762000" cy="23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59768</xdr:rowOff>
    </xdr:from>
    <xdr:to>
      <xdr:col>60</xdr:col>
      <xdr:colOff>123825</xdr:colOff>
      <xdr:row>29</xdr:row>
      <xdr:rowOff>161368</xdr:rowOff>
    </xdr:to>
    <xdr:sp macro="" textlink="">
      <xdr:nvSpPr>
        <xdr:cNvPr id="151" name="楕円 150">
          <a:extLst>
            <a:ext uri="{FF2B5EF4-FFF2-40B4-BE49-F238E27FC236}">
              <a16:creationId xmlns:a16="http://schemas.microsoft.com/office/drawing/2014/main" id="{291905E0-F505-4B90-A90B-D1CBA4D26770}"/>
            </a:ext>
          </a:extLst>
        </xdr:cNvPr>
        <xdr:cNvSpPr/>
      </xdr:nvSpPr>
      <xdr:spPr>
        <a:xfrm>
          <a:off x="11747500" y="580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35363</xdr:rowOff>
    </xdr:from>
    <xdr:to>
      <xdr:col>64</xdr:col>
      <xdr:colOff>73025</xdr:colOff>
      <xdr:row>29</xdr:row>
      <xdr:rowOff>110568</xdr:rowOff>
    </xdr:to>
    <xdr:cxnSp macro="">
      <xdr:nvCxnSpPr>
        <xdr:cNvPr id="152" name="直線コネクタ 151">
          <a:extLst>
            <a:ext uri="{FF2B5EF4-FFF2-40B4-BE49-F238E27FC236}">
              <a16:creationId xmlns:a16="http://schemas.microsoft.com/office/drawing/2014/main" id="{F17992CC-4277-47BB-81D5-60D07D3E03CF}"/>
            </a:ext>
          </a:extLst>
        </xdr:cNvPr>
        <xdr:cNvCxnSpPr/>
      </xdr:nvCxnSpPr>
      <xdr:spPr>
        <a:xfrm flipV="1">
          <a:off x="11798300" y="5778938"/>
          <a:ext cx="762000" cy="7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86FC091A-349D-432A-AC65-AD2B4A03E690}"/>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9E670ABE-7E64-40C6-85EC-6D90BEAB870A}"/>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5" name="n_3aveValue債務償還比率">
          <a:extLst>
            <a:ext uri="{FF2B5EF4-FFF2-40B4-BE49-F238E27FC236}">
              <a16:creationId xmlns:a16="http://schemas.microsoft.com/office/drawing/2014/main" id="{FFF3FE65-D56F-46B7-B64D-11093F9233F2}"/>
            </a:ext>
          </a:extLst>
        </xdr:cNvPr>
        <xdr:cNvSpPr txBox="1"/>
      </xdr:nvSpPr>
      <xdr:spPr>
        <a:xfrm>
          <a:off x="12325427" y="59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56" name="n_4aveValue債務償還比率">
          <a:extLst>
            <a:ext uri="{FF2B5EF4-FFF2-40B4-BE49-F238E27FC236}">
              <a16:creationId xmlns:a16="http://schemas.microsoft.com/office/drawing/2014/main" id="{13D00454-E8A2-488B-B949-A51605A34CC9}"/>
            </a:ext>
          </a:extLst>
        </xdr:cNvPr>
        <xdr:cNvSpPr txBox="1"/>
      </xdr:nvSpPr>
      <xdr:spPr>
        <a:xfrm>
          <a:off x="11563427" y="614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8343</xdr:rowOff>
    </xdr:from>
    <xdr:ext cx="469744" cy="259045"/>
    <xdr:sp macro="" textlink="">
      <xdr:nvSpPr>
        <xdr:cNvPr id="157" name="n_1mainValue債務償還比率">
          <a:extLst>
            <a:ext uri="{FF2B5EF4-FFF2-40B4-BE49-F238E27FC236}">
              <a16:creationId xmlns:a16="http://schemas.microsoft.com/office/drawing/2014/main" id="{F2F26B8D-AA66-4787-9488-088B0C49EF19}"/>
            </a:ext>
          </a:extLst>
        </xdr:cNvPr>
        <xdr:cNvSpPr txBox="1"/>
      </xdr:nvSpPr>
      <xdr:spPr>
        <a:xfrm>
          <a:off x="13836727" y="609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140451</xdr:rowOff>
    </xdr:from>
    <xdr:ext cx="469744" cy="259045"/>
    <xdr:sp macro="" textlink="">
      <xdr:nvSpPr>
        <xdr:cNvPr id="158" name="n_2mainValue債務償還比率">
          <a:extLst>
            <a:ext uri="{FF2B5EF4-FFF2-40B4-BE49-F238E27FC236}">
              <a16:creationId xmlns:a16="http://schemas.microsoft.com/office/drawing/2014/main" id="{1512EE62-F8E1-4817-BF3D-D0BA20819DD2}"/>
            </a:ext>
          </a:extLst>
        </xdr:cNvPr>
        <xdr:cNvSpPr txBox="1"/>
      </xdr:nvSpPr>
      <xdr:spPr>
        <a:xfrm>
          <a:off x="13087427" y="6055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102690</xdr:rowOff>
    </xdr:from>
    <xdr:ext cx="469744" cy="259045"/>
    <xdr:sp macro="" textlink="">
      <xdr:nvSpPr>
        <xdr:cNvPr id="159" name="n_3mainValue債務償還比率">
          <a:extLst>
            <a:ext uri="{FF2B5EF4-FFF2-40B4-BE49-F238E27FC236}">
              <a16:creationId xmlns:a16="http://schemas.microsoft.com/office/drawing/2014/main" id="{50428608-FE13-41B0-BE2D-25D11C4233AF}"/>
            </a:ext>
          </a:extLst>
        </xdr:cNvPr>
        <xdr:cNvSpPr txBox="1"/>
      </xdr:nvSpPr>
      <xdr:spPr>
        <a:xfrm>
          <a:off x="12325427" y="550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6445</xdr:rowOff>
    </xdr:from>
    <xdr:ext cx="469744" cy="259045"/>
    <xdr:sp macro="" textlink="">
      <xdr:nvSpPr>
        <xdr:cNvPr id="160" name="n_4mainValue債務償還比率">
          <a:extLst>
            <a:ext uri="{FF2B5EF4-FFF2-40B4-BE49-F238E27FC236}">
              <a16:creationId xmlns:a16="http://schemas.microsoft.com/office/drawing/2014/main" id="{D6FCB3A9-235B-4E71-9C0A-E20240D09ABF}"/>
            </a:ext>
          </a:extLst>
        </xdr:cNvPr>
        <xdr:cNvSpPr txBox="1"/>
      </xdr:nvSpPr>
      <xdr:spPr>
        <a:xfrm>
          <a:off x="11563427" y="5578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92FEFEC-D41A-4622-AD4D-B7EF91CD3AD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4E6CD900-EE6C-4B80-8003-A2818F1F62C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CE69B61B-F647-4859-9250-9B72FD8BC9D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31193CF3-FE30-45BB-9931-8BDA6C0604E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F6A6CC5-3D4A-468B-9954-E3618A148C1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4E505F5B-42ED-47A0-8BD7-705D106BAAB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80565F9-AF22-414A-AFB1-2FA2CC2F1B1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6442BF5-DF23-4B2A-9435-1A4D6D3A53D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ACFB67B-59BF-4F8C-90FD-D9DC34E2038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BF89DE0-9303-47BD-90FE-FC4CF09D2D9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栃木県宇都宮市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E9B721-085B-45BA-AD17-16F6138FF11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DC580E9-2925-457B-B2DC-9CFB79B7064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719B09-49D3-4F0D-B295-6B991FACD8B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B3293A-41F0-41B8-9906-E79530E21E6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A6829C4-5A4D-4D02-B5E4-8EEC2ACF3B7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3E28AF-0B79-4262-8DEF-19C1B1A8B3F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514,595
502,238
416.85
245,076,030
238,176,676
3,900,441
109,548,554
143,649,454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47A2F0-4F4D-4540-A5A6-7AA52A9284C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1D0BB8-C0EB-49B8-994A-A8D444947E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7B94A0-604E-428D-990F-99D0F3977F0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2AAA51-59C4-4D6F-9BD9-F0AADBCEDF2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00AD4D-ED7E-43BC-B694-9B3AC1AF5B7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D1BB1F9-B31A-486E-ABFE-27C901F448C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EE542B7-64B2-46AE-9BAC-5943A03E761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72AF3A7-C9BE-48EB-9193-FA947F28D78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AAB1A0-D3DC-4AA9-85D6-A6E37A2C25E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EE27B8-712C-4EE2-84E9-F99B1D7953D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CB320FF-6395-439D-95A0-A54B95FFA66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9A57E0-2EEA-4FC7-A804-9B962F0C0ED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FE41F24-DF19-4C54-8AED-798F8022046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88799F-1784-4DBD-8BBC-15F54F43001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D515139-F269-4B32-941B-7AAA716A77F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9F44AF4-27E6-4915-ADBB-BBC44FB55FD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3FBBDC-20AF-49DC-8C95-1A6F841F5C4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F5B06B-FD54-476A-975A-3B70EB2D4C3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21F6333-686B-41AA-8939-A4D9BE28EA8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E8C2F9-9506-4C69-9A34-D560002406F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5122025-2474-4373-AF59-875082B432E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446B120-BDC7-4BE3-9C45-A2455734893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C15DBE9-DF5B-46EC-8079-3E9EFD06017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CD38DF7-3803-4653-889A-BE18904579B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889D222-D5E7-459D-A702-9DAB5C19EBB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9032544-3979-418A-AC7B-990E5AFF888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87E359C-3FA3-4780-AB04-F7E87D0931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134D674-ACD7-4351-916B-E2F40B61D83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638421D-4C4F-4199-9EA5-C24EB7B02F7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9E9319E-DBFC-4D6E-BBC2-A03D427A67C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79BA4CA-DF4E-4283-BBE2-64BDFA70786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ACB23E6-5601-4E26-A5E7-402B1670F3E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1639C1F-509C-4E32-92CF-0DF937838B5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005ED79-AB46-42AD-8DCF-0ED9F5DD8D2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696AF5C-B9AE-4E9B-8B47-2D875BDB8EE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666E205-7D01-4426-A4D9-A64392ED376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30E6207-481E-465A-A39B-E2236BA5656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2DA26D7-283A-4F39-909C-3A6039CD076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C37EAC8-A68B-4B32-A9CD-458BF6E4A9C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D42A9B3-B3A5-443D-AF6A-5AA0973FD1C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8D0A12D-F938-4E8B-86E1-ED336E4212E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C17D550-C040-457D-8DA4-08F2A9029B0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C1AB958-635D-41E1-BD8D-13BE69926B6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D5331E9A-92C5-4885-A39C-8936D416B7D3}"/>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7A429686-140D-4530-AB2E-AC08CB969C16}"/>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C05E1D61-C1AD-4649-9004-E27CCFDE2F29}"/>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507B164D-522F-4DEF-88A5-EEF12753D824}"/>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69EB14E9-A75D-4CAD-871F-BC92493810F9}"/>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382988FA-ADBE-48C9-AC09-3BBB822D1D1E}"/>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193D2D1A-E28D-4926-9AAB-E3A315628685}"/>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B768162C-1B49-4B5E-A4F9-8AEF468F61D4}"/>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BA370CAB-03D5-4790-8B0B-691F14549708}"/>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14900946-5B2E-43BA-B07E-2655534F8118}"/>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920D12CE-8C57-4EB6-ADA8-B738D2E08E53}"/>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2AF9502-85D8-4D06-A8EF-BDC1F87E123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F8CEBDC-EFAA-4DB7-9047-CEB575295F0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E9A6A07-6E08-42E7-98B3-D4D2605247F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B588B65-ACFA-41E8-B3B7-023B43DF2BE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A31DB2F-BBA6-4769-8C15-7758F52FCAF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164846</xdr:rowOff>
    </xdr:from>
    <xdr:to>
      <xdr:col>24</xdr:col>
      <xdr:colOff>114300</xdr:colOff>
      <xdr:row>35</xdr:row>
      <xdr:rowOff>94996</xdr:rowOff>
    </xdr:to>
    <xdr:sp macro="" textlink="">
      <xdr:nvSpPr>
        <xdr:cNvPr id="71" name="楕円 70">
          <a:extLst>
            <a:ext uri="{FF2B5EF4-FFF2-40B4-BE49-F238E27FC236}">
              <a16:creationId xmlns:a16="http://schemas.microsoft.com/office/drawing/2014/main" id="{A770AC06-5725-4633-B55F-57BDD6998BFC}"/>
            </a:ext>
          </a:extLst>
        </xdr:cNvPr>
        <xdr:cNvSpPr/>
      </xdr:nvSpPr>
      <xdr:spPr>
        <a:xfrm>
          <a:off x="4584700" y="599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16273</xdr:rowOff>
    </xdr:from>
    <xdr:ext cx="405111" cy="259045"/>
    <xdr:sp macro="" textlink="">
      <xdr:nvSpPr>
        <xdr:cNvPr id="72" name="【道路】&#10;有形固定資産減価償却率該当値テキスト">
          <a:extLst>
            <a:ext uri="{FF2B5EF4-FFF2-40B4-BE49-F238E27FC236}">
              <a16:creationId xmlns:a16="http://schemas.microsoft.com/office/drawing/2014/main" id="{D8196591-7B02-4D40-9C93-18798AC5DA4D}"/>
            </a:ext>
          </a:extLst>
        </xdr:cNvPr>
        <xdr:cNvSpPr txBox="1"/>
      </xdr:nvSpPr>
      <xdr:spPr>
        <a:xfrm>
          <a:off x="4673600" y="584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119126</xdr:rowOff>
    </xdr:from>
    <xdr:to>
      <xdr:col>20</xdr:col>
      <xdr:colOff>38100</xdr:colOff>
      <xdr:row>35</xdr:row>
      <xdr:rowOff>49276</xdr:rowOff>
    </xdr:to>
    <xdr:sp macro="" textlink="">
      <xdr:nvSpPr>
        <xdr:cNvPr id="73" name="楕円 72">
          <a:extLst>
            <a:ext uri="{FF2B5EF4-FFF2-40B4-BE49-F238E27FC236}">
              <a16:creationId xmlns:a16="http://schemas.microsoft.com/office/drawing/2014/main" id="{624D5BA2-A2A7-42B1-B3C6-520111542884}"/>
            </a:ext>
          </a:extLst>
        </xdr:cNvPr>
        <xdr:cNvSpPr/>
      </xdr:nvSpPr>
      <xdr:spPr>
        <a:xfrm>
          <a:off x="3746500" y="594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169926</xdr:rowOff>
    </xdr:from>
    <xdr:to>
      <xdr:col>24</xdr:col>
      <xdr:colOff>63500</xdr:colOff>
      <xdr:row>35</xdr:row>
      <xdr:rowOff>44196</xdr:rowOff>
    </xdr:to>
    <xdr:cxnSp macro="">
      <xdr:nvCxnSpPr>
        <xdr:cNvPr id="74" name="直線コネクタ 73">
          <a:extLst>
            <a:ext uri="{FF2B5EF4-FFF2-40B4-BE49-F238E27FC236}">
              <a16:creationId xmlns:a16="http://schemas.microsoft.com/office/drawing/2014/main" id="{BBC62F28-8236-4CE7-B369-B4935859DF71}"/>
            </a:ext>
          </a:extLst>
        </xdr:cNvPr>
        <xdr:cNvCxnSpPr/>
      </xdr:nvCxnSpPr>
      <xdr:spPr>
        <a:xfrm>
          <a:off x="3797300" y="599922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73406</xdr:rowOff>
    </xdr:from>
    <xdr:to>
      <xdr:col>15</xdr:col>
      <xdr:colOff>101600</xdr:colOff>
      <xdr:row>35</xdr:row>
      <xdr:rowOff>3556</xdr:rowOff>
    </xdr:to>
    <xdr:sp macro="" textlink="">
      <xdr:nvSpPr>
        <xdr:cNvPr id="75" name="楕円 74">
          <a:extLst>
            <a:ext uri="{FF2B5EF4-FFF2-40B4-BE49-F238E27FC236}">
              <a16:creationId xmlns:a16="http://schemas.microsoft.com/office/drawing/2014/main" id="{8C59676B-A4EB-4CF7-8C25-C73C048597B3}"/>
            </a:ext>
          </a:extLst>
        </xdr:cNvPr>
        <xdr:cNvSpPr/>
      </xdr:nvSpPr>
      <xdr:spPr>
        <a:xfrm>
          <a:off x="2857500" y="59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124206</xdr:rowOff>
    </xdr:from>
    <xdr:to>
      <xdr:col>19</xdr:col>
      <xdr:colOff>177800</xdr:colOff>
      <xdr:row>34</xdr:row>
      <xdr:rowOff>169926</xdr:rowOff>
    </xdr:to>
    <xdr:cxnSp macro="">
      <xdr:nvCxnSpPr>
        <xdr:cNvPr id="76" name="直線コネクタ 75">
          <a:extLst>
            <a:ext uri="{FF2B5EF4-FFF2-40B4-BE49-F238E27FC236}">
              <a16:creationId xmlns:a16="http://schemas.microsoft.com/office/drawing/2014/main" id="{E2CCDB43-0292-40CB-B794-DCE95ECB7EE9}"/>
            </a:ext>
          </a:extLst>
        </xdr:cNvPr>
        <xdr:cNvCxnSpPr/>
      </xdr:nvCxnSpPr>
      <xdr:spPr>
        <a:xfrm>
          <a:off x="2908300" y="595350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34544</xdr:rowOff>
    </xdr:from>
    <xdr:to>
      <xdr:col>10</xdr:col>
      <xdr:colOff>165100</xdr:colOff>
      <xdr:row>34</xdr:row>
      <xdr:rowOff>136144</xdr:rowOff>
    </xdr:to>
    <xdr:sp macro="" textlink="">
      <xdr:nvSpPr>
        <xdr:cNvPr id="77" name="楕円 76">
          <a:extLst>
            <a:ext uri="{FF2B5EF4-FFF2-40B4-BE49-F238E27FC236}">
              <a16:creationId xmlns:a16="http://schemas.microsoft.com/office/drawing/2014/main" id="{02DCA401-EFEA-4646-8A06-EAE95976E913}"/>
            </a:ext>
          </a:extLst>
        </xdr:cNvPr>
        <xdr:cNvSpPr/>
      </xdr:nvSpPr>
      <xdr:spPr>
        <a:xfrm>
          <a:off x="1968500" y="586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85344</xdr:rowOff>
    </xdr:from>
    <xdr:to>
      <xdr:col>15</xdr:col>
      <xdr:colOff>50800</xdr:colOff>
      <xdr:row>34</xdr:row>
      <xdr:rowOff>124206</xdr:rowOff>
    </xdr:to>
    <xdr:cxnSp macro="">
      <xdr:nvCxnSpPr>
        <xdr:cNvPr id="78" name="直線コネクタ 77">
          <a:extLst>
            <a:ext uri="{FF2B5EF4-FFF2-40B4-BE49-F238E27FC236}">
              <a16:creationId xmlns:a16="http://schemas.microsoft.com/office/drawing/2014/main" id="{1D47E709-FB9E-42E3-A5D7-49E3B1B4D179}"/>
            </a:ext>
          </a:extLst>
        </xdr:cNvPr>
        <xdr:cNvCxnSpPr/>
      </xdr:nvCxnSpPr>
      <xdr:spPr>
        <a:xfrm>
          <a:off x="2019300" y="591464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167132</xdr:rowOff>
    </xdr:from>
    <xdr:to>
      <xdr:col>6</xdr:col>
      <xdr:colOff>38100</xdr:colOff>
      <xdr:row>34</xdr:row>
      <xdr:rowOff>97282</xdr:rowOff>
    </xdr:to>
    <xdr:sp macro="" textlink="">
      <xdr:nvSpPr>
        <xdr:cNvPr id="79" name="楕円 78">
          <a:extLst>
            <a:ext uri="{FF2B5EF4-FFF2-40B4-BE49-F238E27FC236}">
              <a16:creationId xmlns:a16="http://schemas.microsoft.com/office/drawing/2014/main" id="{B2208976-AFD4-4AD2-B252-5E093285FEA0}"/>
            </a:ext>
          </a:extLst>
        </xdr:cNvPr>
        <xdr:cNvSpPr/>
      </xdr:nvSpPr>
      <xdr:spPr>
        <a:xfrm>
          <a:off x="1079500" y="582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46482</xdr:rowOff>
    </xdr:from>
    <xdr:to>
      <xdr:col>10</xdr:col>
      <xdr:colOff>114300</xdr:colOff>
      <xdr:row>34</xdr:row>
      <xdr:rowOff>85344</xdr:rowOff>
    </xdr:to>
    <xdr:cxnSp macro="">
      <xdr:nvCxnSpPr>
        <xdr:cNvPr id="80" name="直線コネクタ 79">
          <a:extLst>
            <a:ext uri="{FF2B5EF4-FFF2-40B4-BE49-F238E27FC236}">
              <a16:creationId xmlns:a16="http://schemas.microsoft.com/office/drawing/2014/main" id="{E8465D83-9558-463D-AC9C-7390F38E37E2}"/>
            </a:ext>
          </a:extLst>
        </xdr:cNvPr>
        <xdr:cNvCxnSpPr/>
      </xdr:nvCxnSpPr>
      <xdr:spPr>
        <a:xfrm>
          <a:off x="1130300" y="587578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EF748639-0DCD-4AC3-91A9-EEFFBE2BADBB}"/>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A5FACE27-78D5-4CA6-A9E1-B47F44FC2DD7}"/>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3CFAC660-AE4D-4890-9E10-F15C8F3D07BF}"/>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D2701392-BF1A-4CC6-9C6D-6DAFADB0B553}"/>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65803</xdr:rowOff>
    </xdr:from>
    <xdr:ext cx="405111" cy="259045"/>
    <xdr:sp macro="" textlink="">
      <xdr:nvSpPr>
        <xdr:cNvPr id="85" name="n_1mainValue【道路】&#10;有形固定資産減価償却率">
          <a:extLst>
            <a:ext uri="{FF2B5EF4-FFF2-40B4-BE49-F238E27FC236}">
              <a16:creationId xmlns:a16="http://schemas.microsoft.com/office/drawing/2014/main" id="{4CE93601-781F-4D4C-99D4-92CD98281A49}"/>
            </a:ext>
          </a:extLst>
        </xdr:cNvPr>
        <xdr:cNvSpPr txBox="1"/>
      </xdr:nvSpPr>
      <xdr:spPr>
        <a:xfrm>
          <a:off x="3582044" y="572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20083</xdr:rowOff>
    </xdr:from>
    <xdr:ext cx="405111" cy="259045"/>
    <xdr:sp macro="" textlink="">
      <xdr:nvSpPr>
        <xdr:cNvPr id="86" name="n_2mainValue【道路】&#10;有形固定資産減価償却率">
          <a:extLst>
            <a:ext uri="{FF2B5EF4-FFF2-40B4-BE49-F238E27FC236}">
              <a16:creationId xmlns:a16="http://schemas.microsoft.com/office/drawing/2014/main" id="{712F5DB8-B637-4285-B66C-EFCFA9807850}"/>
            </a:ext>
          </a:extLst>
        </xdr:cNvPr>
        <xdr:cNvSpPr txBox="1"/>
      </xdr:nvSpPr>
      <xdr:spPr>
        <a:xfrm>
          <a:off x="2705744" y="567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152671</xdr:rowOff>
    </xdr:from>
    <xdr:ext cx="405111" cy="259045"/>
    <xdr:sp macro="" textlink="">
      <xdr:nvSpPr>
        <xdr:cNvPr id="87" name="n_3mainValue【道路】&#10;有形固定資産減価償却率">
          <a:extLst>
            <a:ext uri="{FF2B5EF4-FFF2-40B4-BE49-F238E27FC236}">
              <a16:creationId xmlns:a16="http://schemas.microsoft.com/office/drawing/2014/main" id="{9E933853-FF2B-405D-9D52-D57CF0019A55}"/>
            </a:ext>
          </a:extLst>
        </xdr:cNvPr>
        <xdr:cNvSpPr txBox="1"/>
      </xdr:nvSpPr>
      <xdr:spPr>
        <a:xfrm>
          <a:off x="1816744" y="56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113809</xdr:rowOff>
    </xdr:from>
    <xdr:ext cx="405111" cy="259045"/>
    <xdr:sp macro="" textlink="">
      <xdr:nvSpPr>
        <xdr:cNvPr id="88" name="n_4mainValue【道路】&#10;有形固定資産減価償却率">
          <a:extLst>
            <a:ext uri="{FF2B5EF4-FFF2-40B4-BE49-F238E27FC236}">
              <a16:creationId xmlns:a16="http://schemas.microsoft.com/office/drawing/2014/main" id="{88A44055-AD9E-43B0-8E2E-07DDE4ABA948}"/>
            </a:ext>
          </a:extLst>
        </xdr:cNvPr>
        <xdr:cNvSpPr txBox="1"/>
      </xdr:nvSpPr>
      <xdr:spPr>
        <a:xfrm>
          <a:off x="927744" y="560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0DB95A8-DE7D-4B67-B196-09009F70E2D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5FE6D25-434C-4528-972A-8E3DD63231C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3F22AC0-E19A-4EEA-AE52-1D5A94527C6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1208130-233E-4572-A6AE-EF942B968D3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6CDC3A1-2051-4AB4-B9D5-BE50BCA530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6488B11-0E5B-4B4A-B518-53895985EF3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82E7970-7312-4F54-9729-2D5ED0C64C7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AE2F964-8EA5-4BAB-BCCC-24B06512D61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88A1E9D-A2BE-4BDD-9593-85F78F66881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B898BE8-3CC0-4F62-9E6E-F6DBE7F446C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F6440CF0-D785-4250-A625-9FB09CC8702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67E1FD36-B04A-447F-8DCB-EA7E510C8A4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25D2B781-A41E-43B8-9183-7AC29DB4E88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8EAEA546-2DCA-4936-805B-90A0A606C17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4F88515F-530A-4ECC-A967-D3D5EEC2869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050ADF8-762F-4E54-9055-4359A9EFC24A}"/>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EC22DD72-846B-4192-BAF7-0A9B2AE6C1E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A856EBB2-2235-43AD-903E-0149015701B6}"/>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FAF848CC-9584-4233-9F6B-01E724228BF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B1B788C2-B766-4705-AACB-8614A14CFD2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3E867CC5-869F-45B8-B8BA-8D271303E44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8331E2E9-82EE-4290-8421-A8A70309C9B5}"/>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9E03D84D-10CA-4143-85EC-ADC444B4EB02}"/>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007CC4C0-71DB-40DC-8EB1-A71FC8B817D3}"/>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C4EA16A0-D3A4-45DC-8F29-63605A614077}"/>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4F1BEB32-B8AA-4B7C-82B9-E2DE9131513A}"/>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1DC96A2E-72E4-4CA5-9844-706E89908CB9}"/>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837FC795-FDD9-4EF9-9DDC-275BE70989F2}"/>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8113689A-DE61-42E2-B6CC-FF56D05A5D1B}"/>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01FDF7BE-5D20-4593-B4B7-76A84EC1BB06}"/>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E1C1C29B-DE7F-4AF4-90E0-567D6A042FD8}"/>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04D981B7-6A2A-4530-8FEA-C64030034B67}"/>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9FA326D1-668C-49DD-A37C-118C086FB56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87AB390-04CC-46E6-8C91-AE4DADB0B37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A7444A8-F94D-4403-A19F-A5A36B7AD09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2CC0778-FD4E-4518-9EEC-29DF632C342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4F6B129-0C31-4E6F-8441-E8A50C212BA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41768</xdr:rowOff>
    </xdr:from>
    <xdr:to>
      <xdr:col>55</xdr:col>
      <xdr:colOff>50800</xdr:colOff>
      <xdr:row>38</xdr:row>
      <xdr:rowOff>143368</xdr:rowOff>
    </xdr:to>
    <xdr:sp macro="" textlink="">
      <xdr:nvSpPr>
        <xdr:cNvPr id="126" name="楕円 125">
          <a:extLst>
            <a:ext uri="{FF2B5EF4-FFF2-40B4-BE49-F238E27FC236}">
              <a16:creationId xmlns:a16="http://schemas.microsoft.com/office/drawing/2014/main" id="{813CEA70-67CD-405E-B834-E80B9C14FEC0}"/>
            </a:ext>
          </a:extLst>
        </xdr:cNvPr>
        <xdr:cNvSpPr/>
      </xdr:nvSpPr>
      <xdr:spPr>
        <a:xfrm>
          <a:off x="10426700" y="655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64645</xdr:rowOff>
    </xdr:from>
    <xdr:ext cx="469744" cy="259045"/>
    <xdr:sp macro="" textlink="">
      <xdr:nvSpPr>
        <xdr:cNvPr id="127" name="【道路】&#10;一人当たり延長該当値テキスト">
          <a:extLst>
            <a:ext uri="{FF2B5EF4-FFF2-40B4-BE49-F238E27FC236}">
              <a16:creationId xmlns:a16="http://schemas.microsoft.com/office/drawing/2014/main" id="{7651B19A-A72C-4381-9F5F-CA12FA542DB2}"/>
            </a:ext>
          </a:extLst>
        </xdr:cNvPr>
        <xdr:cNvSpPr txBox="1"/>
      </xdr:nvSpPr>
      <xdr:spPr>
        <a:xfrm>
          <a:off x="10515600" y="640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51735</xdr:rowOff>
    </xdr:from>
    <xdr:to>
      <xdr:col>50</xdr:col>
      <xdr:colOff>165100</xdr:colOff>
      <xdr:row>38</xdr:row>
      <xdr:rowOff>153335</xdr:rowOff>
    </xdr:to>
    <xdr:sp macro="" textlink="">
      <xdr:nvSpPr>
        <xdr:cNvPr id="128" name="楕円 127">
          <a:extLst>
            <a:ext uri="{FF2B5EF4-FFF2-40B4-BE49-F238E27FC236}">
              <a16:creationId xmlns:a16="http://schemas.microsoft.com/office/drawing/2014/main" id="{1371315F-2CA8-49DE-A514-6DAAA6719AFE}"/>
            </a:ext>
          </a:extLst>
        </xdr:cNvPr>
        <xdr:cNvSpPr/>
      </xdr:nvSpPr>
      <xdr:spPr>
        <a:xfrm>
          <a:off x="9588500" y="656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92568</xdr:rowOff>
    </xdr:from>
    <xdr:to>
      <xdr:col>55</xdr:col>
      <xdr:colOff>0</xdr:colOff>
      <xdr:row>38</xdr:row>
      <xdr:rowOff>102535</xdr:rowOff>
    </xdr:to>
    <xdr:cxnSp macro="">
      <xdr:nvCxnSpPr>
        <xdr:cNvPr id="129" name="直線コネクタ 128">
          <a:extLst>
            <a:ext uri="{FF2B5EF4-FFF2-40B4-BE49-F238E27FC236}">
              <a16:creationId xmlns:a16="http://schemas.microsoft.com/office/drawing/2014/main" id="{14FD8DFA-E286-429A-8AF0-155E53B0615B}"/>
            </a:ext>
          </a:extLst>
        </xdr:cNvPr>
        <xdr:cNvCxnSpPr/>
      </xdr:nvCxnSpPr>
      <xdr:spPr>
        <a:xfrm flipV="1">
          <a:off x="9639300" y="6607668"/>
          <a:ext cx="8382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54478</xdr:rowOff>
    </xdr:from>
    <xdr:to>
      <xdr:col>46</xdr:col>
      <xdr:colOff>38100</xdr:colOff>
      <xdr:row>38</xdr:row>
      <xdr:rowOff>156078</xdr:rowOff>
    </xdr:to>
    <xdr:sp macro="" textlink="">
      <xdr:nvSpPr>
        <xdr:cNvPr id="130" name="楕円 129">
          <a:extLst>
            <a:ext uri="{FF2B5EF4-FFF2-40B4-BE49-F238E27FC236}">
              <a16:creationId xmlns:a16="http://schemas.microsoft.com/office/drawing/2014/main" id="{86574219-8BD2-429A-9AEA-A1BAC892207E}"/>
            </a:ext>
          </a:extLst>
        </xdr:cNvPr>
        <xdr:cNvSpPr/>
      </xdr:nvSpPr>
      <xdr:spPr>
        <a:xfrm>
          <a:off x="8699500" y="656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102535</xdr:rowOff>
    </xdr:from>
    <xdr:to>
      <xdr:col>50</xdr:col>
      <xdr:colOff>114300</xdr:colOff>
      <xdr:row>38</xdr:row>
      <xdr:rowOff>105278</xdr:rowOff>
    </xdr:to>
    <xdr:cxnSp macro="">
      <xdr:nvCxnSpPr>
        <xdr:cNvPr id="131" name="直線コネクタ 130">
          <a:extLst>
            <a:ext uri="{FF2B5EF4-FFF2-40B4-BE49-F238E27FC236}">
              <a16:creationId xmlns:a16="http://schemas.microsoft.com/office/drawing/2014/main" id="{8C37F5CB-15F1-4CC5-9DF0-BF647354F4B9}"/>
            </a:ext>
          </a:extLst>
        </xdr:cNvPr>
        <xdr:cNvCxnSpPr/>
      </xdr:nvCxnSpPr>
      <xdr:spPr>
        <a:xfrm flipV="1">
          <a:off x="8750300" y="661763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60878</xdr:rowOff>
    </xdr:from>
    <xdr:to>
      <xdr:col>41</xdr:col>
      <xdr:colOff>101600</xdr:colOff>
      <xdr:row>38</xdr:row>
      <xdr:rowOff>162478</xdr:rowOff>
    </xdr:to>
    <xdr:sp macro="" textlink="">
      <xdr:nvSpPr>
        <xdr:cNvPr id="132" name="楕円 131">
          <a:extLst>
            <a:ext uri="{FF2B5EF4-FFF2-40B4-BE49-F238E27FC236}">
              <a16:creationId xmlns:a16="http://schemas.microsoft.com/office/drawing/2014/main" id="{2CED7990-A375-4FF1-8D98-7770489D9545}"/>
            </a:ext>
          </a:extLst>
        </xdr:cNvPr>
        <xdr:cNvSpPr/>
      </xdr:nvSpPr>
      <xdr:spPr>
        <a:xfrm>
          <a:off x="7810500" y="657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105278</xdr:rowOff>
    </xdr:from>
    <xdr:to>
      <xdr:col>45</xdr:col>
      <xdr:colOff>177800</xdr:colOff>
      <xdr:row>38</xdr:row>
      <xdr:rowOff>111678</xdr:rowOff>
    </xdr:to>
    <xdr:cxnSp macro="">
      <xdr:nvCxnSpPr>
        <xdr:cNvPr id="133" name="直線コネクタ 132">
          <a:extLst>
            <a:ext uri="{FF2B5EF4-FFF2-40B4-BE49-F238E27FC236}">
              <a16:creationId xmlns:a16="http://schemas.microsoft.com/office/drawing/2014/main" id="{5A234D99-9134-4FDC-844E-7336AEF701EF}"/>
            </a:ext>
          </a:extLst>
        </xdr:cNvPr>
        <xdr:cNvCxnSpPr/>
      </xdr:nvCxnSpPr>
      <xdr:spPr>
        <a:xfrm flipV="1">
          <a:off x="7861300" y="6620378"/>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63805</xdr:rowOff>
    </xdr:from>
    <xdr:to>
      <xdr:col>36</xdr:col>
      <xdr:colOff>165100</xdr:colOff>
      <xdr:row>38</xdr:row>
      <xdr:rowOff>165405</xdr:rowOff>
    </xdr:to>
    <xdr:sp macro="" textlink="">
      <xdr:nvSpPr>
        <xdr:cNvPr id="134" name="楕円 133">
          <a:extLst>
            <a:ext uri="{FF2B5EF4-FFF2-40B4-BE49-F238E27FC236}">
              <a16:creationId xmlns:a16="http://schemas.microsoft.com/office/drawing/2014/main" id="{37441A98-4C48-4FBD-AA4A-B36EE59E3B84}"/>
            </a:ext>
          </a:extLst>
        </xdr:cNvPr>
        <xdr:cNvSpPr/>
      </xdr:nvSpPr>
      <xdr:spPr>
        <a:xfrm>
          <a:off x="6921500" y="657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111678</xdr:rowOff>
    </xdr:from>
    <xdr:to>
      <xdr:col>41</xdr:col>
      <xdr:colOff>50800</xdr:colOff>
      <xdr:row>38</xdr:row>
      <xdr:rowOff>114605</xdr:rowOff>
    </xdr:to>
    <xdr:cxnSp macro="">
      <xdr:nvCxnSpPr>
        <xdr:cNvPr id="135" name="直線コネクタ 134">
          <a:extLst>
            <a:ext uri="{FF2B5EF4-FFF2-40B4-BE49-F238E27FC236}">
              <a16:creationId xmlns:a16="http://schemas.microsoft.com/office/drawing/2014/main" id="{A5CE6D9D-BC33-4B9E-8A9C-D01BE75E6F78}"/>
            </a:ext>
          </a:extLst>
        </xdr:cNvPr>
        <xdr:cNvCxnSpPr/>
      </xdr:nvCxnSpPr>
      <xdr:spPr>
        <a:xfrm flipV="1">
          <a:off x="6972300" y="6626778"/>
          <a:ext cx="889000" cy="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20E7D406-B145-4040-ACC8-FE8990F46E66}"/>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E4F54CA1-9FAA-40E0-A42A-71AD497CD38C}"/>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9E5CA9C7-7A86-4110-9628-45484F53CE28}"/>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36B28E74-E4E1-42BA-B374-09545E7661D4}"/>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169862</xdr:rowOff>
    </xdr:from>
    <xdr:ext cx="469744" cy="259045"/>
    <xdr:sp macro="" textlink="">
      <xdr:nvSpPr>
        <xdr:cNvPr id="140" name="n_1mainValue【道路】&#10;一人当たり延長">
          <a:extLst>
            <a:ext uri="{FF2B5EF4-FFF2-40B4-BE49-F238E27FC236}">
              <a16:creationId xmlns:a16="http://schemas.microsoft.com/office/drawing/2014/main" id="{3F462DBB-FA43-462F-886D-D616E8817482}"/>
            </a:ext>
          </a:extLst>
        </xdr:cNvPr>
        <xdr:cNvSpPr txBox="1"/>
      </xdr:nvSpPr>
      <xdr:spPr>
        <a:xfrm>
          <a:off x="9391727" y="634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1155</xdr:rowOff>
    </xdr:from>
    <xdr:ext cx="469744" cy="259045"/>
    <xdr:sp macro="" textlink="">
      <xdr:nvSpPr>
        <xdr:cNvPr id="141" name="n_2mainValue【道路】&#10;一人当たり延長">
          <a:extLst>
            <a:ext uri="{FF2B5EF4-FFF2-40B4-BE49-F238E27FC236}">
              <a16:creationId xmlns:a16="http://schemas.microsoft.com/office/drawing/2014/main" id="{6CC55A09-F707-4A89-A8D2-4374DD467822}"/>
            </a:ext>
          </a:extLst>
        </xdr:cNvPr>
        <xdr:cNvSpPr txBox="1"/>
      </xdr:nvSpPr>
      <xdr:spPr>
        <a:xfrm>
          <a:off x="8515427" y="634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7556</xdr:rowOff>
    </xdr:from>
    <xdr:ext cx="469744" cy="259045"/>
    <xdr:sp macro="" textlink="">
      <xdr:nvSpPr>
        <xdr:cNvPr id="142" name="n_3mainValue【道路】&#10;一人当たり延長">
          <a:extLst>
            <a:ext uri="{FF2B5EF4-FFF2-40B4-BE49-F238E27FC236}">
              <a16:creationId xmlns:a16="http://schemas.microsoft.com/office/drawing/2014/main" id="{3B19C9A7-9E7A-4F6A-AFCA-D347215D3B6A}"/>
            </a:ext>
          </a:extLst>
        </xdr:cNvPr>
        <xdr:cNvSpPr txBox="1"/>
      </xdr:nvSpPr>
      <xdr:spPr>
        <a:xfrm>
          <a:off x="7626427" y="635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10482</xdr:rowOff>
    </xdr:from>
    <xdr:ext cx="469744" cy="259045"/>
    <xdr:sp macro="" textlink="">
      <xdr:nvSpPr>
        <xdr:cNvPr id="143" name="n_4mainValue【道路】&#10;一人当たり延長">
          <a:extLst>
            <a:ext uri="{FF2B5EF4-FFF2-40B4-BE49-F238E27FC236}">
              <a16:creationId xmlns:a16="http://schemas.microsoft.com/office/drawing/2014/main" id="{CD886A8B-E7B4-4D45-AD16-5A1F0A4FA2E7}"/>
            </a:ext>
          </a:extLst>
        </xdr:cNvPr>
        <xdr:cNvSpPr txBox="1"/>
      </xdr:nvSpPr>
      <xdr:spPr>
        <a:xfrm>
          <a:off x="6737427" y="6354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683C970C-FFFE-4537-8ED2-DC60926DEB2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BC315552-4E7A-42A8-8526-A89A8C108A1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F3564CB0-8585-44EB-9280-89068FA1553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A089178D-ED9E-41A3-8330-2175C6C9CEE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DDDA66EC-2633-4FA0-B501-ECCDF8B7FDF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F9788CEC-14BF-4A60-83B3-B9BFA7CA98C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B93D7E28-1845-4142-81A0-1018F10F36A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A0080FD7-23CE-4739-BE94-A8B51A80CA8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BC71244-CDCD-4A58-A27A-05853DC3457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3440C6C3-77B5-414C-9468-C125FEFF6C4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8E97BAE-107E-452A-A798-E4509D9A665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B551402F-409A-44F7-A6DF-9D948DA0C55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4B47C98C-A3ED-4E9A-93A4-8435D80A693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9D3290A-D910-43D8-84F6-3123BE1FCA2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FB869F5D-D7FD-45B7-BC20-98FB093EF38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1984E6A2-4388-4BD0-BB95-6F6AC7DAAC5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4ECEE6CB-9DC2-43B7-AC33-156DC72B9EE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DFDCC7FC-E58F-4884-BA3C-E0382AB5F39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4AAE648E-5CB8-4560-9D0B-B231ED6DF0D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40E3DB09-43D9-4C6C-BCE3-8D96F556385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876892B7-0DE2-42FA-9A98-A21543CD562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31FCFF01-328B-40FB-B74F-FF56AA46FFE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4EF9A6EC-16C4-40A3-96A4-72AC84D94E2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CD4D3E79-DFBE-49F3-8DA9-4567B72575A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76537F1-73D9-4173-9AF8-E5D1753E376B}"/>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B6536064-5A4D-4838-9EBC-AEA1723187CE}"/>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19C07F43-675C-4A96-B409-0C0B05C1592F}"/>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9B1795BB-966A-4881-8028-FE270D3FBF67}"/>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BF9010F8-980B-4791-B115-15B7C48BBBB2}"/>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CDC1D662-AD16-498C-8E0A-E164B9F4655A}"/>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B003E2F5-4B58-4661-BDD1-92614DDBACE4}"/>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CC6B86F3-D4FD-4433-A178-3BA4AD9C0762}"/>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4363B29D-226D-423A-87EF-33801542A75C}"/>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6B7C9731-A4A3-4A1E-9FEF-AE6B5C92B07F}"/>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B99258D2-F85B-4393-88B8-10CF8865487E}"/>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C05D6C84-CD9D-4FCC-9E97-B5EDA8E88B3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FBD9B3B-5AB2-42E5-AD13-36BA9F94B12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1E38136-33FA-4441-ADA9-E81FC08DD32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80A4411-71A7-4CAF-8F31-78221A4B699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6F208C9-81DD-453A-A93D-FB00F0A4113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139700</xdr:rowOff>
    </xdr:from>
    <xdr:to>
      <xdr:col>24</xdr:col>
      <xdr:colOff>114300</xdr:colOff>
      <xdr:row>59</xdr:row>
      <xdr:rowOff>69850</xdr:rowOff>
    </xdr:to>
    <xdr:sp macro="" textlink="">
      <xdr:nvSpPr>
        <xdr:cNvPr id="184" name="楕円 183">
          <a:extLst>
            <a:ext uri="{FF2B5EF4-FFF2-40B4-BE49-F238E27FC236}">
              <a16:creationId xmlns:a16="http://schemas.microsoft.com/office/drawing/2014/main" id="{A768996A-6375-4663-8466-075D486E67DD}"/>
            </a:ext>
          </a:extLst>
        </xdr:cNvPr>
        <xdr:cNvSpPr/>
      </xdr:nvSpPr>
      <xdr:spPr>
        <a:xfrm>
          <a:off x="45847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162577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762EE5F4-76C2-43BD-84B1-2AD6EC9B5DFB}"/>
            </a:ext>
          </a:extLst>
        </xdr:cNvPr>
        <xdr:cNvSpPr txBox="1"/>
      </xdr:nvSpPr>
      <xdr:spPr>
        <a:xfrm>
          <a:off x="4673600"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99695</xdr:rowOff>
    </xdr:from>
    <xdr:to>
      <xdr:col>20</xdr:col>
      <xdr:colOff>38100</xdr:colOff>
      <xdr:row>59</xdr:row>
      <xdr:rowOff>29845</xdr:rowOff>
    </xdr:to>
    <xdr:sp macro="" textlink="">
      <xdr:nvSpPr>
        <xdr:cNvPr id="186" name="楕円 185">
          <a:extLst>
            <a:ext uri="{FF2B5EF4-FFF2-40B4-BE49-F238E27FC236}">
              <a16:creationId xmlns:a16="http://schemas.microsoft.com/office/drawing/2014/main" id="{7361213F-128C-4E3A-ABBF-E2DCA54197D1}"/>
            </a:ext>
          </a:extLst>
        </xdr:cNvPr>
        <xdr:cNvSpPr/>
      </xdr:nvSpPr>
      <xdr:spPr>
        <a:xfrm>
          <a:off x="3746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150495</xdr:rowOff>
    </xdr:from>
    <xdr:to>
      <xdr:col>24</xdr:col>
      <xdr:colOff>63500</xdr:colOff>
      <xdr:row>59</xdr:row>
      <xdr:rowOff>19050</xdr:rowOff>
    </xdr:to>
    <xdr:cxnSp macro="">
      <xdr:nvCxnSpPr>
        <xdr:cNvPr id="187" name="直線コネクタ 186">
          <a:extLst>
            <a:ext uri="{FF2B5EF4-FFF2-40B4-BE49-F238E27FC236}">
              <a16:creationId xmlns:a16="http://schemas.microsoft.com/office/drawing/2014/main" id="{1D6C7D80-8CE2-409A-9E6E-BC421C1BBC72}"/>
            </a:ext>
          </a:extLst>
        </xdr:cNvPr>
        <xdr:cNvCxnSpPr/>
      </xdr:nvCxnSpPr>
      <xdr:spPr>
        <a:xfrm>
          <a:off x="3797300" y="100945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63500</xdr:rowOff>
    </xdr:from>
    <xdr:to>
      <xdr:col>15</xdr:col>
      <xdr:colOff>101600</xdr:colOff>
      <xdr:row>58</xdr:row>
      <xdr:rowOff>165100</xdr:rowOff>
    </xdr:to>
    <xdr:sp macro="" textlink="">
      <xdr:nvSpPr>
        <xdr:cNvPr id="188" name="楕円 187">
          <a:extLst>
            <a:ext uri="{FF2B5EF4-FFF2-40B4-BE49-F238E27FC236}">
              <a16:creationId xmlns:a16="http://schemas.microsoft.com/office/drawing/2014/main" id="{FAFF4096-600B-4454-9478-A3504A74C7AC}"/>
            </a:ext>
          </a:extLst>
        </xdr:cNvPr>
        <xdr:cNvSpPr/>
      </xdr:nvSpPr>
      <xdr:spPr>
        <a:xfrm>
          <a:off x="2857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114300</xdr:rowOff>
    </xdr:from>
    <xdr:to>
      <xdr:col>19</xdr:col>
      <xdr:colOff>177800</xdr:colOff>
      <xdr:row>58</xdr:row>
      <xdr:rowOff>150495</xdr:rowOff>
    </xdr:to>
    <xdr:cxnSp macro="">
      <xdr:nvCxnSpPr>
        <xdr:cNvPr id="189" name="直線コネクタ 188">
          <a:extLst>
            <a:ext uri="{FF2B5EF4-FFF2-40B4-BE49-F238E27FC236}">
              <a16:creationId xmlns:a16="http://schemas.microsoft.com/office/drawing/2014/main" id="{5475FF0E-5B76-4F51-A052-59A9E1DD9A6B}"/>
            </a:ext>
          </a:extLst>
        </xdr:cNvPr>
        <xdr:cNvCxnSpPr/>
      </xdr:nvCxnSpPr>
      <xdr:spPr>
        <a:xfrm>
          <a:off x="2908300" y="100584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29210</xdr:rowOff>
    </xdr:from>
    <xdr:to>
      <xdr:col>10</xdr:col>
      <xdr:colOff>165100</xdr:colOff>
      <xdr:row>58</xdr:row>
      <xdr:rowOff>130810</xdr:rowOff>
    </xdr:to>
    <xdr:sp macro="" textlink="">
      <xdr:nvSpPr>
        <xdr:cNvPr id="190" name="楕円 189">
          <a:extLst>
            <a:ext uri="{FF2B5EF4-FFF2-40B4-BE49-F238E27FC236}">
              <a16:creationId xmlns:a16="http://schemas.microsoft.com/office/drawing/2014/main" id="{D7CBA484-2B7B-4239-9FBA-768641DADB58}"/>
            </a:ext>
          </a:extLst>
        </xdr:cNvPr>
        <xdr:cNvSpPr/>
      </xdr:nvSpPr>
      <xdr:spPr>
        <a:xfrm>
          <a:off x="1968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80010</xdr:rowOff>
    </xdr:from>
    <xdr:to>
      <xdr:col>15</xdr:col>
      <xdr:colOff>50800</xdr:colOff>
      <xdr:row>58</xdr:row>
      <xdr:rowOff>114300</xdr:rowOff>
    </xdr:to>
    <xdr:cxnSp macro="">
      <xdr:nvCxnSpPr>
        <xdr:cNvPr id="191" name="直線コネクタ 190">
          <a:extLst>
            <a:ext uri="{FF2B5EF4-FFF2-40B4-BE49-F238E27FC236}">
              <a16:creationId xmlns:a16="http://schemas.microsoft.com/office/drawing/2014/main" id="{43EC918A-8E9E-4AF9-94EC-DB12DA68EC43}"/>
            </a:ext>
          </a:extLst>
        </xdr:cNvPr>
        <xdr:cNvCxnSpPr/>
      </xdr:nvCxnSpPr>
      <xdr:spPr>
        <a:xfrm>
          <a:off x="2019300" y="100241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164465</xdr:rowOff>
    </xdr:from>
    <xdr:to>
      <xdr:col>6</xdr:col>
      <xdr:colOff>38100</xdr:colOff>
      <xdr:row>58</xdr:row>
      <xdr:rowOff>94615</xdr:rowOff>
    </xdr:to>
    <xdr:sp macro="" textlink="">
      <xdr:nvSpPr>
        <xdr:cNvPr id="192" name="楕円 191">
          <a:extLst>
            <a:ext uri="{FF2B5EF4-FFF2-40B4-BE49-F238E27FC236}">
              <a16:creationId xmlns:a16="http://schemas.microsoft.com/office/drawing/2014/main" id="{897BEDBD-91CC-4194-B769-93B2812EE448}"/>
            </a:ext>
          </a:extLst>
        </xdr:cNvPr>
        <xdr:cNvSpPr/>
      </xdr:nvSpPr>
      <xdr:spPr>
        <a:xfrm>
          <a:off x="10795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43815</xdr:rowOff>
    </xdr:from>
    <xdr:to>
      <xdr:col>10</xdr:col>
      <xdr:colOff>114300</xdr:colOff>
      <xdr:row>58</xdr:row>
      <xdr:rowOff>80010</xdr:rowOff>
    </xdr:to>
    <xdr:cxnSp macro="">
      <xdr:nvCxnSpPr>
        <xdr:cNvPr id="193" name="直線コネクタ 192">
          <a:extLst>
            <a:ext uri="{FF2B5EF4-FFF2-40B4-BE49-F238E27FC236}">
              <a16:creationId xmlns:a16="http://schemas.microsoft.com/office/drawing/2014/main" id="{C2A6CEF6-816F-4E95-97F2-BEC7BDFCF14C}"/>
            </a:ext>
          </a:extLst>
        </xdr:cNvPr>
        <xdr:cNvCxnSpPr/>
      </xdr:nvCxnSpPr>
      <xdr:spPr>
        <a:xfrm>
          <a:off x="1130300" y="99879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DE009972-5DC6-4CB1-97FF-DFE974F37F04}"/>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89700D5B-3110-457A-9405-577103F0DE79}"/>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A8F498BC-2CE0-40D3-89DA-87A42D2DFC85}"/>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5FF43016-E563-4E0F-889B-D2714B7A5B07}"/>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46372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65CB482F-781F-4444-8EBC-CD2B61037044}"/>
            </a:ext>
          </a:extLst>
        </xdr:cNvPr>
        <xdr:cNvSpPr txBox="1"/>
      </xdr:nvSpPr>
      <xdr:spPr>
        <a:xfrm>
          <a:off x="35820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10177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0243478-311E-4F13-BA04-97142F7A17B3}"/>
            </a:ext>
          </a:extLst>
        </xdr:cNvPr>
        <xdr:cNvSpPr txBox="1"/>
      </xdr:nvSpPr>
      <xdr:spPr>
        <a:xfrm>
          <a:off x="2705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147337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F8FA9C9A-80CF-4A1B-8307-D68EF33DC0D5}"/>
            </a:ext>
          </a:extLst>
        </xdr:cNvPr>
        <xdr:cNvSpPr txBox="1"/>
      </xdr:nvSpPr>
      <xdr:spPr>
        <a:xfrm>
          <a:off x="1816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111142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D6315635-08D7-43D5-8B7E-86219F72E275}"/>
            </a:ext>
          </a:extLst>
        </xdr:cNvPr>
        <xdr:cNvSpPr txBox="1"/>
      </xdr:nvSpPr>
      <xdr:spPr>
        <a:xfrm>
          <a:off x="927744"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1753045E-B9E3-40E2-9BDF-D3112347B94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84E5062-2F92-4CBD-91B2-404D93DD949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60E7EE5-7FDE-4FBC-A104-22E65E6F1F5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81E44BB7-22B8-4A91-A216-1EDC116C1E1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46602B4A-5162-4E4A-BD5D-661120EF2C6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A54952EA-FA34-497F-9CAD-F77F193C861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DE9009E-074F-4AF5-AA4E-757D603E1FA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12724078-75AC-4958-8341-7DFEAEBB64D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2849C1F2-62F6-4414-8350-C5AD876BF35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905EDB97-8D5A-445E-8DCA-8A43AA0FFF9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C25CE62F-1B83-48F8-A55D-A82D66A31FF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608A376F-281D-4737-B690-C89035A5D61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C8F0FB50-0BE0-4E3D-BC83-95623A8273A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AE86960D-B20B-4592-AB2D-5DFCA0332A5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D34F04DB-7C5D-4286-8567-9523A3FC54D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9E7DBA66-CF5A-41B7-9C5D-740D4C94C1A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45F6AF10-923F-4A16-BC80-43A213F8428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BBB2A775-7CB5-42B6-A6A5-6BA95B7DCE92}"/>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DF9F7F3E-7493-4D3D-B0DE-9F10DB54FCE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46F98C0B-A44C-46B6-B785-A6B78A426E22}"/>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AC6AC89-8EF2-41FC-8DB0-4992D1B1AE1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13F6D79C-A72C-4079-AA6A-E500FDB43D57}"/>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2AB331-982D-4F00-B18A-76AB9E6A7F6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6E970D99-BA2C-4B58-BA71-748D0C81D512}"/>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52D4EF7D-C2A3-4253-9507-ABDBB76D3BF9}"/>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81948951-6AA0-4CB6-B0F1-4354B25C8C47}"/>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D8E2D9E3-1C89-4D0F-9426-A4A44ACD4F0E}"/>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9FF233D1-48FC-4867-9C57-5CC7D3882FD7}"/>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6BA6DC7F-28E0-4E2D-939E-4E08482DC9E9}"/>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FC0468D4-96A0-418B-86F5-8FAE4F2FE7A0}"/>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0DA1EE82-543E-41F8-8D7A-6C9702AF0D0B}"/>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21F261E3-BA38-4F86-8A61-E80F15B5D34D}"/>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6F2B32F0-5E3A-41D6-A019-F80A1C14242D}"/>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A271C4D-D774-4D6C-B2D8-6461D2A7593C}"/>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1AC9BCC2-73C1-4084-876C-641604C828E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22521F7-D955-4D5F-B05D-E441D63CC8D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426329F-6CB0-48F0-BE77-9208639B789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061B0BB-6DD6-405E-8FC7-B118C2D2B93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62A39BB-4618-4270-A887-85860F82E7E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15742</xdr:rowOff>
    </xdr:from>
    <xdr:to>
      <xdr:col>55</xdr:col>
      <xdr:colOff>50800</xdr:colOff>
      <xdr:row>64</xdr:row>
      <xdr:rowOff>117342</xdr:rowOff>
    </xdr:to>
    <xdr:sp macro="" textlink="">
      <xdr:nvSpPr>
        <xdr:cNvPr id="241" name="楕円 240">
          <a:extLst>
            <a:ext uri="{FF2B5EF4-FFF2-40B4-BE49-F238E27FC236}">
              <a16:creationId xmlns:a16="http://schemas.microsoft.com/office/drawing/2014/main" id="{AB074633-44CA-4CE6-A58D-F644B26ED5C7}"/>
            </a:ext>
          </a:extLst>
        </xdr:cNvPr>
        <xdr:cNvSpPr/>
      </xdr:nvSpPr>
      <xdr:spPr>
        <a:xfrm>
          <a:off x="10426700" y="1098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102119</xdr:rowOff>
    </xdr:from>
    <xdr:ext cx="469744" cy="259045"/>
    <xdr:sp macro="" textlink="">
      <xdr:nvSpPr>
        <xdr:cNvPr id="242" name="【橋りょう・トンネル】&#10;一人当たり有形固定資産（償却資産）額該当値テキスト">
          <a:extLst>
            <a:ext uri="{FF2B5EF4-FFF2-40B4-BE49-F238E27FC236}">
              <a16:creationId xmlns:a16="http://schemas.microsoft.com/office/drawing/2014/main" id="{7F6CE0A3-A6D0-45A8-AAD6-70943A29A5A4}"/>
            </a:ext>
          </a:extLst>
        </xdr:cNvPr>
        <xdr:cNvSpPr txBox="1"/>
      </xdr:nvSpPr>
      <xdr:spPr>
        <a:xfrm>
          <a:off x="10515600" y="1090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15742</xdr:rowOff>
    </xdr:from>
    <xdr:to>
      <xdr:col>50</xdr:col>
      <xdr:colOff>165100</xdr:colOff>
      <xdr:row>64</xdr:row>
      <xdr:rowOff>117342</xdr:rowOff>
    </xdr:to>
    <xdr:sp macro="" textlink="">
      <xdr:nvSpPr>
        <xdr:cNvPr id="243" name="楕円 242">
          <a:extLst>
            <a:ext uri="{FF2B5EF4-FFF2-40B4-BE49-F238E27FC236}">
              <a16:creationId xmlns:a16="http://schemas.microsoft.com/office/drawing/2014/main" id="{6BAB9F26-5571-46D6-B9F7-E571A2F6FF73}"/>
            </a:ext>
          </a:extLst>
        </xdr:cNvPr>
        <xdr:cNvSpPr/>
      </xdr:nvSpPr>
      <xdr:spPr>
        <a:xfrm>
          <a:off x="9588500" y="1098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66542</xdr:rowOff>
    </xdr:from>
    <xdr:to>
      <xdr:col>55</xdr:col>
      <xdr:colOff>0</xdr:colOff>
      <xdr:row>64</xdr:row>
      <xdr:rowOff>66542</xdr:rowOff>
    </xdr:to>
    <xdr:cxnSp macro="">
      <xdr:nvCxnSpPr>
        <xdr:cNvPr id="244" name="直線コネクタ 243">
          <a:extLst>
            <a:ext uri="{FF2B5EF4-FFF2-40B4-BE49-F238E27FC236}">
              <a16:creationId xmlns:a16="http://schemas.microsoft.com/office/drawing/2014/main" id="{1D3AC816-0EBC-4D7F-9EB9-A15588212787}"/>
            </a:ext>
          </a:extLst>
        </xdr:cNvPr>
        <xdr:cNvCxnSpPr/>
      </xdr:nvCxnSpPr>
      <xdr:spPr>
        <a:xfrm>
          <a:off x="9639300" y="110393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15574</xdr:rowOff>
    </xdr:from>
    <xdr:to>
      <xdr:col>46</xdr:col>
      <xdr:colOff>38100</xdr:colOff>
      <xdr:row>64</xdr:row>
      <xdr:rowOff>117174</xdr:rowOff>
    </xdr:to>
    <xdr:sp macro="" textlink="">
      <xdr:nvSpPr>
        <xdr:cNvPr id="245" name="楕円 244">
          <a:extLst>
            <a:ext uri="{FF2B5EF4-FFF2-40B4-BE49-F238E27FC236}">
              <a16:creationId xmlns:a16="http://schemas.microsoft.com/office/drawing/2014/main" id="{AF7F371F-37E5-4FD7-BDE2-49570D2AB432}"/>
            </a:ext>
          </a:extLst>
        </xdr:cNvPr>
        <xdr:cNvSpPr/>
      </xdr:nvSpPr>
      <xdr:spPr>
        <a:xfrm>
          <a:off x="8699500" y="1098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66374</xdr:rowOff>
    </xdr:from>
    <xdr:to>
      <xdr:col>50</xdr:col>
      <xdr:colOff>114300</xdr:colOff>
      <xdr:row>64</xdr:row>
      <xdr:rowOff>66542</xdr:rowOff>
    </xdr:to>
    <xdr:cxnSp macro="">
      <xdr:nvCxnSpPr>
        <xdr:cNvPr id="246" name="直線コネクタ 245">
          <a:extLst>
            <a:ext uri="{FF2B5EF4-FFF2-40B4-BE49-F238E27FC236}">
              <a16:creationId xmlns:a16="http://schemas.microsoft.com/office/drawing/2014/main" id="{85A78C44-B782-43AD-AD2F-C63836B8A234}"/>
            </a:ext>
          </a:extLst>
        </xdr:cNvPr>
        <xdr:cNvCxnSpPr/>
      </xdr:nvCxnSpPr>
      <xdr:spPr>
        <a:xfrm>
          <a:off x="8750300" y="11039174"/>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15780</xdr:rowOff>
    </xdr:from>
    <xdr:to>
      <xdr:col>41</xdr:col>
      <xdr:colOff>101600</xdr:colOff>
      <xdr:row>64</xdr:row>
      <xdr:rowOff>117380</xdr:rowOff>
    </xdr:to>
    <xdr:sp macro="" textlink="">
      <xdr:nvSpPr>
        <xdr:cNvPr id="247" name="楕円 246">
          <a:extLst>
            <a:ext uri="{FF2B5EF4-FFF2-40B4-BE49-F238E27FC236}">
              <a16:creationId xmlns:a16="http://schemas.microsoft.com/office/drawing/2014/main" id="{2E33AAED-312F-4653-A452-476EE1DCBCF9}"/>
            </a:ext>
          </a:extLst>
        </xdr:cNvPr>
        <xdr:cNvSpPr/>
      </xdr:nvSpPr>
      <xdr:spPr>
        <a:xfrm>
          <a:off x="7810500" y="1098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66374</xdr:rowOff>
    </xdr:from>
    <xdr:to>
      <xdr:col>45</xdr:col>
      <xdr:colOff>177800</xdr:colOff>
      <xdr:row>64</xdr:row>
      <xdr:rowOff>66580</xdr:rowOff>
    </xdr:to>
    <xdr:cxnSp macro="">
      <xdr:nvCxnSpPr>
        <xdr:cNvPr id="248" name="直線コネクタ 247">
          <a:extLst>
            <a:ext uri="{FF2B5EF4-FFF2-40B4-BE49-F238E27FC236}">
              <a16:creationId xmlns:a16="http://schemas.microsoft.com/office/drawing/2014/main" id="{FE652548-9B36-4EC9-B053-72BB372D8311}"/>
            </a:ext>
          </a:extLst>
        </xdr:cNvPr>
        <xdr:cNvCxnSpPr/>
      </xdr:nvCxnSpPr>
      <xdr:spPr>
        <a:xfrm flipV="1">
          <a:off x="7861300" y="11039174"/>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15841</xdr:rowOff>
    </xdr:from>
    <xdr:to>
      <xdr:col>36</xdr:col>
      <xdr:colOff>165100</xdr:colOff>
      <xdr:row>64</xdr:row>
      <xdr:rowOff>117441</xdr:rowOff>
    </xdr:to>
    <xdr:sp macro="" textlink="">
      <xdr:nvSpPr>
        <xdr:cNvPr id="249" name="楕円 248">
          <a:extLst>
            <a:ext uri="{FF2B5EF4-FFF2-40B4-BE49-F238E27FC236}">
              <a16:creationId xmlns:a16="http://schemas.microsoft.com/office/drawing/2014/main" id="{4EA62528-8737-4D58-A93A-F17822692063}"/>
            </a:ext>
          </a:extLst>
        </xdr:cNvPr>
        <xdr:cNvSpPr/>
      </xdr:nvSpPr>
      <xdr:spPr>
        <a:xfrm>
          <a:off x="6921500" y="1098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66580</xdr:rowOff>
    </xdr:from>
    <xdr:to>
      <xdr:col>41</xdr:col>
      <xdr:colOff>50800</xdr:colOff>
      <xdr:row>64</xdr:row>
      <xdr:rowOff>66641</xdr:rowOff>
    </xdr:to>
    <xdr:cxnSp macro="">
      <xdr:nvCxnSpPr>
        <xdr:cNvPr id="250" name="直線コネクタ 249">
          <a:extLst>
            <a:ext uri="{FF2B5EF4-FFF2-40B4-BE49-F238E27FC236}">
              <a16:creationId xmlns:a16="http://schemas.microsoft.com/office/drawing/2014/main" id="{D50F44D3-C412-4370-9597-DE198E15924B}"/>
            </a:ext>
          </a:extLst>
        </xdr:cNvPr>
        <xdr:cNvCxnSpPr/>
      </xdr:nvCxnSpPr>
      <xdr:spPr>
        <a:xfrm flipV="1">
          <a:off x="6972300" y="11039380"/>
          <a:ext cx="889000" cy="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2EA307D2-CB7F-4B4D-99F3-84A341D28C9C}"/>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437000FC-7B04-46B0-B7DE-C6D20E1D2F39}"/>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C264401A-4278-46E7-910E-84D1EE42F1C1}"/>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14199459-2824-4132-8D58-A7DFF6152EFE}"/>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108469</xdr:rowOff>
    </xdr:from>
    <xdr:ext cx="469744" cy="259045"/>
    <xdr:sp macro="" textlink="">
      <xdr:nvSpPr>
        <xdr:cNvPr id="255" name="n_1mainValue【橋りょう・トンネル】&#10;一人当たり有形固定資産（償却資産）額">
          <a:extLst>
            <a:ext uri="{FF2B5EF4-FFF2-40B4-BE49-F238E27FC236}">
              <a16:creationId xmlns:a16="http://schemas.microsoft.com/office/drawing/2014/main" id="{B3D01BAC-DF49-4683-83AD-2264EED5A727}"/>
            </a:ext>
          </a:extLst>
        </xdr:cNvPr>
        <xdr:cNvSpPr txBox="1"/>
      </xdr:nvSpPr>
      <xdr:spPr>
        <a:xfrm>
          <a:off x="9391728" y="1108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108301</xdr:rowOff>
    </xdr:from>
    <xdr:ext cx="469744" cy="259045"/>
    <xdr:sp macro="" textlink="">
      <xdr:nvSpPr>
        <xdr:cNvPr id="256" name="n_2mainValue【橋りょう・トンネル】&#10;一人当たり有形固定資産（償却資産）額">
          <a:extLst>
            <a:ext uri="{FF2B5EF4-FFF2-40B4-BE49-F238E27FC236}">
              <a16:creationId xmlns:a16="http://schemas.microsoft.com/office/drawing/2014/main" id="{27DFE590-24F4-46C7-93D6-F5793976617D}"/>
            </a:ext>
          </a:extLst>
        </xdr:cNvPr>
        <xdr:cNvSpPr txBox="1"/>
      </xdr:nvSpPr>
      <xdr:spPr>
        <a:xfrm>
          <a:off x="8515428" y="110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108507</xdr:rowOff>
    </xdr:from>
    <xdr:ext cx="469744" cy="259045"/>
    <xdr:sp macro="" textlink="">
      <xdr:nvSpPr>
        <xdr:cNvPr id="257" name="n_3mainValue【橋りょう・トンネル】&#10;一人当たり有形固定資産（償却資産）額">
          <a:extLst>
            <a:ext uri="{FF2B5EF4-FFF2-40B4-BE49-F238E27FC236}">
              <a16:creationId xmlns:a16="http://schemas.microsoft.com/office/drawing/2014/main" id="{EE2E5BBF-599F-466D-8E2D-4CC0ECD51E8E}"/>
            </a:ext>
          </a:extLst>
        </xdr:cNvPr>
        <xdr:cNvSpPr txBox="1"/>
      </xdr:nvSpPr>
      <xdr:spPr>
        <a:xfrm>
          <a:off x="7626428" y="1108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108568</xdr:rowOff>
    </xdr:from>
    <xdr:ext cx="469744" cy="259045"/>
    <xdr:sp macro="" textlink="">
      <xdr:nvSpPr>
        <xdr:cNvPr id="258" name="n_4mainValue【橋りょう・トンネル】&#10;一人当たり有形固定資産（償却資産）額">
          <a:extLst>
            <a:ext uri="{FF2B5EF4-FFF2-40B4-BE49-F238E27FC236}">
              <a16:creationId xmlns:a16="http://schemas.microsoft.com/office/drawing/2014/main" id="{F274C285-6629-471E-A685-1D825E53AD8B}"/>
            </a:ext>
          </a:extLst>
        </xdr:cNvPr>
        <xdr:cNvSpPr txBox="1"/>
      </xdr:nvSpPr>
      <xdr:spPr>
        <a:xfrm>
          <a:off x="6737428" y="1108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A11274CD-1B49-4A04-9A18-9CB33657DD0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3415EC8F-8E75-49E9-B01F-636D82365AB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EC0D5EB-6C51-4BC5-9856-4EA84F336D8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F4E3163-0E0F-42EF-810C-895F434AFF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EE36B4F-1815-4C21-AE15-A8F9806059E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51A1E378-E2B7-49EE-AC0A-55D9D978D57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BF58E3E1-DA32-4959-9EBD-B641DC82B2F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B8A6B3FC-E0E8-4CBD-861F-FC56F520A0F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A5A36AF-50A8-4249-9B2F-BB9A5FCEF31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4B6F5BEC-A186-4713-A39A-55FDE3B3686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8677D404-D698-4F96-83AD-3A1639793FA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FAB0B0B5-F00C-4C57-907C-0A11AEAB270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C42BD22A-67F7-4280-B764-61FB555E7439}"/>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968810E7-0EC8-4A74-B562-F53E7C07BBB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B7854A3E-5718-4DA7-89CD-BF00FDD3D7A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BB90D8EB-33D2-414E-9D49-9E23767BF51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838C1BB6-8263-415E-B40C-2B8EFA4D2A3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56C2C640-072D-4FCC-9048-AF2B1A1E290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378C5E5C-DD86-4479-8C16-53529377C5C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8C61BBBB-376A-45DA-80CD-F3BE00E8E62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18B89296-FBCC-4BF5-BE1B-101993B8DF1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3A12BAAA-6D55-4C91-A846-E55CA75AA29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6BD80387-E4BC-4EAF-A83C-912274325455}"/>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8825C863-36FD-4115-97B2-A26F80B2061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5CE3722-B684-432C-A3DF-F8C6439B8AA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8B13292D-EEDF-4E25-BE3F-4BFED192F97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CF635AE6-D74B-4592-A4C1-39869FF06E70}"/>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4DC8956C-4D21-4612-A677-3BB73A73485B}"/>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FF760BCA-C5C9-46AF-AE13-0148B0175F4A}"/>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89426B5D-3722-48A8-A730-B37F2AF4F9C1}"/>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A1CDC6E8-30E1-47FD-B9A2-7164891DF7C0}"/>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330925D2-5D37-4481-A4F9-B2BBD5982F40}"/>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99DE28F9-11D2-4752-A144-731061132DFB}"/>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1D01C95A-2E97-49FE-B5A9-ADF50DB38E4A}"/>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F8FDA762-57A0-47DB-AA4D-97643DCA39C4}"/>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ADE46B1D-5EE4-4701-A563-6F6442BB8D34}"/>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FE6433D5-F1F3-4B69-90E1-3C152F4A5436}"/>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0357269-7DB0-414A-A56F-238E04BA3B0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0798BF1-2847-474A-8EEB-586404D4EDA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9C24D7C-953E-4F96-8AE2-50E8E66CCE9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5C8326B-BE00-462F-B3C8-73B9E7FC174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4B114EA-77CF-4108-8E65-1BCA89E181B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301" name="楕円 300">
          <a:extLst>
            <a:ext uri="{FF2B5EF4-FFF2-40B4-BE49-F238E27FC236}">
              <a16:creationId xmlns:a16="http://schemas.microsoft.com/office/drawing/2014/main" id="{45B15AD2-733F-48CC-B175-3C67E157E458}"/>
            </a:ext>
          </a:extLst>
        </xdr:cNvPr>
        <xdr:cNvSpPr/>
      </xdr:nvSpPr>
      <xdr:spPr>
        <a:xfrm>
          <a:off x="4584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117583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EDE4D97A-3600-41F2-9CBE-0A2988340DAB}"/>
            </a:ext>
          </a:extLst>
        </xdr:cNvPr>
        <xdr:cNvSpPr txBox="1"/>
      </xdr:nvSpPr>
      <xdr:spPr>
        <a:xfrm>
          <a:off x="4673600"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90170</xdr:rowOff>
    </xdr:from>
    <xdr:to>
      <xdr:col>20</xdr:col>
      <xdr:colOff>38100</xdr:colOff>
      <xdr:row>84</xdr:row>
      <xdr:rowOff>20320</xdr:rowOff>
    </xdr:to>
    <xdr:sp macro="" textlink="">
      <xdr:nvSpPr>
        <xdr:cNvPr id="303" name="楕円 302">
          <a:extLst>
            <a:ext uri="{FF2B5EF4-FFF2-40B4-BE49-F238E27FC236}">
              <a16:creationId xmlns:a16="http://schemas.microsoft.com/office/drawing/2014/main" id="{8C8A405A-D22F-4FAE-9B44-33C0E12FC559}"/>
            </a:ext>
          </a:extLst>
        </xdr:cNvPr>
        <xdr:cNvSpPr/>
      </xdr:nvSpPr>
      <xdr:spPr>
        <a:xfrm>
          <a:off x="3746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140970</xdr:rowOff>
    </xdr:from>
    <xdr:to>
      <xdr:col>24</xdr:col>
      <xdr:colOff>63500</xdr:colOff>
      <xdr:row>84</xdr:row>
      <xdr:rowOff>18506</xdr:rowOff>
    </xdr:to>
    <xdr:cxnSp macro="">
      <xdr:nvCxnSpPr>
        <xdr:cNvPr id="304" name="直線コネクタ 303">
          <a:extLst>
            <a:ext uri="{FF2B5EF4-FFF2-40B4-BE49-F238E27FC236}">
              <a16:creationId xmlns:a16="http://schemas.microsoft.com/office/drawing/2014/main" id="{73FAD04B-E281-406F-94D6-1E4973FDD3A7}"/>
            </a:ext>
          </a:extLst>
        </xdr:cNvPr>
        <xdr:cNvCxnSpPr/>
      </xdr:nvCxnSpPr>
      <xdr:spPr>
        <a:xfrm>
          <a:off x="3797300" y="14371320"/>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86905</xdr:rowOff>
    </xdr:from>
    <xdr:to>
      <xdr:col>15</xdr:col>
      <xdr:colOff>101600</xdr:colOff>
      <xdr:row>84</xdr:row>
      <xdr:rowOff>17055</xdr:rowOff>
    </xdr:to>
    <xdr:sp macro="" textlink="">
      <xdr:nvSpPr>
        <xdr:cNvPr id="305" name="楕円 304">
          <a:extLst>
            <a:ext uri="{FF2B5EF4-FFF2-40B4-BE49-F238E27FC236}">
              <a16:creationId xmlns:a16="http://schemas.microsoft.com/office/drawing/2014/main" id="{F2120C26-8236-4C15-BD17-CB3BCA156552}"/>
            </a:ext>
          </a:extLst>
        </xdr:cNvPr>
        <xdr:cNvSpPr/>
      </xdr:nvSpPr>
      <xdr:spPr>
        <a:xfrm>
          <a:off x="2857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137705</xdr:rowOff>
    </xdr:from>
    <xdr:to>
      <xdr:col>19</xdr:col>
      <xdr:colOff>177800</xdr:colOff>
      <xdr:row>83</xdr:row>
      <xdr:rowOff>140970</xdr:rowOff>
    </xdr:to>
    <xdr:cxnSp macro="">
      <xdr:nvCxnSpPr>
        <xdr:cNvPr id="306" name="直線コネクタ 305">
          <a:extLst>
            <a:ext uri="{FF2B5EF4-FFF2-40B4-BE49-F238E27FC236}">
              <a16:creationId xmlns:a16="http://schemas.microsoft.com/office/drawing/2014/main" id="{3F1D228A-9C7E-400E-B40C-B35F4FE7AD1E}"/>
            </a:ext>
          </a:extLst>
        </xdr:cNvPr>
        <xdr:cNvCxnSpPr/>
      </xdr:nvCxnSpPr>
      <xdr:spPr>
        <a:xfrm>
          <a:off x="2908300" y="143680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96701</xdr:rowOff>
    </xdr:from>
    <xdr:to>
      <xdr:col>10</xdr:col>
      <xdr:colOff>165100</xdr:colOff>
      <xdr:row>84</xdr:row>
      <xdr:rowOff>26851</xdr:rowOff>
    </xdr:to>
    <xdr:sp macro="" textlink="">
      <xdr:nvSpPr>
        <xdr:cNvPr id="307" name="楕円 306">
          <a:extLst>
            <a:ext uri="{FF2B5EF4-FFF2-40B4-BE49-F238E27FC236}">
              <a16:creationId xmlns:a16="http://schemas.microsoft.com/office/drawing/2014/main" id="{7BFEBCFB-2D9B-40D4-8D7E-95CE4B7B1A9A}"/>
            </a:ext>
          </a:extLst>
        </xdr:cNvPr>
        <xdr:cNvSpPr/>
      </xdr:nvSpPr>
      <xdr:spPr>
        <a:xfrm>
          <a:off x="19685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137705</xdr:rowOff>
    </xdr:from>
    <xdr:to>
      <xdr:col>15</xdr:col>
      <xdr:colOff>50800</xdr:colOff>
      <xdr:row>83</xdr:row>
      <xdr:rowOff>147501</xdr:rowOff>
    </xdr:to>
    <xdr:cxnSp macro="">
      <xdr:nvCxnSpPr>
        <xdr:cNvPr id="308" name="直線コネクタ 307">
          <a:extLst>
            <a:ext uri="{FF2B5EF4-FFF2-40B4-BE49-F238E27FC236}">
              <a16:creationId xmlns:a16="http://schemas.microsoft.com/office/drawing/2014/main" id="{8545F7C2-71DE-427B-9A11-D1D12EE5D0F3}"/>
            </a:ext>
          </a:extLst>
        </xdr:cNvPr>
        <xdr:cNvCxnSpPr/>
      </xdr:nvCxnSpPr>
      <xdr:spPr>
        <a:xfrm flipV="1">
          <a:off x="2019300" y="14368055"/>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47716</xdr:rowOff>
    </xdr:from>
    <xdr:to>
      <xdr:col>6</xdr:col>
      <xdr:colOff>38100</xdr:colOff>
      <xdr:row>83</xdr:row>
      <xdr:rowOff>149316</xdr:rowOff>
    </xdr:to>
    <xdr:sp macro="" textlink="">
      <xdr:nvSpPr>
        <xdr:cNvPr id="309" name="楕円 308">
          <a:extLst>
            <a:ext uri="{FF2B5EF4-FFF2-40B4-BE49-F238E27FC236}">
              <a16:creationId xmlns:a16="http://schemas.microsoft.com/office/drawing/2014/main" id="{9A41F605-50D0-44B5-866F-F4E0B6160E48}"/>
            </a:ext>
          </a:extLst>
        </xdr:cNvPr>
        <xdr:cNvSpPr/>
      </xdr:nvSpPr>
      <xdr:spPr>
        <a:xfrm>
          <a:off x="1079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98516</xdr:rowOff>
    </xdr:from>
    <xdr:to>
      <xdr:col>10</xdr:col>
      <xdr:colOff>114300</xdr:colOff>
      <xdr:row>83</xdr:row>
      <xdr:rowOff>147501</xdr:rowOff>
    </xdr:to>
    <xdr:cxnSp macro="">
      <xdr:nvCxnSpPr>
        <xdr:cNvPr id="310" name="直線コネクタ 309">
          <a:extLst>
            <a:ext uri="{FF2B5EF4-FFF2-40B4-BE49-F238E27FC236}">
              <a16:creationId xmlns:a16="http://schemas.microsoft.com/office/drawing/2014/main" id="{F2963D45-28F4-4053-B548-B02327DD6AF6}"/>
            </a:ext>
          </a:extLst>
        </xdr:cNvPr>
        <xdr:cNvCxnSpPr/>
      </xdr:nvCxnSpPr>
      <xdr:spPr>
        <a:xfrm>
          <a:off x="1130300" y="1432886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1479ED4B-5959-481C-AEB9-9FE30975764D}"/>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CA57D299-D008-4EA4-8638-4A9FFC8FBFE6}"/>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A1F4270E-DBA9-4439-992B-2AC963E58267}"/>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D25EBE20-71AE-4F2F-B42D-167520377B89}"/>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11447</xdr:rowOff>
    </xdr:from>
    <xdr:ext cx="405111" cy="259045"/>
    <xdr:sp macro="" textlink="">
      <xdr:nvSpPr>
        <xdr:cNvPr id="315" name="n_1mainValue【公営住宅】&#10;有形固定資産減価償却率">
          <a:extLst>
            <a:ext uri="{FF2B5EF4-FFF2-40B4-BE49-F238E27FC236}">
              <a16:creationId xmlns:a16="http://schemas.microsoft.com/office/drawing/2014/main" id="{E2EAE604-1612-4A51-B47D-D1CFDEA2BB49}"/>
            </a:ext>
          </a:extLst>
        </xdr:cNvPr>
        <xdr:cNvSpPr txBox="1"/>
      </xdr:nvSpPr>
      <xdr:spPr>
        <a:xfrm>
          <a:off x="35820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8182</xdr:rowOff>
    </xdr:from>
    <xdr:ext cx="405111" cy="259045"/>
    <xdr:sp macro="" textlink="">
      <xdr:nvSpPr>
        <xdr:cNvPr id="316" name="n_2mainValue【公営住宅】&#10;有形固定資産減価償却率">
          <a:extLst>
            <a:ext uri="{FF2B5EF4-FFF2-40B4-BE49-F238E27FC236}">
              <a16:creationId xmlns:a16="http://schemas.microsoft.com/office/drawing/2014/main" id="{A0AACEA0-BDD4-4D1E-855A-85191F640851}"/>
            </a:ext>
          </a:extLst>
        </xdr:cNvPr>
        <xdr:cNvSpPr txBox="1"/>
      </xdr:nvSpPr>
      <xdr:spPr>
        <a:xfrm>
          <a:off x="2705744"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17978</xdr:rowOff>
    </xdr:from>
    <xdr:ext cx="405111" cy="259045"/>
    <xdr:sp macro="" textlink="">
      <xdr:nvSpPr>
        <xdr:cNvPr id="317" name="n_3mainValue【公営住宅】&#10;有形固定資産減価償却率">
          <a:extLst>
            <a:ext uri="{FF2B5EF4-FFF2-40B4-BE49-F238E27FC236}">
              <a16:creationId xmlns:a16="http://schemas.microsoft.com/office/drawing/2014/main" id="{99C3B6F9-5DF2-4482-AC2B-C2C96A955D91}"/>
            </a:ext>
          </a:extLst>
        </xdr:cNvPr>
        <xdr:cNvSpPr txBox="1"/>
      </xdr:nvSpPr>
      <xdr:spPr>
        <a:xfrm>
          <a:off x="1816744" y="1441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140443</xdr:rowOff>
    </xdr:from>
    <xdr:ext cx="405111" cy="259045"/>
    <xdr:sp macro="" textlink="">
      <xdr:nvSpPr>
        <xdr:cNvPr id="318" name="n_4mainValue【公営住宅】&#10;有形固定資産減価償却率">
          <a:extLst>
            <a:ext uri="{FF2B5EF4-FFF2-40B4-BE49-F238E27FC236}">
              <a16:creationId xmlns:a16="http://schemas.microsoft.com/office/drawing/2014/main" id="{54570EEA-67EC-4BB9-B810-891B9AD2B4F1}"/>
            </a:ext>
          </a:extLst>
        </xdr:cNvPr>
        <xdr:cNvSpPr txBox="1"/>
      </xdr:nvSpPr>
      <xdr:spPr>
        <a:xfrm>
          <a:off x="9277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EF00D581-7624-4498-80A4-A82D8FF485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066B661-964F-4DDA-844D-AC4350FA303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C5FE762-8D41-4E95-B6F7-0C539B08B42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FB631E7-5F52-43E7-B217-91704E309B9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FE98920-0504-4581-B9DB-2986C941EF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D330B6D-F4F0-4D55-AB46-672E0608E9D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D181648-4E53-449D-A575-E9425B8AA7E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C287EB09-EA64-4DD6-98C2-8A813A11269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365B272-FBB3-4E1F-8731-96B70881405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3C1354EC-A2F1-4A0D-BF31-839515ABDCF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5D6AD9AE-20C1-4D1B-9A9D-3D26966FBA5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358F8388-AB9F-4BD8-B2EF-51D0C97A3A4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41730618-8128-43C3-B7C3-6DC660C1539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AC003E51-EB4A-43AC-B23E-2F17663E3E6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2334399D-A977-4B7A-BA83-5D02471973B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29FF0F33-652A-4214-8DF9-075A26D0A74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D68E891B-4DC7-47E3-A18D-D67A15394D6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ABEC1D82-14A8-4700-8D7C-7B044C99CD1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C370050D-D483-465B-A455-89F865D2FA3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624C723C-D0DE-4AC5-AD86-0B6CBF21574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337E0C4-6B1B-43C3-A8AA-CCB3AF16809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2CBDAD6-D112-48C8-8D66-9A7C364EC24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7000D3F-784B-4FEE-97CA-6C474BA320C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00DCF6ED-F7FB-443B-8CFA-A8F00E8E7CC0}"/>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A466AF6B-5EF4-4D73-9AA3-D7D3E97D9CFF}"/>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174D1F2E-B2E1-4D2D-B429-EF30334E961E}"/>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132BCAAB-8BFA-4FEA-A2B5-C63B63815F28}"/>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037ECF59-ABE4-46FB-AE4A-DFDC3FF30B8D}"/>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6809C3DA-296B-4213-92D2-8696D034BCA9}"/>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C72E3EDB-7CF1-4E04-BD61-F0E4A9596CFD}"/>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AB6B1BB9-28E0-4761-9ABA-7FF1BD69ECB3}"/>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10D8910C-CCEC-4303-ABD8-7116BF0EE58B}"/>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3F10736D-58DC-4DCB-8E69-D8A9373C0FE0}"/>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D3636D14-C068-49D0-A3AD-E1A26DDB3EBE}"/>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7ED4A9B-0AB6-436F-B2F4-6BEF856ED86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D2540B0-95D4-4684-AB26-BB8977548A0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419CC41-F371-4D30-AACD-B19DC288645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20E68DD-D552-411E-8EFC-30ED793E2C9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9AEFAE8-FB63-4CEA-B37C-DBDDC1842E3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65024</xdr:rowOff>
    </xdr:from>
    <xdr:to>
      <xdr:col>55</xdr:col>
      <xdr:colOff>50800</xdr:colOff>
      <xdr:row>84</xdr:row>
      <xdr:rowOff>166624</xdr:rowOff>
    </xdr:to>
    <xdr:sp macro="" textlink="">
      <xdr:nvSpPr>
        <xdr:cNvPr id="358" name="楕円 357">
          <a:extLst>
            <a:ext uri="{FF2B5EF4-FFF2-40B4-BE49-F238E27FC236}">
              <a16:creationId xmlns:a16="http://schemas.microsoft.com/office/drawing/2014/main" id="{29CED1A0-A60B-4685-B08D-F69BA1489CEC}"/>
            </a:ext>
          </a:extLst>
        </xdr:cNvPr>
        <xdr:cNvSpPr/>
      </xdr:nvSpPr>
      <xdr:spPr>
        <a:xfrm>
          <a:off x="104267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43451</xdr:rowOff>
    </xdr:from>
    <xdr:ext cx="469744" cy="259045"/>
    <xdr:sp macro="" textlink="">
      <xdr:nvSpPr>
        <xdr:cNvPr id="359" name="【公営住宅】&#10;一人当たり面積該当値テキスト">
          <a:extLst>
            <a:ext uri="{FF2B5EF4-FFF2-40B4-BE49-F238E27FC236}">
              <a16:creationId xmlns:a16="http://schemas.microsoft.com/office/drawing/2014/main" id="{DFE798AC-F7D3-4A23-A2A1-0F745023F1E6}"/>
            </a:ext>
          </a:extLst>
        </xdr:cNvPr>
        <xdr:cNvSpPr txBox="1"/>
      </xdr:nvSpPr>
      <xdr:spPr>
        <a:xfrm>
          <a:off x="10515600"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65787</xdr:rowOff>
    </xdr:from>
    <xdr:to>
      <xdr:col>50</xdr:col>
      <xdr:colOff>165100</xdr:colOff>
      <xdr:row>84</xdr:row>
      <xdr:rowOff>167387</xdr:rowOff>
    </xdr:to>
    <xdr:sp macro="" textlink="">
      <xdr:nvSpPr>
        <xdr:cNvPr id="360" name="楕円 359">
          <a:extLst>
            <a:ext uri="{FF2B5EF4-FFF2-40B4-BE49-F238E27FC236}">
              <a16:creationId xmlns:a16="http://schemas.microsoft.com/office/drawing/2014/main" id="{C5632BC7-1408-436A-B351-8C03CCA83556}"/>
            </a:ext>
          </a:extLst>
        </xdr:cNvPr>
        <xdr:cNvSpPr/>
      </xdr:nvSpPr>
      <xdr:spPr>
        <a:xfrm>
          <a:off x="9588500" y="14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115824</xdr:rowOff>
    </xdr:from>
    <xdr:to>
      <xdr:col>55</xdr:col>
      <xdr:colOff>0</xdr:colOff>
      <xdr:row>84</xdr:row>
      <xdr:rowOff>116587</xdr:rowOff>
    </xdr:to>
    <xdr:cxnSp macro="">
      <xdr:nvCxnSpPr>
        <xdr:cNvPr id="361" name="直線コネクタ 360">
          <a:extLst>
            <a:ext uri="{FF2B5EF4-FFF2-40B4-BE49-F238E27FC236}">
              <a16:creationId xmlns:a16="http://schemas.microsoft.com/office/drawing/2014/main" id="{E4882A9A-57CF-4EB5-988E-0B5B9D5C761F}"/>
            </a:ext>
          </a:extLst>
        </xdr:cNvPr>
        <xdr:cNvCxnSpPr/>
      </xdr:nvCxnSpPr>
      <xdr:spPr>
        <a:xfrm flipV="1">
          <a:off x="9639300" y="14517624"/>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67311</xdr:rowOff>
    </xdr:from>
    <xdr:to>
      <xdr:col>46</xdr:col>
      <xdr:colOff>38100</xdr:colOff>
      <xdr:row>84</xdr:row>
      <xdr:rowOff>168911</xdr:rowOff>
    </xdr:to>
    <xdr:sp macro="" textlink="">
      <xdr:nvSpPr>
        <xdr:cNvPr id="362" name="楕円 361">
          <a:extLst>
            <a:ext uri="{FF2B5EF4-FFF2-40B4-BE49-F238E27FC236}">
              <a16:creationId xmlns:a16="http://schemas.microsoft.com/office/drawing/2014/main" id="{7D867764-F223-47D0-9620-88AEBAF71E9F}"/>
            </a:ext>
          </a:extLst>
        </xdr:cNvPr>
        <xdr:cNvSpPr/>
      </xdr:nvSpPr>
      <xdr:spPr>
        <a:xfrm>
          <a:off x="8699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116587</xdr:rowOff>
    </xdr:from>
    <xdr:to>
      <xdr:col>50</xdr:col>
      <xdr:colOff>114300</xdr:colOff>
      <xdr:row>84</xdr:row>
      <xdr:rowOff>118111</xdr:rowOff>
    </xdr:to>
    <xdr:cxnSp macro="">
      <xdr:nvCxnSpPr>
        <xdr:cNvPr id="363" name="直線コネクタ 362">
          <a:extLst>
            <a:ext uri="{FF2B5EF4-FFF2-40B4-BE49-F238E27FC236}">
              <a16:creationId xmlns:a16="http://schemas.microsoft.com/office/drawing/2014/main" id="{241EEE8A-B4F0-4E2C-B6CA-702018A56513}"/>
            </a:ext>
          </a:extLst>
        </xdr:cNvPr>
        <xdr:cNvCxnSpPr/>
      </xdr:nvCxnSpPr>
      <xdr:spPr>
        <a:xfrm flipV="1">
          <a:off x="8750300" y="1451838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65787</xdr:rowOff>
    </xdr:from>
    <xdr:to>
      <xdr:col>41</xdr:col>
      <xdr:colOff>101600</xdr:colOff>
      <xdr:row>84</xdr:row>
      <xdr:rowOff>167387</xdr:rowOff>
    </xdr:to>
    <xdr:sp macro="" textlink="">
      <xdr:nvSpPr>
        <xdr:cNvPr id="364" name="楕円 363">
          <a:extLst>
            <a:ext uri="{FF2B5EF4-FFF2-40B4-BE49-F238E27FC236}">
              <a16:creationId xmlns:a16="http://schemas.microsoft.com/office/drawing/2014/main" id="{84E1999F-AE51-4A14-9B17-3DBA89132406}"/>
            </a:ext>
          </a:extLst>
        </xdr:cNvPr>
        <xdr:cNvSpPr/>
      </xdr:nvSpPr>
      <xdr:spPr>
        <a:xfrm>
          <a:off x="7810500" y="14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116587</xdr:rowOff>
    </xdr:from>
    <xdr:to>
      <xdr:col>45</xdr:col>
      <xdr:colOff>177800</xdr:colOff>
      <xdr:row>84</xdr:row>
      <xdr:rowOff>118111</xdr:rowOff>
    </xdr:to>
    <xdr:cxnSp macro="">
      <xdr:nvCxnSpPr>
        <xdr:cNvPr id="365" name="直線コネクタ 364">
          <a:extLst>
            <a:ext uri="{FF2B5EF4-FFF2-40B4-BE49-F238E27FC236}">
              <a16:creationId xmlns:a16="http://schemas.microsoft.com/office/drawing/2014/main" id="{FCD32A46-399B-475D-B0AA-C3F5A7276EEC}"/>
            </a:ext>
          </a:extLst>
        </xdr:cNvPr>
        <xdr:cNvCxnSpPr/>
      </xdr:nvCxnSpPr>
      <xdr:spPr>
        <a:xfrm>
          <a:off x="7861300" y="1451838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61976</xdr:rowOff>
    </xdr:from>
    <xdr:to>
      <xdr:col>36</xdr:col>
      <xdr:colOff>165100</xdr:colOff>
      <xdr:row>84</xdr:row>
      <xdr:rowOff>163576</xdr:rowOff>
    </xdr:to>
    <xdr:sp macro="" textlink="">
      <xdr:nvSpPr>
        <xdr:cNvPr id="366" name="楕円 365">
          <a:extLst>
            <a:ext uri="{FF2B5EF4-FFF2-40B4-BE49-F238E27FC236}">
              <a16:creationId xmlns:a16="http://schemas.microsoft.com/office/drawing/2014/main" id="{8DED3736-959B-4695-89C0-5AC10114FEB1}"/>
            </a:ext>
          </a:extLst>
        </xdr:cNvPr>
        <xdr:cNvSpPr/>
      </xdr:nvSpPr>
      <xdr:spPr>
        <a:xfrm>
          <a:off x="6921500" y="1446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112776</xdr:rowOff>
    </xdr:from>
    <xdr:to>
      <xdr:col>41</xdr:col>
      <xdr:colOff>50800</xdr:colOff>
      <xdr:row>84</xdr:row>
      <xdr:rowOff>116587</xdr:rowOff>
    </xdr:to>
    <xdr:cxnSp macro="">
      <xdr:nvCxnSpPr>
        <xdr:cNvPr id="367" name="直線コネクタ 366">
          <a:extLst>
            <a:ext uri="{FF2B5EF4-FFF2-40B4-BE49-F238E27FC236}">
              <a16:creationId xmlns:a16="http://schemas.microsoft.com/office/drawing/2014/main" id="{3203D77E-4F9A-437F-8C9F-C214005561E0}"/>
            </a:ext>
          </a:extLst>
        </xdr:cNvPr>
        <xdr:cNvCxnSpPr/>
      </xdr:nvCxnSpPr>
      <xdr:spPr>
        <a:xfrm>
          <a:off x="6972300" y="14514576"/>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1F3A47DF-EE64-46F6-A46C-F45369C9C61F}"/>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ACF3FD58-3A2A-4346-9B46-B41A7D037B7B}"/>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87870C80-5662-42F6-8209-7B63A97D0B63}"/>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EA62B4A2-ECAE-4EFD-9487-870B3EF787A4}"/>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158514</xdr:rowOff>
    </xdr:from>
    <xdr:ext cx="469744" cy="259045"/>
    <xdr:sp macro="" textlink="">
      <xdr:nvSpPr>
        <xdr:cNvPr id="372" name="n_1mainValue【公営住宅】&#10;一人当たり面積">
          <a:extLst>
            <a:ext uri="{FF2B5EF4-FFF2-40B4-BE49-F238E27FC236}">
              <a16:creationId xmlns:a16="http://schemas.microsoft.com/office/drawing/2014/main" id="{495CDAAC-59FB-436A-BAF1-D3A7C0FC55AB}"/>
            </a:ext>
          </a:extLst>
        </xdr:cNvPr>
        <xdr:cNvSpPr txBox="1"/>
      </xdr:nvSpPr>
      <xdr:spPr>
        <a:xfrm>
          <a:off x="9391727" y="1456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160038</xdr:rowOff>
    </xdr:from>
    <xdr:ext cx="469744" cy="259045"/>
    <xdr:sp macro="" textlink="">
      <xdr:nvSpPr>
        <xdr:cNvPr id="373" name="n_2mainValue【公営住宅】&#10;一人当たり面積">
          <a:extLst>
            <a:ext uri="{FF2B5EF4-FFF2-40B4-BE49-F238E27FC236}">
              <a16:creationId xmlns:a16="http://schemas.microsoft.com/office/drawing/2014/main" id="{E7A0663B-DA59-41EE-AF0E-B7AF02798349}"/>
            </a:ext>
          </a:extLst>
        </xdr:cNvPr>
        <xdr:cNvSpPr txBox="1"/>
      </xdr:nvSpPr>
      <xdr:spPr>
        <a:xfrm>
          <a:off x="85154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158514</xdr:rowOff>
    </xdr:from>
    <xdr:ext cx="469744" cy="259045"/>
    <xdr:sp macro="" textlink="">
      <xdr:nvSpPr>
        <xdr:cNvPr id="374" name="n_3mainValue【公営住宅】&#10;一人当たり面積">
          <a:extLst>
            <a:ext uri="{FF2B5EF4-FFF2-40B4-BE49-F238E27FC236}">
              <a16:creationId xmlns:a16="http://schemas.microsoft.com/office/drawing/2014/main" id="{B5D2E88F-F295-4195-A8FF-338B3B3A3FB7}"/>
            </a:ext>
          </a:extLst>
        </xdr:cNvPr>
        <xdr:cNvSpPr txBox="1"/>
      </xdr:nvSpPr>
      <xdr:spPr>
        <a:xfrm>
          <a:off x="7626427" y="1456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154703</xdr:rowOff>
    </xdr:from>
    <xdr:ext cx="469744" cy="259045"/>
    <xdr:sp macro="" textlink="">
      <xdr:nvSpPr>
        <xdr:cNvPr id="375" name="n_4mainValue【公営住宅】&#10;一人当たり面積">
          <a:extLst>
            <a:ext uri="{FF2B5EF4-FFF2-40B4-BE49-F238E27FC236}">
              <a16:creationId xmlns:a16="http://schemas.microsoft.com/office/drawing/2014/main" id="{F44B7F1B-BAB2-491B-9115-40826ACC566E}"/>
            </a:ext>
          </a:extLst>
        </xdr:cNvPr>
        <xdr:cNvSpPr txBox="1"/>
      </xdr:nvSpPr>
      <xdr:spPr>
        <a:xfrm>
          <a:off x="6737427" y="1455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3530A7E-65A9-459F-A8B8-D0C5AF2072B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A560079-1D7F-40B3-9C2D-2D55145B738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C46759D-51CE-4498-B3BC-14CB2D2EC52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4927D63-4BB8-4F78-A937-080790370A0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3B4AB9F-3C21-4FF4-92BA-8B4BAF63661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08ABE6F-78A9-44B9-96F2-3E46C91B18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D0DE6FE-9B51-4D21-9A11-E8E071E15E1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5AB9752-7C1E-4760-AF2A-A64D9177234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47C6658-AB53-476F-85CD-0924E55BBE7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5235A6D7-F6C7-4D01-B51A-F697E5A9EE3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3DCBB5C-167C-48C5-87F4-65B1886BC19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6D94E687-17ED-448C-8A5F-A8580C713C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5C059A6-603C-45F0-A503-32DCE40AF1A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63B72680-228D-4A39-BAD3-2BEFCF46052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7DEE9B1-F526-4889-9D08-C7B62A6FB26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4BC29FB-8A7E-4CA4-B9C8-17F82A8E909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3B4CBA44-3990-4517-A64F-8BE7BDDB614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D7F063F-460D-4C49-8FD9-B149321CB30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03EF953-10D9-470D-BD01-A34103E7147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FC43571A-CBDC-407D-96C2-0D34536F5D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D99726B-B09E-4FE3-9ED6-10E6C5071A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FDEE6BC1-B7B7-4059-AEB7-184D12A526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38D01D6-025D-4C8B-A43B-F2E364A4540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EAE3390-7DB3-4E60-ACD0-BE989A67661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736613E-134B-48EE-8DD6-9AA58FD6BF4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22E39143-BB0B-4BE4-BC97-DC670A6F526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17D2B833-EB3C-4875-8028-F95880FF95A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C477D199-DACA-4A1E-9DFA-FEB76FAD1D07}"/>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B0EA717D-BDBA-45A0-A5B0-A2AA2B0A9D4A}"/>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AFF0A517-A982-4648-9689-EFB2C8561D25}"/>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1A847B3C-BB25-4CE9-9406-98D9A9F24D7D}"/>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DF81228B-CAAF-4793-A471-A1F51762AF7D}"/>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666A014E-B984-4564-B5C5-F8CB3FAA8487}"/>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D808FD59-DEC2-4DD0-BB48-928AB17464C6}"/>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840A3D1C-6C37-418B-B7AA-A9B5B7C7AE89}"/>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736675B6-C3CD-4B48-9748-13DB43EA606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3613859E-90D8-406B-B97C-CC31925AEE7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E5C8A409-2219-43FD-B77B-2121AFD696D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9401E232-EA32-4F32-8746-AB6979B42F3D}"/>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2408C615-4478-44E8-AB36-E03771BB8D47}"/>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3F0AEB6B-FC90-469D-A6DE-26344286E235}"/>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68EF4792-2DED-4415-B7C7-53CA02587EE6}"/>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28ED8DF8-4F45-48C9-9E32-FA39ABF6BC0A}"/>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74717ED7-08E8-4C0C-A864-06FF15D4B494}"/>
            </a:ext>
          </a:extLst>
        </xdr:cNvPr>
        <xdr:cNvSpPr txBox="1"/>
      </xdr:nvSpPr>
      <xdr:spPr>
        <a:xfrm>
          <a:off x="1635760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477479AD-55D1-48F9-B3A8-2D5CDB701357}"/>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98CD8364-373A-4348-B2E2-7B93963CDD6B}"/>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72122EAE-90B2-4599-9C73-626FCAB37EB7}"/>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2118429E-53E9-4E31-B06C-0C3402A33AD3}"/>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33D8DCFF-828C-409B-8164-F8F8B9373F5E}"/>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2F4027E6-E419-4851-B063-8E7EDB11A93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D5E93F63-EE86-4F5E-922E-D8E76E6FB5C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32E95A7-C266-431F-8F3C-16FB82E3B98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8307498-6FAA-4423-87E7-ECE0FA3C550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7AE7D76-753A-479D-9704-33DAE5EBCE0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137414</xdr:rowOff>
    </xdr:from>
    <xdr:to>
      <xdr:col>85</xdr:col>
      <xdr:colOff>177800</xdr:colOff>
      <xdr:row>36</xdr:row>
      <xdr:rowOff>67564</xdr:rowOff>
    </xdr:to>
    <xdr:sp macro="" textlink="">
      <xdr:nvSpPr>
        <xdr:cNvPr id="430" name="楕円 429">
          <a:extLst>
            <a:ext uri="{FF2B5EF4-FFF2-40B4-BE49-F238E27FC236}">
              <a16:creationId xmlns:a16="http://schemas.microsoft.com/office/drawing/2014/main" id="{399D3492-A211-4884-B1AB-B6B48E2FA1F6}"/>
            </a:ext>
          </a:extLst>
        </xdr:cNvPr>
        <xdr:cNvSpPr/>
      </xdr:nvSpPr>
      <xdr:spPr>
        <a:xfrm>
          <a:off x="16268700" y="61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160291</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E1F8490D-A388-4253-8284-562DECA0C541}"/>
            </a:ext>
          </a:extLst>
        </xdr:cNvPr>
        <xdr:cNvSpPr txBox="1"/>
      </xdr:nvSpPr>
      <xdr:spPr>
        <a:xfrm>
          <a:off x="16357600" y="598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112268</xdr:rowOff>
    </xdr:from>
    <xdr:to>
      <xdr:col>81</xdr:col>
      <xdr:colOff>101600</xdr:colOff>
      <xdr:row>36</xdr:row>
      <xdr:rowOff>42418</xdr:rowOff>
    </xdr:to>
    <xdr:sp macro="" textlink="">
      <xdr:nvSpPr>
        <xdr:cNvPr id="432" name="楕円 431">
          <a:extLst>
            <a:ext uri="{FF2B5EF4-FFF2-40B4-BE49-F238E27FC236}">
              <a16:creationId xmlns:a16="http://schemas.microsoft.com/office/drawing/2014/main" id="{2454BF78-D410-48AA-A9B8-1AA48907E6D5}"/>
            </a:ext>
          </a:extLst>
        </xdr:cNvPr>
        <xdr:cNvSpPr/>
      </xdr:nvSpPr>
      <xdr:spPr>
        <a:xfrm>
          <a:off x="15430500" y="611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163068</xdr:rowOff>
    </xdr:from>
    <xdr:to>
      <xdr:col>85</xdr:col>
      <xdr:colOff>127000</xdr:colOff>
      <xdr:row>36</xdr:row>
      <xdr:rowOff>16764</xdr:rowOff>
    </xdr:to>
    <xdr:cxnSp macro="">
      <xdr:nvCxnSpPr>
        <xdr:cNvPr id="433" name="直線コネクタ 432">
          <a:extLst>
            <a:ext uri="{FF2B5EF4-FFF2-40B4-BE49-F238E27FC236}">
              <a16:creationId xmlns:a16="http://schemas.microsoft.com/office/drawing/2014/main" id="{422C572F-D762-4915-A5AD-32DB0E5C4367}"/>
            </a:ext>
          </a:extLst>
        </xdr:cNvPr>
        <xdr:cNvCxnSpPr/>
      </xdr:nvCxnSpPr>
      <xdr:spPr>
        <a:xfrm>
          <a:off x="15481300" y="6163818"/>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39116</xdr:rowOff>
    </xdr:from>
    <xdr:to>
      <xdr:col>76</xdr:col>
      <xdr:colOff>165100</xdr:colOff>
      <xdr:row>35</xdr:row>
      <xdr:rowOff>140716</xdr:rowOff>
    </xdr:to>
    <xdr:sp macro="" textlink="">
      <xdr:nvSpPr>
        <xdr:cNvPr id="434" name="楕円 433">
          <a:extLst>
            <a:ext uri="{FF2B5EF4-FFF2-40B4-BE49-F238E27FC236}">
              <a16:creationId xmlns:a16="http://schemas.microsoft.com/office/drawing/2014/main" id="{97EDE0D6-9DC8-40FA-BF2A-2E4D17D27D86}"/>
            </a:ext>
          </a:extLst>
        </xdr:cNvPr>
        <xdr:cNvSpPr/>
      </xdr:nvSpPr>
      <xdr:spPr>
        <a:xfrm>
          <a:off x="14541500" y="603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89916</xdr:rowOff>
    </xdr:from>
    <xdr:to>
      <xdr:col>81</xdr:col>
      <xdr:colOff>50800</xdr:colOff>
      <xdr:row>35</xdr:row>
      <xdr:rowOff>163068</xdr:rowOff>
    </xdr:to>
    <xdr:cxnSp macro="">
      <xdr:nvCxnSpPr>
        <xdr:cNvPr id="435" name="直線コネクタ 434">
          <a:extLst>
            <a:ext uri="{FF2B5EF4-FFF2-40B4-BE49-F238E27FC236}">
              <a16:creationId xmlns:a16="http://schemas.microsoft.com/office/drawing/2014/main" id="{0522A1CF-93A6-4AB4-BE32-987F773D8F67}"/>
            </a:ext>
          </a:extLst>
        </xdr:cNvPr>
        <xdr:cNvCxnSpPr/>
      </xdr:nvCxnSpPr>
      <xdr:spPr>
        <a:xfrm>
          <a:off x="14592300" y="609066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141986</xdr:rowOff>
    </xdr:from>
    <xdr:to>
      <xdr:col>72</xdr:col>
      <xdr:colOff>38100</xdr:colOff>
      <xdr:row>35</xdr:row>
      <xdr:rowOff>72136</xdr:rowOff>
    </xdr:to>
    <xdr:sp macro="" textlink="">
      <xdr:nvSpPr>
        <xdr:cNvPr id="436" name="楕円 435">
          <a:extLst>
            <a:ext uri="{FF2B5EF4-FFF2-40B4-BE49-F238E27FC236}">
              <a16:creationId xmlns:a16="http://schemas.microsoft.com/office/drawing/2014/main" id="{E4EEF287-57FF-4557-BFD9-4B6998A89C00}"/>
            </a:ext>
          </a:extLst>
        </xdr:cNvPr>
        <xdr:cNvSpPr/>
      </xdr:nvSpPr>
      <xdr:spPr>
        <a:xfrm>
          <a:off x="13652500" y="597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21336</xdr:rowOff>
    </xdr:from>
    <xdr:to>
      <xdr:col>76</xdr:col>
      <xdr:colOff>114300</xdr:colOff>
      <xdr:row>35</xdr:row>
      <xdr:rowOff>89916</xdr:rowOff>
    </xdr:to>
    <xdr:cxnSp macro="">
      <xdr:nvCxnSpPr>
        <xdr:cNvPr id="437" name="直線コネクタ 436">
          <a:extLst>
            <a:ext uri="{FF2B5EF4-FFF2-40B4-BE49-F238E27FC236}">
              <a16:creationId xmlns:a16="http://schemas.microsoft.com/office/drawing/2014/main" id="{68F48DCE-45AE-48AE-9D3B-B361263AF89D}"/>
            </a:ext>
          </a:extLst>
        </xdr:cNvPr>
        <xdr:cNvCxnSpPr/>
      </xdr:nvCxnSpPr>
      <xdr:spPr>
        <a:xfrm>
          <a:off x="13703300" y="602208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73406</xdr:rowOff>
    </xdr:from>
    <xdr:to>
      <xdr:col>67</xdr:col>
      <xdr:colOff>101600</xdr:colOff>
      <xdr:row>35</xdr:row>
      <xdr:rowOff>3556</xdr:rowOff>
    </xdr:to>
    <xdr:sp macro="" textlink="">
      <xdr:nvSpPr>
        <xdr:cNvPr id="438" name="楕円 437">
          <a:extLst>
            <a:ext uri="{FF2B5EF4-FFF2-40B4-BE49-F238E27FC236}">
              <a16:creationId xmlns:a16="http://schemas.microsoft.com/office/drawing/2014/main" id="{F2EA6997-3735-4915-A5F4-EADD25E67383}"/>
            </a:ext>
          </a:extLst>
        </xdr:cNvPr>
        <xdr:cNvSpPr/>
      </xdr:nvSpPr>
      <xdr:spPr>
        <a:xfrm>
          <a:off x="12763500" y="59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124206</xdr:rowOff>
    </xdr:from>
    <xdr:to>
      <xdr:col>71</xdr:col>
      <xdr:colOff>177800</xdr:colOff>
      <xdr:row>35</xdr:row>
      <xdr:rowOff>21336</xdr:rowOff>
    </xdr:to>
    <xdr:cxnSp macro="">
      <xdr:nvCxnSpPr>
        <xdr:cNvPr id="439" name="直線コネクタ 438">
          <a:extLst>
            <a:ext uri="{FF2B5EF4-FFF2-40B4-BE49-F238E27FC236}">
              <a16:creationId xmlns:a16="http://schemas.microsoft.com/office/drawing/2014/main" id="{5C751E7D-0D78-41A1-A85F-70C6D66A6B97}"/>
            </a:ext>
          </a:extLst>
        </xdr:cNvPr>
        <xdr:cNvCxnSpPr/>
      </xdr:nvCxnSpPr>
      <xdr:spPr>
        <a:xfrm>
          <a:off x="12814300" y="595350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34C03575-A331-452C-BC44-B8D1CAD16410}"/>
            </a:ext>
          </a:extLst>
        </xdr:cNvPr>
        <xdr:cNvSpPr txBox="1"/>
      </xdr:nvSpPr>
      <xdr:spPr>
        <a:xfrm>
          <a:off x="15266044" y="634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B3147631-EDD1-4300-8CCD-BC328DE32224}"/>
            </a:ext>
          </a:extLst>
        </xdr:cNvPr>
        <xdr:cNvSpPr txBox="1"/>
      </xdr:nvSpPr>
      <xdr:spPr>
        <a:xfrm>
          <a:off x="14389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1721EFDE-58C4-4C7D-B94E-43985AFFF3D4}"/>
            </a:ext>
          </a:extLst>
        </xdr:cNvPr>
        <xdr:cNvSpPr txBox="1"/>
      </xdr:nvSpPr>
      <xdr:spPr>
        <a:xfrm>
          <a:off x="13500744"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1D22F16B-92C6-461B-ACFB-BB182234C5A9}"/>
            </a:ext>
          </a:extLst>
        </xdr:cNvPr>
        <xdr:cNvSpPr txBox="1"/>
      </xdr:nvSpPr>
      <xdr:spPr>
        <a:xfrm>
          <a:off x="12611744" y="624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58945</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F79F3118-C06D-48A2-AEAE-637AF4A86EE3}"/>
            </a:ext>
          </a:extLst>
        </xdr:cNvPr>
        <xdr:cNvSpPr txBox="1"/>
      </xdr:nvSpPr>
      <xdr:spPr>
        <a:xfrm>
          <a:off x="15266044" y="588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157243</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3805CFFD-DE63-40EB-AFDF-AFBA6E12ABCF}"/>
            </a:ext>
          </a:extLst>
        </xdr:cNvPr>
        <xdr:cNvSpPr txBox="1"/>
      </xdr:nvSpPr>
      <xdr:spPr>
        <a:xfrm>
          <a:off x="14389744" y="581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88663</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CB9B6D69-C6A8-4793-A510-CC4297731411}"/>
            </a:ext>
          </a:extLst>
        </xdr:cNvPr>
        <xdr:cNvSpPr txBox="1"/>
      </xdr:nvSpPr>
      <xdr:spPr>
        <a:xfrm>
          <a:off x="13500744" y="574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20083</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5C01C458-5977-47C8-A483-59F91751773A}"/>
            </a:ext>
          </a:extLst>
        </xdr:cNvPr>
        <xdr:cNvSpPr txBox="1"/>
      </xdr:nvSpPr>
      <xdr:spPr>
        <a:xfrm>
          <a:off x="12611744" y="567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EBE446DF-4793-4E11-8DC5-4EA9FECABE8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DDEBF19-1DB3-4DFA-B020-DFFB431C127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9DC61C62-1D6D-406C-ABD7-7DCBDA6F0C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71AD6430-87D7-43E0-A21A-2A705BD3806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BB38D9E8-20A4-4CCB-BD16-3108781F1D3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BBE8D599-BF63-42A0-B7DD-E3FD39AE7EC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BC9D3123-DA74-4DC4-896A-C7F04104C44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3D4C5D04-7DC3-463D-9465-F6BE97FC8A3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71701036-FFD7-4A44-A9A2-7ADFE76B63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B39C3916-8541-4C85-8C20-A736FD3F2A2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3268D1B1-E6A4-447F-B870-F374226AFA6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689E3011-F662-420C-AD69-1A4E526E9DC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11602A7E-E788-4220-A6E3-00856589768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1D2101CB-97E2-491E-9D06-AC2A4539B10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A0D6176E-2BCE-4C63-BC29-22F4DD0F2BD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637198BD-13B7-4915-871C-E527AEB1DE8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4DFE5F96-0EDC-4295-BB4F-F010BE21EEA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A77EA9B-3690-401B-B027-DB5389276F7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4912A84B-9A5A-4D8F-9C4B-8AE92EE182E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1AC49F61-D6CE-48D8-8785-518D4863F7C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14C56CD-FE2B-4A39-8FD9-68334818A06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7E7030C8-C86F-4149-8A84-170A28B9699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56F47FD7-49C4-4BFB-B6CC-6070893F7C3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501EB3A4-821C-4CAA-AD6B-330DC7B2E435}"/>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B2DBF5B-056F-49C3-8476-978B664B9B91}"/>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03FEA99A-1D1B-4182-9702-5C98AB4F8D84}"/>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D3144BE2-83C6-413D-B83D-FDCCFB72B3E7}"/>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22DDF60E-2059-433B-8C48-F936D015C48C}"/>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519D8F3E-595D-44B3-A8AA-AD34B7C19E23}"/>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DD1AB968-D467-49D2-A719-2F0BE8E427A6}"/>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CB7ADB3B-17C8-4E48-97BC-8E3ADB02C558}"/>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D422DE73-2609-456E-BC7E-5889532AD2F6}"/>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50BB05E8-D3FD-4B25-A617-FBA0F49A5A6D}"/>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08271ADE-F489-4758-8CE9-4FAF8140F989}"/>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EC1CDDA-090E-492F-B278-A5D213D7652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8617CE-7901-4D04-9070-967B601867E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2546827-3C23-4B12-969A-45FDAF62C39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A8C6151-2287-4279-9266-44CED81F94B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CCF4EE5-FB59-4B77-851A-16ABC5AD3FF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13970</xdr:rowOff>
    </xdr:from>
    <xdr:to>
      <xdr:col>116</xdr:col>
      <xdr:colOff>114300</xdr:colOff>
      <xdr:row>41</xdr:row>
      <xdr:rowOff>115570</xdr:rowOff>
    </xdr:to>
    <xdr:sp macro="" textlink="">
      <xdr:nvSpPr>
        <xdr:cNvPr id="487" name="楕円 486">
          <a:extLst>
            <a:ext uri="{FF2B5EF4-FFF2-40B4-BE49-F238E27FC236}">
              <a16:creationId xmlns:a16="http://schemas.microsoft.com/office/drawing/2014/main" id="{1087EA1A-EDD6-4428-9993-8FDFE8BF30FA}"/>
            </a:ext>
          </a:extLst>
        </xdr:cNvPr>
        <xdr:cNvSpPr/>
      </xdr:nvSpPr>
      <xdr:spPr>
        <a:xfrm>
          <a:off x="22110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100347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539A0C1C-A961-4294-8B92-B00894386EB3}"/>
            </a:ext>
          </a:extLst>
        </xdr:cNvPr>
        <xdr:cNvSpPr txBox="1"/>
      </xdr:nvSpPr>
      <xdr:spPr>
        <a:xfrm>
          <a:off x="22199600" y="695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13970</xdr:rowOff>
    </xdr:from>
    <xdr:to>
      <xdr:col>112</xdr:col>
      <xdr:colOff>38100</xdr:colOff>
      <xdr:row>41</xdr:row>
      <xdr:rowOff>115570</xdr:rowOff>
    </xdr:to>
    <xdr:sp macro="" textlink="">
      <xdr:nvSpPr>
        <xdr:cNvPr id="489" name="楕円 488">
          <a:extLst>
            <a:ext uri="{FF2B5EF4-FFF2-40B4-BE49-F238E27FC236}">
              <a16:creationId xmlns:a16="http://schemas.microsoft.com/office/drawing/2014/main" id="{E01E1144-0A17-4B69-9BA1-7FCD3B0066A2}"/>
            </a:ext>
          </a:extLst>
        </xdr:cNvPr>
        <xdr:cNvSpPr/>
      </xdr:nvSpPr>
      <xdr:spPr>
        <a:xfrm>
          <a:off x="21272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64770</xdr:rowOff>
    </xdr:from>
    <xdr:to>
      <xdr:col>116</xdr:col>
      <xdr:colOff>63500</xdr:colOff>
      <xdr:row>41</xdr:row>
      <xdr:rowOff>64770</xdr:rowOff>
    </xdr:to>
    <xdr:cxnSp macro="">
      <xdr:nvCxnSpPr>
        <xdr:cNvPr id="490" name="直線コネクタ 489">
          <a:extLst>
            <a:ext uri="{FF2B5EF4-FFF2-40B4-BE49-F238E27FC236}">
              <a16:creationId xmlns:a16="http://schemas.microsoft.com/office/drawing/2014/main" id="{2B7220A8-683F-4041-8FC3-D520FE0FA9E4}"/>
            </a:ext>
          </a:extLst>
        </xdr:cNvPr>
        <xdr:cNvCxnSpPr/>
      </xdr:nvCxnSpPr>
      <xdr:spPr>
        <a:xfrm>
          <a:off x="21323300" y="709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13970</xdr:rowOff>
    </xdr:from>
    <xdr:to>
      <xdr:col>107</xdr:col>
      <xdr:colOff>101600</xdr:colOff>
      <xdr:row>41</xdr:row>
      <xdr:rowOff>115570</xdr:rowOff>
    </xdr:to>
    <xdr:sp macro="" textlink="">
      <xdr:nvSpPr>
        <xdr:cNvPr id="491" name="楕円 490">
          <a:extLst>
            <a:ext uri="{FF2B5EF4-FFF2-40B4-BE49-F238E27FC236}">
              <a16:creationId xmlns:a16="http://schemas.microsoft.com/office/drawing/2014/main" id="{E69D5F0B-8474-447E-A4B2-00D44938C4E0}"/>
            </a:ext>
          </a:extLst>
        </xdr:cNvPr>
        <xdr:cNvSpPr/>
      </xdr:nvSpPr>
      <xdr:spPr>
        <a:xfrm>
          <a:off x="20383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64770</xdr:rowOff>
    </xdr:from>
    <xdr:to>
      <xdr:col>111</xdr:col>
      <xdr:colOff>177800</xdr:colOff>
      <xdr:row>41</xdr:row>
      <xdr:rowOff>64770</xdr:rowOff>
    </xdr:to>
    <xdr:cxnSp macro="">
      <xdr:nvCxnSpPr>
        <xdr:cNvPr id="492" name="直線コネクタ 491">
          <a:extLst>
            <a:ext uri="{FF2B5EF4-FFF2-40B4-BE49-F238E27FC236}">
              <a16:creationId xmlns:a16="http://schemas.microsoft.com/office/drawing/2014/main" id="{88DAD366-A141-4319-A994-9E90696B759E}"/>
            </a:ext>
          </a:extLst>
        </xdr:cNvPr>
        <xdr:cNvCxnSpPr/>
      </xdr:nvCxnSpPr>
      <xdr:spPr>
        <a:xfrm>
          <a:off x="20434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13970</xdr:rowOff>
    </xdr:from>
    <xdr:to>
      <xdr:col>102</xdr:col>
      <xdr:colOff>165100</xdr:colOff>
      <xdr:row>41</xdr:row>
      <xdr:rowOff>115570</xdr:rowOff>
    </xdr:to>
    <xdr:sp macro="" textlink="">
      <xdr:nvSpPr>
        <xdr:cNvPr id="493" name="楕円 492">
          <a:extLst>
            <a:ext uri="{FF2B5EF4-FFF2-40B4-BE49-F238E27FC236}">
              <a16:creationId xmlns:a16="http://schemas.microsoft.com/office/drawing/2014/main" id="{9114FF29-E4BA-4672-BAA1-69273F794DD4}"/>
            </a:ext>
          </a:extLst>
        </xdr:cNvPr>
        <xdr:cNvSpPr/>
      </xdr:nvSpPr>
      <xdr:spPr>
        <a:xfrm>
          <a:off x="19494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64770</xdr:rowOff>
    </xdr:from>
    <xdr:to>
      <xdr:col>107</xdr:col>
      <xdr:colOff>50800</xdr:colOff>
      <xdr:row>41</xdr:row>
      <xdr:rowOff>64770</xdr:rowOff>
    </xdr:to>
    <xdr:cxnSp macro="">
      <xdr:nvCxnSpPr>
        <xdr:cNvPr id="494" name="直線コネクタ 493">
          <a:extLst>
            <a:ext uri="{FF2B5EF4-FFF2-40B4-BE49-F238E27FC236}">
              <a16:creationId xmlns:a16="http://schemas.microsoft.com/office/drawing/2014/main" id="{393C8F8B-F494-4D75-8816-C633D4EE2608}"/>
            </a:ext>
          </a:extLst>
        </xdr:cNvPr>
        <xdr:cNvCxnSpPr/>
      </xdr:nvCxnSpPr>
      <xdr:spPr>
        <a:xfrm>
          <a:off x="19545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13970</xdr:rowOff>
    </xdr:from>
    <xdr:to>
      <xdr:col>98</xdr:col>
      <xdr:colOff>38100</xdr:colOff>
      <xdr:row>41</xdr:row>
      <xdr:rowOff>115570</xdr:rowOff>
    </xdr:to>
    <xdr:sp macro="" textlink="">
      <xdr:nvSpPr>
        <xdr:cNvPr id="495" name="楕円 494">
          <a:extLst>
            <a:ext uri="{FF2B5EF4-FFF2-40B4-BE49-F238E27FC236}">
              <a16:creationId xmlns:a16="http://schemas.microsoft.com/office/drawing/2014/main" id="{08E64431-94D0-498B-8AB0-7F932D85E878}"/>
            </a:ext>
          </a:extLst>
        </xdr:cNvPr>
        <xdr:cNvSpPr/>
      </xdr:nvSpPr>
      <xdr:spPr>
        <a:xfrm>
          <a:off x="18605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64770</xdr:rowOff>
    </xdr:from>
    <xdr:to>
      <xdr:col>102</xdr:col>
      <xdr:colOff>114300</xdr:colOff>
      <xdr:row>41</xdr:row>
      <xdr:rowOff>64770</xdr:rowOff>
    </xdr:to>
    <xdr:cxnSp macro="">
      <xdr:nvCxnSpPr>
        <xdr:cNvPr id="496" name="直線コネクタ 495">
          <a:extLst>
            <a:ext uri="{FF2B5EF4-FFF2-40B4-BE49-F238E27FC236}">
              <a16:creationId xmlns:a16="http://schemas.microsoft.com/office/drawing/2014/main" id="{98729A21-0D65-46A6-AAF3-A32B3ECEA611}"/>
            </a:ext>
          </a:extLst>
        </xdr:cNvPr>
        <xdr:cNvCxnSpPr/>
      </xdr:nvCxnSpPr>
      <xdr:spPr>
        <a:xfrm>
          <a:off x="18656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6D9A28C7-C033-4FC1-A459-6F675C3B2C34}"/>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35941E58-B675-460E-B606-6FE7FB4F58F3}"/>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99313C9F-CBB1-4731-98CE-B50D27ECDB37}"/>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34368DCE-4365-4BB2-B07D-2DB6ADFF19E9}"/>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106697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5D27B4BC-8909-4C0C-A5D4-2734D40EF2D1}"/>
            </a:ext>
          </a:extLst>
        </xdr:cNvPr>
        <xdr:cNvSpPr txBox="1"/>
      </xdr:nvSpPr>
      <xdr:spPr>
        <a:xfrm>
          <a:off x="210757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106697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B5EE072F-229C-4B2E-985C-9E36BE292B9B}"/>
            </a:ext>
          </a:extLst>
        </xdr:cNvPr>
        <xdr:cNvSpPr txBox="1"/>
      </xdr:nvSpPr>
      <xdr:spPr>
        <a:xfrm>
          <a:off x="20199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106697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53830123-8D47-4AC4-91DB-C6486FDEB4C2}"/>
            </a:ext>
          </a:extLst>
        </xdr:cNvPr>
        <xdr:cNvSpPr txBox="1"/>
      </xdr:nvSpPr>
      <xdr:spPr>
        <a:xfrm>
          <a:off x="19310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106697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D5B74410-9DB1-412C-9518-4E082E4EBCFD}"/>
            </a:ext>
          </a:extLst>
        </xdr:cNvPr>
        <xdr:cNvSpPr txBox="1"/>
      </xdr:nvSpPr>
      <xdr:spPr>
        <a:xfrm>
          <a:off x="18421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8E0562AC-A7EE-4748-BB3D-8FDC32C0F6D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F8D778B8-372E-4F43-8E0C-786E1F9725C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21A4F767-5711-4CCB-8322-BBE8C3716DD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76CEBEFB-8BDB-4EAF-BD64-8DB25B3F4B4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2C7A8ED0-F8B2-4518-9F42-0566BE641DF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2837A1E9-EB11-41F1-AB5F-D4554308C5C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5194C90-EEAC-48D1-AAF8-508228C1A23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96775B87-01C8-463C-8533-58BFD48DE30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3C8A742C-5E8E-41FC-911A-D7DF9975421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59767C56-AE24-4CCA-AF19-04661CC85FF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123FD023-E4A3-462F-AACB-A60791A9BF7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45AD3371-67A6-4656-806B-DB29F41E025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6667E8D0-5BD0-4F4D-9001-12A793E5EEF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09B48ED0-D340-4BB2-A94F-8C12F5B7256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9BD0CD14-E270-4976-A7FF-60C77B940EF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92ACABD2-0464-42F1-B74D-D11456ECAB5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6B1A864F-AF96-46A7-8703-9572B912F83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290E8787-44BF-41B3-BBB9-E716F348C1B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9003DC34-FCBA-4E59-B466-48B4CE9E27B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E5833059-C7A2-45C2-A7C9-CA44BDF83E0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86B99519-452D-4F20-9F3F-B3CA4D43199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481876A4-1672-4EF6-B8E3-B00931547DA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7953B333-FEF1-4AE8-B3E6-4025A8A10A8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9F62775A-B5A3-42A9-9993-324D6BDE242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102F02E2-B097-4736-B120-E7CA035760BF}"/>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CC7DEA21-D80C-4787-8689-72F6FB3063D7}"/>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C41640C4-2398-4D9C-8FE2-0E39D9F941D6}"/>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64902CEA-5B53-4604-869E-61ECBB18B356}"/>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23036F8D-F43C-4BEC-8756-901648ABB438}"/>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66B04DE8-9934-41DC-B09F-4510CE82F93A}"/>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C9348CB3-4F93-46CB-81F4-D9261BB7FB84}"/>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008BE336-9803-46F1-8EEC-E4365CD9F94E}"/>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025BB6A2-06B9-46D0-BD82-52B363356A8B}"/>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6F6E2380-6A12-4124-B79E-F0D2877AE1B5}"/>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3E4B05A7-D3D1-47B4-8D28-5FAF47122D36}"/>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BA106B8-F29C-445C-94C8-EEA6A5F81E4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843A482-AEBC-4AD1-A2C0-C9A728AB793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DC434D9-34D3-4BB2-8DEA-A18F992AAD5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7C0D479-8403-485E-A129-8208992A839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9D2620D-BC89-4D21-915C-39EF872933F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153035</xdr:rowOff>
    </xdr:from>
    <xdr:to>
      <xdr:col>85</xdr:col>
      <xdr:colOff>177800</xdr:colOff>
      <xdr:row>61</xdr:row>
      <xdr:rowOff>83185</xdr:rowOff>
    </xdr:to>
    <xdr:sp macro="" textlink="">
      <xdr:nvSpPr>
        <xdr:cNvPr id="545" name="楕円 544">
          <a:extLst>
            <a:ext uri="{FF2B5EF4-FFF2-40B4-BE49-F238E27FC236}">
              <a16:creationId xmlns:a16="http://schemas.microsoft.com/office/drawing/2014/main" id="{84B216BC-7987-49F6-8A95-A69256FE0DD5}"/>
            </a:ext>
          </a:extLst>
        </xdr:cNvPr>
        <xdr:cNvSpPr/>
      </xdr:nvSpPr>
      <xdr:spPr>
        <a:xfrm>
          <a:off x="162687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131462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0DFD00F-26B8-4FA4-8889-DDE35421EFB8}"/>
            </a:ext>
          </a:extLst>
        </xdr:cNvPr>
        <xdr:cNvSpPr txBox="1"/>
      </xdr:nvSpPr>
      <xdr:spPr>
        <a:xfrm>
          <a:off x="16357600"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547" name="楕円 546">
          <a:extLst>
            <a:ext uri="{FF2B5EF4-FFF2-40B4-BE49-F238E27FC236}">
              <a16:creationId xmlns:a16="http://schemas.microsoft.com/office/drawing/2014/main" id="{43B34074-0A37-45B6-8ABD-49D63ABAD976}"/>
            </a:ext>
          </a:extLst>
        </xdr:cNvPr>
        <xdr:cNvSpPr/>
      </xdr:nvSpPr>
      <xdr:spPr>
        <a:xfrm>
          <a:off x="15430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26670</xdr:rowOff>
    </xdr:from>
    <xdr:to>
      <xdr:col>85</xdr:col>
      <xdr:colOff>127000</xdr:colOff>
      <xdr:row>61</xdr:row>
      <xdr:rowOff>32385</xdr:rowOff>
    </xdr:to>
    <xdr:cxnSp macro="">
      <xdr:nvCxnSpPr>
        <xdr:cNvPr id="548" name="直線コネクタ 547">
          <a:extLst>
            <a:ext uri="{FF2B5EF4-FFF2-40B4-BE49-F238E27FC236}">
              <a16:creationId xmlns:a16="http://schemas.microsoft.com/office/drawing/2014/main" id="{6943668B-EBF2-4A57-A646-C7C37FBF32A6}"/>
            </a:ext>
          </a:extLst>
        </xdr:cNvPr>
        <xdr:cNvCxnSpPr/>
      </xdr:nvCxnSpPr>
      <xdr:spPr>
        <a:xfrm>
          <a:off x="15481300" y="1048512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549" name="楕円 548">
          <a:extLst>
            <a:ext uri="{FF2B5EF4-FFF2-40B4-BE49-F238E27FC236}">
              <a16:creationId xmlns:a16="http://schemas.microsoft.com/office/drawing/2014/main" id="{026127B1-3B3C-4595-AF48-766BAA50D5A5}"/>
            </a:ext>
          </a:extLst>
        </xdr:cNvPr>
        <xdr:cNvSpPr/>
      </xdr:nvSpPr>
      <xdr:spPr>
        <a:xfrm>
          <a:off x="14541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160020</xdr:rowOff>
    </xdr:from>
    <xdr:to>
      <xdr:col>81</xdr:col>
      <xdr:colOff>50800</xdr:colOff>
      <xdr:row>61</xdr:row>
      <xdr:rowOff>26670</xdr:rowOff>
    </xdr:to>
    <xdr:cxnSp macro="">
      <xdr:nvCxnSpPr>
        <xdr:cNvPr id="550" name="直線コネクタ 549">
          <a:extLst>
            <a:ext uri="{FF2B5EF4-FFF2-40B4-BE49-F238E27FC236}">
              <a16:creationId xmlns:a16="http://schemas.microsoft.com/office/drawing/2014/main" id="{AA36286F-4695-4670-A294-7B9F328F8B15}"/>
            </a:ext>
          </a:extLst>
        </xdr:cNvPr>
        <xdr:cNvCxnSpPr/>
      </xdr:nvCxnSpPr>
      <xdr:spPr>
        <a:xfrm>
          <a:off x="14592300" y="10447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101600</xdr:rowOff>
    </xdr:from>
    <xdr:to>
      <xdr:col>72</xdr:col>
      <xdr:colOff>38100</xdr:colOff>
      <xdr:row>61</xdr:row>
      <xdr:rowOff>31750</xdr:rowOff>
    </xdr:to>
    <xdr:sp macro="" textlink="">
      <xdr:nvSpPr>
        <xdr:cNvPr id="551" name="楕円 550">
          <a:extLst>
            <a:ext uri="{FF2B5EF4-FFF2-40B4-BE49-F238E27FC236}">
              <a16:creationId xmlns:a16="http://schemas.microsoft.com/office/drawing/2014/main" id="{040521A9-C394-46DA-9A97-0EE8A584AD33}"/>
            </a:ext>
          </a:extLst>
        </xdr:cNvPr>
        <xdr:cNvSpPr/>
      </xdr:nvSpPr>
      <xdr:spPr>
        <a:xfrm>
          <a:off x="13652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152400</xdr:rowOff>
    </xdr:from>
    <xdr:to>
      <xdr:col>76</xdr:col>
      <xdr:colOff>114300</xdr:colOff>
      <xdr:row>60</xdr:row>
      <xdr:rowOff>160020</xdr:rowOff>
    </xdr:to>
    <xdr:cxnSp macro="">
      <xdr:nvCxnSpPr>
        <xdr:cNvPr id="552" name="直線コネクタ 551">
          <a:extLst>
            <a:ext uri="{FF2B5EF4-FFF2-40B4-BE49-F238E27FC236}">
              <a16:creationId xmlns:a16="http://schemas.microsoft.com/office/drawing/2014/main" id="{EB69F7D8-ECBE-47AC-8BEC-013E6CF3CA01}"/>
            </a:ext>
          </a:extLst>
        </xdr:cNvPr>
        <xdr:cNvCxnSpPr/>
      </xdr:nvCxnSpPr>
      <xdr:spPr>
        <a:xfrm>
          <a:off x="13703300" y="10439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73025</xdr:rowOff>
    </xdr:from>
    <xdr:to>
      <xdr:col>67</xdr:col>
      <xdr:colOff>101600</xdr:colOff>
      <xdr:row>61</xdr:row>
      <xdr:rowOff>3175</xdr:rowOff>
    </xdr:to>
    <xdr:sp macro="" textlink="">
      <xdr:nvSpPr>
        <xdr:cNvPr id="553" name="楕円 552">
          <a:extLst>
            <a:ext uri="{FF2B5EF4-FFF2-40B4-BE49-F238E27FC236}">
              <a16:creationId xmlns:a16="http://schemas.microsoft.com/office/drawing/2014/main" id="{2D9F8173-EAB4-47D8-A4F3-D3B935D08E00}"/>
            </a:ext>
          </a:extLst>
        </xdr:cNvPr>
        <xdr:cNvSpPr/>
      </xdr:nvSpPr>
      <xdr:spPr>
        <a:xfrm>
          <a:off x="12763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123825</xdr:rowOff>
    </xdr:from>
    <xdr:to>
      <xdr:col>71</xdr:col>
      <xdr:colOff>177800</xdr:colOff>
      <xdr:row>60</xdr:row>
      <xdr:rowOff>152400</xdr:rowOff>
    </xdr:to>
    <xdr:cxnSp macro="">
      <xdr:nvCxnSpPr>
        <xdr:cNvPr id="554" name="直線コネクタ 553">
          <a:extLst>
            <a:ext uri="{FF2B5EF4-FFF2-40B4-BE49-F238E27FC236}">
              <a16:creationId xmlns:a16="http://schemas.microsoft.com/office/drawing/2014/main" id="{82A0F935-5F86-41E6-B124-3C9447758C9D}"/>
            </a:ext>
          </a:extLst>
        </xdr:cNvPr>
        <xdr:cNvCxnSpPr/>
      </xdr:nvCxnSpPr>
      <xdr:spPr>
        <a:xfrm>
          <a:off x="12814300" y="104108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AFD5C84D-4DB1-49A8-AF59-4A534166F6FC}"/>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EC72A00C-FF6E-4B2B-BE97-AE0FA0F6ED2C}"/>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C244EF52-F6F5-4244-A249-2E4E1142C6B9}"/>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CA962980-BB07-4156-BA44-36E4E5A0E033}"/>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68597</xdr:rowOff>
    </xdr:from>
    <xdr:ext cx="405111" cy="259045"/>
    <xdr:sp macro="" textlink="">
      <xdr:nvSpPr>
        <xdr:cNvPr id="559" name="n_1mainValue【学校施設】&#10;有形固定資産減価償却率">
          <a:extLst>
            <a:ext uri="{FF2B5EF4-FFF2-40B4-BE49-F238E27FC236}">
              <a16:creationId xmlns:a16="http://schemas.microsoft.com/office/drawing/2014/main" id="{5E0D249D-1ED5-4583-BAD8-8EAC06C5B186}"/>
            </a:ext>
          </a:extLst>
        </xdr:cNvPr>
        <xdr:cNvSpPr txBox="1"/>
      </xdr:nvSpPr>
      <xdr:spPr>
        <a:xfrm>
          <a:off x="152660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30497</xdr:rowOff>
    </xdr:from>
    <xdr:ext cx="405111" cy="259045"/>
    <xdr:sp macro="" textlink="">
      <xdr:nvSpPr>
        <xdr:cNvPr id="560" name="n_2mainValue【学校施設】&#10;有形固定資産減価償却率">
          <a:extLst>
            <a:ext uri="{FF2B5EF4-FFF2-40B4-BE49-F238E27FC236}">
              <a16:creationId xmlns:a16="http://schemas.microsoft.com/office/drawing/2014/main" id="{9590EE3A-2F70-4A33-BEED-78F2331F8A16}"/>
            </a:ext>
          </a:extLst>
        </xdr:cNvPr>
        <xdr:cNvSpPr txBox="1"/>
      </xdr:nvSpPr>
      <xdr:spPr>
        <a:xfrm>
          <a:off x="14389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22877</xdr:rowOff>
    </xdr:from>
    <xdr:ext cx="405111" cy="259045"/>
    <xdr:sp macro="" textlink="">
      <xdr:nvSpPr>
        <xdr:cNvPr id="561" name="n_3mainValue【学校施設】&#10;有形固定資産減価償却率">
          <a:extLst>
            <a:ext uri="{FF2B5EF4-FFF2-40B4-BE49-F238E27FC236}">
              <a16:creationId xmlns:a16="http://schemas.microsoft.com/office/drawing/2014/main" id="{BA4E67B1-E614-4037-8CDC-86434CB33A1E}"/>
            </a:ext>
          </a:extLst>
        </xdr:cNvPr>
        <xdr:cNvSpPr txBox="1"/>
      </xdr:nvSpPr>
      <xdr:spPr>
        <a:xfrm>
          <a:off x="13500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165752</xdr:rowOff>
    </xdr:from>
    <xdr:ext cx="405111" cy="259045"/>
    <xdr:sp macro="" textlink="">
      <xdr:nvSpPr>
        <xdr:cNvPr id="562" name="n_4mainValue【学校施設】&#10;有形固定資産減価償却率">
          <a:extLst>
            <a:ext uri="{FF2B5EF4-FFF2-40B4-BE49-F238E27FC236}">
              <a16:creationId xmlns:a16="http://schemas.microsoft.com/office/drawing/2014/main" id="{5F234669-00E2-4EDC-995E-5FF9FAA18CEA}"/>
            </a:ext>
          </a:extLst>
        </xdr:cNvPr>
        <xdr:cNvSpPr txBox="1"/>
      </xdr:nvSpPr>
      <xdr:spPr>
        <a:xfrm>
          <a:off x="12611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EF345769-05AC-4CA4-8750-1ED60CBF836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228C37CC-297E-41C3-844A-568DB44C68F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7E332A94-6426-4DF0-AA48-1E370048F6F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9D023EAC-C311-4A20-990B-27214A2B392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3F54A6CF-FD2A-427A-8FC8-74A9E93B6C7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728423B-D12D-4421-9AB8-66F57ACF64E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B3BA3B8B-799F-4F3D-8BEA-794C54C4D7C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3A9C584C-2DE3-4B7C-A330-9910AE26E81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B7DAC6BB-8DE1-4DB4-A752-28B8344CC0A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DB5CA2B7-D4CA-4ED7-AE9E-F31916C61E1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1CBAFD-166D-425B-BEA2-CC32FE515E5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FB80F0AA-0E8B-421F-8FD1-23C4E8EA4FA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286561D5-10F1-4FD9-9D6E-C6005C799F2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833DDD63-9449-434B-BBFD-EA1D43E4833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07906CBA-A6F4-4E22-B724-15D6C8B9A5A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0D6C2C1B-6377-4097-B920-A155A201FEF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6D6F79E1-E2E0-4A69-8F07-596B757D142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C2BBA4B2-654A-4FC8-9D87-4912210FE68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BACA8C23-D752-4EA6-AA8B-52B3A71362D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BF0F2DD8-C02A-4678-ABC9-76B394A8678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4D3B4B74-9BC4-46A3-8841-FC2D0518D49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2C1B430C-E3D5-4DD6-8B8B-C418743280F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24A54E2E-8148-4836-BC0C-102F9897177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26BFB2D0-2431-413D-95B3-06B34EE7021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1787CF56-8937-4B60-9DDA-D98D853A20A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1556723E-9A4A-4476-BEFB-7D9D3DC988E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8362F45A-6208-4F22-A929-3F294ED7A903}"/>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DDE9104F-2119-4DE7-9DAB-007A21E7AECE}"/>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D70B4193-EFF0-4F2E-9A61-9063CBDBFE91}"/>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CA82AD77-3021-43F2-AD97-1C1F793C591C}"/>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E3202CBA-AC84-4C38-9B88-0AB8C47D8E0B}"/>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2EB72888-9E5B-40CB-A204-5A87702A76FC}"/>
            </a:ext>
          </a:extLst>
        </xdr:cNvPr>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854CF536-AE61-4FF3-837C-A932DD796E27}"/>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703AA8E5-AD49-4082-81E4-E25AAF130771}"/>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AAF91444-D50C-4A24-A829-A98042E2350E}"/>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8836A342-6D40-4DF1-80D2-EE4B10BCBBED}"/>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F324BF0B-B773-44F3-8294-6C08687822DC}"/>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20ACA6D-06FC-4244-9EF2-386D8B2D411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1289C7C-633C-454C-9E00-DE8BF23A96A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1CDBAC1-AC57-40E7-BF2D-D14B1759FB5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7E3B468-F219-4AF2-83C7-D4295DC280D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F813679-965D-42AB-9DF1-C0ECD6BA504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605" name="楕円 604">
          <a:extLst>
            <a:ext uri="{FF2B5EF4-FFF2-40B4-BE49-F238E27FC236}">
              <a16:creationId xmlns:a16="http://schemas.microsoft.com/office/drawing/2014/main" id="{F59D09B1-B4A9-46DA-B77F-33550CE47382}"/>
            </a:ext>
          </a:extLst>
        </xdr:cNvPr>
        <xdr:cNvSpPr/>
      </xdr:nvSpPr>
      <xdr:spPr>
        <a:xfrm>
          <a:off x="22110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64787</xdr:rowOff>
    </xdr:from>
    <xdr:ext cx="469744" cy="259045"/>
    <xdr:sp macro="" textlink="">
      <xdr:nvSpPr>
        <xdr:cNvPr id="606" name="【学校施設】&#10;一人当たり面積該当値テキスト">
          <a:extLst>
            <a:ext uri="{FF2B5EF4-FFF2-40B4-BE49-F238E27FC236}">
              <a16:creationId xmlns:a16="http://schemas.microsoft.com/office/drawing/2014/main" id="{29FE0ED7-06C6-4DED-9CC2-781BB0AB78BB}"/>
            </a:ext>
          </a:extLst>
        </xdr:cNvPr>
        <xdr:cNvSpPr txBox="1"/>
      </xdr:nvSpPr>
      <xdr:spPr>
        <a:xfrm>
          <a:off x="221996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89626</xdr:rowOff>
    </xdr:from>
    <xdr:to>
      <xdr:col>112</xdr:col>
      <xdr:colOff>38100</xdr:colOff>
      <xdr:row>63</xdr:row>
      <xdr:rowOff>19776</xdr:rowOff>
    </xdr:to>
    <xdr:sp macro="" textlink="">
      <xdr:nvSpPr>
        <xdr:cNvPr id="607" name="楕円 606">
          <a:extLst>
            <a:ext uri="{FF2B5EF4-FFF2-40B4-BE49-F238E27FC236}">
              <a16:creationId xmlns:a16="http://schemas.microsoft.com/office/drawing/2014/main" id="{9A66208E-90AC-4D6E-A79F-5483D02906B3}"/>
            </a:ext>
          </a:extLst>
        </xdr:cNvPr>
        <xdr:cNvSpPr/>
      </xdr:nvSpPr>
      <xdr:spPr>
        <a:xfrm>
          <a:off x="21272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137160</xdr:rowOff>
    </xdr:from>
    <xdr:to>
      <xdr:col>116</xdr:col>
      <xdr:colOff>63500</xdr:colOff>
      <xdr:row>62</xdr:row>
      <xdr:rowOff>140426</xdr:rowOff>
    </xdr:to>
    <xdr:cxnSp macro="">
      <xdr:nvCxnSpPr>
        <xdr:cNvPr id="608" name="直線コネクタ 607">
          <a:extLst>
            <a:ext uri="{FF2B5EF4-FFF2-40B4-BE49-F238E27FC236}">
              <a16:creationId xmlns:a16="http://schemas.microsoft.com/office/drawing/2014/main" id="{9F304B90-1D71-4591-A1C8-3A374D8C7BC8}"/>
            </a:ext>
          </a:extLst>
        </xdr:cNvPr>
        <xdr:cNvCxnSpPr/>
      </xdr:nvCxnSpPr>
      <xdr:spPr>
        <a:xfrm flipV="1">
          <a:off x="21323300" y="1076706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93980</xdr:rowOff>
    </xdr:from>
    <xdr:to>
      <xdr:col>107</xdr:col>
      <xdr:colOff>101600</xdr:colOff>
      <xdr:row>63</xdr:row>
      <xdr:rowOff>24130</xdr:rowOff>
    </xdr:to>
    <xdr:sp macro="" textlink="">
      <xdr:nvSpPr>
        <xdr:cNvPr id="609" name="楕円 608">
          <a:extLst>
            <a:ext uri="{FF2B5EF4-FFF2-40B4-BE49-F238E27FC236}">
              <a16:creationId xmlns:a16="http://schemas.microsoft.com/office/drawing/2014/main" id="{A04CBF59-C472-4241-AC6A-B688FD660CD7}"/>
            </a:ext>
          </a:extLst>
        </xdr:cNvPr>
        <xdr:cNvSpPr/>
      </xdr:nvSpPr>
      <xdr:spPr>
        <a:xfrm>
          <a:off x="20383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140426</xdr:rowOff>
    </xdr:from>
    <xdr:to>
      <xdr:col>111</xdr:col>
      <xdr:colOff>177800</xdr:colOff>
      <xdr:row>62</xdr:row>
      <xdr:rowOff>144780</xdr:rowOff>
    </xdr:to>
    <xdr:cxnSp macro="">
      <xdr:nvCxnSpPr>
        <xdr:cNvPr id="610" name="直線コネクタ 609">
          <a:extLst>
            <a:ext uri="{FF2B5EF4-FFF2-40B4-BE49-F238E27FC236}">
              <a16:creationId xmlns:a16="http://schemas.microsoft.com/office/drawing/2014/main" id="{C0127229-D12A-491B-B6ED-C3EFC89FAB8A}"/>
            </a:ext>
          </a:extLst>
        </xdr:cNvPr>
        <xdr:cNvCxnSpPr/>
      </xdr:nvCxnSpPr>
      <xdr:spPr>
        <a:xfrm flipV="1">
          <a:off x="20434300" y="10770326"/>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98334</xdr:rowOff>
    </xdr:from>
    <xdr:to>
      <xdr:col>102</xdr:col>
      <xdr:colOff>165100</xdr:colOff>
      <xdr:row>63</xdr:row>
      <xdr:rowOff>28484</xdr:rowOff>
    </xdr:to>
    <xdr:sp macro="" textlink="">
      <xdr:nvSpPr>
        <xdr:cNvPr id="611" name="楕円 610">
          <a:extLst>
            <a:ext uri="{FF2B5EF4-FFF2-40B4-BE49-F238E27FC236}">
              <a16:creationId xmlns:a16="http://schemas.microsoft.com/office/drawing/2014/main" id="{5270CA08-2624-40B1-B247-1CBE1393F738}"/>
            </a:ext>
          </a:extLst>
        </xdr:cNvPr>
        <xdr:cNvSpPr/>
      </xdr:nvSpPr>
      <xdr:spPr>
        <a:xfrm>
          <a:off x="19494500" y="1072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144780</xdr:rowOff>
    </xdr:from>
    <xdr:to>
      <xdr:col>107</xdr:col>
      <xdr:colOff>50800</xdr:colOff>
      <xdr:row>62</xdr:row>
      <xdr:rowOff>149134</xdr:rowOff>
    </xdr:to>
    <xdr:cxnSp macro="">
      <xdr:nvCxnSpPr>
        <xdr:cNvPr id="612" name="直線コネクタ 611">
          <a:extLst>
            <a:ext uri="{FF2B5EF4-FFF2-40B4-BE49-F238E27FC236}">
              <a16:creationId xmlns:a16="http://schemas.microsoft.com/office/drawing/2014/main" id="{AA07BF81-94F0-4603-BC98-754C3F4D46FA}"/>
            </a:ext>
          </a:extLst>
        </xdr:cNvPr>
        <xdr:cNvCxnSpPr/>
      </xdr:nvCxnSpPr>
      <xdr:spPr>
        <a:xfrm flipV="1">
          <a:off x="19545300" y="10774680"/>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105954</xdr:rowOff>
    </xdr:from>
    <xdr:to>
      <xdr:col>98</xdr:col>
      <xdr:colOff>38100</xdr:colOff>
      <xdr:row>63</xdr:row>
      <xdr:rowOff>36104</xdr:rowOff>
    </xdr:to>
    <xdr:sp macro="" textlink="">
      <xdr:nvSpPr>
        <xdr:cNvPr id="613" name="楕円 612">
          <a:extLst>
            <a:ext uri="{FF2B5EF4-FFF2-40B4-BE49-F238E27FC236}">
              <a16:creationId xmlns:a16="http://schemas.microsoft.com/office/drawing/2014/main" id="{1B17F046-F3A2-46BE-B9FC-0E8A6650E98A}"/>
            </a:ext>
          </a:extLst>
        </xdr:cNvPr>
        <xdr:cNvSpPr/>
      </xdr:nvSpPr>
      <xdr:spPr>
        <a:xfrm>
          <a:off x="186055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149134</xdr:rowOff>
    </xdr:from>
    <xdr:to>
      <xdr:col>102</xdr:col>
      <xdr:colOff>114300</xdr:colOff>
      <xdr:row>62</xdr:row>
      <xdr:rowOff>156754</xdr:rowOff>
    </xdr:to>
    <xdr:cxnSp macro="">
      <xdr:nvCxnSpPr>
        <xdr:cNvPr id="614" name="直線コネクタ 613">
          <a:extLst>
            <a:ext uri="{FF2B5EF4-FFF2-40B4-BE49-F238E27FC236}">
              <a16:creationId xmlns:a16="http://schemas.microsoft.com/office/drawing/2014/main" id="{28FDAD9B-3E37-4DB9-B4C0-C24F127E81B9}"/>
            </a:ext>
          </a:extLst>
        </xdr:cNvPr>
        <xdr:cNvCxnSpPr/>
      </xdr:nvCxnSpPr>
      <xdr:spPr>
        <a:xfrm flipV="1">
          <a:off x="18656300" y="1077903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246AEA1B-5CC4-41FC-ACE3-CF0780D82DC0}"/>
            </a:ext>
          </a:extLst>
        </xdr:cNvPr>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E5A60E07-11EE-4617-8059-49A31C0B747E}"/>
            </a:ext>
          </a:extLst>
        </xdr:cNvPr>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B74EFEFA-092C-48D4-BD76-A38D0B420AA5}"/>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77B5C5F1-74F9-4AA9-94BC-ECA180016F1B}"/>
            </a:ext>
          </a:extLst>
        </xdr:cNvPr>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10903</xdr:rowOff>
    </xdr:from>
    <xdr:ext cx="469744" cy="259045"/>
    <xdr:sp macro="" textlink="">
      <xdr:nvSpPr>
        <xdr:cNvPr id="619" name="n_1mainValue【学校施設】&#10;一人当たり面積">
          <a:extLst>
            <a:ext uri="{FF2B5EF4-FFF2-40B4-BE49-F238E27FC236}">
              <a16:creationId xmlns:a16="http://schemas.microsoft.com/office/drawing/2014/main" id="{DCADCC9C-8EDA-4B8F-968B-A993EA2052CD}"/>
            </a:ext>
          </a:extLst>
        </xdr:cNvPr>
        <xdr:cNvSpPr txBox="1"/>
      </xdr:nvSpPr>
      <xdr:spPr>
        <a:xfrm>
          <a:off x="21075727" y="1081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15257</xdr:rowOff>
    </xdr:from>
    <xdr:ext cx="469744" cy="259045"/>
    <xdr:sp macro="" textlink="">
      <xdr:nvSpPr>
        <xdr:cNvPr id="620" name="n_2mainValue【学校施設】&#10;一人当たり面積">
          <a:extLst>
            <a:ext uri="{FF2B5EF4-FFF2-40B4-BE49-F238E27FC236}">
              <a16:creationId xmlns:a16="http://schemas.microsoft.com/office/drawing/2014/main" id="{951D3866-9B39-46F0-9708-594E39F650C3}"/>
            </a:ext>
          </a:extLst>
        </xdr:cNvPr>
        <xdr:cNvSpPr txBox="1"/>
      </xdr:nvSpPr>
      <xdr:spPr>
        <a:xfrm>
          <a:off x="201994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19611</xdr:rowOff>
    </xdr:from>
    <xdr:ext cx="469744" cy="259045"/>
    <xdr:sp macro="" textlink="">
      <xdr:nvSpPr>
        <xdr:cNvPr id="621" name="n_3mainValue【学校施設】&#10;一人当たり面積">
          <a:extLst>
            <a:ext uri="{FF2B5EF4-FFF2-40B4-BE49-F238E27FC236}">
              <a16:creationId xmlns:a16="http://schemas.microsoft.com/office/drawing/2014/main" id="{5D633DED-DC26-4916-89ED-304B27F802D9}"/>
            </a:ext>
          </a:extLst>
        </xdr:cNvPr>
        <xdr:cNvSpPr txBox="1"/>
      </xdr:nvSpPr>
      <xdr:spPr>
        <a:xfrm>
          <a:off x="19310427" y="1082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27231</xdr:rowOff>
    </xdr:from>
    <xdr:ext cx="469744" cy="259045"/>
    <xdr:sp macro="" textlink="">
      <xdr:nvSpPr>
        <xdr:cNvPr id="622" name="n_4mainValue【学校施設】&#10;一人当たり面積">
          <a:extLst>
            <a:ext uri="{FF2B5EF4-FFF2-40B4-BE49-F238E27FC236}">
              <a16:creationId xmlns:a16="http://schemas.microsoft.com/office/drawing/2014/main" id="{2FDE84B0-BBEA-4F85-9BE1-EEAF159304CE}"/>
            </a:ext>
          </a:extLst>
        </xdr:cNvPr>
        <xdr:cNvSpPr txBox="1"/>
      </xdr:nvSpPr>
      <xdr:spPr>
        <a:xfrm>
          <a:off x="18421427" y="1082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8975090-5C66-4F2E-B758-F7279A7C0AD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FE5F704-1EA1-422A-BC9B-3B7BA24C68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6C091BD-F788-4F7D-9129-D395DA9313F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708E4703-96C8-431E-AC97-B6402E9F234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8DEA4794-9EE9-4226-9B31-14A4C962D5F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09D508C-560C-4ECB-ABBC-5661A9C7F46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96617FA-F60F-406B-85E0-B1CD074EA0D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3B6EBCBD-1B69-42A6-9581-D285A3CCCAB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2ECED26-8C27-44A4-8B8D-D1AE750ADC8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50DAEB8-7EE9-4057-BA98-C7BB433214A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7FC5BFD-C704-4DB6-8AE8-415D1C82F91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CF179668-21B1-42EA-B1FC-06C06123AAF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EC8920EC-091A-41CF-9C59-18DFBC2D318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815F4ECF-98F7-429D-8237-A98036D4D9B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7C264980-00FB-4E67-993A-EB36587B000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A82A95C2-05AB-404E-A271-9DDF122D917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E6D87C8F-7A23-472A-B16D-B8E8BB8B9E2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F6EF7EC0-F627-48BA-A414-97812B9F4AB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4F515E1D-3094-42EA-B4E3-43CD3B65C51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46579E27-DC9C-4302-AC4E-BA72C71190E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3B6C77D5-3CB5-4646-81E1-8214442CA32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D2AFA50-DC64-4615-9979-5147F84F84B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BAB40ECE-7824-48CF-879C-E33806DDC5C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1216300A-2C2F-4E0F-8812-FDE65AA5EE5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6B3B302D-97CD-4093-940F-F025C3ED0056}"/>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1F8DABE2-DF4D-4881-93C6-74F9F150035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E465D33C-E3C4-41EC-916D-DCD235BF99B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2823C35D-ABE5-4A34-888A-AE599833A50A}"/>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7BDA3A66-087A-4C47-B88E-053C18B92829}"/>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CC64A95A-7D4D-4512-BE47-050757631479}"/>
            </a:ext>
          </a:extLst>
        </xdr:cNvPr>
        <xdr:cNvSpPr txBox="1"/>
      </xdr:nvSpPr>
      <xdr:spPr>
        <a:xfrm>
          <a:off x="16357600" y="14028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6CEA3B78-9213-4E2D-AF03-E2A3A0FD2B77}"/>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A3007403-BEF8-4747-AC89-98FD2F6FF737}"/>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619AAA98-5824-4163-8BBA-943FF126B253}"/>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BB7142BD-B356-424F-A989-C889349D4B5B}"/>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07C24CE6-B811-43BA-992A-61D67A952870}"/>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D6E5A8B-AB8E-465C-9B09-0F692D07698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CE0CF53-7F63-42B4-98B3-22A84A544B7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D82DB97-B38B-42C3-B182-06379A95EC4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5684E7C-B864-4A33-A06D-2E769BD438C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1D4D6274-57DF-42AA-A848-0874FE52FBC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34925</xdr:rowOff>
    </xdr:from>
    <xdr:to>
      <xdr:col>85</xdr:col>
      <xdr:colOff>177800</xdr:colOff>
      <xdr:row>80</xdr:row>
      <xdr:rowOff>136525</xdr:rowOff>
    </xdr:to>
    <xdr:sp macro="" textlink="">
      <xdr:nvSpPr>
        <xdr:cNvPr id="663" name="楕円 662">
          <a:extLst>
            <a:ext uri="{FF2B5EF4-FFF2-40B4-BE49-F238E27FC236}">
              <a16:creationId xmlns:a16="http://schemas.microsoft.com/office/drawing/2014/main" id="{7C7218B6-5155-4C3A-971D-22490B8D8B84}"/>
            </a:ext>
          </a:extLst>
        </xdr:cNvPr>
        <xdr:cNvSpPr/>
      </xdr:nvSpPr>
      <xdr:spPr>
        <a:xfrm>
          <a:off x="162687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57802</xdr:rowOff>
    </xdr:from>
    <xdr:ext cx="405111" cy="259045"/>
    <xdr:sp macro="" textlink="">
      <xdr:nvSpPr>
        <xdr:cNvPr id="664" name="【児童館】&#10;有形固定資産減価償却率該当値テキスト">
          <a:extLst>
            <a:ext uri="{FF2B5EF4-FFF2-40B4-BE49-F238E27FC236}">
              <a16:creationId xmlns:a16="http://schemas.microsoft.com/office/drawing/2014/main" id="{D8D854C1-2A0C-46BA-A6B9-E80F6BADA3C9}"/>
            </a:ext>
          </a:extLst>
        </xdr:cNvPr>
        <xdr:cNvSpPr txBox="1"/>
      </xdr:nvSpPr>
      <xdr:spPr>
        <a:xfrm>
          <a:off x="16357600"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61595</xdr:rowOff>
    </xdr:from>
    <xdr:to>
      <xdr:col>81</xdr:col>
      <xdr:colOff>101600</xdr:colOff>
      <xdr:row>79</xdr:row>
      <xdr:rowOff>163195</xdr:rowOff>
    </xdr:to>
    <xdr:sp macro="" textlink="">
      <xdr:nvSpPr>
        <xdr:cNvPr id="665" name="楕円 664">
          <a:extLst>
            <a:ext uri="{FF2B5EF4-FFF2-40B4-BE49-F238E27FC236}">
              <a16:creationId xmlns:a16="http://schemas.microsoft.com/office/drawing/2014/main" id="{D8CDD931-1D0D-4DEF-83F3-39A1DF5882F0}"/>
            </a:ext>
          </a:extLst>
        </xdr:cNvPr>
        <xdr:cNvSpPr/>
      </xdr:nvSpPr>
      <xdr:spPr>
        <a:xfrm>
          <a:off x="15430500"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112395</xdr:rowOff>
    </xdr:from>
    <xdr:to>
      <xdr:col>85</xdr:col>
      <xdr:colOff>127000</xdr:colOff>
      <xdr:row>80</xdr:row>
      <xdr:rowOff>85725</xdr:rowOff>
    </xdr:to>
    <xdr:cxnSp macro="">
      <xdr:nvCxnSpPr>
        <xdr:cNvPr id="666" name="直線コネクタ 665">
          <a:extLst>
            <a:ext uri="{FF2B5EF4-FFF2-40B4-BE49-F238E27FC236}">
              <a16:creationId xmlns:a16="http://schemas.microsoft.com/office/drawing/2014/main" id="{792B069B-C2AF-4BEE-AD49-75845A2A3E58}"/>
            </a:ext>
          </a:extLst>
        </xdr:cNvPr>
        <xdr:cNvCxnSpPr/>
      </xdr:nvCxnSpPr>
      <xdr:spPr>
        <a:xfrm>
          <a:off x="15481300" y="13656945"/>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15875</xdr:rowOff>
    </xdr:from>
    <xdr:to>
      <xdr:col>76</xdr:col>
      <xdr:colOff>165100</xdr:colOff>
      <xdr:row>79</xdr:row>
      <xdr:rowOff>117475</xdr:rowOff>
    </xdr:to>
    <xdr:sp macro="" textlink="">
      <xdr:nvSpPr>
        <xdr:cNvPr id="667" name="楕円 666">
          <a:extLst>
            <a:ext uri="{FF2B5EF4-FFF2-40B4-BE49-F238E27FC236}">
              <a16:creationId xmlns:a16="http://schemas.microsoft.com/office/drawing/2014/main" id="{B31983E2-427D-42BD-8282-88B64A3BBBA4}"/>
            </a:ext>
          </a:extLst>
        </xdr:cNvPr>
        <xdr:cNvSpPr/>
      </xdr:nvSpPr>
      <xdr:spPr>
        <a:xfrm>
          <a:off x="14541500" y="1356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66675</xdr:rowOff>
    </xdr:from>
    <xdr:to>
      <xdr:col>81</xdr:col>
      <xdr:colOff>50800</xdr:colOff>
      <xdr:row>79</xdr:row>
      <xdr:rowOff>112395</xdr:rowOff>
    </xdr:to>
    <xdr:cxnSp macro="">
      <xdr:nvCxnSpPr>
        <xdr:cNvPr id="668" name="直線コネクタ 667">
          <a:extLst>
            <a:ext uri="{FF2B5EF4-FFF2-40B4-BE49-F238E27FC236}">
              <a16:creationId xmlns:a16="http://schemas.microsoft.com/office/drawing/2014/main" id="{53F34353-8060-4FF6-9B8B-CEEF3E779A5A}"/>
            </a:ext>
          </a:extLst>
        </xdr:cNvPr>
        <xdr:cNvCxnSpPr/>
      </xdr:nvCxnSpPr>
      <xdr:spPr>
        <a:xfrm>
          <a:off x="14592300" y="136112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154939</xdr:rowOff>
    </xdr:from>
    <xdr:to>
      <xdr:col>72</xdr:col>
      <xdr:colOff>38100</xdr:colOff>
      <xdr:row>79</xdr:row>
      <xdr:rowOff>85089</xdr:rowOff>
    </xdr:to>
    <xdr:sp macro="" textlink="">
      <xdr:nvSpPr>
        <xdr:cNvPr id="669" name="楕円 668">
          <a:extLst>
            <a:ext uri="{FF2B5EF4-FFF2-40B4-BE49-F238E27FC236}">
              <a16:creationId xmlns:a16="http://schemas.microsoft.com/office/drawing/2014/main" id="{0AEEC0BC-4A43-4636-92A6-EBE663567CC5}"/>
            </a:ext>
          </a:extLst>
        </xdr:cNvPr>
        <xdr:cNvSpPr/>
      </xdr:nvSpPr>
      <xdr:spPr>
        <a:xfrm>
          <a:off x="13652500" y="135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34289</xdr:rowOff>
    </xdr:from>
    <xdr:to>
      <xdr:col>76</xdr:col>
      <xdr:colOff>114300</xdr:colOff>
      <xdr:row>79</xdr:row>
      <xdr:rowOff>66675</xdr:rowOff>
    </xdr:to>
    <xdr:cxnSp macro="">
      <xdr:nvCxnSpPr>
        <xdr:cNvPr id="670" name="直線コネクタ 669">
          <a:extLst>
            <a:ext uri="{FF2B5EF4-FFF2-40B4-BE49-F238E27FC236}">
              <a16:creationId xmlns:a16="http://schemas.microsoft.com/office/drawing/2014/main" id="{9A6B93C5-D0B7-4547-B6E6-A085F58EFC0E}"/>
            </a:ext>
          </a:extLst>
        </xdr:cNvPr>
        <xdr:cNvCxnSpPr/>
      </xdr:nvCxnSpPr>
      <xdr:spPr>
        <a:xfrm>
          <a:off x="13703300" y="135788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114936</xdr:rowOff>
    </xdr:from>
    <xdr:to>
      <xdr:col>67</xdr:col>
      <xdr:colOff>101600</xdr:colOff>
      <xdr:row>79</xdr:row>
      <xdr:rowOff>45086</xdr:rowOff>
    </xdr:to>
    <xdr:sp macro="" textlink="">
      <xdr:nvSpPr>
        <xdr:cNvPr id="671" name="楕円 670">
          <a:extLst>
            <a:ext uri="{FF2B5EF4-FFF2-40B4-BE49-F238E27FC236}">
              <a16:creationId xmlns:a16="http://schemas.microsoft.com/office/drawing/2014/main" id="{886B5E8B-246F-4944-9E24-895BA20CD2F2}"/>
            </a:ext>
          </a:extLst>
        </xdr:cNvPr>
        <xdr:cNvSpPr/>
      </xdr:nvSpPr>
      <xdr:spPr>
        <a:xfrm>
          <a:off x="12763500" y="1348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165736</xdr:rowOff>
    </xdr:from>
    <xdr:to>
      <xdr:col>71</xdr:col>
      <xdr:colOff>177800</xdr:colOff>
      <xdr:row>79</xdr:row>
      <xdr:rowOff>34289</xdr:rowOff>
    </xdr:to>
    <xdr:cxnSp macro="">
      <xdr:nvCxnSpPr>
        <xdr:cNvPr id="672" name="直線コネクタ 671">
          <a:extLst>
            <a:ext uri="{FF2B5EF4-FFF2-40B4-BE49-F238E27FC236}">
              <a16:creationId xmlns:a16="http://schemas.microsoft.com/office/drawing/2014/main" id="{52EF180C-E169-4827-B624-0417F739E074}"/>
            </a:ext>
          </a:extLst>
        </xdr:cNvPr>
        <xdr:cNvCxnSpPr/>
      </xdr:nvCxnSpPr>
      <xdr:spPr>
        <a:xfrm>
          <a:off x="12814300" y="135388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673" name="n_1aveValue【児童館】&#10;有形固定資産減価償却率">
          <a:extLst>
            <a:ext uri="{FF2B5EF4-FFF2-40B4-BE49-F238E27FC236}">
              <a16:creationId xmlns:a16="http://schemas.microsoft.com/office/drawing/2014/main" id="{045C22F3-EEE0-4AB1-AFD0-4C87E903BFE8}"/>
            </a:ext>
          </a:extLst>
        </xdr:cNvPr>
        <xdr:cNvSpPr txBox="1"/>
      </xdr:nvSpPr>
      <xdr:spPr>
        <a:xfrm>
          <a:off x="152660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674" name="n_2aveValue【児童館】&#10;有形固定資産減価償却率">
          <a:extLst>
            <a:ext uri="{FF2B5EF4-FFF2-40B4-BE49-F238E27FC236}">
              <a16:creationId xmlns:a16="http://schemas.microsoft.com/office/drawing/2014/main" id="{646D3EAC-CFB5-45AD-AEA7-3C3FDE21BD28}"/>
            </a:ext>
          </a:extLst>
        </xdr:cNvPr>
        <xdr:cNvSpPr txBox="1"/>
      </xdr:nvSpPr>
      <xdr:spPr>
        <a:xfrm>
          <a:off x="14389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675" name="n_3aveValue【児童館】&#10;有形固定資産減価償却率">
          <a:extLst>
            <a:ext uri="{FF2B5EF4-FFF2-40B4-BE49-F238E27FC236}">
              <a16:creationId xmlns:a16="http://schemas.microsoft.com/office/drawing/2014/main" id="{73C0EC58-D694-4B01-8957-0F917CFFDC5E}"/>
            </a:ext>
          </a:extLst>
        </xdr:cNvPr>
        <xdr:cNvSpPr txBox="1"/>
      </xdr:nvSpPr>
      <xdr:spPr>
        <a:xfrm>
          <a:off x="13500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676" name="n_4aveValue【児童館】&#10;有形固定資産減価償却率">
          <a:extLst>
            <a:ext uri="{FF2B5EF4-FFF2-40B4-BE49-F238E27FC236}">
              <a16:creationId xmlns:a16="http://schemas.microsoft.com/office/drawing/2014/main" id="{DC00A4BA-1466-4ECF-86A7-65A3B9B19F13}"/>
            </a:ext>
          </a:extLst>
        </xdr:cNvPr>
        <xdr:cNvSpPr txBox="1"/>
      </xdr:nvSpPr>
      <xdr:spPr>
        <a:xfrm>
          <a:off x="126117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8272</xdr:rowOff>
    </xdr:from>
    <xdr:ext cx="405111" cy="259045"/>
    <xdr:sp macro="" textlink="">
      <xdr:nvSpPr>
        <xdr:cNvPr id="677" name="n_1mainValue【児童館】&#10;有形固定資産減価償却率">
          <a:extLst>
            <a:ext uri="{FF2B5EF4-FFF2-40B4-BE49-F238E27FC236}">
              <a16:creationId xmlns:a16="http://schemas.microsoft.com/office/drawing/2014/main" id="{EA531B15-EDDF-43F9-9F5F-C290D6A564AD}"/>
            </a:ext>
          </a:extLst>
        </xdr:cNvPr>
        <xdr:cNvSpPr txBox="1"/>
      </xdr:nvSpPr>
      <xdr:spPr>
        <a:xfrm>
          <a:off x="152660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134002</xdr:rowOff>
    </xdr:from>
    <xdr:ext cx="405111" cy="259045"/>
    <xdr:sp macro="" textlink="">
      <xdr:nvSpPr>
        <xdr:cNvPr id="678" name="n_2mainValue【児童館】&#10;有形固定資産減価償却率">
          <a:extLst>
            <a:ext uri="{FF2B5EF4-FFF2-40B4-BE49-F238E27FC236}">
              <a16:creationId xmlns:a16="http://schemas.microsoft.com/office/drawing/2014/main" id="{2130D155-C7D6-4A26-9733-2F67BA24470D}"/>
            </a:ext>
          </a:extLst>
        </xdr:cNvPr>
        <xdr:cNvSpPr txBox="1"/>
      </xdr:nvSpPr>
      <xdr:spPr>
        <a:xfrm>
          <a:off x="14389744" y="1333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101616</xdr:rowOff>
    </xdr:from>
    <xdr:ext cx="405111" cy="259045"/>
    <xdr:sp macro="" textlink="">
      <xdr:nvSpPr>
        <xdr:cNvPr id="679" name="n_3mainValue【児童館】&#10;有形固定資産減価償却率">
          <a:extLst>
            <a:ext uri="{FF2B5EF4-FFF2-40B4-BE49-F238E27FC236}">
              <a16:creationId xmlns:a16="http://schemas.microsoft.com/office/drawing/2014/main" id="{73E74320-9589-4318-B6F0-6F98B53DF12D}"/>
            </a:ext>
          </a:extLst>
        </xdr:cNvPr>
        <xdr:cNvSpPr txBox="1"/>
      </xdr:nvSpPr>
      <xdr:spPr>
        <a:xfrm>
          <a:off x="13500744" y="1330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61613</xdr:rowOff>
    </xdr:from>
    <xdr:ext cx="405111" cy="259045"/>
    <xdr:sp macro="" textlink="">
      <xdr:nvSpPr>
        <xdr:cNvPr id="680" name="n_4mainValue【児童館】&#10;有形固定資産減価償却率">
          <a:extLst>
            <a:ext uri="{FF2B5EF4-FFF2-40B4-BE49-F238E27FC236}">
              <a16:creationId xmlns:a16="http://schemas.microsoft.com/office/drawing/2014/main" id="{C593C8E7-288D-450F-AAD0-1AF896F2EB90}"/>
            </a:ext>
          </a:extLst>
        </xdr:cNvPr>
        <xdr:cNvSpPr txBox="1"/>
      </xdr:nvSpPr>
      <xdr:spPr>
        <a:xfrm>
          <a:off x="12611744" y="1326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3B0F9908-9BAB-487E-B6FA-775CA32708B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91CA49CE-3C0F-4583-9B4B-5AF48524915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6EACB5A4-B5C1-4C79-BC97-09D11050420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E2FAF5CA-1360-4A93-BA8E-7B82FE016CD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90EE6368-842D-48E7-AA70-CC546451933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CCF30E3B-91E5-414B-A35E-0319D60036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AC9CACA-E4F8-4556-9DBA-A4BFEF08B4B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C2D0BC67-B164-483F-BCEC-DCBC8EF3780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B7CEEFAE-EA57-4BB2-8359-731E660BDE8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240E74B0-6A94-49FD-899C-98FDCD79F52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BAE9FC1D-64E4-47A4-87CE-DCEA7C1A4AD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815E37F3-1AC6-44D2-8F4F-C8B3C990C33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5C5E598E-824D-4D3B-9BBE-0761C4595E5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2A2E244E-508C-4A52-A8F1-F3FA332AFC6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9E1CB24F-1C42-435E-8326-651C73DF35E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7791DA9B-BDC7-4816-88DB-D12E3BAC931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7E8D6A9B-9893-40BF-B0D9-F771CC16CE0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DB212150-E669-44AB-9FE1-56F521B7EC8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81D1515A-DE94-4264-A425-7AFF91E52F2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53381F70-FBC7-470C-A800-846EA53DD4F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46DD77BF-AB09-4330-91CF-2262C3AD7A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87E7A8D5-D869-42F3-8489-382463589863}"/>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75C78169-24F9-48C4-8510-A2998BDC8F1A}"/>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DF1FD5CD-173C-4B37-A282-6D35C109C2A3}"/>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EF15D3D7-C2A4-4F02-9B8A-F75ED8389C93}"/>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47AF79EC-7564-4889-8CE2-66A38B05BC49}"/>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8006DB22-3232-466E-A88D-FF17E7880869}"/>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31F149C3-CCA1-4E70-BB60-5D29BA14F3EA}"/>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8B13B70A-6F8D-4131-B2BD-B607DFB8DD67}"/>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933226D8-96DE-40D1-9128-1B0A7AB7B1D5}"/>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7D0A8F24-CAF1-47CB-BF88-1B7BA9D3DC9E}"/>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5D2D4465-CC73-475E-B744-8A3B3D7A0594}"/>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A32DB49-6B03-4F42-8AA8-726465720FC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253A076-54A0-49C4-A53E-E5ED9ED2DBF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2BB866D-C77A-4294-88E1-59234AA2803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7BD80FE-42E8-4E35-B8F6-FA2939A4BDD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00C84BB-0394-48FE-9CB2-EE6ECFFB615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718" name="楕円 717">
          <a:extLst>
            <a:ext uri="{FF2B5EF4-FFF2-40B4-BE49-F238E27FC236}">
              <a16:creationId xmlns:a16="http://schemas.microsoft.com/office/drawing/2014/main" id="{92FD5770-DAE3-4942-9BE1-C42EF38F5363}"/>
            </a:ext>
          </a:extLst>
        </xdr:cNvPr>
        <xdr:cNvSpPr/>
      </xdr:nvSpPr>
      <xdr:spPr>
        <a:xfrm>
          <a:off x="22110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719" name="【児童館】&#10;一人当たり面積該当値テキスト">
          <a:extLst>
            <a:ext uri="{FF2B5EF4-FFF2-40B4-BE49-F238E27FC236}">
              <a16:creationId xmlns:a16="http://schemas.microsoft.com/office/drawing/2014/main" id="{E5E2EC16-D077-4DCB-9BFC-0669A608CE47}"/>
            </a:ext>
          </a:extLst>
        </xdr:cNvPr>
        <xdr:cNvSpPr txBox="1"/>
      </xdr:nvSpPr>
      <xdr:spPr>
        <a:xfrm>
          <a:off x="22199600" y="1462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135889</xdr:rowOff>
    </xdr:from>
    <xdr:to>
      <xdr:col>112</xdr:col>
      <xdr:colOff>38100</xdr:colOff>
      <xdr:row>86</xdr:row>
      <xdr:rowOff>66039</xdr:rowOff>
    </xdr:to>
    <xdr:sp macro="" textlink="">
      <xdr:nvSpPr>
        <xdr:cNvPr id="720" name="楕円 719">
          <a:extLst>
            <a:ext uri="{FF2B5EF4-FFF2-40B4-BE49-F238E27FC236}">
              <a16:creationId xmlns:a16="http://schemas.microsoft.com/office/drawing/2014/main" id="{BA7B3C08-3A4D-405E-8660-8064DDC2EAE4}"/>
            </a:ext>
          </a:extLst>
        </xdr:cNvPr>
        <xdr:cNvSpPr/>
      </xdr:nvSpPr>
      <xdr:spPr>
        <a:xfrm>
          <a:off x="21272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15239</xdr:rowOff>
    </xdr:to>
    <xdr:cxnSp macro="">
      <xdr:nvCxnSpPr>
        <xdr:cNvPr id="721" name="直線コネクタ 720">
          <a:extLst>
            <a:ext uri="{FF2B5EF4-FFF2-40B4-BE49-F238E27FC236}">
              <a16:creationId xmlns:a16="http://schemas.microsoft.com/office/drawing/2014/main" id="{7475F957-44D8-41F5-92B4-5D234DFE1E76}"/>
            </a:ext>
          </a:extLst>
        </xdr:cNvPr>
        <xdr:cNvCxnSpPr/>
      </xdr:nvCxnSpPr>
      <xdr:spPr>
        <a:xfrm>
          <a:off x="21323300" y="147599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135889</xdr:rowOff>
    </xdr:from>
    <xdr:to>
      <xdr:col>107</xdr:col>
      <xdr:colOff>101600</xdr:colOff>
      <xdr:row>86</xdr:row>
      <xdr:rowOff>66039</xdr:rowOff>
    </xdr:to>
    <xdr:sp macro="" textlink="">
      <xdr:nvSpPr>
        <xdr:cNvPr id="722" name="楕円 721">
          <a:extLst>
            <a:ext uri="{FF2B5EF4-FFF2-40B4-BE49-F238E27FC236}">
              <a16:creationId xmlns:a16="http://schemas.microsoft.com/office/drawing/2014/main" id="{72767FC7-5ABA-4AE6-8FA8-72F109EAEA54}"/>
            </a:ext>
          </a:extLst>
        </xdr:cNvPr>
        <xdr:cNvSpPr/>
      </xdr:nvSpPr>
      <xdr:spPr>
        <a:xfrm>
          <a:off x="20383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15239</xdr:rowOff>
    </xdr:from>
    <xdr:to>
      <xdr:col>111</xdr:col>
      <xdr:colOff>177800</xdr:colOff>
      <xdr:row>86</xdr:row>
      <xdr:rowOff>15239</xdr:rowOff>
    </xdr:to>
    <xdr:cxnSp macro="">
      <xdr:nvCxnSpPr>
        <xdr:cNvPr id="723" name="直線コネクタ 722">
          <a:extLst>
            <a:ext uri="{FF2B5EF4-FFF2-40B4-BE49-F238E27FC236}">
              <a16:creationId xmlns:a16="http://schemas.microsoft.com/office/drawing/2014/main" id="{B0F82E85-F4E5-493A-9866-07B4B6852A57}"/>
            </a:ext>
          </a:extLst>
        </xdr:cNvPr>
        <xdr:cNvCxnSpPr/>
      </xdr:nvCxnSpPr>
      <xdr:spPr>
        <a:xfrm>
          <a:off x="20434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135889</xdr:rowOff>
    </xdr:from>
    <xdr:to>
      <xdr:col>102</xdr:col>
      <xdr:colOff>165100</xdr:colOff>
      <xdr:row>86</xdr:row>
      <xdr:rowOff>66039</xdr:rowOff>
    </xdr:to>
    <xdr:sp macro="" textlink="">
      <xdr:nvSpPr>
        <xdr:cNvPr id="724" name="楕円 723">
          <a:extLst>
            <a:ext uri="{FF2B5EF4-FFF2-40B4-BE49-F238E27FC236}">
              <a16:creationId xmlns:a16="http://schemas.microsoft.com/office/drawing/2014/main" id="{FE45B810-A0F6-4975-9E3A-DCCE6029B13B}"/>
            </a:ext>
          </a:extLst>
        </xdr:cNvPr>
        <xdr:cNvSpPr/>
      </xdr:nvSpPr>
      <xdr:spPr>
        <a:xfrm>
          <a:off x="19494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15239</xdr:rowOff>
    </xdr:from>
    <xdr:to>
      <xdr:col>107</xdr:col>
      <xdr:colOff>50800</xdr:colOff>
      <xdr:row>86</xdr:row>
      <xdr:rowOff>15239</xdr:rowOff>
    </xdr:to>
    <xdr:cxnSp macro="">
      <xdr:nvCxnSpPr>
        <xdr:cNvPr id="725" name="直線コネクタ 724">
          <a:extLst>
            <a:ext uri="{FF2B5EF4-FFF2-40B4-BE49-F238E27FC236}">
              <a16:creationId xmlns:a16="http://schemas.microsoft.com/office/drawing/2014/main" id="{C39A7B20-8AEE-444B-978F-7CEAD37884D3}"/>
            </a:ext>
          </a:extLst>
        </xdr:cNvPr>
        <xdr:cNvCxnSpPr/>
      </xdr:nvCxnSpPr>
      <xdr:spPr>
        <a:xfrm>
          <a:off x="19545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135889</xdr:rowOff>
    </xdr:from>
    <xdr:to>
      <xdr:col>98</xdr:col>
      <xdr:colOff>38100</xdr:colOff>
      <xdr:row>86</xdr:row>
      <xdr:rowOff>66039</xdr:rowOff>
    </xdr:to>
    <xdr:sp macro="" textlink="">
      <xdr:nvSpPr>
        <xdr:cNvPr id="726" name="楕円 725">
          <a:extLst>
            <a:ext uri="{FF2B5EF4-FFF2-40B4-BE49-F238E27FC236}">
              <a16:creationId xmlns:a16="http://schemas.microsoft.com/office/drawing/2014/main" id="{F9D7E840-E2C5-4249-B4F1-1D5500258B99}"/>
            </a:ext>
          </a:extLst>
        </xdr:cNvPr>
        <xdr:cNvSpPr/>
      </xdr:nvSpPr>
      <xdr:spPr>
        <a:xfrm>
          <a:off x="18605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15239</xdr:rowOff>
    </xdr:from>
    <xdr:to>
      <xdr:col>102</xdr:col>
      <xdr:colOff>114300</xdr:colOff>
      <xdr:row>86</xdr:row>
      <xdr:rowOff>15239</xdr:rowOff>
    </xdr:to>
    <xdr:cxnSp macro="">
      <xdr:nvCxnSpPr>
        <xdr:cNvPr id="727" name="直線コネクタ 726">
          <a:extLst>
            <a:ext uri="{FF2B5EF4-FFF2-40B4-BE49-F238E27FC236}">
              <a16:creationId xmlns:a16="http://schemas.microsoft.com/office/drawing/2014/main" id="{BBCDCB37-405B-492F-9CCC-E60E356C2322}"/>
            </a:ext>
          </a:extLst>
        </xdr:cNvPr>
        <xdr:cNvCxnSpPr/>
      </xdr:nvCxnSpPr>
      <xdr:spPr>
        <a:xfrm>
          <a:off x="18656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A4406EA0-089D-4651-8AE7-5F5F1D6C447A}"/>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8907C173-1B48-43BC-B62B-2AB9EE2B715E}"/>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EAB7AEED-9928-417C-8E7F-06991397408E}"/>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456DD310-1A4F-47B9-9A91-A174743E1272}"/>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57166</xdr:rowOff>
    </xdr:from>
    <xdr:ext cx="469744" cy="259045"/>
    <xdr:sp macro="" textlink="">
      <xdr:nvSpPr>
        <xdr:cNvPr id="732" name="n_1mainValue【児童館】&#10;一人当たり面積">
          <a:extLst>
            <a:ext uri="{FF2B5EF4-FFF2-40B4-BE49-F238E27FC236}">
              <a16:creationId xmlns:a16="http://schemas.microsoft.com/office/drawing/2014/main" id="{6A88DB12-D876-4B00-BCFD-11AA7F3EBA70}"/>
            </a:ext>
          </a:extLst>
        </xdr:cNvPr>
        <xdr:cNvSpPr txBox="1"/>
      </xdr:nvSpPr>
      <xdr:spPr>
        <a:xfrm>
          <a:off x="210757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57166</xdr:rowOff>
    </xdr:from>
    <xdr:ext cx="469744" cy="259045"/>
    <xdr:sp macro="" textlink="">
      <xdr:nvSpPr>
        <xdr:cNvPr id="733" name="n_2mainValue【児童館】&#10;一人当たり面積">
          <a:extLst>
            <a:ext uri="{FF2B5EF4-FFF2-40B4-BE49-F238E27FC236}">
              <a16:creationId xmlns:a16="http://schemas.microsoft.com/office/drawing/2014/main" id="{3F3E0C6A-9E28-448D-A33D-8B769E9E85C3}"/>
            </a:ext>
          </a:extLst>
        </xdr:cNvPr>
        <xdr:cNvSpPr txBox="1"/>
      </xdr:nvSpPr>
      <xdr:spPr>
        <a:xfrm>
          <a:off x="20199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57166</xdr:rowOff>
    </xdr:from>
    <xdr:ext cx="469744" cy="259045"/>
    <xdr:sp macro="" textlink="">
      <xdr:nvSpPr>
        <xdr:cNvPr id="734" name="n_3mainValue【児童館】&#10;一人当たり面積">
          <a:extLst>
            <a:ext uri="{FF2B5EF4-FFF2-40B4-BE49-F238E27FC236}">
              <a16:creationId xmlns:a16="http://schemas.microsoft.com/office/drawing/2014/main" id="{BD7624D7-1E21-45C5-BE71-E908EFB9FFA9}"/>
            </a:ext>
          </a:extLst>
        </xdr:cNvPr>
        <xdr:cNvSpPr txBox="1"/>
      </xdr:nvSpPr>
      <xdr:spPr>
        <a:xfrm>
          <a:off x="19310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735" name="n_4mainValue【児童館】&#10;一人当たり面積">
          <a:extLst>
            <a:ext uri="{FF2B5EF4-FFF2-40B4-BE49-F238E27FC236}">
              <a16:creationId xmlns:a16="http://schemas.microsoft.com/office/drawing/2014/main" id="{3C09A9FC-CBD2-406B-A673-D875DE2D19D0}"/>
            </a:ext>
          </a:extLst>
        </xdr:cNvPr>
        <xdr:cNvSpPr txBox="1"/>
      </xdr:nvSpPr>
      <xdr:spPr>
        <a:xfrm>
          <a:off x="18421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3B01C3D8-C3F1-42B3-804B-25D46CE97A7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B3E21463-5AD2-4FD4-BC45-74F6DE2E8B2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9A677F55-A444-4AFF-BEB8-22CB6F9F108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A11B870B-D057-45F6-AE48-7CB3541B155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9D183437-DD1E-4DAB-954B-7D547A59A07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791E47C6-B3E6-4A29-95E0-C2416AB4E1E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95DB94B6-51C4-4C54-B6F0-8D6D860F52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3068F123-4C24-4307-94CB-BBD43FC5169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588F8118-3EED-49AA-97F9-99B0F28F673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57B352D4-E0C7-4D59-A9BF-02641FBCE93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A371DC2B-6230-4F15-8150-02A9C707D4A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DA685A4F-895D-4677-AC1A-AD18F95B6289}"/>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EF4E08D3-077B-4B9F-AF05-FEB24616E246}"/>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8CEB126F-886A-4857-9C4A-C955C21A379D}"/>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8E6E7E68-27CE-4851-BEB4-EB3BA89F632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68638353-51B4-4B7C-B1CC-F7A11B3F78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1CBBF1CB-DFDE-406E-B7E7-B8572134D32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31FE04B9-DA05-42A7-8B7E-453F02906655}"/>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F5C0FDD4-185B-4CC7-B78A-0150E888F56D}"/>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8AF77527-586C-4199-AEB7-BA44AC184F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7CFD4048-09A7-405F-9C50-F0627CBF8407}"/>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0E0F71A4-D8D1-4605-BC46-5CD41C02ED9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1D92BA8F-7FDF-4AC3-9BE4-765A828B93EF}"/>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79837C51-4686-4154-90E9-1DC9926A6ABE}"/>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73C66179-B475-4C11-BDCC-FFEDB0FC4FFA}"/>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D41C7722-9337-4420-AA10-E841174382B4}"/>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57F67A92-34D0-41FD-95A9-9D22CF12AD8A}"/>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01657CC4-E1BD-4FE3-B977-152B5CECF830}"/>
            </a:ext>
          </a:extLst>
        </xdr:cNvPr>
        <xdr:cNvSpPr txBox="1"/>
      </xdr:nvSpPr>
      <xdr:spPr>
        <a:xfrm>
          <a:off x="16357600" y="17481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EACA5A9B-AC1B-496E-BA34-E18EB1D8A678}"/>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0E8B35E1-F61B-43C1-9FD3-E8A3E30C21E5}"/>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0DECA0E5-D5F7-4517-A959-7CF6CB633E6E}"/>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CC1D1EF4-DB51-4254-BA99-45B81AF6DC11}"/>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595A8A60-581E-4B42-B090-EF4147AD88BD}"/>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D7C6DEC7-632C-4471-8EF9-9024A232BFF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A1AE60F-CFED-4F94-92FD-B328C179DFA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C9E29141-3F2B-4161-B97B-EBE91E3894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0BF958B-A320-4323-BA2E-C582D2E8873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73BE71D-DB6B-46C0-BA93-A684AC55C1E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151130</xdr:rowOff>
    </xdr:from>
    <xdr:to>
      <xdr:col>85</xdr:col>
      <xdr:colOff>177800</xdr:colOff>
      <xdr:row>103</xdr:row>
      <xdr:rowOff>81280</xdr:rowOff>
    </xdr:to>
    <xdr:sp macro="" textlink="">
      <xdr:nvSpPr>
        <xdr:cNvPr id="774" name="楕円 773">
          <a:extLst>
            <a:ext uri="{FF2B5EF4-FFF2-40B4-BE49-F238E27FC236}">
              <a16:creationId xmlns:a16="http://schemas.microsoft.com/office/drawing/2014/main" id="{B8A2945A-DE00-40B1-B5FC-F155E72764DD}"/>
            </a:ext>
          </a:extLst>
        </xdr:cNvPr>
        <xdr:cNvSpPr/>
      </xdr:nvSpPr>
      <xdr:spPr>
        <a:xfrm>
          <a:off x="162687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129557</xdr:rowOff>
    </xdr:from>
    <xdr:ext cx="405111" cy="259045"/>
    <xdr:sp macro="" textlink="">
      <xdr:nvSpPr>
        <xdr:cNvPr id="775" name="【公民館】&#10;有形固定資産減価償却率該当値テキスト">
          <a:extLst>
            <a:ext uri="{FF2B5EF4-FFF2-40B4-BE49-F238E27FC236}">
              <a16:creationId xmlns:a16="http://schemas.microsoft.com/office/drawing/2014/main" id="{E17D6E9C-5E17-4D6F-BE84-8C355652406E}"/>
            </a:ext>
          </a:extLst>
        </xdr:cNvPr>
        <xdr:cNvSpPr txBox="1"/>
      </xdr:nvSpPr>
      <xdr:spPr>
        <a:xfrm>
          <a:off x="16357600"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121413</xdr:rowOff>
    </xdr:from>
    <xdr:to>
      <xdr:col>81</xdr:col>
      <xdr:colOff>101600</xdr:colOff>
      <xdr:row>103</xdr:row>
      <xdr:rowOff>51563</xdr:rowOff>
    </xdr:to>
    <xdr:sp macro="" textlink="">
      <xdr:nvSpPr>
        <xdr:cNvPr id="776" name="楕円 775">
          <a:extLst>
            <a:ext uri="{FF2B5EF4-FFF2-40B4-BE49-F238E27FC236}">
              <a16:creationId xmlns:a16="http://schemas.microsoft.com/office/drawing/2014/main" id="{D57071F3-4110-47A5-BACE-2F3409BE50D4}"/>
            </a:ext>
          </a:extLst>
        </xdr:cNvPr>
        <xdr:cNvSpPr/>
      </xdr:nvSpPr>
      <xdr:spPr>
        <a:xfrm>
          <a:off x="15430500" y="1760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763</xdr:rowOff>
    </xdr:from>
    <xdr:to>
      <xdr:col>85</xdr:col>
      <xdr:colOff>127000</xdr:colOff>
      <xdr:row>103</xdr:row>
      <xdr:rowOff>30480</xdr:rowOff>
    </xdr:to>
    <xdr:cxnSp macro="">
      <xdr:nvCxnSpPr>
        <xdr:cNvPr id="777" name="直線コネクタ 776">
          <a:extLst>
            <a:ext uri="{FF2B5EF4-FFF2-40B4-BE49-F238E27FC236}">
              <a16:creationId xmlns:a16="http://schemas.microsoft.com/office/drawing/2014/main" id="{D225DFF2-D1A5-4E68-BBE6-925DBF541DFA}"/>
            </a:ext>
          </a:extLst>
        </xdr:cNvPr>
        <xdr:cNvCxnSpPr/>
      </xdr:nvCxnSpPr>
      <xdr:spPr>
        <a:xfrm>
          <a:off x="15481300" y="17660113"/>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77978</xdr:rowOff>
    </xdr:from>
    <xdr:to>
      <xdr:col>76</xdr:col>
      <xdr:colOff>165100</xdr:colOff>
      <xdr:row>103</xdr:row>
      <xdr:rowOff>8128</xdr:rowOff>
    </xdr:to>
    <xdr:sp macro="" textlink="">
      <xdr:nvSpPr>
        <xdr:cNvPr id="778" name="楕円 777">
          <a:extLst>
            <a:ext uri="{FF2B5EF4-FFF2-40B4-BE49-F238E27FC236}">
              <a16:creationId xmlns:a16="http://schemas.microsoft.com/office/drawing/2014/main" id="{0B4B69AA-109A-47B8-8E30-47787AF225C3}"/>
            </a:ext>
          </a:extLst>
        </xdr:cNvPr>
        <xdr:cNvSpPr/>
      </xdr:nvSpPr>
      <xdr:spPr>
        <a:xfrm>
          <a:off x="14541500" y="1756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128778</xdr:rowOff>
    </xdr:from>
    <xdr:to>
      <xdr:col>81</xdr:col>
      <xdr:colOff>50800</xdr:colOff>
      <xdr:row>103</xdr:row>
      <xdr:rowOff>763</xdr:rowOff>
    </xdr:to>
    <xdr:cxnSp macro="">
      <xdr:nvCxnSpPr>
        <xdr:cNvPr id="779" name="直線コネクタ 778">
          <a:extLst>
            <a:ext uri="{FF2B5EF4-FFF2-40B4-BE49-F238E27FC236}">
              <a16:creationId xmlns:a16="http://schemas.microsoft.com/office/drawing/2014/main" id="{545B8473-3C78-41E7-9EDF-60651490C81E}"/>
            </a:ext>
          </a:extLst>
        </xdr:cNvPr>
        <xdr:cNvCxnSpPr/>
      </xdr:nvCxnSpPr>
      <xdr:spPr>
        <a:xfrm>
          <a:off x="14592300" y="17616678"/>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169418</xdr:rowOff>
    </xdr:from>
    <xdr:to>
      <xdr:col>72</xdr:col>
      <xdr:colOff>38100</xdr:colOff>
      <xdr:row>102</xdr:row>
      <xdr:rowOff>99568</xdr:rowOff>
    </xdr:to>
    <xdr:sp macro="" textlink="">
      <xdr:nvSpPr>
        <xdr:cNvPr id="780" name="楕円 779">
          <a:extLst>
            <a:ext uri="{FF2B5EF4-FFF2-40B4-BE49-F238E27FC236}">
              <a16:creationId xmlns:a16="http://schemas.microsoft.com/office/drawing/2014/main" id="{E5461147-7A37-497A-A417-AD9D63973492}"/>
            </a:ext>
          </a:extLst>
        </xdr:cNvPr>
        <xdr:cNvSpPr/>
      </xdr:nvSpPr>
      <xdr:spPr>
        <a:xfrm>
          <a:off x="13652500" y="1748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48768</xdr:rowOff>
    </xdr:from>
    <xdr:to>
      <xdr:col>76</xdr:col>
      <xdr:colOff>114300</xdr:colOff>
      <xdr:row>102</xdr:row>
      <xdr:rowOff>128778</xdr:rowOff>
    </xdr:to>
    <xdr:cxnSp macro="">
      <xdr:nvCxnSpPr>
        <xdr:cNvPr id="781" name="直線コネクタ 780">
          <a:extLst>
            <a:ext uri="{FF2B5EF4-FFF2-40B4-BE49-F238E27FC236}">
              <a16:creationId xmlns:a16="http://schemas.microsoft.com/office/drawing/2014/main" id="{64BAE016-FAA7-4471-8405-6FE557DD20B7}"/>
            </a:ext>
          </a:extLst>
        </xdr:cNvPr>
        <xdr:cNvCxnSpPr/>
      </xdr:nvCxnSpPr>
      <xdr:spPr>
        <a:xfrm>
          <a:off x="13703300" y="1753666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135128</xdr:rowOff>
    </xdr:from>
    <xdr:to>
      <xdr:col>67</xdr:col>
      <xdr:colOff>101600</xdr:colOff>
      <xdr:row>102</xdr:row>
      <xdr:rowOff>65278</xdr:rowOff>
    </xdr:to>
    <xdr:sp macro="" textlink="">
      <xdr:nvSpPr>
        <xdr:cNvPr id="782" name="楕円 781">
          <a:extLst>
            <a:ext uri="{FF2B5EF4-FFF2-40B4-BE49-F238E27FC236}">
              <a16:creationId xmlns:a16="http://schemas.microsoft.com/office/drawing/2014/main" id="{194D7E6B-CD67-4C36-B1D7-CB0C626B134D}"/>
            </a:ext>
          </a:extLst>
        </xdr:cNvPr>
        <xdr:cNvSpPr/>
      </xdr:nvSpPr>
      <xdr:spPr>
        <a:xfrm>
          <a:off x="12763500" y="1745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14478</xdr:rowOff>
    </xdr:from>
    <xdr:to>
      <xdr:col>71</xdr:col>
      <xdr:colOff>177800</xdr:colOff>
      <xdr:row>102</xdr:row>
      <xdr:rowOff>48768</xdr:rowOff>
    </xdr:to>
    <xdr:cxnSp macro="">
      <xdr:nvCxnSpPr>
        <xdr:cNvPr id="783" name="直線コネクタ 782">
          <a:extLst>
            <a:ext uri="{FF2B5EF4-FFF2-40B4-BE49-F238E27FC236}">
              <a16:creationId xmlns:a16="http://schemas.microsoft.com/office/drawing/2014/main" id="{62921BAC-6EA9-4B60-A4C7-F358B888AFD4}"/>
            </a:ext>
          </a:extLst>
        </xdr:cNvPr>
        <xdr:cNvCxnSpPr/>
      </xdr:nvCxnSpPr>
      <xdr:spPr>
        <a:xfrm>
          <a:off x="12814300" y="1750237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4" name="n_1aveValue【公民館】&#10;有形固定資産減価償却率">
          <a:extLst>
            <a:ext uri="{FF2B5EF4-FFF2-40B4-BE49-F238E27FC236}">
              <a16:creationId xmlns:a16="http://schemas.microsoft.com/office/drawing/2014/main" id="{7DC97D3B-7393-48DA-AC96-9745216E1703}"/>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5" name="n_2aveValue【公民館】&#10;有形固定資産減価償却率">
          <a:extLst>
            <a:ext uri="{FF2B5EF4-FFF2-40B4-BE49-F238E27FC236}">
              <a16:creationId xmlns:a16="http://schemas.microsoft.com/office/drawing/2014/main" id="{4FE48324-0FAE-4806-9AFD-14A67F1600FA}"/>
            </a:ext>
          </a:extLst>
        </xdr:cNvPr>
        <xdr:cNvSpPr txBox="1"/>
      </xdr:nvSpPr>
      <xdr:spPr>
        <a:xfrm>
          <a:off x="14389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6" name="n_3aveValue【公民館】&#10;有形固定資産減価償却率">
          <a:extLst>
            <a:ext uri="{FF2B5EF4-FFF2-40B4-BE49-F238E27FC236}">
              <a16:creationId xmlns:a16="http://schemas.microsoft.com/office/drawing/2014/main" id="{777772B6-4741-4D7E-9D01-F8DBD5B2D9C7}"/>
            </a:ext>
          </a:extLst>
        </xdr:cNvPr>
        <xdr:cNvSpPr txBox="1"/>
      </xdr:nvSpPr>
      <xdr:spPr>
        <a:xfrm>
          <a:off x="13500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7" name="n_4aveValue【公民館】&#10;有形固定資産減価償却率">
          <a:extLst>
            <a:ext uri="{FF2B5EF4-FFF2-40B4-BE49-F238E27FC236}">
              <a16:creationId xmlns:a16="http://schemas.microsoft.com/office/drawing/2014/main" id="{5CADCD9C-D258-4EA1-BC31-595F62780537}"/>
            </a:ext>
          </a:extLst>
        </xdr:cNvPr>
        <xdr:cNvSpPr txBox="1"/>
      </xdr:nvSpPr>
      <xdr:spPr>
        <a:xfrm>
          <a:off x="12611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68090</xdr:rowOff>
    </xdr:from>
    <xdr:ext cx="405111" cy="259045"/>
    <xdr:sp macro="" textlink="">
      <xdr:nvSpPr>
        <xdr:cNvPr id="788" name="n_1mainValue【公民館】&#10;有形固定資産減価償却率">
          <a:extLst>
            <a:ext uri="{FF2B5EF4-FFF2-40B4-BE49-F238E27FC236}">
              <a16:creationId xmlns:a16="http://schemas.microsoft.com/office/drawing/2014/main" id="{B108E7A2-C4FE-4C7C-B54F-48C02F2B9931}"/>
            </a:ext>
          </a:extLst>
        </xdr:cNvPr>
        <xdr:cNvSpPr txBox="1"/>
      </xdr:nvSpPr>
      <xdr:spPr>
        <a:xfrm>
          <a:off x="15266044" y="1738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24655</xdr:rowOff>
    </xdr:from>
    <xdr:ext cx="405111" cy="259045"/>
    <xdr:sp macro="" textlink="">
      <xdr:nvSpPr>
        <xdr:cNvPr id="789" name="n_2mainValue【公民館】&#10;有形固定資産減価償却率">
          <a:extLst>
            <a:ext uri="{FF2B5EF4-FFF2-40B4-BE49-F238E27FC236}">
              <a16:creationId xmlns:a16="http://schemas.microsoft.com/office/drawing/2014/main" id="{272319C8-DAEF-4237-8482-BC73810D7A39}"/>
            </a:ext>
          </a:extLst>
        </xdr:cNvPr>
        <xdr:cNvSpPr txBox="1"/>
      </xdr:nvSpPr>
      <xdr:spPr>
        <a:xfrm>
          <a:off x="14389744" y="1734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116095</xdr:rowOff>
    </xdr:from>
    <xdr:ext cx="405111" cy="259045"/>
    <xdr:sp macro="" textlink="">
      <xdr:nvSpPr>
        <xdr:cNvPr id="790" name="n_3mainValue【公民館】&#10;有形固定資産減価償却率">
          <a:extLst>
            <a:ext uri="{FF2B5EF4-FFF2-40B4-BE49-F238E27FC236}">
              <a16:creationId xmlns:a16="http://schemas.microsoft.com/office/drawing/2014/main" id="{01A50F3D-1EEA-41E0-AFE9-51F6FAA2B584}"/>
            </a:ext>
          </a:extLst>
        </xdr:cNvPr>
        <xdr:cNvSpPr txBox="1"/>
      </xdr:nvSpPr>
      <xdr:spPr>
        <a:xfrm>
          <a:off x="13500744" y="1726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81805</xdr:rowOff>
    </xdr:from>
    <xdr:ext cx="405111" cy="259045"/>
    <xdr:sp macro="" textlink="">
      <xdr:nvSpPr>
        <xdr:cNvPr id="791" name="n_4mainValue【公民館】&#10;有形固定資産減価償却率">
          <a:extLst>
            <a:ext uri="{FF2B5EF4-FFF2-40B4-BE49-F238E27FC236}">
              <a16:creationId xmlns:a16="http://schemas.microsoft.com/office/drawing/2014/main" id="{C86C1062-2394-4A46-9571-0828723C9A50}"/>
            </a:ext>
          </a:extLst>
        </xdr:cNvPr>
        <xdr:cNvSpPr txBox="1"/>
      </xdr:nvSpPr>
      <xdr:spPr>
        <a:xfrm>
          <a:off x="12611744" y="1722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CF7A0402-D608-4DC4-ADE6-5A07C05FADA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1DC7AFFB-676A-49D5-9C62-F1B84EC1DA3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2CAE9151-0DBE-4DE6-9A5E-2197CD8891E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562AB996-4AA8-439E-BBA2-1C104E99F82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212DB7DC-DFA8-4959-9393-DE5C65F6C3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8210AA58-DC93-4F0C-ADBF-EE2F3A40E6E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523E1D33-F002-43D3-885F-A78F17615FB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9C175FAB-5362-46DD-A160-D810937656F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FF72AEFE-4BD9-44BB-BDED-282E4549499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DD93CA25-CA5F-48EB-B3A1-8F4DC287521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054E4113-420F-4318-8DED-D19D6E024D1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4F5D5FBE-15A9-4FEA-BD75-47C3C1D2693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525BEC13-9CAB-4AAF-9455-7903ECFD270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57200A56-311C-4497-BD8B-A62538D90EA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D31F1D84-D0BB-4881-A904-CECF629561A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79586A32-01FA-4625-A910-4ECE90538C5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EF365983-E7E2-4AE6-B6B6-810A7A58339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9073BCD0-D02C-4CF3-9C9C-4DBE2A7FBC8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E8066D3F-6F51-4902-84F1-895C197C1ED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F38B9FE2-0C09-4DEE-AFB5-1760D55E60A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8E29CD03-F245-4264-817A-27E5E1EB5C0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91554622-51B9-42DB-BE87-4E72254B074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33A8E18F-978C-43C3-B7AC-3052A3C019B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5C64127A-B219-4CBF-8FE7-493BA1DCF4FF}"/>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7D6BC0FC-872F-43D5-BCE1-88273035B2D6}"/>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BBDA32B6-28AE-41E1-84CD-F7E9EB9F2307}"/>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ECF08594-9426-41A6-8BE9-7B3000B8F3FC}"/>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D60980ED-49B6-4AE5-87A4-8D23520A88C4}"/>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3C79F982-649C-4E8C-B4D4-BA00B44A4289}"/>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0C1C3F8C-15C1-4321-AC6C-F6B19245F0A4}"/>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ED53D6A2-2140-43F3-B5F9-E7BA3AFB3430}"/>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08EBB7D0-C412-4E38-BD60-3991F24B79CF}"/>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646B5944-28A2-4D00-8297-7DC81C621336}"/>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50A71108-D811-4406-9F66-65097CF7F3AC}"/>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6D732F2E-C9E9-4254-8E44-161A01A14C7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4BE60E12-F684-417F-8E5F-B10AD218462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248CB19-5770-40D4-A03A-92A21133DD4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4730490-6B19-49A2-B5CB-CC234BD1945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E1B0E7D-307C-4BAE-92DA-BD927FD6E2A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29211</xdr:rowOff>
    </xdr:from>
    <xdr:to>
      <xdr:col>116</xdr:col>
      <xdr:colOff>114300</xdr:colOff>
      <xdr:row>107</xdr:row>
      <xdr:rowOff>130811</xdr:rowOff>
    </xdr:to>
    <xdr:sp macro="" textlink="">
      <xdr:nvSpPr>
        <xdr:cNvPr id="831" name="楕円 830">
          <a:extLst>
            <a:ext uri="{FF2B5EF4-FFF2-40B4-BE49-F238E27FC236}">
              <a16:creationId xmlns:a16="http://schemas.microsoft.com/office/drawing/2014/main" id="{E8B28C3E-19C8-4702-BE9C-DD0B125B3EF9}"/>
            </a:ext>
          </a:extLst>
        </xdr:cNvPr>
        <xdr:cNvSpPr/>
      </xdr:nvSpPr>
      <xdr:spPr>
        <a:xfrm>
          <a:off x="221107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7638</xdr:rowOff>
    </xdr:from>
    <xdr:ext cx="469744" cy="259045"/>
    <xdr:sp macro="" textlink="">
      <xdr:nvSpPr>
        <xdr:cNvPr id="832" name="【公民館】&#10;一人当たり面積該当値テキスト">
          <a:extLst>
            <a:ext uri="{FF2B5EF4-FFF2-40B4-BE49-F238E27FC236}">
              <a16:creationId xmlns:a16="http://schemas.microsoft.com/office/drawing/2014/main" id="{07A6F3C4-897C-4983-B118-A8B66A893E73}"/>
            </a:ext>
          </a:extLst>
        </xdr:cNvPr>
        <xdr:cNvSpPr txBox="1"/>
      </xdr:nvSpPr>
      <xdr:spPr>
        <a:xfrm>
          <a:off x="22199600"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29211</xdr:rowOff>
    </xdr:from>
    <xdr:to>
      <xdr:col>112</xdr:col>
      <xdr:colOff>38100</xdr:colOff>
      <xdr:row>107</xdr:row>
      <xdr:rowOff>130811</xdr:rowOff>
    </xdr:to>
    <xdr:sp macro="" textlink="">
      <xdr:nvSpPr>
        <xdr:cNvPr id="833" name="楕円 832">
          <a:extLst>
            <a:ext uri="{FF2B5EF4-FFF2-40B4-BE49-F238E27FC236}">
              <a16:creationId xmlns:a16="http://schemas.microsoft.com/office/drawing/2014/main" id="{3B931974-0153-465F-AEF1-A27C85471699}"/>
            </a:ext>
          </a:extLst>
        </xdr:cNvPr>
        <xdr:cNvSpPr/>
      </xdr:nvSpPr>
      <xdr:spPr>
        <a:xfrm>
          <a:off x="21272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80011</xdr:rowOff>
    </xdr:from>
    <xdr:to>
      <xdr:col>116</xdr:col>
      <xdr:colOff>63500</xdr:colOff>
      <xdr:row>107</xdr:row>
      <xdr:rowOff>80011</xdr:rowOff>
    </xdr:to>
    <xdr:cxnSp macro="">
      <xdr:nvCxnSpPr>
        <xdr:cNvPr id="834" name="直線コネクタ 833">
          <a:extLst>
            <a:ext uri="{FF2B5EF4-FFF2-40B4-BE49-F238E27FC236}">
              <a16:creationId xmlns:a16="http://schemas.microsoft.com/office/drawing/2014/main" id="{3EB32F82-5077-483D-9528-298034169C70}"/>
            </a:ext>
          </a:extLst>
        </xdr:cNvPr>
        <xdr:cNvCxnSpPr/>
      </xdr:nvCxnSpPr>
      <xdr:spPr>
        <a:xfrm>
          <a:off x="21323300" y="184251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29211</xdr:rowOff>
    </xdr:from>
    <xdr:to>
      <xdr:col>107</xdr:col>
      <xdr:colOff>101600</xdr:colOff>
      <xdr:row>107</xdr:row>
      <xdr:rowOff>130811</xdr:rowOff>
    </xdr:to>
    <xdr:sp macro="" textlink="">
      <xdr:nvSpPr>
        <xdr:cNvPr id="835" name="楕円 834">
          <a:extLst>
            <a:ext uri="{FF2B5EF4-FFF2-40B4-BE49-F238E27FC236}">
              <a16:creationId xmlns:a16="http://schemas.microsoft.com/office/drawing/2014/main" id="{A91C258D-9219-40E7-8874-DE2F3085FFFA}"/>
            </a:ext>
          </a:extLst>
        </xdr:cNvPr>
        <xdr:cNvSpPr/>
      </xdr:nvSpPr>
      <xdr:spPr>
        <a:xfrm>
          <a:off x="20383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80011</xdr:rowOff>
    </xdr:from>
    <xdr:to>
      <xdr:col>111</xdr:col>
      <xdr:colOff>177800</xdr:colOff>
      <xdr:row>107</xdr:row>
      <xdr:rowOff>80011</xdr:rowOff>
    </xdr:to>
    <xdr:cxnSp macro="">
      <xdr:nvCxnSpPr>
        <xdr:cNvPr id="836" name="直線コネクタ 835">
          <a:extLst>
            <a:ext uri="{FF2B5EF4-FFF2-40B4-BE49-F238E27FC236}">
              <a16:creationId xmlns:a16="http://schemas.microsoft.com/office/drawing/2014/main" id="{7482A037-5519-43B0-9265-3B2835772AD9}"/>
            </a:ext>
          </a:extLst>
        </xdr:cNvPr>
        <xdr:cNvCxnSpPr/>
      </xdr:nvCxnSpPr>
      <xdr:spPr>
        <a:xfrm>
          <a:off x="20434300" y="18425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29211</xdr:rowOff>
    </xdr:from>
    <xdr:to>
      <xdr:col>102</xdr:col>
      <xdr:colOff>165100</xdr:colOff>
      <xdr:row>107</xdr:row>
      <xdr:rowOff>130811</xdr:rowOff>
    </xdr:to>
    <xdr:sp macro="" textlink="">
      <xdr:nvSpPr>
        <xdr:cNvPr id="837" name="楕円 836">
          <a:extLst>
            <a:ext uri="{FF2B5EF4-FFF2-40B4-BE49-F238E27FC236}">
              <a16:creationId xmlns:a16="http://schemas.microsoft.com/office/drawing/2014/main" id="{5B388428-71E9-4F3F-BD4B-2510C892966A}"/>
            </a:ext>
          </a:extLst>
        </xdr:cNvPr>
        <xdr:cNvSpPr/>
      </xdr:nvSpPr>
      <xdr:spPr>
        <a:xfrm>
          <a:off x="19494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80011</xdr:rowOff>
    </xdr:from>
    <xdr:to>
      <xdr:col>107</xdr:col>
      <xdr:colOff>50800</xdr:colOff>
      <xdr:row>107</xdr:row>
      <xdr:rowOff>80011</xdr:rowOff>
    </xdr:to>
    <xdr:cxnSp macro="">
      <xdr:nvCxnSpPr>
        <xdr:cNvPr id="838" name="直線コネクタ 837">
          <a:extLst>
            <a:ext uri="{FF2B5EF4-FFF2-40B4-BE49-F238E27FC236}">
              <a16:creationId xmlns:a16="http://schemas.microsoft.com/office/drawing/2014/main" id="{4F4E5613-5031-4C71-8356-AFBCFED0AB8B}"/>
            </a:ext>
          </a:extLst>
        </xdr:cNvPr>
        <xdr:cNvCxnSpPr/>
      </xdr:nvCxnSpPr>
      <xdr:spPr>
        <a:xfrm>
          <a:off x="19545300" y="18425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29211</xdr:rowOff>
    </xdr:from>
    <xdr:to>
      <xdr:col>98</xdr:col>
      <xdr:colOff>38100</xdr:colOff>
      <xdr:row>107</xdr:row>
      <xdr:rowOff>130811</xdr:rowOff>
    </xdr:to>
    <xdr:sp macro="" textlink="">
      <xdr:nvSpPr>
        <xdr:cNvPr id="839" name="楕円 838">
          <a:extLst>
            <a:ext uri="{FF2B5EF4-FFF2-40B4-BE49-F238E27FC236}">
              <a16:creationId xmlns:a16="http://schemas.microsoft.com/office/drawing/2014/main" id="{F6F63580-D710-4767-8F14-28413E63B489}"/>
            </a:ext>
          </a:extLst>
        </xdr:cNvPr>
        <xdr:cNvSpPr/>
      </xdr:nvSpPr>
      <xdr:spPr>
        <a:xfrm>
          <a:off x="18605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80011</xdr:rowOff>
    </xdr:from>
    <xdr:to>
      <xdr:col>102</xdr:col>
      <xdr:colOff>114300</xdr:colOff>
      <xdr:row>107</xdr:row>
      <xdr:rowOff>80011</xdr:rowOff>
    </xdr:to>
    <xdr:cxnSp macro="">
      <xdr:nvCxnSpPr>
        <xdr:cNvPr id="840" name="直線コネクタ 839">
          <a:extLst>
            <a:ext uri="{FF2B5EF4-FFF2-40B4-BE49-F238E27FC236}">
              <a16:creationId xmlns:a16="http://schemas.microsoft.com/office/drawing/2014/main" id="{BDAB873B-F09E-4672-85A8-933762E33E76}"/>
            </a:ext>
          </a:extLst>
        </xdr:cNvPr>
        <xdr:cNvCxnSpPr/>
      </xdr:nvCxnSpPr>
      <xdr:spPr>
        <a:xfrm>
          <a:off x="18656300" y="18425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D7A9F354-BA07-4021-B1DF-13FB20E50620}"/>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CCFFD2F6-B12F-454D-AA48-089C7FC35FD3}"/>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19513E72-9AC0-4E15-BE0F-13C56A3ADB1B}"/>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63B7E534-0E43-4053-BEF4-5678D97F2F2C}"/>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121938</xdr:rowOff>
    </xdr:from>
    <xdr:ext cx="469744" cy="259045"/>
    <xdr:sp macro="" textlink="">
      <xdr:nvSpPr>
        <xdr:cNvPr id="845" name="n_1mainValue【公民館】&#10;一人当たり面積">
          <a:extLst>
            <a:ext uri="{FF2B5EF4-FFF2-40B4-BE49-F238E27FC236}">
              <a16:creationId xmlns:a16="http://schemas.microsoft.com/office/drawing/2014/main" id="{D9A55359-BB40-4548-A97E-16FCADDD503C}"/>
            </a:ext>
          </a:extLst>
        </xdr:cNvPr>
        <xdr:cNvSpPr txBox="1"/>
      </xdr:nvSpPr>
      <xdr:spPr>
        <a:xfrm>
          <a:off x="210757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121938</xdr:rowOff>
    </xdr:from>
    <xdr:ext cx="469744" cy="259045"/>
    <xdr:sp macro="" textlink="">
      <xdr:nvSpPr>
        <xdr:cNvPr id="846" name="n_2mainValue【公民館】&#10;一人当たり面積">
          <a:extLst>
            <a:ext uri="{FF2B5EF4-FFF2-40B4-BE49-F238E27FC236}">
              <a16:creationId xmlns:a16="http://schemas.microsoft.com/office/drawing/2014/main" id="{FC6D02E2-5139-47C0-B9F6-A08EFE0B88B3}"/>
            </a:ext>
          </a:extLst>
        </xdr:cNvPr>
        <xdr:cNvSpPr txBox="1"/>
      </xdr:nvSpPr>
      <xdr:spPr>
        <a:xfrm>
          <a:off x="20199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121938</xdr:rowOff>
    </xdr:from>
    <xdr:ext cx="469744" cy="259045"/>
    <xdr:sp macro="" textlink="">
      <xdr:nvSpPr>
        <xdr:cNvPr id="847" name="n_3mainValue【公民館】&#10;一人当たり面積">
          <a:extLst>
            <a:ext uri="{FF2B5EF4-FFF2-40B4-BE49-F238E27FC236}">
              <a16:creationId xmlns:a16="http://schemas.microsoft.com/office/drawing/2014/main" id="{0FB2069E-E07A-4D1E-8001-955BF68EB2F5}"/>
            </a:ext>
          </a:extLst>
        </xdr:cNvPr>
        <xdr:cNvSpPr txBox="1"/>
      </xdr:nvSpPr>
      <xdr:spPr>
        <a:xfrm>
          <a:off x="19310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121938</xdr:rowOff>
    </xdr:from>
    <xdr:ext cx="469744" cy="259045"/>
    <xdr:sp macro="" textlink="">
      <xdr:nvSpPr>
        <xdr:cNvPr id="848" name="n_4mainValue【公民館】&#10;一人当たり面積">
          <a:extLst>
            <a:ext uri="{FF2B5EF4-FFF2-40B4-BE49-F238E27FC236}">
              <a16:creationId xmlns:a16="http://schemas.microsoft.com/office/drawing/2014/main" id="{53C0031B-6465-4D07-AEB3-BC6481813D5E}"/>
            </a:ext>
          </a:extLst>
        </xdr:cNvPr>
        <xdr:cNvSpPr txBox="1"/>
      </xdr:nvSpPr>
      <xdr:spPr>
        <a:xfrm>
          <a:off x="18421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C762706C-5CDD-42CA-A432-C2D5DA1D69A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BA3E099F-B0FE-401F-9C62-AEC3D90EA6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85C9DAFF-2839-4CDD-8B58-9560C93F12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本市の有形固定資産減価償却率は，公営住宅は類似団体内平均を上回っているが，その他の資産については概ね下回っている。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ほとんどの資産において，有形固定資産減価償却率が上昇しており，資産の老朽化が進んでいることから，引き続き長寿命化の推進や更新時期に合わせた施設の再配置・統廃合・複合化など，公共施設マネジメントに取り組む必要があ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公営住宅については，有形固定資産減価償却率が類似団体内平均を</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ポイント上回っているが，躯体の経年劣化の軽減を図るための長寿命化や老朽化が進行した建物の用途廃止を行うなど計画的に整備を進めていく。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9769B1-3C70-4F9A-810E-77D2FC10234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CAD56A3-EC9A-4684-9A3C-A1A4E1CCC66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51DED2B-06F7-4F4F-AF90-444B3DC5893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5305444-0911-4AAD-A5C6-21FC880B9EA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栃木県宇都宮市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331F84-FED3-49FA-952F-0CB3410D71A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65A582A-CAC4-4F95-8F29-4C41F188646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28E0D5-C72D-431E-8705-9803E31D80C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A6FADC-3C34-46C2-8465-D1BD09FD4E8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0E9F9C-E03F-4684-A81F-EF11DCCAEFC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D9EC867-8AA0-43F2-9097-35ADB616F61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514,595
502,238
416.85
245,076,030
238,176,676
3,900,441
109,548,554
143,649,454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B69878D-4BF1-42BD-9AE2-11AABE158EC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536C06-18F3-458E-A7E8-4BEF4EEED4D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3F4434-D272-47D0-BE43-8BA2307EB4C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7D915DB-8BDA-4BBD-AEEE-61496AF7BA5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E1E30DE-BBE1-4E32-8A73-999F8B4E90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B4563D7-A7FC-4447-BE57-3279C00861B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6272233-1554-4D07-B70B-33AE35A2C5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2897AB-350B-419C-A8C8-59B278782EA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D1B5466-CB3C-410F-B2F5-6EB207911CB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FE17AC-D8FF-49DC-A4B0-32A5DE72296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BAC9190-CB43-4574-9A29-A238020D94E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E934E1-CAD2-4738-8044-4CEDD7D0616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3707E63-5BD4-4515-BAEC-F6E61FB7C16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C676D5-959F-49D1-882A-62196975B92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BB43D6-0D65-4841-8FAA-109E60BEC2D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37278E9-738E-425C-A2B7-B787C4AB789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190031C-FE60-497A-8992-7B58EFE7653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FC0775-2E43-4CCD-9EC0-AEE4820BAC2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DB362D8-6713-4CB9-85AC-31369FD72FC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15FCF0-37BD-448C-8CB5-34E7211962A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9EC184E-4063-4CC2-B601-39E6982C4C3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0B3AA5D-3204-466C-94A8-330DB8FF168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F1B04FE-1BC9-432F-927D-C5BB3A129CE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7DB6F6E-B442-487C-A28E-A8E21702E78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D5CA71F-3DF3-4B80-83A6-504607CDFFA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70314D4-A16E-4E94-9905-A56D485D70B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3FE4083-E6FB-47A8-9494-47F44600DEA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3F6EABB-58C7-4F36-B596-DD012E68EFA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420E8C-66EC-4300-AC6B-33D7DE51A52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0ACD424-CE58-459A-A74E-33E1AE5914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1A9A454-EA36-4262-93A7-FFB3E1F3938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ED5A7A0-331D-4C12-A2E2-D1636CF547D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944F599-15FA-464C-94DE-A084F2BEAFA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3E96C23-2A27-407E-8300-E0393E9B05F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1440CA3-AB33-4690-8F38-21837440AFD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F8425A4-C92F-4A9B-8F48-58E171F9CF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9FC5557-0A1E-4AED-84A4-928950CCE58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EBC019B-ABAA-4527-8704-BA500C84CD5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14579E1-B646-4322-B067-91BB3804A09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B47A97B-E324-4138-B79A-E2182163017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2EDDD95-7999-4800-859C-F233FA4AFB8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9BA1ED5-CC45-4818-A477-0E1225FE1F6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B073F6C-D0B5-4C11-802C-FB320500131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7B92E93-FCAC-463E-A4BC-BB92A1A1115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4F4CDAD-ABAD-47CF-AE57-CD98BA2BEA5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D98423A8-A02D-4E08-BC2F-16633250E0F1}"/>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9701B458-BC75-438F-91D3-F67E03149903}"/>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F84A40BD-6E4E-489C-B51C-7CE5F621D96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32C84C7F-7D8B-4399-A370-C76897D62455}"/>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D790B31F-9491-42B3-A08D-956C53ED334A}"/>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9713A716-33E1-40CD-9855-A05992A27B21}"/>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D7A081DA-45E2-4A97-AC68-0DB461FAF7E4}"/>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785AE5A7-6C04-4ACC-82B4-FE8A9C27FA40}"/>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1FA73B88-52E9-4DBC-924D-981E3E2C0465}"/>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DE4F741D-13F2-4152-A753-4620C0F0FFEE}"/>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66DED494-5C65-49CC-8E86-19E0F91C38E1}"/>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3767353-5022-464A-ABB9-E834A62F0A4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6A046F-D510-4E48-AE97-428AA82EE1F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BAB5F79-6AE9-44A5-B108-7FEDCFF2AEB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3BC55D8-A1C0-4D75-8546-A760E417663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2789B67-C22C-4693-ABF9-85CD994019E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73" name="楕円 72">
          <a:extLst>
            <a:ext uri="{FF2B5EF4-FFF2-40B4-BE49-F238E27FC236}">
              <a16:creationId xmlns:a16="http://schemas.microsoft.com/office/drawing/2014/main" id="{23C35FEF-A27C-44A1-8AE1-78AD9D499F5C}"/>
            </a:ext>
          </a:extLst>
        </xdr:cNvPr>
        <xdr:cNvSpPr/>
      </xdr:nvSpPr>
      <xdr:spPr>
        <a:xfrm>
          <a:off x="45847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5732</xdr:rowOff>
    </xdr:from>
    <xdr:ext cx="405111" cy="259045"/>
    <xdr:sp macro="" textlink="">
      <xdr:nvSpPr>
        <xdr:cNvPr id="74" name="【図書館】&#10;有形固定資産減価償却率該当値テキスト">
          <a:extLst>
            <a:ext uri="{FF2B5EF4-FFF2-40B4-BE49-F238E27FC236}">
              <a16:creationId xmlns:a16="http://schemas.microsoft.com/office/drawing/2014/main" id="{C3BAF3DF-D965-41E1-B35C-45692E7BBFA8}"/>
            </a:ext>
          </a:extLst>
        </xdr:cNvPr>
        <xdr:cNvSpPr txBox="1"/>
      </xdr:nvSpPr>
      <xdr:spPr>
        <a:xfrm>
          <a:off x="4673600"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166370</xdr:rowOff>
    </xdr:from>
    <xdr:to>
      <xdr:col>20</xdr:col>
      <xdr:colOff>38100</xdr:colOff>
      <xdr:row>37</xdr:row>
      <xdr:rowOff>96520</xdr:rowOff>
    </xdr:to>
    <xdr:sp macro="" textlink="">
      <xdr:nvSpPr>
        <xdr:cNvPr id="75" name="楕円 74">
          <a:extLst>
            <a:ext uri="{FF2B5EF4-FFF2-40B4-BE49-F238E27FC236}">
              <a16:creationId xmlns:a16="http://schemas.microsoft.com/office/drawing/2014/main" id="{4FE23C13-B5A7-45D5-BF76-6C271B3730F2}"/>
            </a:ext>
          </a:extLst>
        </xdr:cNvPr>
        <xdr:cNvSpPr/>
      </xdr:nvSpPr>
      <xdr:spPr>
        <a:xfrm>
          <a:off x="3746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45720</xdr:rowOff>
    </xdr:from>
    <xdr:to>
      <xdr:col>24</xdr:col>
      <xdr:colOff>63500</xdr:colOff>
      <xdr:row>37</xdr:row>
      <xdr:rowOff>78105</xdr:rowOff>
    </xdr:to>
    <xdr:cxnSp macro="">
      <xdr:nvCxnSpPr>
        <xdr:cNvPr id="76" name="直線コネクタ 75">
          <a:extLst>
            <a:ext uri="{FF2B5EF4-FFF2-40B4-BE49-F238E27FC236}">
              <a16:creationId xmlns:a16="http://schemas.microsoft.com/office/drawing/2014/main" id="{9570C704-581D-4DED-8C69-BABEE5A3460B}"/>
            </a:ext>
          </a:extLst>
        </xdr:cNvPr>
        <xdr:cNvCxnSpPr/>
      </xdr:nvCxnSpPr>
      <xdr:spPr>
        <a:xfrm>
          <a:off x="3797300" y="63893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128270</xdr:rowOff>
    </xdr:from>
    <xdr:to>
      <xdr:col>15</xdr:col>
      <xdr:colOff>101600</xdr:colOff>
      <xdr:row>37</xdr:row>
      <xdr:rowOff>58420</xdr:rowOff>
    </xdr:to>
    <xdr:sp macro="" textlink="">
      <xdr:nvSpPr>
        <xdr:cNvPr id="77" name="楕円 76">
          <a:extLst>
            <a:ext uri="{FF2B5EF4-FFF2-40B4-BE49-F238E27FC236}">
              <a16:creationId xmlns:a16="http://schemas.microsoft.com/office/drawing/2014/main" id="{6AC0E3B4-C194-4163-B961-0712E4AC67DE}"/>
            </a:ext>
          </a:extLst>
        </xdr:cNvPr>
        <xdr:cNvSpPr/>
      </xdr:nvSpPr>
      <xdr:spPr>
        <a:xfrm>
          <a:off x="2857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xdr:rowOff>
    </xdr:from>
    <xdr:to>
      <xdr:col>19</xdr:col>
      <xdr:colOff>177800</xdr:colOff>
      <xdr:row>37</xdr:row>
      <xdr:rowOff>45720</xdr:rowOff>
    </xdr:to>
    <xdr:cxnSp macro="">
      <xdr:nvCxnSpPr>
        <xdr:cNvPr id="78" name="直線コネクタ 77">
          <a:extLst>
            <a:ext uri="{FF2B5EF4-FFF2-40B4-BE49-F238E27FC236}">
              <a16:creationId xmlns:a16="http://schemas.microsoft.com/office/drawing/2014/main" id="{F644203C-DEBB-4896-9199-CB9504761C67}"/>
            </a:ext>
          </a:extLst>
        </xdr:cNvPr>
        <xdr:cNvCxnSpPr/>
      </xdr:nvCxnSpPr>
      <xdr:spPr>
        <a:xfrm>
          <a:off x="2908300" y="6351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101600</xdr:rowOff>
    </xdr:from>
    <xdr:to>
      <xdr:col>10</xdr:col>
      <xdr:colOff>165100</xdr:colOff>
      <xdr:row>37</xdr:row>
      <xdr:rowOff>31750</xdr:rowOff>
    </xdr:to>
    <xdr:sp macro="" textlink="">
      <xdr:nvSpPr>
        <xdr:cNvPr id="79" name="楕円 78">
          <a:extLst>
            <a:ext uri="{FF2B5EF4-FFF2-40B4-BE49-F238E27FC236}">
              <a16:creationId xmlns:a16="http://schemas.microsoft.com/office/drawing/2014/main" id="{67802705-F7E5-4B40-966A-0118CC912871}"/>
            </a:ext>
          </a:extLst>
        </xdr:cNvPr>
        <xdr:cNvSpPr/>
      </xdr:nvSpPr>
      <xdr:spPr>
        <a:xfrm>
          <a:off x="1968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152400</xdr:rowOff>
    </xdr:from>
    <xdr:to>
      <xdr:col>15</xdr:col>
      <xdr:colOff>50800</xdr:colOff>
      <xdr:row>37</xdr:row>
      <xdr:rowOff>7620</xdr:rowOff>
    </xdr:to>
    <xdr:cxnSp macro="">
      <xdr:nvCxnSpPr>
        <xdr:cNvPr id="80" name="直線コネクタ 79">
          <a:extLst>
            <a:ext uri="{FF2B5EF4-FFF2-40B4-BE49-F238E27FC236}">
              <a16:creationId xmlns:a16="http://schemas.microsoft.com/office/drawing/2014/main" id="{B7D4C4AB-DEE5-475C-8B8E-B71558633852}"/>
            </a:ext>
          </a:extLst>
        </xdr:cNvPr>
        <xdr:cNvCxnSpPr/>
      </xdr:nvCxnSpPr>
      <xdr:spPr>
        <a:xfrm>
          <a:off x="2019300" y="6324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36830</xdr:rowOff>
    </xdr:from>
    <xdr:to>
      <xdr:col>6</xdr:col>
      <xdr:colOff>38100</xdr:colOff>
      <xdr:row>36</xdr:row>
      <xdr:rowOff>138430</xdr:rowOff>
    </xdr:to>
    <xdr:sp macro="" textlink="">
      <xdr:nvSpPr>
        <xdr:cNvPr id="81" name="楕円 80">
          <a:extLst>
            <a:ext uri="{FF2B5EF4-FFF2-40B4-BE49-F238E27FC236}">
              <a16:creationId xmlns:a16="http://schemas.microsoft.com/office/drawing/2014/main" id="{E97BF13A-3025-4431-B8DF-400865178C9B}"/>
            </a:ext>
          </a:extLst>
        </xdr:cNvPr>
        <xdr:cNvSpPr/>
      </xdr:nvSpPr>
      <xdr:spPr>
        <a:xfrm>
          <a:off x="1079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87630</xdr:rowOff>
    </xdr:from>
    <xdr:to>
      <xdr:col>10</xdr:col>
      <xdr:colOff>114300</xdr:colOff>
      <xdr:row>36</xdr:row>
      <xdr:rowOff>152400</xdr:rowOff>
    </xdr:to>
    <xdr:cxnSp macro="">
      <xdr:nvCxnSpPr>
        <xdr:cNvPr id="82" name="直線コネクタ 81">
          <a:extLst>
            <a:ext uri="{FF2B5EF4-FFF2-40B4-BE49-F238E27FC236}">
              <a16:creationId xmlns:a16="http://schemas.microsoft.com/office/drawing/2014/main" id="{45B5774D-3458-4024-9EE2-C243489C2DFE}"/>
            </a:ext>
          </a:extLst>
        </xdr:cNvPr>
        <xdr:cNvCxnSpPr/>
      </xdr:nvCxnSpPr>
      <xdr:spPr>
        <a:xfrm>
          <a:off x="1130300" y="62598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8C571D5A-0848-4EA1-AC2A-2A51134CB2B4}"/>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E2C11DAA-7266-41D8-8F92-04B2618610B5}"/>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75120C56-BE9B-43DD-A606-92A6A90555E2}"/>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566640B7-83D9-43F5-9046-250BC502D8F1}"/>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87647</xdr:rowOff>
    </xdr:from>
    <xdr:ext cx="405111" cy="259045"/>
    <xdr:sp macro="" textlink="">
      <xdr:nvSpPr>
        <xdr:cNvPr id="87" name="n_1mainValue【図書館】&#10;有形固定資産減価償却率">
          <a:extLst>
            <a:ext uri="{FF2B5EF4-FFF2-40B4-BE49-F238E27FC236}">
              <a16:creationId xmlns:a16="http://schemas.microsoft.com/office/drawing/2014/main" id="{F77B49AA-E809-4786-817F-9B55F611819B}"/>
            </a:ext>
          </a:extLst>
        </xdr:cNvPr>
        <xdr:cNvSpPr txBox="1"/>
      </xdr:nvSpPr>
      <xdr:spPr>
        <a:xfrm>
          <a:off x="358204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49547</xdr:rowOff>
    </xdr:from>
    <xdr:ext cx="405111" cy="259045"/>
    <xdr:sp macro="" textlink="">
      <xdr:nvSpPr>
        <xdr:cNvPr id="88" name="n_2mainValue【図書館】&#10;有形固定資産減価償却率">
          <a:extLst>
            <a:ext uri="{FF2B5EF4-FFF2-40B4-BE49-F238E27FC236}">
              <a16:creationId xmlns:a16="http://schemas.microsoft.com/office/drawing/2014/main" id="{A5884627-D56E-41EC-9656-1C31C34A66FB}"/>
            </a:ext>
          </a:extLst>
        </xdr:cNvPr>
        <xdr:cNvSpPr txBox="1"/>
      </xdr:nvSpPr>
      <xdr:spPr>
        <a:xfrm>
          <a:off x="2705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22877</xdr:rowOff>
    </xdr:from>
    <xdr:ext cx="405111" cy="259045"/>
    <xdr:sp macro="" textlink="">
      <xdr:nvSpPr>
        <xdr:cNvPr id="89" name="n_3mainValue【図書館】&#10;有形固定資産減価償却率">
          <a:extLst>
            <a:ext uri="{FF2B5EF4-FFF2-40B4-BE49-F238E27FC236}">
              <a16:creationId xmlns:a16="http://schemas.microsoft.com/office/drawing/2014/main" id="{B5EE0BA8-EF9A-4097-AF45-AD7F631213E9}"/>
            </a:ext>
          </a:extLst>
        </xdr:cNvPr>
        <xdr:cNvSpPr txBox="1"/>
      </xdr:nvSpPr>
      <xdr:spPr>
        <a:xfrm>
          <a:off x="1816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129557</xdr:rowOff>
    </xdr:from>
    <xdr:ext cx="405111" cy="259045"/>
    <xdr:sp macro="" textlink="">
      <xdr:nvSpPr>
        <xdr:cNvPr id="90" name="n_4mainValue【図書館】&#10;有形固定資産減価償却率">
          <a:extLst>
            <a:ext uri="{FF2B5EF4-FFF2-40B4-BE49-F238E27FC236}">
              <a16:creationId xmlns:a16="http://schemas.microsoft.com/office/drawing/2014/main" id="{F2A35F5B-F20E-4A8E-8FD7-FFA4CF83939C}"/>
            </a:ext>
          </a:extLst>
        </xdr:cNvPr>
        <xdr:cNvSpPr txBox="1"/>
      </xdr:nvSpPr>
      <xdr:spPr>
        <a:xfrm>
          <a:off x="92774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B0F635C-AEBD-4AF1-9D84-DC9A34DC952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6866AF6-DBB8-4A9B-B30E-86ED8746A2D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B727E83-6B4B-444B-8A4B-88A27801E8B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B4044AC-6B31-4E88-9A7B-6114AF6BBA2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D284890-9AA3-44D3-9F6E-EF0CD630A11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A1064AC-3138-49A3-82AF-45EBC8A3BCC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F0EF5C6-3BB1-4804-BE42-20C28A6EE94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1BE3C4A-BAC5-49BD-93A6-61A9BC47B43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2C6D428-09E1-4A52-9ECA-4E3BF4F7C28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EECADD3-1F1B-49C3-8920-CC7CD2D3D71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B7DB7BA-26DF-45CC-BF92-E17D48B7B80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7BF3A93-61F1-448E-8964-BED2A88217C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41DEB3F-D6DB-4F45-89A9-1E3EDDA1E55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3832322E-9771-4722-8A50-80BE67641C8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E559DE1-2F2E-4BEC-AFD8-88B683B562B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734E3A14-A083-4458-91AB-35A84477DEF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2F858C8-E095-42ED-933F-E625E02591F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9759F11E-D346-4B4B-AF01-C8F44BCC7C0B}"/>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88296C2-4A74-4E8F-9946-67C67D9453E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A537516-273A-46BB-9C71-5335D74EA2A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4FF57AF-DD07-459D-8AA5-D75215F9607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173B570D-452D-4AC7-A7BC-9BDDE9C4BEEE}"/>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D496B5FF-7F59-4BD7-ACE6-A4A75E0382B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477E9B47-7607-4BC1-A729-7678D8D81813}"/>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32FE7244-82CB-41AC-8A7F-7332F4209DC4}"/>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998A46EC-1A96-414B-9FB6-C5D359EE5028}"/>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B620363A-755E-4CF8-8375-504C12E19D3A}"/>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A9C1E366-98FF-4D9F-9B42-E073549E5025}"/>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CB5368A6-98DF-4F08-8C5D-D905AE700635}"/>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35061EE6-8B75-4C9F-BB86-F9CF51E1EE1D}"/>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2EA7D10F-1C0F-4B86-827D-A4BCED1717C1}"/>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43B53BE6-8C32-45AD-ACBA-0EC646D669FD}"/>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D560D28-B4A7-4AEA-B492-1D38574DF8A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66125D0-15A6-47C1-AA4B-730F23BA110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D63100B-F3E7-4F69-B11E-388659139D1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85F42CE-FDA1-4C0C-96FA-0A117BFF815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674FACA-5D7D-4C8C-BEA6-29C3B5990E8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48260</xdr:rowOff>
    </xdr:from>
    <xdr:to>
      <xdr:col>55</xdr:col>
      <xdr:colOff>50800</xdr:colOff>
      <xdr:row>36</xdr:row>
      <xdr:rowOff>149860</xdr:rowOff>
    </xdr:to>
    <xdr:sp macro="" textlink="">
      <xdr:nvSpPr>
        <xdr:cNvPr id="128" name="楕円 127">
          <a:extLst>
            <a:ext uri="{FF2B5EF4-FFF2-40B4-BE49-F238E27FC236}">
              <a16:creationId xmlns:a16="http://schemas.microsoft.com/office/drawing/2014/main" id="{C55C521D-1C3B-405C-8FC5-5CCDBD284F18}"/>
            </a:ext>
          </a:extLst>
        </xdr:cNvPr>
        <xdr:cNvSpPr/>
      </xdr:nvSpPr>
      <xdr:spPr>
        <a:xfrm>
          <a:off x="10426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71137</xdr:rowOff>
    </xdr:from>
    <xdr:ext cx="469744" cy="259045"/>
    <xdr:sp macro="" textlink="">
      <xdr:nvSpPr>
        <xdr:cNvPr id="129" name="【図書館】&#10;一人当たり面積該当値テキスト">
          <a:extLst>
            <a:ext uri="{FF2B5EF4-FFF2-40B4-BE49-F238E27FC236}">
              <a16:creationId xmlns:a16="http://schemas.microsoft.com/office/drawing/2014/main" id="{CDAC9BE7-0AFB-4B54-9B14-93EB4C6ABB00}"/>
            </a:ext>
          </a:extLst>
        </xdr:cNvPr>
        <xdr:cNvSpPr txBox="1"/>
      </xdr:nvSpPr>
      <xdr:spPr>
        <a:xfrm>
          <a:off x="10515600"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48260</xdr:rowOff>
    </xdr:from>
    <xdr:to>
      <xdr:col>50</xdr:col>
      <xdr:colOff>165100</xdr:colOff>
      <xdr:row>36</xdr:row>
      <xdr:rowOff>149860</xdr:rowOff>
    </xdr:to>
    <xdr:sp macro="" textlink="">
      <xdr:nvSpPr>
        <xdr:cNvPr id="130" name="楕円 129">
          <a:extLst>
            <a:ext uri="{FF2B5EF4-FFF2-40B4-BE49-F238E27FC236}">
              <a16:creationId xmlns:a16="http://schemas.microsoft.com/office/drawing/2014/main" id="{013463D5-836D-4D16-8F3F-08365A23E88C}"/>
            </a:ext>
          </a:extLst>
        </xdr:cNvPr>
        <xdr:cNvSpPr/>
      </xdr:nvSpPr>
      <xdr:spPr>
        <a:xfrm>
          <a:off x="958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99060</xdr:rowOff>
    </xdr:from>
    <xdr:to>
      <xdr:col>55</xdr:col>
      <xdr:colOff>0</xdr:colOff>
      <xdr:row>36</xdr:row>
      <xdr:rowOff>99060</xdr:rowOff>
    </xdr:to>
    <xdr:cxnSp macro="">
      <xdr:nvCxnSpPr>
        <xdr:cNvPr id="131" name="直線コネクタ 130">
          <a:extLst>
            <a:ext uri="{FF2B5EF4-FFF2-40B4-BE49-F238E27FC236}">
              <a16:creationId xmlns:a16="http://schemas.microsoft.com/office/drawing/2014/main" id="{16596F9E-A46B-4705-A6E1-868912FB88A4}"/>
            </a:ext>
          </a:extLst>
        </xdr:cNvPr>
        <xdr:cNvCxnSpPr/>
      </xdr:nvCxnSpPr>
      <xdr:spPr>
        <a:xfrm>
          <a:off x="9639300" y="62712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48260</xdr:rowOff>
    </xdr:from>
    <xdr:to>
      <xdr:col>46</xdr:col>
      <xdr:colOff>38100</xdr:colOff>
      <xdr:row>36</xdr:row>
      <xdr:rowOff>149860</xdr:rowOff>
    </xdr:to>
    <xdr:sp macro="" textlink="">
      <xdr:nvSpPr>
        <xdr:cNvPr id="132" name="楕円 131">
          <a:extLst>
            <a:ext uri="{FF2B5EF4-FFF2-40B4-BE49-F238E27FC236}">
              <a16:creationId xmlns:a16="http://schemas.microsoft.com/office/drawing/2014/main" id="{B9714A72-B526-4B20-A620-92A8F4794100}"/>
            </a:ext>
          </a:extLst>
        </xdr:cNvPr>
        <xdr:cNvSpPr/>
      </xdr:nvSpPr>
      <xdr:spPr>
        <a:xfrm>
          <a:off x="8699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99060</xdr:rowOff>
    </xdr:from>
    <xdr:to>
      <xdr:col>50</xdr:col>
      <xdr:colOff>114300</xdr:colOff>
      <xdr:row>36</xdr:row>
      <xdr:rowOff>99060</xdr:rowOff>
    </xdr:to>
    <xdr:cxnSp macro="">
      <xdr:nvCxnSpPr>
        <xdr:cNvPr id="133" name="直線コネクタ 132">
          <a:extLst>
            <a:ext uri="{FF2B5EF4-FFF2-40B4-BE49-F238E27FC236}">
              <a16:creationId xmlns:a16="http://schemas.microsoft.com/office/drawing/2014/main" id="{A3B346AB-11E1-4B90-8705-E0D39904B79F}"/>
            </a:ext>
          </a:extLst>
        </xdr:cNvPr>
        <xdr:cNvCxnSpPr/>
      </xdr:nvCxnSpPr>
      <xdr:spPr>
        <a:xfrm>
          <a:off x="8750300" y="6271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48260</xdr:rowOff>
    </xdr:from>
    <xdr:to>
      <xdr:col>41</xdr:col>
      <xdr:colOff>101600</xdr:colOff>
      <xdr:row>36</xdr:row>
      <xdr:rowOff>149860</xdr:rowOff>
    </xdr:to>
    <xdr:sp macro="" textlink="">
      <xdr:nvSpPr>
        <xdr:cNvPr id="134" name="楕円 133">
          <a:extLst>
            <a:ext uri="{FF2B5EF4-FFF2-40B4-BE49-F238E27FC236}">
              <a16:creationId xmlns:a16="http://schemas.microsoft.com/office/drawing/2014/main" id="{5C93F760-B82E-4416-95C5-8CE14FF4B7BE}"/>
            </a:ext>
          </a:extLst>
        </xdr:cNvPr>
        <xdr:cNvSpPr/>
      </xdr:nvSpPr>
      <xdr:spPr>
        <a:xfrm>
          <a:off x="7810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99060</xdr:rowOff>
    </xdr:from>
    <xdr:to>
      <xdr:col>45</xdr:col>
      <xdr:colOff>177800</xdr:colOff>
      <xdr:row>36</xdr:row>
      <xdr:rowOff>99060</xdr:rowOff>
    </xdr:to>
    <xdr:cxnSp macro="">
      <xdr:nvCxnSpPr>
        <xdr:cNvPr id="135" name="直線コネクタ 134">
          <a:extLst>
            <a:ext uri="{FF2B5EF4-FFF2-40B4-BE49-F238E27FC236}">
              <a16:creationId xmlns:a16="http://schemas.microsoft.com/office/drawing/2014/main" id="{2F8A1FAA-A7B1-434C-9B58-82B829D82331}"/>
            </a:ext>
          </a:extLst>
        </xdr:cNvPr>
        <xdr:cNvCxnSpPr/>
      </xdr:nvCxnSpPr>
      <xdr:spPr>
        <a:xfrm>
          <a:off x="7861300" y="6271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48260</xdr:rowOff>
    </xdr:from>
    <xdr:to>
      <xdr:col>36</xdr:col>
      <xdr:colOff>165100</xdr:colOff>
      <xdr:row>36</xdr:row>
      <xdr:rowOff>149860</xdr:rowOff>
    </xdr:to>
    <xdr:sp macro="" textlink="">
      <xdr:nvSpPr>
        <xdr:cNvPr id="136" name="楕円 135">
          <a:extLst>
            <a:ext uri="{FF2B5EF4-FFF2-40B4-BE49-F238E27FC236}">
              <a16:creationId xmlns:a16="http://schemas.microsoft.com/office/drawing/2014/main" id="{9E7CFC3C-222D-4E2C-AF59-D257D30810F3}"/>
            </a:ext>
          </a:extLst>
        </xdr:cNvPr>
        <xdr:cNvSpPr/>
      </xdr:nvSpPr>
      <xdr:spPr>
        <a:xfrm>
          <a:off x="6921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99060</xdr:rowOff>
    </xdr:from>
    <xdr:to>
      <xdr:col>41</xdr:col>
      <xdr:colOff>50800</xdr:colOff>
      <xdr:row>36</xdr:row>
      <xdr:rowOff>99060</xdr:rowOff>
    </xdr:to>
    <xdr:cxnSp macro="">
      <xdr:nvCxnSpPr>
        <xdr:cNvPr id="137" name="直線コネクタ 136">
          <a:extLst>
            <a:ext uri="{FF2B5EF4-FFF2-40B4-BE49-F238E27FC236}">
              <a16:creationId xmlns:a16="http://schemas.microsoft.com/office/drawing/2014/main" id="{E24E614F-54EC-47C9-9D74-3D240EF8240E}"/>
            </a:ext>
          </a:extLst>
        </xdr:cNvPr>
        <xdr:cNvCxnSpPr/>
      </xdr:nvCxnSpPr>
      <xdr:spPr>
        <a:xfrm>
          <a:off x="6972300" y="6271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1DAA4DF9-4481-4D8C-9625-CEF3CF03F711}"/>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6424A7E8-7632-4798-AC54-BDA3098DEBE4}"/>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90F06CEC-6303-47DF-BA30-B04FFFC91545}"/>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F2589663-6114-4233-86A9-A078FCDE0AD3}"/>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166387</xdr:rowOff>
    </xdr:from>
    <xdr:ext cx="469744" cy="259045"/>
    <xdr:sp macro="" textlink="">
      <xdr:nvSpPr>
        <xdr:cNvPr id="142" name="n_1mainValue【図書館】&#10;一人当たり面積">
          <a:extLst>
            <a:ext uri="{FF2B5EF4-FFF2-40B4-BE49-F238E27FC236}">
              <a16:creationId xmlns:a16="http://schemas.microsoft.com/office/drawing/2014/main" id="{BD7CC4A1-1327-407D-B9D0-17DFDF39A15C}"/>
            </a:ext>
          </a:extLst>
        </xdr:cNvPr>
        <xdr:cNvSpPr txBox="1"/>
      </xdr:nvSpPr>
      <xdr:spPr>
        <a:xfrm>
          <a:off x="93917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166387</xdr:rowOff>
    </xdr:from>
    <xdr:ext cx="469744" cy="259045"/>
    <xdr:sp macro="" textlink="">
      <xdr:nvSpPr>
        <xdr:cNvPr id="143" name="n_2mainValue【図書館】&#10;一人当たり面積">
          <a:extLst>
            <a:ext uri="{FF2B5EF4-FFF2-40B4-BE49-F238E27FC236}">
              <a16:creationId xmlns:a16="http://schemas.microsoft.com/office/drawing/2014/main" id="{D619DCB1-7F08-4395-A81A-A99EEB278328}"/>
            </a:ext>
          </a:extLst>
        </xdr:cNvPr>
        <xdr:cNvSpPr txBox="1"/>
      </xdr:nvSpPr>
      <xdr:spPr>
        <a:xfrm>
          <a:off x="85154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166387</xdr:rowOff>
    </xdr:from>
    <xdr:ext cx="469744" cy="259045"/>
    <xdr:sp macro="" textlink="">
      <xdr:nvSpPr>
        <xdr:cNvPr id="144" name="n_3mainValue【図書館】&#10;一人当たり面積">
          <a:extLst>
            <a:ext uri="{FF2B5EF4-FFF2-40B4-BE49-F238E27FC236}">
              <a16:creationId xmlns:a16="http://schemas.microsoft.com/office/drawing/2014/main" id="{6989DA49-5FB3-452A-BB28-7F0551898419}"/>
            </a:ext>
          </a:extLst>
        </xdr:cNvPr>
        <xdr:cNvSpPr txBox="1"/>
      </xdr:nvSpPr>
      <xdr:spPr>
        <a:xfrm>
          <a:off x="76264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166387</xdr:rowOff>
    </xdr:from>
    <xdr:ext cx="469744" cy="259045"/>
    <xdr:sp macro="" textlink="">
      <xdr:nvSpPr>
        <xdr:cNvPr id="145" name="n_4mainValue【図書館】&#10;一人当たり面積">
          <a:extLst>
            <a:ext uri="{FF2B5EF4-FFF2-40B4-BE49-F238E27FC236}">
              <a16:creationId xmlns:a16="http://schemas.microsoft.com/office/drawing/2014/main" id="{8652CC9F-2857-498B-A188-90ED50B73B0D}"/>
            </a:ext>
          </a:extLst>
        </xdr:cNvPr>
        <xdr:cNvSpPr txBox="1"/>
      </xdr:nvSpPr>
      <xdr:spPr>
        <a:xfrm>
          <a:off x="67374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B6CD6A9-ABEF-4FF9-B55D-1939EBC33DE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9AAF381-06F8-487C-AF4B-EA8EF6644A5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530B9F9-AF05-41E9-985F-86FF07DA215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B0CF6FC-490D-4860-B9C1-5D04B1B39F6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2BEB526-A50F-4E08-8450-8DBF1BE9A41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868B9B2-4E65-4932-94DB-09399C6C1D1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87991C6-836E-44AA-A44C-5789B8BEFB7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C4CFC0B-308E-41AF-B67B-3D64453EB4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2142395-1CF6-47E9-BD1B-0164B1115FF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AFA7729-6140-42E2-894F-D3BBEBBE190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78DD601-CB1D-46B9-BA8F-5A3D2946D83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E717D32-AD4C-45A2-A0BE-B132EA5A97D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94F9080-26CF-41DC-81F6-9FD45E37D8B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A0017F2-731D-4A54-B430-5C844DA5B8F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FC10D58-223B-491F-8E9B-910939D1C08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9AC0CBE-3755-4202-9787-63575541B20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C8E28F-6F1B-4002-9F44-1918E1B87D9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C8B94D9-2FB3-4DFA-9390-D8E5A8361A7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BC73457-D553-4719-9810-244A6897A1F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DCAE64C-692A-4E07-80CE-7851BCF7B54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67B45A8A-00D1-4790-BE44-A0DB25E51BA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CBF8BB2-B153-4807-84F4-C452B080016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47DAD9B-F5C2-41E7-AB04-9C79D99E5CB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5B0ACD69-AEB5-4339-ACFB-9122279EC84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55DFB78D-5997-441B-8FAC-CB2805855871}"/>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6DE78549-3A17-4805-8F35-0A5F146ED7D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17820F11-C4CC-4242-9DE8-2D45C1DDA40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95A7BBC5-1AD9-426C-9F28-86D73D5B9527}"/>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83CE5C97-818C-4D47-9A6E-57882B508247}"/>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17EC8467-DCFD-4783-9D88-F6B28F3E3A2B}"/>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C45A4FC2-C3B6-4BA7-86CA-9AD294C124B5}"/>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F6469DCE-1AE8-4EEB-BE58-486DF520BDCC}"/>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A554F80B-0E03-4664-AE5F-633886A521B2}"/>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59EBEFA2-74D3-4334-96B4-08EFDE1C2E9E}"/>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FAA94E9E-60F5-43E4-99AF-5329B6DDA7CD}"/>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836C844-EAF2-45CA-8C44-FA1C1AE5E3D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55D7910-ED95-4A3D-B583-4FE7F4DB425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A1FE2F5-16B5-41E1-9681-B73D33B4E02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8E6519F-3E02-4C8F-88C1-70DD394521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9A65153-37B5-4573-AB7C-E2DD203B454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122555</xdr:rowOff>
    </xdr:from>
    <xdr:to>
      <xdr:col>24</xdr:col>
      <xdr:colOff>114300</xdr:colOff>
      <xdr:row>60</xdr:row>
      <xdr:rowOff>52705</xdr:rowOff>
    </xdr:to>
    <xdr:sp macro="" textlink="">
      <xdr:nvSpPr>
        <xdr:cNvPr id="186" name="楕円 185">
          <a:extLst>
            <a:ext uri="{FF2B5EF4-FFF2-40B4-BE49-F238E27FC236}">
              <a16:creationId xmlns:a16="http://schemas.microsoft.com/office/drawing/2014/main" id="{5DCC61ED-95E1-4894-940F-BA363711E265}"/>
            </a:ext>
          </a:extLst>
        </xdr:cNvPr>
        <xdr:cNvSpPr/>
      </xdr:nvSpPr>
      <xdr:spPr>
        <a:xfrm>
          <a:off x="45847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100982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D21FA014-EA1A-4258-92DD-57CAD59484F4}"/>
            </a:ext>
          </a:extLst>
        </xdr:cNvPr>
        <xdr:cNvSpPr txBox="1"/>
      </xdr:nvSpPr>
      <xdr:spPr>
        <a:xfrm>
          <a:off x="4673600"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40640</xdr:rowOff>
    </xdr:from>
    <xdr:to>
      <xdr:col>20</xdr:col>
      <xdr:colOff>38100</xdr:colOff>
      <xdr:row>60</xdr:row>
      <xdr:rowOff>142240</xdr:rowOff>
    </xdr:to>
    <xdr:sp macro="" textlink="">
      <xdr:nvSpPr>
        <xdr:cNvPr id="188" name="楕円 187">
          <a:extLst>
            <a:ext uri="{FF2B5EF4-FFF2-40B4-BE49-F238E27FC236}">
              <a16:creationId xmlns:a16="http://schemas.microsoft.com/office/drawing/2014/main" id="{7082655C-1840-4767-8A87-0CB178384269}"/>
            </a:ext>
          </a:extLst>
        </xdr:cNvPr>
        <xdr:cNvSpPr/>
      </xdr:nvSpPr>
      <xdr:spPr>
        <a:xfrm>
          <a:off x="3746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1905</xdr:rowOff>
    </xdr:from>
    <xdr:to>
      <xdr:col>24</xdr:col>
      <xdr:colOff>63500</xdr:colOff>
      <xdr:row>60</xdr:row>
      <xdr:rowOff>91440</xdr:rowOff>
    </xdr:to>
    <xdr:cxnSp macro="">
      <xdr:nvCxnSpPr>
        <xdr:cNvPr id="189" name="直線コネクタ 188">
          <a:extLst>
            <a:ext uri="{FF2B5EF4-FFF2-40B4-BE49-F238E27FC236}">
              <a16:creationId xmlns:a16="http://schemas.microsoft.com/office/drawing/2014/main" id="{E24047E7-2443-4D03-8D82-4974C9C7B6F2}"/>
            </a:ext>
          </a:extLst>
        </xdr:cNvPr>
        <xdr:cNvCxnSpPr/>
      </xdr:nvCxnSpPr>
      <xdr:spPr>
        <a:xfrm flipV="1">
          <a:off x="3797300" y="10288905"/>
          <a:ext cx="8382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154940</xdr:rowOff>
    </xdr:from>
    <xdr:to>
      <xdr:col>15</xdr:col>
      <xdr:colOff>101600</xdr:colOff>
      <xdr:row>60</xdr:row>
      <xdr:rowOff>85090</xdr:rowOff>
    </xdr:to>
    <xdr:sp macro="" textlink="">
      <xdr:nvSpPr>
        <xdr:cNvPr id="190" name="楕円 189">
          <a:extLst>
            <a:ext uri="{FF2B5EF4-FFF2-40B4-BE49-F238E27FC236}">
              <a16:creationId xmlns:a16="http://schemas.microsoft.com/office/drawing/2014/main" id="{6F7B16F9-1073-4B68-8304-27FEF8599CA5}"/>
            </a:ext>
          </a:extLst>
        </xdr:cNvPr>
        <xdr:cNvSpPr/>
      </xdr:nvSpPr>
      <xdr:spPr>
        <a:xfrm>
          <a:off x="2857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34290</xdr:rowOff>
    </xdr:from>
    <xdr:to>
      <xdr:col>19</xdr:col>
      <xdr:colOff>177800</xdr:colOff>
      <xdr:row>60</xdr:row>
      <xdr:rowOff>91440</xdr:rowOff>
    </xdr:to>
    <xdr:cxnSp macro="">
      <xdr:nvCxnSpPr>
        <xdr:cNvPr id="191" name="直線コネクタ 190">
          <a:extLst>
            <a:ext uri="{FF2B5EF4-FFF2-40B4-BE49-F238E27FC236}">
              <a16:creationId xmlns:a16="http://schemas.microsoft.com/office/drawing/2014/main" id="{2FA8F292-F058-45E1-95F6-4D20B87F53AE}"/>
            </a:ext>
          </a:extLst>
        </xdr:cNvPr>
        <xdr:cNvCxnSpPr/>
      </xdr:nvCxnSpPr>
      <xdr:spPr>
        <a:xfrm>
          <a:off x="2908300" y="103212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145415</xdr:rowOff>
    </xdr:from>
    <xdr:to>
      <xdr:col>10</xdr:col>
      <xdr:colOff>165100</xdr:colOff>
      <xdr:row>60</xdr:row>
      <xdr:rowOff>75565</xdr:rowOff>
    </xdr:to>
    <xdr:sp macro="" textlink="">
      <xdr:nvSpPr>
        <xdr:cNvPr id="192" name="楕円 191">
          <a:extLst>
            <a:ext uri="{FF2B5EF4-FFF2-40B4-BE49-F238E27FC236}">
              <a16:creationId xmlns:a16="http://schemas.microsoft.com/office/drawing/2014/main" id="{BAFA2385-630A-4829-8BD2-603DE3B6AACA}"/>
            </a:ext>
          </a:extLst>
        </xdr:cNvPr>
        <xdr:cNvSpPr/>
      </xdr:nvSpPr>
      <xdr:spPr>
        <a:xfrm>
          <a:off x="1968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24765</xdr:rowOff>
    </xdr:from>
    <xdr:to>
      <xdr:col>15</xdr:col>
      <xdr:colOff>50800</xdr:colOff>
      <xdr:row>60</xdr:row>
      <xdr:rowOff>34290</xdr:rowOff>
    </xdr:to>
    <xdr:cxnSp macro="">
      <xdr:nvCxnSpPr>
        <xdr:cNvPr id="193" name="直線コネクタ 192">
          <a:extLst>
            <a:ext uri="{FF2B5EF4-FFF2-40B4-BE49-F238E27FC236}">
              <a16:creationId xmlns:a16="http://schemas.microsoft.com/office/drawing/2014/main" id="{35659C47-9B91-4E09-985C-55A39C15CF1B}"/>
            </a:ext>
          </a:extLst>
        </xdr:cNvPr>
        <xdr:cNvCxnSpPr/>
      </xdr:nvCxnSpPr>
      <xdr:spPr>
        <a:xfrm>
          <a:off x="2019300" y="103117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59690</xdr:rowOff>
    </xdr:from>
    <xdr:to>
      <xdr:col>6</xdr:col>
      <xdr:colOff>38100</xdr:colOff>
      <xdr:row>60</xdr:row>
      <xdr:rowOff>161290</xdr:rowOff>
    </xdr:to>
    <xdr:sp macro="" textlink="">
      <xdr:nvSpPr>
        <xdr:cNvPr id="194" name="楕円 193">
          <a:extLst>
            <a:ext uri="{FF2B5EF4-FFF2-40B4-BE49-F238E27FC236}">
              <a16:creationId xmlns:a16="http://schemas.microsoft.com/office/drawing/2014/main" id="{B6BF76D5-3525-400E-B0E7-3CF4BE6C7F7E}"/>
            </a:ext>
          </a:extLst>
        </xdr:cNvPr>
        <xdr:cNvSpPr/>
      </xdr:nvSpPr>
      <xdr:spPr>
        <a:xfrm>
          <a:off x="1079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24765</xdr:rowOff>
    </xdr:from>
    <xdr:to>
      <xdr:col>10</xdr:col>
      <xdr:colOff>114300</xdr:colOff>
      <xdr:row>60</xdr:row>
      <xdr:rowOff>110490</xdr:rowOff>
    </xdr:to>
    <xdr:cxnSp macro="">
      <xdr:nvCxnSpPr>
        <xdr:cNvPr id="195" name="直線コネクタ 194">
          <a:extLst>
            <a:ext uri="{FF2B5EF4-FFF2-40B4-BE49-F238E27FC236}">
              <a16:creationId xmlns:a16="http://schemas.microsoft.com/office/drawing/2014/main" id="{6A68080B-5755-49B9-801C-60BDAAD1BCEA}"/>
            </a:ext>
          </a:extLst>
        </xdr:cNvPr>
        <xdr:cNvCxnSpPr/>
      </xdr:nvCxnSpPr>
      <xdr:spPr>
        <a:xfrm flipV="1">
          <a:off x="1130300" y="1031176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50489389-EDB6-4D5A-9246-97BF98C43DE1}"/>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9BE35764-CE0E-47CE-BBDB-9CE37E687AF4}"/>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2F8A656-40A2-43E1-B9CA-F68B96E6051D}"/>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EB2109C4-8504-4D93-B973-D85A83554399}"/>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133367</xdr:rowOff>
    </xdr:from>
    <xdr:ext cx="405111" cy="259045"/>
    <xdr:sp macro="" textlink="">
      <xdr:nvSpPr>
        <xdr:cNvPr id="200" name="n_1mainValue【体育館・プール】&#10;有形固定資産減価償却率">
          <a:extLst>
            <a:ext uri="{FF2B5EF4-FFF2-40B4-BE49-F238E27FC236}">
              <a16:creationId xmlns:a16="http://schemas.microsoft.com/office/drawing/2014/main" id="{FBC677D8-D737-4622-93CB-37D0EA3A4A26}"/>
            </a:ext>
          </a:extLst>
        </xdr:cNvPr>
        <xdr:cNvSpPr txBox="1"/>
      </xdr:nvSpPr>
      <xdr:spPr>
        <a:xfrm>
          <a:off x="35820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76217</xdr:rowOff>
    </xdr:from>
    <xdr:ext cx="405111" cy="259045"/>
    <xdr:sp macro="" textlink="">
      <xdr:nvSpPr>
        <xdr:cNvPr id="201" name="n_2mainValue【体育館・プール】&#10;有形固定資産減価償却率">
          <a:extLst>
            <a:ext uri="{FF2B5EF4-FFF2-40B4-BE49-F238E27FC236}">
              <a16:creationId xmlns:a16="http://schemas.microsoft.com/office/drawing/2014/main" id="{C40400B2-8AA7-4378-A585-0090C2DF17BB}"/>
            </a:ext>
          </a:extLst>
        </xdr:cNvPr>
        <xdr:cNvSpPr txBox="1"/>
      </xdr:nvSpPr>
      <xdr:spPr>
        <a:xfrm>
          <a:off x="2705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66692</xdr:rowOff>
    </xdr:from>
    <xdr:ext cx="405111" cy="259045"/>
    <xdr:sp macro="" textlink="">
      <xdr:nvSpPr>
        <xdr:cNvPr id="202" name="n_3mainValue【体育館・プール】&#10;有形固定資産減価償却率">
          <a:extLst>
            <a:ext uri="{FF2B5EF4-FFF2-40B4-BE49-F238E27FC236}">
              <a16:creationId xmlns:a16="http://schemas.microsoft.com/office/drawing/2014/main" id="{A6F87520-0694-4E96-BD58-5BF28772497A}"/>
            </a:ext>
          </a:extLst>
        </xdr:cNvPr>
        <xdr:cNvSpPr txBox="1"/>
      </xdr:nvSpPr>
      <xdr:spPr>
        <a:xfrm>
          <a:off x="1816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152417</xdr:rowOff>
    </xdr:from>
    <xdr:ext cx="405111" cy="259045"/>
    <xdr:sp macro="" textlink="">
      <xdr:nvSpPr>
        <xdr:cNvPr id="203" name="n_4mainValue【体育館・プール】&#10;有形固定資産減価償却率">
          <a:extLst>
            <a:ext uri="{FF2B5EF4-FFF2-40B4-BE49-F238E27FC236}">
              <a16:creationId xmlns:a16="http://schemas.microsoft.com/office/drawing/2014/main" id="{0C58CFA6-3418-4195-9124-8F8F61209027}"/>
            </a:ext>
          </a:extLst>
        </xdr:cNvPr>
        <xdr:cNvSpPr txBox="1"/>
      </xdr:nvSpPr>
      <xdr:spPr>
        <a:xfrm>
          <a:off x="927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B33F7FC9-3B7F-4058-89E6-B009E506F20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D2933D8-5BCB-4508-9FBA-C350DA4917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CE1C0EC-A776-483F-B47A-84B8F513422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962DC1A-2681-42BE-90A1-B18AE14D10C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BD039950-AD7E-4A18-87BF-5A13D7D1917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A483F73-6156-4887-ADF1-A1A858CE7B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29EDD86-DAC1-49FD-AD8C-BF741C3A00D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439ED631-2141-4D3E-8ED6-E446395F2B9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879218F6-7098-4E50-A3DE-690CB44FF35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6CFB573-EDBF-4EFE-9270-BC10C55BA74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F69899CE-9ECA-4138-84A8-9D9EE3D8E13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85AC64E9-A428-4284-ABFA-CE8A0984E455}"/>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7B7F4E1C-C790-4938-8BDF-BD1CB6F5302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1404C805-7EFB-44D6-930F-1B81984A0F47}"/>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3010A70B-2E71-44E6-9393-1EE1B0FB0C1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C8212A13-617D-4BF3-82B9-644706F24631}"/>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3A242563-1AED-4777-886E-87B75F996F3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BD36E257-ED4D-4DEA-939F-37089989BA2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88A995A8-43AE-44D5-A10A-A6E8A298ED0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603AB263-4C12-43B8-A2C2-5D149A55B4F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4FA9C974-6D83-4B51-A42C-B3E735A21E0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C63F096B-D172-4895-AD7F-1EA5A1D7B484}"/>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539E5B7-2BC4-4BDA-8B80-7B574DD40BC4}"/>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A4ECD45C-F90D-4093-A542-E240F94E66C8}"/>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F14C25B2-C8B7-45F9-8FA3-7F96ED32AD86}"/>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226B368D-99E1-4FF4-BF59-E1CA98C3DF01}"/>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DE110EE0-E688-4EE0-91E8-F1C038EAE7A5}"/>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798F17B4-4EF7-43B4-BAA1-97DC6EAC6FDE}"/>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2EF8EEC1-8FED-48FB-B19E-EBDA9A46364A}"/>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1BBAB374-4EAB-4CAC-BC1B-D998ABBCAB34}"/>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E06B6089-D6CC-48A1-B5B8-B343FC7168CC}"/>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AF58685C-8023-4BF8-A4AF-D2146AFAE1DD}"/>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D00DA961-8EAE-4E74-977D-0C92EC25C3D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FF185D5-0160-42BB-8971-EBB2D087DF9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858A4AF-539D-4501-AF20-C31DA5727D6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8377A17-12EA-47A4-AD70-B9C6F9C758A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A4C6B54-D57B-4C6B-B663-9C1C878331E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132080</xdr:rowOff>
    </xdr:from>
    <xdr:to>
      <xdr:col>55</xdr:col>
      <xdr:colOff>50800</xdr:colOff>
      <xdr:row>63</xdr:row>
      <xdr:rowOff>62230</xdr:rowOff>
    </xdr:to>
    <xdr:sp macro="" textlink="">
      <xdr:nvSpPr>
        <xdr:cNvPr id="241" name="楕円 240">
          <a:extLst>
            <a:ext uri="{FF2B5EF4-FFF2-40B4-BE49-F238E27FC236}">
              <a16:creationId xmlns:a16="http://schemas.microsoft.com/office/drawing/2014/main" id="{69ED0DD6-405F-4EED-BB12-CCD6C74A39BA}"/>
            </a:ext>
          </a:extLst>
        </xdr:cNvPr>
        <xdr:cNvSpPr/>
      </xdr:nvSpPr>
      <xdr:spPr>
        <a:xfrm>
          <a:off x="10426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110507</xdr:rowOff>
    </xdr:from>
    <xdr:ext cx="469744" cy="259045"/>
    <xdr:sp macro="" textlink="">
      <xdr:nvSpPr>
        <xdr:cNvPr id="242" name="【体育館・プール】&#10;一人当たり面積該当値テキスト">
          <a:extLst>
            <a:ext uri="{FF2B5EF4-FFF2-40B4-BE49-F238E27FC236}">
              <a16:creationId xmlns:a16="http://schemas.microsoft.com/office/drawing/2014/main" id="{DF3A77BF-B599-4EAA-A15D-984858F7E7E5}"/>
            </a:ext>
          </a:extLst>
        </xdr:cNvPr>
        <xdr:cNvSpPr txBox="1"/>
      </xdr:nvSpPr>
      <xdr:spPr>
        <a:xfrm>
          <a:off x="10515600"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122936</xdr:rowOff>
    </xdr:from>
    <xdr:to>
      <xdr:col>50</xdr:col>
      <xdr:colOff>165100</xdr:colOff>
      <xdr:row>63</xdr:row>
      <xdr:rowOff>53086</xdr:rowOff>
    </xdr:to>
    <xdr:sp macro="" textlink="">
      <xdr:nvSpPr>
        <xdr:cNvPr id="243" name="楕円 242">
          <a:extLst>
            <a:ext uri="{FF2B5EF4-FFF2-40B4-BE49-F238E27FC236}">
              <a16:creationId xmlns:a16="http://schemas.microsoft.com/office/drawing/2014/main" id="{CA57B4A0-2E18-482E-904F-DBAD9C6C3E96}"/>
            </a:ext>
          </a:extLst>
        </xdr:cNvPr>
        <xdr:cNvSpPr/>
      </xdr:nvSpPr>
      <xdr:spPr>
        <a:xfrm>
          <a:off x="9588500" y="107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2286</xdr:rowOff>
    </xdr:from>
    <xdr:to>
      <xdr:col>55</xdr:col>
      <xdr:colOff>0</xdr:colOff>
      <xdr:row>63</xdr:row>
      <xdr:rowOff>11430</xdr:rowOff>
    </xdr:to>
    <xdr:cxnSp macro="">
      <xdr:nvCxnSpPr>
        <xdr:cNvPr id="244" name="直線コネクタ 243">
          <a:extLst>
            <a:ext uri="{FF2B5EF4-FFF2-40B4-BE49-F238E27FC236}">
              <a16:creationId xmlns:a16="http://schemas.microsoft.com/office/drawing/2014/main" id="{C7E3C5DC-FEA2-42EE-B6F1-7B924D8AFE2B}"/>
            </a:ext>
          </a:extLst>
        </xdr:cNvPr>
        <xdr:cNvCxnSpPr/>
      </xdr:nvCxnSpPr>
      <xdr:spPr>
        <a:xfrm>
          <a:off x="9639300" y="108036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122936</xdr:rowOff>
    </xdr:from>
    <xdr:to>
      <xdr:col>46</xdr:col>
      <xdr:colOff>38100</xdr:colOff>
      <xdr:row>63</xdr:row>
      <xdr:rowOff>53086</xdr:rowOff>
    </xdr:to>
    <xdr:sp macro="" textlink="">
      <xdr:nvSpPr>
        <xdr:cNvPr id="245" name="楕円 244">
          <a:extLst>
            <a:ext uri="{FF2B5EF4-FFF2-40B4-BE49-F238E27FC236}">
              <a16:creationId xmlns:a16="http://schemas.microsoft.com/office/drawing/2014/main" id="{7F98381A-3DF3-47BA-8E61-A73FB74C1642}"/>
            </a:ext>
          </a:extLst>
        </xdr:cNvPr>
        <xdr:cNvSpPr/>
      </xdr:nvSpPr>
      <xdr:spPr>
        <a:xfrm>
          <a:off x="8699500" y="107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2286</xdr:rowOff>
    </xdr:from>
    <xdr:to>
      <xdr:col>50</xdr:col>
      <xdr:colOff>114300</xdr:colOff>
      <xdr:row>63</xdr:row>
      <xdr:rowOff>2286</xdr:rowOff>
    </xdr:to>
    <xdr:cxnSp macro="">
      <xdr:nvCxnSpPr>
        <xdr:cNvPr id="246" name="直線コネクタ 245">
          <a:extLst>
            <a:ext uri="{FF2B5EF4-FFF2-40B4-BE49-F238E27FC236}">
              <a16:creationId xmlns:a16="http://schemas.microsoft.com/office/drawing/2014/main" id="{84D96E7C-7225-402F-9312-AC0AB6A87FE3}"/>
            </a:ext>
          </a:extLst>
        </xdr:cNvPr>
        <xdr:cNvCxnSpPr/>
      </xdr:nvCxnSpPr>
      <xdr:spPr>
        <a:xfrm>
          <a:off x="8750300" y="1080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122936</xdr:rowOff>
    </xdr:from>
    <xdr:to>
      <xdr:col>41</xdr:col>
      <xdr:colOff>101600</xdr:colOff>
      <xdr:row>63</xdr:row>
      <xdr:rowOff>53086</xdr:rowOff>
    </xdr:to>
    <xdr:sp macro="" textlink="">
      <xdr:nvSpPr>
        <xdr:cNvPr id="247" name="楕円 246">
          <a:extLst>
            <a:ext uri="{FF2B5EF4-FFF2-40B4-BE49-F238E27FC236}">
              <a16:creationId xmlns:a16="http://schemas.microsoft.com/office/drawing/2014/main" id="{04492443-AAC2-436C-94A4-49134ED101D5}"/>
            </a:ext>
          </a:extLst>
        </xdr:cNvPr>
        <xdr:cNvSpPr/>
      </xdr:nvSpPr>
      <xdr:spPr>
        <a:xfrm>
          <a:off x="7810500" y="107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2286</xdr:rowOff>
    </xdr:from>
    <xdr:to>
      <xdr:col>45</xdr:col>
      <xdr:colOff>177800</xdr:colOff>
      <xdr:row>63</xdr:row>
      <xdr:rowOff>2286</xdr:rowOff>
    </xdr:to>
    <xdr:cxnSp macro="">
      <xdr:nvCxnSpPr>
        <xdr:cNvPr id="248" name="直線コネクタ 247">
          <a:extLst>
            <a:ext uri="{FF2B5EF4-FFF2-40B4-BE49-F238E27FC236}">
              <a16:creationId xmlns:a16="http://schemas.microsoft.com/office/drawing/2014/main" id="{6C3120DF-FDB1-4447-990F-DEB2507A6C62}"/>
            </a:ext>
          </a:extLst>
        </xdr:cNvPr>
        <xdr:cNvCxnSpPr/>
      </xdr:nvCxnSpPr>
      <xdr:spPr>
        <a:xfrm>
          <a:off x="7861300" y="1080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122936</xdr:rowOff>
    </xdr:from>
    <xdr:to>
      <xdr:col>36</xdr:col>
      <xdr:colOff>165100</xdr:colOff>
      <xdr:row>63</xdr:row>
      <xdr:rowOff>53086</xdr:rowOff>
    </xdr:to>
    <xdr:sp macro="" textlink="">
      <xdr:nvSpPr>
        <xdr:cNvPr id="249" name="楕円 248">
          <a:extLst>
            <a:ext uri="{FF2B5EF4-FFF2-40B4-BE49-F238E27FC236}">
              <a16:creationId xmlns:a16="http://schemas.microsoft.com/office/drawing/2014/main" id="{52841FF0-4658-4802-A8F7-A7A401EF3739}"/>
            </a:ext>
          </a:extLst>
        </xdr:cNvPr>
        <xdr:cNvSpPr/>
      </xdr:nvSpPr>
      <xdr:spPr>
        <a:xfrm>
          <a:off x="6921500" y="107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2286</xdr:rowOff>
    </xdr:from>
    <xdr:to>
      <xdr:col>41</xdr:col>
      <xdr:colOff>50800</xdr:colOff>
      <xdr:row>63</xdr:row>
      <xdr:rowOff>2286</xdr:rowOff>
    </xdr:to>
    <xdr:cxnSp macro="">
      <xdr:nvCxnSpPr>
        <xdr:cNvPr id="250" name="直線コネクタ 249">
          <a:extLst>
            <a:ext uri="{FF2B5EF4-FFF2-40B4-BE49-F238E27FC236}">
              <a16:creationId xmlns:a16="http://schemas.microsoft.com/office/drawing/2014/main" id="{EF1145DE-891E-4DB7-B921-EF3EB224E8E7}"/>
            </a:ext>
          </a:extLst>
        </xdr:cNvPr>
        <xdr:cNvCxnSpPr/>
      </xdr:nvCxnSpPr>
      <xdr:spPr>
        <a:xfrm>
          <a:off x="6972300" y="1080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B1FA627F-296B-4C60-B65D-1565DCE7F75E}"/>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BCCD7F70-8692-4F1E-8941-9E4DA21D95C1}"/>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62F4EAB8-0BE7-4825-9E4A-1B48477FAF28}"/>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0CADCE30-A5F8-41E5-8079-74BBF87AE3F7}"/>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44213</xdr:rowOff>
    </xdr:from>
    <xdr:ext cx="469744" cy="259045"/>
    <xdr:sp macro="" textlink="">
      <xdr:nvSpPr>
        <xdr:cNvPr id="255" name="n_1mainValue【体育館・プール】&#10;一人当たり面積">
          <a:extLst>
            <a:ext uri="{FF2B5EF4-FFF2-40B4-BE49-F238E27FC236}">
              <a16:creationId xmlns:a16="http://schemas.microsoft.com/office/drawing/2014/main" id="{DD611209-8A49-4039-8B55-F07845915AE4}"/>
            </a:ext>
          </a:extLst>
        </xdr:cNvPr>
        <xdr:cNvSpPr txBox="1"/>
      </xdr:nvSpPr>
      <xdr:spPr>
        <a:xfrm>
          <a:off x="9391727" y="1084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44213</xdr:rowOff>
    </xdr:from>
    <xdr:ext cx="469744" cy="259045"/>
    <xdr:sp macro="" textlink="">
      <xdr:nvSpPr>
        <xdr:cNvPr id="256" name="n_2mainValue【体育館・プール】&#10;一人当たり面積">
          <a:extLst>
            <a:ext uri="{FF2B5EF4-FFF2-40B4-BE49-F238E27FC236}">
              <a16:creationId xmlns:a16="http://schemas.microsoft.com/office/drawing/2014/main" id="{14FF6EC3-CCD3-466C-A529-73807583DE0F}"/>
            </a:ext>
          </a:extLst>
        </xdr:cNvPr>
        <xdr:cNvSpPr txBox="1"/>
      </xdr:nvSpPr>
      <xdr:spPr>
        <a:xfrm>
          <a:off x="8515427" y="1084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44213</xdr:rowOff>
    </xdr:from>
    <xdr:ext cx="469744" cy="259045"/>
    <xdr:sp macro="" textlink="">
      <xdr:nvSpPr>
        <xdr:cNvPr id="257" name="n_3mainValue【体育館・プール】&#10;一人当たり面積">
          <a:extLst>
            <a:ext uri="{FF2B5EF4-FFF2-40B4-BE49-F238E27FC236}">
              <a16:creationId xmlns:a16="http://schemas.microsoft.com/office/drawing/2014/main" id="{AC5502D8-1E30-48CA-8AD5-D852A0A514A6}"/>
            </a:ext>
          </a:extLst>
        </xdr:cNvPr>
        <xdr:cNvSpPr txBox="1"/>
      </xdr:nvSpPr>
      <xdr:spPr>
        <a:xfrm>
          <a:off x="7626427" y="1084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44213</xdr:rowOff>
    </xdr:from>
    <xdr:ext cx="469744" cy="259045"/>
    <xdr:sp macro="" textlink="">
      <xdr:nvSpPr>
        <xdr:cNvPr id="258" name="n_4mainValue【体育館・プール】&#10;一人当たり面積">
          <a:extLst>
            <a:ext uri="{FF2B5EF4-FFF2-40B4-BE49-F238E27FC236}">
              <a16:creationId xmlns:a16="http://schemas.microsoft.com/office/drawing/2014/main" id="{97BDBEC1-BE4B-4711-BF3D-C14C746093E7}"/>
            </a:ext>
          </a:extLst>
        </xdr:cNvPr>
        <xdr:cNvSpPr txBox="1"/>
      </xdr:nvSpPr>
      <xdr:spPr>
        <a:xfrm>
          <a:off x="6737427" y="1084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42ADC559-A20B-4FBE-A194-EA2872FF41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A2226DF2-49B5-482E-87DE-CE39AE6AA7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94D161FE-66C1-4E6D-B9A9-7D5582F849A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0DFD126-28B9-4114-BF51-61C1A11117F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D8DA688A-067B-43DD-A883-EC8644F5FDD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362D1586-FC35-49F0-A14A-60B80BFDC48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B4B3632-C650-4A9C-B9E6-C91B1A23181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523D106-D211-4E23-95A8-420259C4371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DCBD731F-92D1-45CE-B9F5-EC65B5247FD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5B90EC77-3758-4B06-BD83-1157AFFE0DE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6F537720-6C76-4BD3-B8D4-340D5376FC4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1995A363-2B0E-49BE-B31A-481C678B239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15DDE1C1-6223-44EA-AD98-DE4463E9DBA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487E1CC2-F85A-4C6A-8EA8-8EECFEC5877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E213A5B-852A-424B-87F2-18883A071A71}"/>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899A6280-53E3-4270-BE19-9B6D4CD3E3B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89BE1530-1987-48F8-BC4B-EC42A7EDE3F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AE22FAA9-9C25-4331-BA92-F1F07BF9C0B8}"/>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2CDB514F-E1DF-4E1B-B367-379D12C336C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18CB1D4-E3B1-4BF7-8DED-0F66813E9F4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B5C2C349-91FA-4B49-B1B0-A1AC8979136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3CA89CE8-CF6E-465F-9AA3-4E04BAC17FA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AFB8F334-AE41-421F-B4C5-77258AF4558D}"/>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D15E2C87-B92B-4041-A1E4-B88E33674E3E}"/>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99326424-0071-4FF9-AA6F-D696F06026DA}"/>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456288FC-46A8-403F-A161-66D4DCCE016B}"/>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9B6C3794-D7FB-44CF-8727-7569648A241C}"/>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C1E43A48-0203-4F7F-B5E7-32DFDCEA9A30}"/>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F84ABD6C-1EBE-456D-91A5-50FEC4E9E2D5}"/>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17732A69-8EC9-437E-9283-4AEDB6348F69}"/>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B4641094-1053-40F1-A3C7-DAA8A639DA4A}"/>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8B9F6A23-5FAC-494E-A9E3-A75D65A1E7B8}"/>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E17762EE-DDE1-4F58-AD7E-B199CDDF1F80}"/>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369B82B-70D5-43AC-976B-009B210A3DB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98ED6E6-7801-4899-B404-1017A5273C2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D784EEB-BD88-4537-88A1-83DDE343D2F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D51923A-CB49-44E6-B50F-6798FD65043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05B5104-87EB-4375-B576-B885FD4B3E2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151892</xdr:rowOff>
    </xdr:from>
    <xdr:to>
      <xdr:col>24</xdr:col>
      <xdr:colOff>114300</xdr:colOff>
      <xdr:row>82</xdr:row>
      <xdr:rowOff>82042</xdr:rowOff>
    </xdr:to>
    <xdr:sp macro="" textlink="">
      <xdr:nvSpPr>
        <xdr:cNvPr id="297" name="楕円 296">
          <a:extLst>
            <a:ext uri="{FF2B5EF4-FFF2-40B4-BE49-F238E27FC236}">
              <a16:creationId xmlns:a16="http://schemas.microsoft.com/office/drawing/2014/main" id="{5E924E9F-95A9-461B-AA8D-7C4C23B90BB2}"/>
            </a:ext>
          </a:extLst>
        </xdr:cNvPr>
        <xdr:cNvSpPr/>
      </xdr:nvSpPr>
      <xdr:spPr>
        <a:xfrm>
          <a:off x="4584700" y="14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130319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5BA1B764-7482-4F9A-B91C-24ACF09129CA}"/>
            </a:ext>
          </a:extLst>
        </xdr:cNvPr>
        <xdr:cNvSpPr txBox="1"/>
      </xdr:nvSpPr>
      <xdr:spPr>
        <a:xfrm>
          <a:off x="4673600" y="1401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145035</xdr:rowOff>
    </xdr:from>
    <xdr:to>
      <xdr:col>20</xdr:col>
      <xdr:colOff>38100</xdr:colOff>
      <xdr:row>82</xdr:row>
      <xdr:rowOff>75185</xdr:rowOff>
    </xdr:to>
    <xdr:sp macro="" textlink="">
      <xdr:nvSpPr>
        <xdr:cNvPr id="299" name="楕円 298">
          <a:extLst>
            <a:ext uri="{FF2B5EF4-FFF2-40B4-BE49-F238E27FC236}">
              <a16:creationId xmlns:a16="http://schemas.microsoft.com/office/drawing/2014/main" id="{30CD1D7C-CD63-4A32-B1A0-5F9B0DC35185}"/>
            </a:ext>
          </a:extLst>
        </xdr:cNvPr>
        <xdr:cNvSpPr/>
      </xdr:nvSpPr>
      <xdr:spPr>
        <a:xfrm>
          <a:off x="3746500" y="140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24385</xdr:rowOff>
    </xdr:from>
    <xdr:to>
      <xdr:col>24</xdr:col>
      <xdr:colOff>63500</xdr:colOff>
      <xdr:row>82</xdr:row>
      <xdr:rowOff>31242</xdr:rowOff>
    </xdr:to>
    <xdr:cxnSp macro="">
      <xdr:nvCxnSpPr>
        <xdr:cNvPr id="300" name="直線コネクタ 299">
          <a:extLst>
            <a:ext uri="{FF2B5EF4-FFF2-40B4-BE49-F238E27FC236}">
              <a16:creationId xmlns:a16="http://schemas.microsoft.com/office/drawing/2014/main" id="{C7F89582-4DCD-4997-A43E-0B8333978415}"/>
            </a:ext>
          </a:extLst>
        </xdr:cNvPr>
        <xdr:cNvCxnSpPr/>
      </xdr:nvCxnSpPr>
      <xdr:spPr>
        <a:xfrm>
          <a:off x="3797300" y="14083285"/>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90170</xdr:rowOff>
    </xdr:from>
    <xdr:to>
      <xdr:col>15</xdr:col>
      <xdr:colOff>101600</xdr:colOff>
      <xdr:row>82</xdr:row>
      <xdr:rowOff>20320</xdr:rowOff>
    </xdr:to>
    <xdr:sp macro="" textlink="">
      <xdr:nvSpPr>
        <xdr:cNvPr id="301" name="楕円 300">
          <a:extLst>
            <a:ext uri="{FF2B5EF4-FFF2-40B4-BE49-F238E27FC236}">
              <a16:creationId xmlns:a16="http://schemas.microsoft.com/office/drawing/2014/main" id="{C528F49F-43E8-4E2F-B574-B40E7D0B8606}"/>
            </a:ext>
          </a:extLst>
        </xdr:cNvPr>
        <xdr:cNvSpPr/>
      </xdr:nvSpPr>
      <xdr:spPr>
        <a:xfrm>
          <a:off x="2857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140970</xdr:rowOff>
    </xdr:from>
    <xdr:to>
      <xdr:col>19</xdr:col>
      <xdr:colOff>177800</xdr:colOff>
      <xdr:row>82</xdr:row>
      <xdr:rowOff>24385</xdr:rowOff>
    </xdr:to>
    <xdr:cxnSp macro="">
      <xdr:nvCxnSpPr>
        <xdr:cNvPr id="302" name="直線コネクタ 301">
          <a:extLst>
            <a:ext uri="{FF2B5EF4-FFF2-40B4-BE49-F238E27FC236}">
              <a16:creationId xmlns:a16="http://schemas.microsoft.com/office/drawing/2014/main" id="{7C6C760A-9F84-441E-A99A-9976797720A9}"/>
            </a:ext>
          </a:extLst>
        </xdr:cNvPr>
        <xdr:cNvCxnSpPr/>
      </xdr:nvCxnSpPr>
      <xdr:spPr>
        <a:xfrm>
          <a:off x="2908300" y="14028420"/>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58165</xdr:rowOff>
    </xdr:from>
    <xdr:to>
      <xdr:col>10</xdr:col>
      <xdr:colOff>165100</xdr:colOff>
      <xdr:row>81</xdr:row>
      <xdr:rowOff>159765</xdr:rowOff>
    </xdr:to>
    <xdr:sp macro="" textlink="">
      <xdr:nvSpPr>
        <xdr:cNvPr id="303" name="楕円 302">
          <a:extLst>
            <a:ext uri="{FF2B5EF4-FFF2-40B4-BE49-F238E27FC236}">
              <a16:creationId xmlns:a16="http://schemas.microsoft.com/office/drawing/2014/main" id="{5353BF12-EB95-4AD6-A74A-16A142E6D5CB}"/>
            </a:ext>
          </a:extLst>
        </xdr:cNvPr>
        <xdr:cNvSpPr/>
      </xdr:nvSpPr>
      <xdr:spPr>
        <a:xfrm>
          <a:off x="19685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108965</xdr:rowOff>
    </xdr:from>
    <xdr:to>
      <xdr:col>15</xdr:col>
      <xdr:colOff>50800</xdr:colOff>
      <xdr:row>81</xdr:row>
      <xdr:rowOff>140970</xdr:rowOff>
    </xdr:to>
    <xdr:cxnSp macro="">
      <xdr:nvCxnSpPr>
        <xdr:cNvPr id="304" name="直線コネクタ 303">
          <a:extLst>
            <a:ext uri="{FF2B5EF4-FFF2-40B4-BE49-F238E27FC236}">
              <a16:creationId xmlns:a16="http://schemas.microsoft.com/office/drawing/2014/main" id="{C41BA119-861F-4BFF-B4A8-F95D871EC7CE}"/>
            </a:ext>
          </a:extLst>
        </xdr:cNvPr>
        <xdr:cNvCxnSpPr/>
      </xdr:nvCxnSpPr>
      <xdr:spPr>
        <a:xfrm>
          <a:off x="2019300" y="139964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44450</xdr:rowOff>
    </xdr:from>
    <xdr:to>
      <xdr:col>6</xdr:col>
      <xdr:colOff>38100</xdr:colOff>
      <xdr:row>81</xdr:row>
      <xdr:rowOff>146050</xdr:rowOff>
    </xdr:to>
    <xdr:sp macro="" textlink="">
      <xdr:nvSpPr>
        <xdr:cNvPr id="305" name="楕円 304">
          <a:extLst>
            <a:ext uri="{FF2B5EF4-FFF2-40B4-BE49-F238E27FC236}">
              <a16:creationId xmlns:a16="http://schemas.microsoft.com/office/drawing/2014/main" id="{EEE0D022-2030-4A6E-8A7B-0416D42B7007}"/>
            </a:ext>
          </a:extLst>
        </xdr:cNvPr>
        <xdr:cNvSpPr/>
      </xdr:nvSpPr>
      <xdr:spPr>
        <a:xfrm>
          <a:off x="1079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81</xdr:row>
      <xdr:rowOff>108965</xdr:rowOff>
    </xdr:to>
    <xdr:cxnSp macro="">
      <xdr:nvCxnSpPr>
        <xdr:cNvPr id="306" name="直線コネクタ 305">
          <a:extLst>
            <a:ext uri="{FF2B5EF4-FFF2-40B4-BE49-F238E27FC236}">
              <a16:creationId xmlns:a16="http://schemas.microsoft.com/office/drawing/2014/main" id="{E9A27056-EED2-4481-B36F-D35F8A377CD9}"/>
            </a:ext>
          </a:extLst>
        </xdr:cNvPr>
        <xdr:cNvCxnSpPr/>
      </xdr:nvCxnSpPr>
      <xdr:spPr>
        <a:xfrm>
          <a:off x="1130300" y="1398270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22D634DB-3787-4782-A496-08FE857AB8E1}"/>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189990EC-935A-4843-91FD-5A481C0B7BFF}"/>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669CAA4F-2DA7-46D8-879C-8228D5B65D52}"/>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20F4C6C6-14E1-403C-820B-89086CF60F9A}"/>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66312</xdr:rowOff>
    </xdr:from>
    <xdr:ext cx="405111" cy="259045"/>
    <xdr:sp macro="" textlink="">
      <xdr:nvSpPr>
        <xdr:cNvPr id="311" name="n_1mainValue【福祉施設】&#10;有形固定資産減価償却率">
          <a:extLst>
            <a:ext uri="{FF2B5EF4-FFF2-40B4-BE49-F238E27FC236}">
              <a16:creationId xmlns:a16="http://schemas.microsoft.com/office/drawing/2014/main" id="{35AABCC7-512D-48E6-9D76-DE746BDA09EA}"/>
            </a:ext>
          </a:extLst>
        </xdr:cNvPr>
        <xdr:cNvSpPr txBox="1"/>
      </xdr:nvSpPr>
      <xdr:spPr>
        <a:xfrm>
          <a:off x="35820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11447</xdr:rowOff>
    </xdr:from>
    <xdr:ext cx="405111" cy="259045"/>
    <xdr:sp macro="" textlink="">
      <xdr:nvSpPr>
        <xdr:cNvPr id="312" name="n_2mainValue【福祉施設】&#10;有形固定資産減価償却率">
          <a:extLst>
            <a:ext uri="{FF2B5EF4-FFF2-40B4-BE49-F238E27FC236}">
              <a16:creationId xmlns:a16="http://schemas.microsoft.com/office/drawing/2014/main" id="{41A58386-A436-4785-8267-702C17B93DBC}"/>
            </a:ext>
          </a:extLst>
        </xdr:cNvPr>
        <xdr:cNvSpPr txBox="1"/>
      </xdr:nvSpPr>
      <xdr:spPr>
        <a:xfrm>
          <a:off x="2705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313" name="n_3mainValue【福祉施設】&#10;有形固定資産減価償却率">
          <a:extLst>
            <a:ext uri="{FF2B5EF4-FFF2-40B4-BE49-F238E27FC236}">
              <a16:creationId xmlns:a16="http://schemas.microsoft.com/office/drawing/2014/main" id="{740EBF44-4701-43E7-9028-F63E099751CB}"/>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137177</xdr:rowOff>
    </xdr:from>
    <xdr:ext cx="405111" cy="259045"/>
    <xdr:sp macro="" textlink="">
      <xdr:nvSpPr>
        <xdr:cNvPr id="314" name="n_4mainValue【福祉施設】&#10;有形固定資産減価償却率">
          <a:extLst>
            <a:ext uri="{FF2B5EF4-FFF2-40B4-BE49-F238E27FC236}">
              <a16:creationId xmlns:a16="http://schemas.microsoft.com/office/drawing/2014/main" id="{4E7C969E-0F06-4DF2-A15E-09F80B639342}"/>
            </a:ext>
          </a:extLst>
        </xdr:cNvPr>
        <xdr:cNvSpPr txBox="1"/>
      </xdr:nvSpPr>
      <xdr:spPr>
        <a:xfrm>
          <a:off x="927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F3107626-FB29-4C36-98C8-DBCBBC9ADC0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7EBD772E-41C6-4A3C-A644-AFBBF83B4F3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B766C3AB-0A09-423D-8B22-D64045AC062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5178A5F1-A95B-48B5-B7D6-034461CF4BF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4B0C2A1C-65FE-4621-ABBA-FFBA66438A4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B2CAE835-36BF-49B8-9ECF-F5787FAC2EF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958AE534-DCF4-4F71-84AA-F38DE329584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AB5F6256-DD6A-4A10-80BC-89016F58780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171DF733-23CA-4032-A6B4-3CD0C990A5F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FF3235B1-04DF-4F7A-BABC-4BC2643D782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79EE36E2-5D1B-426D-896F-EF7250DEA98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C7AA201F-F1D3-4AE8-A3F5-1878286E422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ACD44321-8377-4275-BA49-DD6BF6C53EC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8F4EF174-8A10-44FF-AB2B-C0E24AC2185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8AEB8C91-FB56-42A8-A894-6DFD61ED82B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DF72A211-64CE-49DE-BD46-8A66E6626E1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ECBF0505-8C3B-4AA3-B810-7977D24B189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6DCB2E0-337D-4A0C-BE45-3F20B6D2EDB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ED0B9880-B082-427B-9612-4ECD487F733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41DA966C-826D-4859-B9D8-85D6A07D1A77}"/>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30340C91-C306-41FE-8F2F-604535F1BC0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A9DECE23-6CCB-4FEB-AEAA-3790ACDCFF9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B0B7B97F-C99A-4524-BAB5-869138B974C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6139710B-7E4E-4584-B07B-45EF7780746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F3964E73-25C5-4141-971C-50745839ECA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8887A8CB-DC52-4CC7-865D-9FAED35AD7E7}"/>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41B7B18B-27E3-48A6-A442-556E33D98E5F}"/>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60F57B48-897D-4349-BBBE-E70B8B42A298}"/>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C2A263D3-C76C-470E-B5AB-F8F4624A77D3}"/>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AF7647FC-2952-42B9-AA30-782AD54E431C}"/>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CEE7CC91-951C-4001-9593-5CBC215A48B4}"/>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1C71CC3A-7BBE-401F-AB29-351B44F1381D}"/>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9829471-A63A-4924-A838-D9FEF94549A7}"/>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10FBF1B8-65F5-486E-833C-44916C6E75AC}"/>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17E55FC9-A1B5-4D06-94D0-7CBA4168CED1}"/>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153F6084-EBC8-4338-8CD1-20B19013D8DB}"/>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9BF866C-22BF-4379-97B2-0987999BF38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0451461-C61C-4D89-925D-8CB670D2EEB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36CA3B4-7099-4B05-B608-8811F0EEB1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0BF7C0-DC51-43EB-9F8C-6FFF0115422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ABA2CDF-2BB4-4CC6-A390-2309750B2D9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17236</xdr:rowOff>
    </xdr:from>
    <xdr:to>
      <xdr:col>55</xdr:col>
      <xdr:colOff>50800</xdr:colOff>
      <xdr:row>85</xdr:row>
      <xdr:rowOff>118836</xdr:rowOff>
    </xdr:to>
    <xdr:sp macro="" textlink="">
      <xdr:nvSpPr>
        <xdr:cNvPr id="356" name="楕円 355">
          <a:extLst>
            <a:ext uri="{FF2B5EF4-FFF2-40B4-BE49-F238E27FC236}">
              <a16:creationId xmlns:a16="http://schemas.microsoft.com/office/drawing/2014/main" id="{E1B013F7-A399-4B72-B3EA-D22116AAA946}"/>
            </a:ext>
          </a:extLst>
        </xdr:cNvPr>
        <xdr:cNvSpPr/>
      </xdr:nvSpPr>
      <xdr:spPr>
        <a:xfrm>
          <a:off x="104267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167113</xdr:rowOff>
    </xdr:from>
    <xdr:ext cx="469744" cy="259045"/>
    <xdr:sp macro="" textlink="">
      <xdr:nvSpPr>
        <xdr:cNvPr id="357" name="【福祉施設】&#10;一人当たり面積該当値テキスト">
          <a:extLst>
            <a:ext uri="{FF2B5EF4-FFF2-40B4-BE49-F238E27FC236}">
              <a16:creationId xmlns:a16="http://schemas.microsoft.com/office/drawing/2014/main" id="{3542C1A7-3F15-48AC-B334-9DC380ED63E9}"/>
            </a:ext>
          </a:extLst>
        </xdr:cNvPr>
        <xdr:cNvSpPr txBox="1"/>
      </xdr:nvSpPr>
      <xdr:spPr>
        <a:xfrm>
          <a:off x="10515600" y="1456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17236</xdr:rowOff>
    </xdr:from>
    <xdr:to>
      <xdr:col>50</xdr:col>
      <xdr:colOff>165100</xdr:colOff>
      <xdr:row>85</xdr:row>
      <xdr:rowOff>118836</xdr:rowOff>
    </xdr:to>
    <xdr:sp macro="" textlink="">
      <xdr:nvSpPr>
        <xdr:cNvPr id="358" name="楕円 357">
          <a:extLst>
            <a:ext uri="{FF2B5EF4-FFF2-40B4-BE49-F238E27FC236}">
              <a16:creationId xmlns:a16="http://schemas.microsoft.com/office/drawing/2014/main" id="{E93A5B15-9337-4607-8D62-EBEF8E360D00}"/>
            </a:ext>
          </a:extLst>
        </xdr:cNvPr>
        <xdr:cNvSpPr/>
      </xdr:nvSpPr>
      <xdr:spPr>
        <a:xfrm>
          <a:off x="9588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68036</xdr:rowOff>
    </xdr:from>
    <xdr:to>
      <xdr:col>55</xdr:col>
      <xdr:colOff>0</xdr:colOff>
      <xdr:row>85</xdr:row>
      <xdr:rowOff>68036</xdr:rowOff>
    </xdr:to>
    <xdr:cxnSp macro="">
      <xdr:nvCxnSpPr>
        <xdr:cNvPr id="359" name="直線コネクタ 358">
          <a:extLst>
            <a:ext uri="{FF2B5EF4-FFF2-40B4-BE49-F238E27FC236}">
              <a16:creationId xmlns:a16="http://schemas.microsoft.com/office/drawing/2014/main" id="{12C4C781-7AE1-4BC0-BD7B-A8564E266E63}"/>
            </a:ext>
          </a:extLst>
        </xdr:cNvPr>
        <xdr:cNvCxnSpPr/>
      </xdr:nvCxnSpPr>
      <xdr:spPr>
        <a:xfrm>
          <a:off x="9639300" y="146412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28121</xdr:rowOff>
    </xdr:from>
    <xdr:to>
      <xdr:col>46</xdr:col>
      <xdr:colOff>38100</xdr:colOff>
      <xdr:row>85</xdr:row>
      <xdr:rowOff>129721</xdr:rowOff>
    </xdr:to>
    <xdr:sp macro="" textlink="">
      <xdr:nvSpPr>
        <xdr:cNvPr id="360" name="楕円 359">
          <a:extLst>
            <a:ext uri="{FF2B5EF4-FFF2-40B4-BE49-F238E27FC236}">
              <a16:creationId xmlns:a16="http://schemas.microsoft.com/office/drawing/2014/main" id="{3702844A-B853-4ACB-A50B-202F8AEDFEB7}"/>
            </a:ext>
          </a:extLst>
        </xdr:cNvPr>
        <xdr:cNvSpPr/>
      </xdr:nvSpPr>
      <xdr:spPr>
        <a:xfrm>
          <a:off x="8699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68036</xdr:rowOff>
    </xdr:from>
    <xdr:to>
      <xdr:col>50</xdr:col>
      <xdr:colOff>114300</xdr:colOff>
      <xdr:row>85</xdr:row>
      <xdr:rowOff>78921</xdr:rowOff>
    </xdr:to>
    <xdr:cxnSp macro="">
      <xdr:nvCxnSpPr>
        <xdr:cNvPr id="361" name="直線コネクタ 360">
          <a:extLst>
            <a:ext uri="{FF2B5EF4-FFF2-40B4-BE49-F238E27FC236}">
              <a16:creationId xmlns:a16="http://schemas.microsoft.com/office/drawing/2014/main" id="{8BB48A0F-FD8F-4691-ABA0-56BEA53BC32B}"/>
            </a:ext>
          </a:extLst>
        </xdr:cNvPr>
        <xdr:cNvCxnSpPr/>
      </xdr:nvCxnSpPr>
      <xdr:spPr>
        <a:xfrm flipV="1">
          <a:off x="8750300" y="146412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28121</xdr:rowOff>
    </xdr:from>
    <xdr:to>
      <xdr:col>41</xdr:col>
      <xdr:colOff>101600</xdr:colOff>
      <xdr:row>85</xdr:row>
      <xdr:rowOff>129721</xdr:rowOff>
    </xdr:to>
    <xdr:sp macro="" textlink="">
      <xdr:nvSpPr>
        <xdr:cNvPr id="362" name="楕円 361">
          <a:extLst>
            <a:ext uri="{FF2B5EF4-FFF2-40B4-BE49-F238E27FC236}">
              <a16:creationId xmlns:a16="http://schemas.microsoft.com/office/drawing/2014/main" id="{88C7DCE0-FDC9-4918-89B3-9B4644B337E3}"/>
            </a:ext>
          </a:extLst>
        </xdr:cNvPr>
        <xdr:cNvSpPr/>
      </xdr:nvSpPr>
      <xdr:spPr>
        <a:xfrm>
          <a:off x="7810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78921</xdr:rowOff>
    </xdr:from>
    <xdr:to>
      <xdr:col>45</xdr:col>
      <xdr:colOff>177800</xdr:colOff>
      <xdr:row>85</xdr:row>
      <xdr:rowOff>78921</xdr:rowOff>
    </xdr:to>
    <xdr:cxnSp macro="">
      <xdr:nvCxnSpPr>
        <xdr:cNvPr id="363" name="直線コネクタ 362">
          <a:extLst>
            <a:ext uri="{FF2B5EF4-FFF2-40B4-BE49-F238E27FC236}">
              <a16:creationId xmlns:a16="http://schemas.microsoft.com/office/drawing/2014/main" id="{7DD7D797-3C69-40F5-81B6-3940E26F5C7F}"/>
            </a:ext>
          </a:extLst>
        </xdr:cNvPr>
        <xdr:cNvCxnSpPr/>
      </xdr:nvCxnSpPr>
      <xdr:spPr>
        <a:xfrm>
          <a:off x="7861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28121</xdr:rowOff>
    </xdr:from>
    <xdr:to>
      <xdr:col>36</xdr:col>
      <xdr:colOff>165100</xdr:colOff>
      <xdr:row>85</xdr:row>
      <xdr:rowOff>129721</xdr:rowOff>
    </xdr:to>
    <xdr:sp macro="" textlink="">
      <xdr:nvSpPr>
        <xdr:cNvPr id="364" name="楕円 363">
          <a:extLst>
            <a:ext uri="{FF2B5EF4-FFF2-40B4-BE49-F238E27FC236}">
              <a16:creationId xmlns:a16="http://schemas.microsoft.com/office/drawing/2014/main" id="{0B9C7DE4-77C8-47C3-890E-D8FC09F9C1D6}"/>
            </a:ext>
          </a:extLst>
        </xdr:cNvPr>
        <xdr:cNvSpPr/>
      </xdr:nvSpPr>
      <xdr:spPr>
        <a:xfrm>
          <a:off x="6921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78921</xdr:rowOff>
    </xdr:from>
    <xdr:to>
      <xdr:col>41</xdr:col>
      <xdr:colOff>50800</xdr:colOff>
      <xdr:row>85</xdr:row>
      <xdr:rowOff>78921</xdr:rowOff>
    </xdr:to>
    <xdr:cxnSp macro="">
      <xdr:nvCxnSpPr>
        <xdr:cNvPr id="365" name="直線コネクタ 364">
          <a:extLst>
            <a:ext uri="{FF2B5EF4-FFF2-40B4-BE49-F238E27FC236}">
              <a16:creationId xmlns:a16="http://schemas.microsoft.com/office/drawing/2014/main" id="{26DE128F-CD9D-40DE-88C7-9F0B40D4F88A}"/>
            </a:ext>
          </a:extLst>
        </xdr:cNvPr>
        <xdr:cNvCxnSpPr/>
      </xdr:nvCxnSpPr>
      <xdr:spPr>
        <a:xfrm>
          <a:off x="6972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AA53F989-C87E-41BB-9C67-A5FE3858E68E}"/>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C99F7CD7-C82B-46FB-9060-DE49661D263C}"/>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F48563CC-3BEF-4356-8604-1A8F48B26F6F}"/>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BD315A2F-62FC-4E80-8D74-F8CB1E9216F0}"/>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109963</xdr:rowOff>
    </xdr:from>
    <xdr:ext cx="469744" cy="259045"/>
    <xdr:sp macro="" textlink="">
      <xdr:nvSpPr>
        <xdr:cNvPr id="370" name="n_1mainValue【福祉施設】&#10;一人当たり面積">
          <a:extLst>
            <a:ext uri="{FF2B5EF4-FFF2-40B4-BE49-F238E27FC236}">
              <a16:creationId xmlns:a16="http://schemas.microsoft.com/office/drawing/2014/main" id="{A5607E79-49D4-4990-8397-F4B845B3A5A9}"/>
            </a:ext>
          </a:extLst>
        </xdr:cNvPr>
        <xdr:cNvSpPr txBox="1"/>
      </xdr:nvSpPr>
      <xdr:spPr>
        <a:xfrm>
          <a:off x="93917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120848</xdr:rowOff>
    </xdr:from>
    <xdr:ext cx="469744" cy="259045"/>
    <xdr:sp macro="" textlink="">
      <xdr:nvSpPr>
        <xdr:cNvPr id="371" name="n_2mainValue【福祉施設】&#10;一人当たり面積">
          <a:extLst>
            <a:ext uri="{FF2B5EF4-FFF2-40B4-BE49-F238E27FC236}">
              <a16:creationId xmlns:a16="http://schemas.microsoft.com/office/drawing/2014/main" id="{D77207FD-C167-4507-B3E7-89C0E3765B70}"/>
            </a:ext>
          </a:extLst>
        </xdr:cNvPr>
        <xdr:cNvSpPr txBox="1"/>
      </xdr:nvSpPr>
      <xdr:spPr>
        <a:xfrm>
          <a:off x="8515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120848</xdr:rowOff>
    </xdr:from>
    <xdr:ext cx="469744" cy="259045"/>
    <xdr:sp macro="" textlink="">
      <xdr:nvSpPr>
        <xdr:cNvPr id="372" name="n_3mainValue【福祉施設】&#10;一人当たり面積">
          <a:extLst>
            <a:ext uri="{FF2B5EF4-FFF2-40B4-BE49-F238E27FC236}">
              <a16:creationId xmlns:a16="http://schemas.microsoft.com/office/drawing/2014/main" id="{9F95463C-3F5B-4BFA-9EA3-BA98693B950E}"/>
            </a:ext>
          </a:extLst>
        </xdr:cNvPr>
        <xdr:cNvSpPr txBox="1"/>
      </xdr:nvSpPr>
      <xdr:spPr>
        <a:xfrm>
          <a:off x="7626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120848</xdr:rowOff>
    </xdr:from>
    <xdr:ext cx="469744" cy="259045"/>
    <xdr:sp macro="" textlink="">
      <xdr:nvSpPr>
        <xdr:cNvPr id="373" name="n_4mainValue【福祉施設】&#10;一人当たり面積">
          <a:extLst>
            <a:ext uri="{FF2B5EF4-FFF2-40B4-BE49-F238E27FC236}">
              <a16:creationId xmlns:a16="http://schemas.microsoft.com/office/drawing/2014/main" id="{CC699B9D-7AB9-46D9-8D9B-9ABE5075836E}"/>
            </a:ext>
          </a:extLst>
        </xdr:cNvPr>
        <xdr:cNvSpPr txBox="1"/>
      </xdr:nvSpPr>
      <xdr:spPr>
        <a:xfrm>
          <a:off x="6737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74F0D58F-41ED-4A5E-9B65-85045EB10B7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C93CFD8E-91E9-414E-AFEF-A0FD5978DEB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71D9027A-BC18-46AA-B24F-5E171D6F2BF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7379A4AB-EEB0-4723-A237-5E62A1CDFC8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7DC4A4B8-F425-4873-BA9B-7990E1FED3D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BEC9D4B8-51C6-479D-BA80-703056FBD3C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3ECA559B-DC20-40EB-928A-1959EBAF771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2CAD8AA1-F086-4CE1-BE30-2342E219C9B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26737529-10A5-443E-B1A8-CCEC81D447C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D66DAFA1-5D32-4432-88A6-F28B2728645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39583D05-5F2D-4BFA-A2E9-B986869B66B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4AA4B559-8BE5-4B3B-8994-D152A2A1EEB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1BE4B487-877C-45BD-9A00-F21E603060A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E2A8EDEB-9919-4791-9041-4659EA8F19A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D7DB4886-5ADF-4653-8E41-7257A9F167C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8AAD0CF4-BDDC-42CF-B11C-32A99ED5A47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9AC82A95-FD98-425C-8A24-95EE07ED00B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79EB03E8-9043-48DE-B840-578F4131139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935F1864-43F8-46A8-A5A7-9A3688EC375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C4DD8A0C-AAAB-417C-A317-6048514CCE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239DD8A6-07E7-4D6E-A3E8-54FA6281E0A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8F56E10D-0889-4B99-9CDC-B9C541CE36E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B702FD3E-1BCD-4281-A7D8-6050B33480D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7FFA5D66-A6E2-4E6F-9B0D-B03F6045C31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97617112-51F4-4FE5-B41E-3816A1D20AFC}"/>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A3756581-29BC-4A75-986C-018F4A411E8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5BEDA172-3C3B-4599-96B5-36F1F88A5357}"/>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299C1CDE-B178-4913-AFCB-688B82D2813C}"/>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1E346D04-7BC5-48E4-BA1B-7E8EA959DE79}"/>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489C7A4F-68A5-47C5-B677-51C3F8B84847}"/>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4698E14D-B65F-4685-9293-7599E9F40D38}"/>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37549E79-22EF-4F2E-9A10-F1D0FAD4C930}"/>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4C6BE4D9-7CC5-44BA-87AE-D807F5FC91A0}"/>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16B7638C-BFE3-449A-B309-0B8458E1E74E}"/>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78486F00-50EA-466A-AE57-A92F0B2A70E5}"/>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373A02C-A1CE-494D-ADAB-C9E2F30830C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D726FE84-B76C-453B-9E8F-DEB09D9E3D5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B447670-4AB2-4433-A586-C9F781FF2D8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469E428-C7C2-48DA-B2B3-B3D38C156C7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FC55434-4C59-4F30-9933-CEC25C496E8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160655</xdr:rowOff>
    </xdr:from>
    <xdr:to>
      <xdr:col>24</xdr:col>
      <xdr:colOff>114300</xdr:colOff>
      <xdr:row>106</xdr:row>
      <xdr:rowOff>90805</xdr:rowOff>
    </xdr:to>
    <xdr:sp macro="" textlink="">
      <xdr:nvSpPr>
        <xdr:cNvPr id="414" name="楕円 413">
          <a:extLst>
            <a:ext uri="{FF2B5EF4-FFF2-40B4-BE49-F238E27FC236}">
              <a16:creationId xmlns:a16="http://schemas.microsoft.com/office/drawing/2014/main" id="{F8EDD7E9-30A1-466D-B5B9-5E903B1AA71A}"/>
            </a:ext>
          </a:extLst>
        </xdr:cNvPr>
        <xdr:cNvSpPr/>
      </xdr:nvSpPr>
      <xdr:spPr>
        <a:xfrm>
          <a:off x="45847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139082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4FEF27A-B540-4193-AC6A-F46B5B90887D}"/>
            </a:ext>
          </a:extLst>
        </xdr:cNvPr>
        <xdr:cNvSpPr txBox="1"/>
      </xdr:nvSpPr>
      <xdr:spPr>
        <a:xfrm>
          <a:off x="4673600" y="1814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168275</xdr:rowOff>
    </xdr:from>
    <xdr:to>
      <xdr:col>20</xdr:col>
      <xdr:colOff>38100</xdr:colOff>
      <xdr:row>106</xdr:row>
      <xdr:rowOff>98425</xdr:rowOff>
    </xdr:to>
    <xdr:sp macro="" textlink="">
      <xdr:nvSpPr>
        <xdr:cNvPr id="416" name="楕円 415">
          <a:extLst>
            <a:ext uri="{FF2B5EF4-FFF2-40B4-BE49-F238E27FC236}">
              <a16:creationId xmlns:a16="http://schemas.microsoft.com/office/drawing/2014/main" id="{CF467A67-C455-42AD-BE6E-8D92736763C4}"/>
            </a:ext>
          </a:extLst>
        </xdr:cNvPr>
        <xdr:cNvSpPr/>
      </xdr:nvSpPr>
      <xdr:spPr>
        <a:xfrm>
          <a:off x="3746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40005</xdr:rowOff>
    </xdr:from>
    <xdr:to>
      <xdr:col>24</xdr:col>
      <xdr:colOff>63500</xdr:colOff>
      <xdr:row>106</xdr:row>
      <xdr:rowOff>47625</xdr:rowOff>
    </xdr:to>
    <xdr:cxnSp macro="">
      <xdr:nvCxnSpPr>
        <xdr:cNvPr id="417" name="直線コネクタ 416">
          <a:extLst>
            <a:ext uri="{FF2B5EF4-FFF2-40B4-BE49-F238E27FC236}">
              <a16:creationId xmlns:a16="http://schemas.microsoft.com/office/drawing/2014/main" id="{8BCB5927-0F45-42C8-9724-D3A266C817B6}"/>
            </a:ext>
          </a:extLst>
        </xdr:cNvPr>
        <xdr:cNvCxnSpPr/>
      </xdr:nvCxnSpPr>
      <xdr:spPr>
        <a:xfrm flipV="1">
          <a:off x="3797300" y="1821370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145414</xdr:rowOff>
    </xdr:from>
    <xdr:to>
      <xdr:col>15</xdr:col>
      <xdr:colOff>101600</xdr:colOff>
      <xdr:row>106</xdr:row>
      <xdr:rowOff>75564</xdr:rowOff>
    </xdr:to>
    <xdr:sp macro="" textlink="">
      <xdr:nvSpPr>
        <xdr:cNvPr id="418" name="楕円 417">
          <a:extLst>
            <a:ext uri="{FF2B5EF4-FFF2-40B4-BE49-F238E27FC236}">
              <a16:creationId xmlns:a16="http://schemas.microsoft.com/office/drawing/2014/main" id="{654B1A84-5FA9-474E-89F9-C3C43424055E}"/>
            </a:ext>
          </a:extLst>
        </xdr:cNvPr>
        <xdr:cNvSpPr/>
      </xdr:nvSpPr>
      <xdr:spPr>
        <a:xfrm>
          <a:off x="2857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24764</xdr:rowOff>
    </xdr:from>
    <xdr:to>
      <xdr:col>19</xdr:col>
      <xdr:colOff>177800</xdr:colOff>
      <xdr:row>106</xdr:row>
      <xdr:rowOff>47625</xdr:rowOff>
    </xdr:to>
    <xdr:cxnSp macro="">
      <xdr:nvCxnSpPr>
        <xdr:cNvPr id="419" name="直線コネクタ 418">
          <a:extLst>
            <a:ext uri="{FF2B5EF4-FFF2-40B4-BE49-F238E27FC236}">
              <a16:creationId xmlns:a16="http://schemas.microsoft.com/office/drawing/2014/main" id="{576F2F5E-B691-4810-ACD8-C994B0C036BF}"/>
            </a:ext>
          </a:extLst>
        </xdr:cNvPr>
        <xdr:cNvCxnSpPr/>
      </xdr:nvCxnSpPr>
      <xdr:spPr>
        <a:xfrm>
          <a:off x="2908300" y="181984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122555</xdr:rowOff>
    </xdr:from>
    <xdr:to>
      <xdr:col>10</xdr:col>
      <xdr:colOff>165100</xdr:colOff>
      <xdr:row>106</xdr:row>
      <xdr:rowOff>52705</xdr:rowOff>
    </xdr:to>
    <xdr:sp macro="" textlink="">
      <xdr:nvSpPr>
        <xdr:cNvPr id="420" name="楕円 419">
          <a:extLst>
            <a:ext uri="{FF2B5EF4-FFF2-40B4-BE49-F238E27FC236}">
              <a16:creationId xmlns:a16="http://schemas.microsoft.com/office/drawing/2014/main" id="{1D6A44FD-0BA1-46CB-A967-D797A98C2EAF}"/>
            </a:ext>
          </a:extLst>
        </xdr:cNvPr>
        <xdr:cNvSpPr/>
      </xdr:nvSpPr>
      <xdr:spPr>
        <a:xfrm>
          <a:off x="19685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1905</xdr:rowOff>
    </xdr:from>
    <xdr:to>
      <xdr:col>15</xdr:col>
      <xdr:colOff>50800</xdr:colOff>
      <xdr:row>106</xdr:row>
      <xdr:rowOff>24764</xdr:rowOff>
    </xdr:to>
    <xdr:cxnSp macro="">
      <xdr:nvCxnSpPr>
        <xdr:cNvPr id="421" name="直線コネクタ 420">
          <a:extLst>
            <a:ext uri="{FF2B5EF4-FFF2-40B4-BE49-F238E27FC236}">
              <a16:creationId xmlns:a16="http://schemas.microsoft.com/office/drawing/2014/main" id="{7545602A-2FF9-4411-95B7-A3932907A889}"/>
            </a:ext>
          </a:extLst>
        </xdr:cNvPr>
        <xdr:cNvCxnSpPr/>
      </xdr:nvCxnSpPr>
      <xdr:spPr>
        <a:xfrm>
          <a:off x="2019300" y="1817560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97789</xdr:rowOff>
    </xdr:from>
    <xdr:to>
      <xdr:col>6</xdr:col>
      <xdr:colOff>38100</xdr:colOff>
      <xdr:row>106</xdr:row>
      <xdr:rowOff>27939</xdr:rowOff>
    </xdr:to>
    <xdr:sp macro="" textlink="">
      <xdr:nvSpPr>
        <xdr:cNvPr id="422" name="楕円 421">
          <a:extLst>
            <a:ext uri="{FF2B5EF4-FFF2-40B4-BE49-F238E27FC236}">
              <a16:creationId xmlns:a16="http://schemas.microsoft.com/office/drawing/2014/main" id="{AFAB8CD4-42F0-4F0E-8765-EF4940AD50F4}"/>
            </a:ext>
          </a:extLst>
        </xdr:cNvPr>
        <xdr:cNvSpPr/>
      </xdr:nvSpPr>
      <xdr:spPr>
        <a:xfrm>
          <a:off x="1079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148589</xdr:rowOff>
    </xdr:from>
    <xdr:to>
      <xdr:col>10</xdr:col>
      <xdr:colOff>114300</xdr:colOff>
      <xdr:row>106</xdr:row>
      <xdr:rowOff>1905</xdr:rowOff>
    </xdr:to>
    <xdr:cxnSp macro="">
      <xdr:nvCxnSpPr>
        <xdr:cNvPr id="423" name="直線コネクタ 422">
          <a:extLst>
            <a:ext uri="{FF2B5EF4-FFF2-40B4-BE49-F238E27FC236}">
              <a16:creationId xmlns:a16="http://schemas.microsoft.com/office/drawing/2014/main" id="{75DD77B9-CF1D-46E9-A3D8-99F720F8C410}"/>
            </a:ext>
          </a:extLst>
        </xdr:cNvPr>
        <xdr:cNvCxnSpPr/>
      </xdr:nvCxnSpPr>
      <xdr:spPr>
        <a:xfrm>
          <a:off x="1130300" y="18150839"/>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A2FA9036-FD6E-4AD2-9AFE-70DBF84FED4B}"/>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CB5218B1-ACAB-4E53-AB15-8A4E2F07B03F}"/>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9203880D-5E83-496A-9A1D-222D8672F9DC}"/>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E588F183-8339-4AAE-B5EA-C8E899E89797}"/>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89552</xdr:rowOff>
    </xdr:from>
    <xdr:ext cx="405111" cy="259045"/>
    <xdr:sp macro="" textlink="">
      <xdr:nvSpPr>
        <xdr:cNvPr id="428" name="n_1mainValue【市民会館】&#10;有形固定資産減価償却率">
          <a:extLst>
            <a:ext uri="{FF2B5EF4-FFF2-40B4-BE49-F238E27FC236}">
              <a16:creationId xmlns:a16="http://schemas.microsoft.com/office/drawing/2014/main" id="{85B02DEC-37B4-4225-B4AA-5484CBF9FF27}"/>
            </a:ext>
          </a:extLst>
        </xdr:cNvPr>
        <xdr:cNvSpPr txBox="1"/>
      </xdr:nvSpPr>
      <xdr:spPr>
        <a:xfrm>
          <a:off x="3582044" y="182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66691</xdr:rowOff>
    </xdr:from>
    <xdr:ext cx="405111" cy="259045"/>
    <xdr:sp macro="" textlink="">
      <xdr:nvSpPr>
        <xdr:cNvPr id="429" name="n_2mainValue【市民会館】&#10;有形固定資産減価償却率">
          <a:extLst>
            <a:ext uri="{FF2B5EF4-FFF2-40B4-BE49-F238E27FC236}">
              <a16:creationId xmlns:a16="http://schemas.microsoft.com/office/drawing/2014/main" id="{1D26039D-EC5A-40FB-A576-8F0FD9AFA0D3}"/>
            </a:ext>
          </a:extLst>
        </xdr:cNvPr>
        <xdr:cNvSpPr txBox="1"/>
      </xdr:nvSpPr>
      <xdr:spPr>
        <a:xfrm>
          <a:off x="2705744" y="1824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43832</xdr:rowOff>
    </xdr:from>
    <xdr:ext cx="405111" cy="259045"/>
    <xdr:sp macro="" textlink="">
      <xdr:nvSpPr>
        <xdr:cNvPr id="430" name="n_3mainValue【市民会館】&#10;有形固定資産減価償却率">
          <a:extLst>
            <a:ext uri="{FF2B5EF4-FFF2-40B4-BE49-F238E27FC236}">
              <a16:creationId xmlns:a16="http://schemas.microsoft.com/office/drawing/2014/main" id="{8E137B0D-162A-4BEF-9B7E-75A6B240C1C5}"/>
            </a:ext>
          </a:extLst>
        </xdr:cNvPr>
        <xdr:cNvSpPr txBox="1"/>
      </xdr:nvSpPr>
      <xdr:spPr>
        <a:xfrm>
          <a:off x="1816744" y="182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19066</xdr:rowOff>
    </xdr:from>
    <xdr:ext cx="405111" cy="259045"/>
    <xdr:sp macro="" textlink="">
      <xdr:nvSpPr>
        <xdr:cNvPr id="431" name="n_4mainValue【市民会館】&#10;有形固定資産減価償却率">
          <a:extLst>
            <a:ext uri="{FF2B5EF4-FFF2-40B4-BE49-F238E27FC236}">
              <a16:creationId xmlns:a16="http://schemas.microsoft.com/office/drawing/2014/main" id="{E9EDBB89-E3E1-4BB6-95B2-C7AA497069B3}"/>
            </a:ext>
          </a:extLst>
        </xdr:cNvPr>
        <xdr:cNvSpPr txBox="1"/>
      </xdr:nvSpPr>
      <xdr:spPr>
        <a:xfrm>
          <a:off x="927744" y="1819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856A7D2-5E95-4711-9785-3D149E5BEB5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DB03D3E4-6DF2-41D8-891B-8F8C3D1510C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A2DA9464-DCB4-415D-A66E-18C2F68EC28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C3BE2F1D-8B26-40C6-BB5C-8D3771818F3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EF7F1BCE-60DF-432D-8598-DC70F3EE730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A2249F6F-1181-403D-8CA1-59A6E7D4F29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2E270839-E4F5-4D85-A795-92980738E0F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AB11EEB-02EF-403C-A39F-0975A12FA0E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BF592DA5-D175-4863-9388-DF9AF381393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C239D1F6-E40F-4C67-B5FE-FC8B59145B9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7700C6A4-8011-4931-82E1-152CDB2CD4F4}"/>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95994FC7-E465-4BC0-9E64-B68209ECE25D}"/>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D320F8-3667-4678-B5C2-149EA567FCC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41AFF10D-ACAA-45C2-92CA-FCF340D0747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18642F67-D695-44D5-B245-11DFFBA8DC33}"/>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1001F495-C0CB-48B0-A051-27312CB0267C}"/>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CA69D1AF-7B63-4F43-B371-BB731D7A8B0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CAF9EF73-C50E-4EF7-A6CB-E450B389A31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2537D8D0-17A5-4FD9-AC13-84AAB23F4CD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D5ABD348-5060-4D12-B255-78EF14B79D9D}"/>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E1DEA09D-2A96-43D5-AC11-54DD5A9EC7FC}"/>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84F3FF89-D76A-4B7A-A803-F5428350DBD8}"/>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3262758D-F6D9-4FC6-A6DC-5FF978DF8DAC}"/>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E8D7ED7E-5C29-4FDF-811C-936B5669AC77}"/>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275F75E1-69C4-451A-BA64-BCE824073C3E}"/>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852F660F-509D-4B24-85AE-7E311A8D47C5}"/>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5D17F768-91C7-4D01-8D05-45A29F83E333}"/>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BD41DBD7-AC71-4567-AB7A-BD60F1C634F7}"/>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ECC12949-FCD8-4BF5-A6C7-DF77C02D7AFF}"/>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82BF103D-8450-4A20-A379-D168F986E8B7}"/>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B0BA3FFD-355E-4A67-9B89-B25F0CF3333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FFD661DB-D761-4DAF-9E4B-080BAD7A22E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CDF20730-4028-4551-9D50-F87D50DE0DC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EC65CD8-EE75-4172-80FD-C3735A59F54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7820E17-819F-4AC7-B96F-52430321A1B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65405</xdr:rowOff>
    </xdr:from>
    <xdr:to>
      <xdr:col>55</xdr:col>
      <xdr:colOff>50800</xdr:colOff>
      <xdr:row>106</xdr:row>
      <xdr:rowOff>167005</xdr:rowOff>
    </xdr:to>
    <xdr:sp macro="" textlink="">
      <xdr:nvSpPr>
        <xdr:cNvPr id="467" name="楕円 466">
          <a:extLst>
            <a:ext uri="{FF2B5EF4-FFF2-40B4-BE49-F238E27FC236}">
              <a16:creationId xmlns:a16="http://schemas.microsoft.com/office/drawing/2014/main" id="{FC17152D-B14B-4ADA-947F-6D2E84920C1A}"/>
            </a:ext>
          </a:extLst>
        </xdr:cNvPr>
        <xdr:cNvSpPr/>
      </xdr:nvSpPr>
      <xdr:spPr>
        <a:xfrm>
          <a:off x="104267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43832</xdr:rowOff>
    </xdr:from>
    <xdr:ext cx="469744" cy="259045"/>
    <xdr:sp macro="" textlink="">
      <xdr:nvSpPr>
        <xdr:cNvPr id="468" name="【市民会館】&#10;一人当たり面積該当値テキスト">
          <a:extLst>
            <a:ext uri="{FF2B5EF4-FFF2-40B4-BE49-F238E27FC236}">
              <a16:creationId xmlns:a16="http://schemas.microsoft.com/office/drawing/2014/main" id="{33758D2F-EE78-4F02-A6DB-D34CFD9F022C}"/>
            </a:ext>
          </a:extLst>
        </xdr:cNvPr>
        <xdr:cNvSpPr txBox="1"/>
      </xdr:nvSpPr>
      <xdr:spPr>
        <a:xfrm>
          <a:off x="10515600"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65405</xdr:rowOff>
    </xdr:from>
    <xdr:to>
      <xdr:col>50</xdr:col>
      <xdr:colOff>165100</xdr:colOff>
      <xdr:row>106</xdr:row>
      <xdr:rowOff>167005</xdr:rowOff>
    </xdr:to>
    <xdr:sp macro="" textlink="">
      <xdr:nvSpPr>
        <xdr:cNvPr id="469" name="楕円 468">
          <a:extLst>
            <a:ext uri="{FF2B5EF4-FFF2-40B4-BE49-F238E27FC236}">
              <a16:creationId xmlns:a16="http://schemas.microsoft.com/office/drawing/2014/main" id="{222AA078-3121-4579-9F8C-D4871FFE3D9F}"/>
            </a:ext>
          </a:extLst>
        </xdr:cNvPr>
        <xdr:cNvSpPr/>
      </xdr:nvSpPr>
      <xdr:spPr>
        <a:xfrm>
          <a:off x="9588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116205</xdr:rowOff>
    </xdr:from>
    <xdr:to>
      <xdr:col>55</xdr:col>
      <xdr:colOff>0</xdr:colOff>
      <xdr:row>106</xdr:row>
      <xdr:rowOff>116205</xdr:rowOff>
    </xdr:to>
    <xdr:cxnSp macro="">
      <xdr:nvCxnSpPr>
        <xdr:cNvPr id="470" name="直線コネクタ 469">
          <a:extLst>
            <a:ext uri="{FF2B5EF4-FFF2-40B4-BE49-F238E27FC236}">
              <a16:creationId xmlns:a16="http://schemas.microsoft.com/office/drawing/2014/main" id="{3C0B40A7-00D1-4AE4-97B8-F88936D99117}"/>
            </a:ext>
          </a:extLst>
        </xdr:cNvPr>
        <xdr:cNvCxnSpPr/>
      </xdr:nvCxnSpPr>
      <xdr:spPr>
        <a:xfrm>
          <a:off x="9639300" y="182899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71" name="楕円 470">
          <a:extLst>
            <a:ext uri="{FF2B5EF4-FFF2-40B4-BE49-F238E27FC236}">
              <a16:creationId xmlns:a16="http://schemas.microsoft.com/office/drawing/2014/main" id="{E8538B26-422A-4346-9848-F8BE712B0F92}"/>
            </a:ext>
          </a:extLst>
        </xdr:cNvPr>
        <xdr:cNvSpPr/>
      </xdr:nvSpPr>
      <xdr:spPr>
        <a:xfrm>
          <a:off x="8699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116205</xdr:rowOff>
    </xdr:from>
    <xdr:to>
      <xdr:col>50</xdr:col>
      <xdr:colOff>114300</xdr:colOff>
      <xdr:row>106</xdr:row>
      <xdr:rowOff>116205</xdr:rowOff>
    </xdr:to>
    <xdr:cxnSp macro="">
      <xdr:nvCxnSpPr>
        <xdr:cNvPr id="472" name="直線コネクタ 471">
          <a:extLst>
            <a:ext uri="{FF2B5EF4-FFF2-40B4-BE49-F238E27FC236}">
              <a16:creationId xmlns:a16="http://schemas.microsoft.com/office/drawing/2014/main" id="{2BB913FF-6A50-44EF-943D-7F53264E0C10}"/>
            </a:ext>
          </a:extLst>
        </xdr:cNvPr>
        <xdr:cNvCxnSpPr/>
      </xdr:nvCxnSpPr>
      <xdr:spPr>
        <a:xfrm>
          <a:off x="8750300" y="1828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65405</xdr:rowOff>
    </xdr:from>
    <xdr:to>
      <xdr:col>41</xdr:col>
      <xdr:colOff>101600</xdr:colOff>
      <xdr:row>106</xdr:row>
      <xdr:rowOff>167005</xdr:rowOff>
    </xdr:to>
    <xdr:sp macro="" textlink="">
      <xdr:nvSpPr>
        <xdr:cNvPr id="473" name="楕円 472">
          <a:extLst>
            <a:ext uri="{FF2B5EF4-FFF2-40B4-BE49-F238E27FC236}">
              <a16:creationId xmlns:a16="http://schemas.microsoft.com/office/drawing/2014/main" id="{2AAC9254-D2BA-4B57-8E5B-8FCE279DD3AB}"/>
            </a:ext>
          </a:extLst>
        </xdr:cNvPr>
        <xdr:cNvSpPr/>
      </xdr:nvSpPr>
      <xdr:spPr>
        <a:xfrm>
          <a:off x="7810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116205</xdr:rowOff>
    </xdr:from>
    <xdr:to>
      <xdr:col>45</xdr:col>
      <xdr:colOff>177800</xdr:colOff>
      <xdr:row>106</xdr:row>
      <xdr:rowOff>116205</xdr:rowOff>
    </xdr:to>
    <xdr:cxnSp macro="">
      <xdr:nvCxnSpPr>
        <xdr:cNvPr id="474" name="直線コネクタ 473">
          <a:extLst>
            <a:ext uri="{FF2B5EF4-FFF2-40B4-BE49-F238E27FC236}">
              <a16:creationId xmlns:a16="http://schemas.microsoft.com/office/drawing/2014/main" id="{1CFD1808-D345-485A-B166-A828B36873BB}"/>
            </a:ext>
          </a:extLst>
        </xdr:cNvPr>
        <xdr:cNvCxnSpPr/>
      </xdr:nvCxnSpPr>
      <xdr:spPr>
        <a:xfrm>
          <a:off x="7861300" y="1828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65405</xdr:rowOff>
    </xdr:from>
    <xdr:to>
      <xdr:col>36</xdr:col>
      <xdr:colOff>165100</xdr:colOff>
      <xdr:row>106</xdr:row>
      <xdr:rowOff>167005</xdr:rowOff>
    </xdr:to>
    <xdr:sp macro="" textlink="">
      <xdr:nvSpPr>
        <xdr:cNvPr id="475" name="楕円 474">
          <a:extLst>
            <a:ext uri="{FF2B5EF4-FFF2-40B4-BE49-F238E27FC236}">
              <a16:creationId xmlns:a16="http://schemas.microsoft.com/office/drawing/2014/main" id="{32B877A1-998F-49EF-8FD9-C27F5406D865}"/>
            </a:ext>
          </a:extLst>
        </xdr:cNvPr>
        <xdr:cNvSpPr/>
      </xdr:nvSpPr>
      <xdr:spPr>
        <a:xfrm>
          <a:off x="6921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116205</xdr:rowOff>
    </xdr:from>
    <xdr:to>
      <xdr:col>41</xdr:col>
      <xdr:colOff>50800</xdr:colOff>
      <xdr:row>106</xdr:row>
      <xdr:rowOff>116205</xdr:rowOff>
    </xdr:to>
    <xdr:cxnSp macro="">
      <xdr:nvCxnSpPr>
        <xdr:cNvPr id="476" name="直線コネクタ 475">
          <a:extLst>
            <a:ext uri="{FF2B5EF4-FFF2-40B4-BE49-F238E27FC236}">
              <a16:creationId xmlns:a16="http://schemas.microsoft.com/office/drawing/2014/main" id="{8595AB90-48D7-470D-AE80-86D7A68BC9D9}"/>
            </a:ext>
          </a:extLst>
        </xdr:cNvPr>
        <xdr:cNvCxnSpPr/>
      </xdr:nvCxnSpPr>
      <xdr:spPr>
        <a:xfrm>
          <a:off x="6972300" y="1828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26336D87-0825-42A1-B6E4-E63118DB5DF0}"/>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5373F011-4860-4241-9EFA-B199DC4AE152}"/>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369C50B5-7596-4312-A534-C76DB674D896}"/>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D9202B9B-0AA3-498A-98E0-A16BF43BE4C0}"/>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158132</xdr:rowOff>
    </xdr:from>
    <xdr:ext cx="469744" cy="259045"/>
    <xdr:sp macro="" textlink="">
      <xdr:nvSpPr>
        <xdr:cNvPr id="481" name="n_1mainValue【市民会館】&#10;一人当たり面積">
          <a:extLst>
            <a:ext uri="{FF2B5EF4-FFF2-40B4-BE49-F238E27FC236}">
              <a16:creationId xmlns:a16="http://schemas.microsoft.com/office/drawing/2014/main" id="{D80EB794-CFC5-4A70-BC14-384B9F29EA28}"/>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2" name="n_2mainValue【市民会館】&#10;一人当たり面積">
          <a:extLst>
            <a:ext uri="{FF2B5EF4-FFF2-40B4-BE49-F238E27FC236}">
              <a16:creationId xmlns:a16="http://schemas.microsoft.com/office/drawing/2014/main" id="{31BA942F-FD13-4DC6-968C-84DAC8DA334D}"/>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158132</xdr:rowOff>
    </xdr:from>
    <xdr:ext cx="469744" cy="259045"/>
    <xdr:sp macro="" textlink="">
      <xdr:nvSpPr>
        <xdr:cNvPr id="483" name="n_3mainValue【市民会館】&#10;一人当たり面積">
          <a:extLst>
            <a:ext uri="{FF2B5EF4-FFF2-40B4-BE49-F238E27FC236}">
              <a16:creationId xmlns:a16="http://schemas.microsoft.com/office/drawing/2014/main" id="{4843AEBE-D711-4B19-AF29-A308CEB75A6A}"/>
            </a:ext>
          </a:extLst>
        </xdr:cNvPr>
        <xdr:cNvSpPr txBox="1"/>
      </xdr:nvSpPr>
      <xdr:spPr>
        <a:xfrm>
          <a:off x="7626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158132</xdr:rowOff>
    </xdr:from>
    <xdr:ext cx="469744" cy="259045"/>
    <xdr:sp macro="" textlink="">
      <xdr:nvSpPr>
        <xdr:cNvPr id="484" name="n_4mainValue【市民会館】&#10;一人当たり面積">
          <a:extLst>
            <a:ext uri="{FF2B5EF4-FFF2-40B4-BE49-F238E27FC236}">
              <a16:creationId xmlns:a16="http://schemas.microsoft.com/office/drawing/2014/main" id="{10BAD4D4-5D16-4CE5-93D0-D87EF109E02C}"/>
            </a:ext>
          </a:extLst>
        </xdr:cNvPr>
        <xdr:cNvSpPr txBox="1"/>
      </xdr:nvSpPr>
      <xdr:spPr>
        <a:xfrm>
          <a:off x="6737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77691514-20E9-42E1-9DAD-18E906E34BD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79DAA364-3E58-4375-836B-99EC7D1266C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EE0AA091-3311-44AD-85E8-02051547202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4D53F5FD-F695-4FA0-BFEB-1E8B5DA93B1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2CE1E54E-3F33-4880-816E-6D9CF1C8A2F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EFEF0E37-2371-42E6-B141-B861C8364CF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FB8B7426-0100-4FB3-94DF-245E1908DDD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279A24DB-3B1B-400E-9F1F-BCDC1119C51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BBBE0ECD-AFBA-4472-83E9-A91F396064D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1BA2048D-0F42-468D-93E1-633A4F716F5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7A043B2D-A0ED-4EDE-A1CB-49472299EED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319B68B5-1183-4EF1-85CA-46103F8E7D7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56070B25-775B-415C-8C75-633849FBB88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137C4D8C-C3A6-4B2F-8B54-ED62295402A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DB2E4A69-2DDF-4A3A-8BCB-7426F595DF0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D31587EF-F3E9-4468-B353-885F9A1EEFD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152A7E92-B963-4D1A-BCAB-C98A3749982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C64F605F-F581-4663-B342-0C2F09E3654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10DC4907-6474-4965-924A-FC743532684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8D008BFB-51E6-410C-A171-BC7AB218D66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E6796B61-2238-4FA6-8D06-EFEF8CAA511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EBD621F9-2D91-43BB-9F75-F216447DFB7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CCE4508A-A4D2-4A83-8129-CE04EF990B4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62D3BE8D-970E-4D69-9171-CC36066AF1E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16BB25BC-83BF-4FEA-9A76-30B60882BE3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F98FFBB0-3688-406F-8A32-99549AE5CBF2}"/>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E8C693C2-F88C-4880-900C-C7645200A5B5}"/>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44EB1739-6F99-4FF5-9560-42429BBE8066}"/>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C04DDE8D-25BC-4027-81F0-281B190F1C08}"/>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AEC7B8B8-0273-473C-93C8-943F349B9037}"/>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BF30D736-BAC6-44EC-901F-5A338AB47F47}"/>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BD9AFE52-33F5-487B-95B2-0B6C4AFEE044}"/>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750CBDB7-8118-49F1-AAC5-BCBBEA928272}"/>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5BD201C7-FA41-4A30-99C5-AFF95E3E502C}"/>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A7967EEC-464D-43B3-9A33-D392C869F8C9}"/>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A7721EA1-A90A-4C71-8D72-3F1E1151BF38}"/>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EA5198A-7D86-4142-BC2E-0874B48FF43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52E37BB1-650C-4278-B173-7427ECB4F73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6BDA91DF-CEBE-4B83-B9AC-BFACEB47923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E9CE0B0-6E6D-4659-8029-2FD7F6A6F83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E4C605E-EA27-467B-AE56-388D292A973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156028</xdr:rowOff>
    </xdr:from>
    <xdr:to>
      <xdr:col>85</xdr:col>
      <xdr:colOff>177800</xdr:colOff>
      <xdr:row>37</xdr:row>
      <xdr:rowOff>86178</xdr:rowOff>
    </xdr:to>
    <xdr:sp macro="" textlink="">
      <xdr:nvSpPr>
        <xdr:cNvPr id="526" name="楕円 525">
          <a:extLst>
            <a:ext uri="{FF2B5EF4-FFF2-40B4-BE49-F238E27FC236}">
              <a16:creationId xmlns:a16="http://schemas.microsoft.com/office/drawing/2014/main" id="{5127689A-AC1D-4EEB-895D-EA7A145DBCA8}"/>
            </a:ext>
          </a:extLst>
        </xdr:cNvPr>
        <xdr:cNvSpPr/>
      </xdr:nvSpPr>
      <xdr:spPr>
        <a:xfrm>
          <a:off x="162687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7455</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2C213DF3-76BE-4894-B451-C6D9B2C44A19}"/>
            </a:ext>
          </a:extLst>
        </xdr:cNvPr>
        <xdr:cNvSpPr txBox="1"/>
      </xdr:nvSpPr>
      <xdr:spPr>
        <a:xfrm>
          <a:off x="16357600" y="617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10704</xdr:rowOff>
    </xdr:from>
    <xdr:to>
      <xdr:col>81</xdr:col>
      <xdr:colOff>101600</xdr:colOff>
      <xdr:row>37</xdr:row>
      <xdr:rowOff>112304</xdr:rowOff>
    </xdr:to>
    <xdr:sp macro="" textlink="">
      <xdr:nvSpPr>
        <xdr:cNvPr id="528" name="楕円 527">
          <a:extLst>
            <a:ext uri="{FF2B5EF4-FFF2-40B4-BE49-F238E27FC236}">
              <a16:creationId xmlns:a16="http://schemas.microsoft.com/office/drawing/2014/main" id="{FD73E796-9F4E-426B-8E3F-42936FBA8642}"/>
            </a:ext>
          </a:extLst>
        </xdr:cNvPr>
        <xdr:cNvSpPr/>
      </xdr:nvSpPr>
      <xdr:spPr>
        <a:xfrm>
          <a:off x="15430500" y="63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35378</xdr:rowOff>
    </xdr:from>
    <xdr:to>
      <xdr:col>85</xdr:col>
      <xdr:colOff>127000</xdr:colOff>
      <xdr:row>37</xdr:row>
      <xdr:rowOff>61504</xdr:rowOff>
    </xdr:to>
    <xdr:cxnSp macro="">
      <xdr:nvCxnSpPr>
        <xdr:cNvPr id="529" name="直線コネクタ 528">
          <a:extLst>
            <a:ext uri="{FF2B5EF4-FFF2-40B4-BE49-F238E27FC236}">
              <a16:creationId xmlns:a16="http://schemas.microsoft.com/office/drawing/2014/main" id="{AAE083D9-C48C-4D72-B1CB-E7979FED837E}"/>
            </a:ext>
          </a:extLst>
        </xdr:cNvPr>
        <xdr:cNvCxnSpPr/>
      </xdr:nvCxnSpPr>
      <xdr:spPr>
        <a:xfrm flipV="1">
          <a:off x="15481300" y="637902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128270</xdr:rowOff>
    </xdr:from>
    <xdr:to>
      <xdr:col>76</xdr:col>
      <xdr:colOff>165100</xdr:colOff>
      <xdr:row>37</xdr:row>
      <xdr:rowOff>58420</xdr:rowOff>
    </xdr:to>
    <xdr:sp macro="" textlink="">
      <xdr:nvSpPr>
        <xdr:cNvPr id="530" name="楕円 529">
          <a:extLst>
            <a:ext uri="{FF2B5EF4-FFF2-40B4-BE49-F238E27FC236}">
              <a16:creationId xmlns:a16="http://schemas.microsoft.com/office/drawing/2014/main" id="{9CA29191-E3D3-43DC-9865-E3CAAC912B78}"/>
            </a:ext>
          </a:extLst>
        </xdr:cNvPr>
        <xdr:cNvSpPr/>
      </xdr:nvSpPr>
      <xdr:spPr>
        <a:xfrm>
          <a:off x="14541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xdr:rowOff>
    </xdr:from>
    <xdr:to>
      <xdr:col>81</xdr:col>
      <xdr:colOff>50800</xdr:colOff>
      <xdr:row>37</xdr:row>
      <xdr:rowOff>61504</xdr:rowOff>
    </xdr:to>
    <xdr:cxnSp macro="">
      <xdr:nvCxnSpPr>
        <xdr:cNvPr id="531" name="直線コネクタ 530">
          <a:extLst>
            <a:ext uri="{FF2B5EF4-FFF2-40B4-BE49-F238E27FC236}">
              <a16:creationId xmlns:a16="http://schemas.microsoft.com/office/drawing/2014/main" id="{C7B592B1-B17C-49E0-9289-9A51AE144B55}"/>
            </a:ext>
          </a:extLst>
        </xdr:cNvPr>
        <xdr:cNvCxnSpPr/>
      </xdr:nvCxnSpPr>
      <xdr:spPr>
        <a:xfrm>
          <a:off x="14592300" y="635127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118473</xdr:rowOff>
    </xdr:from>
    <xdr:to>
      <xdr:col>72</xdr:col>
      <xdr:colOff>38100</xdr:colOff>
      <xdr:row>37</xdr:row>
      <xdr:rowOff>48623</xdr:rowOff>
    </xdr:to>
    <xdr:sp macro="" textlink="">
      <xdr:nvSpPr>
        <xdr:cNvPr id="532" name="楕円 531">
          <a:extLst>
            <a:ext uri="{FF2B5EF4-FFF2-40B4-BE49-F238E27FC236}">
              <a16:creationId xmlns:a16="http://schemas.microsoft.com/office/drawing/2014/main" id="{C4361AFB-3E51-464B-8660-300023617C75}"/>
            </a:ext>
          </a:extLst>
        </xdr:cNvPr>
        <xdr:cNvSpPr/>
      </xdr:nvSpPr>
      <xdr:spPr>
        <a:xfrm>
          <a:off x="13652500" y="62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169273</xdr:rowOff>
    </xdr:from>
    <xdr:to>
      <xdr:col>76</xdr:col>
      <xdr:colOff>114300</xdr:colOff>
      <xdr:row>37</xdr:row>
      <xdr:rowOff>7620</xdr:rowOff>
    </xdr:to>
    <xdr:cxnSp macro="">
      <xdr:nvCxnSpPr>
        <xdr:cNvPr id="533" name="直線コネクタ 532">
          <a:extLst>
            <a:ext uri="{FF2B5EF4-FFF2-40B4-BE49-F238E27FC236}">
              <a16:creationId xmlns:a16="http://schemas.microsoft.com/office/drawing/2014/main" id="{74A36FCD-A822-40E4-8465-5E69EEDFF088}"/>
            </a:ext>
          </a:extLst>
        </xdr:cNvPr>
        <xdr:cNvCxnSpPr/>
      </xdr:nvCxnSpPr>
      <xdr:spPr>
        <a:xfrm>
          <a:off x="13703300" y="634147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82550</xdr:rowOff>
    </xdr:from>
    <xdr:to>
      <xdr:col>67</xdr:col>
      <xdr:colOff>101600</xdr:colOff>
      <xdr:row>37</xdr:row>
      <xdr:rowOff>12700</xdr:rowOff>
    </xdr:to>
    <xdr:sp macro="" textlink="">
      <xdr:nvSpPr>
        <xdr:cNvPr id="534" name="楕円 533">
          <a:extLst>
            <a:ext uri="{FF2B5EF4-FFF2-40B4-BE49-F238E27FC236}">
              <a16:creationId xmlns:a16="http://schemas.microsoft.com/office/drawing/2014/main" id="{18C77587-BC41-4CDC-9E0E-2871BDC9D405}"/>
            </a:ext>
          </a:extLst>
        </xdr:cNvPr>
        <xdr:cNvSpPr/>
      </xdr:nvSpPr>
      <xdr:spPr>
        <a:xfrm>
          <a:off x="12763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133350</xdr:rowOff>
    </xdr:from>
    <xdr:to>
      <xdr:col>71</xdr:col>
      <xdr:colOff>177800</xdr:colOff>
      <xdr:row>36</xdr:row>
      <xdr:rowOff>169273</xdr:rowOff>
    </xdr:to>
    <xdr:cxnSp macro="">
      <xdr:nvCxnSpPr>
        <xdr:cNvPr id="535" name="直線コネクタ 534">
          <a:extLst>
            <a:ext uri="{FF2B5EF4-FFF2-40B4-BE49-F238E27FC236}">
              <a16:creationId xmlns:a16="http://schemas.microsoft.com/office/drawing/2014/main" id="{D9436A60-342F-45AE-95B5-32539A9F757D}"/>
            </a:ext>
          </a:extLst>
        </xdr:cNvPr>
        <xdr:cNvCxnSpPr/>
      </xdr:nvCxnSpPr>
      <xdr:spPr>
        <a:xfrm>
          <a:off x="12814300" y="630555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D2A4CEBE-BF5C-4D39-9902-7EBF63C25F37}"/>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48643C3B-F846-415E-A16E-8170F24E039C}"/>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D30487FB-B738-427B-8F93-7DA47ABD2F09}"/>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E17AEEBF-5D11-4E88-86A3-90EB60461CD1}"/>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128831</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6D3149F5-D10A-4C0E-A7E6-3C878C50C101}"/>
            </a:ext>
          </a:extLst>
        </xdr:cNvPr>
        <xdr:cNvSpPr txBox="1"/>
      </xdr:nvSpPr>
      <xdr:spPr>
        <a:xfrm>
          <a:off x="152660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74947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34E30920-9EA3-4695-B1EA-E1F5BFCD16DD}"/>
            </a:ext>
          </a:extLst>
        </xdr:cNvPr>
        <xdr:cNvSpPr txBox="1"/>
      </xdr:nvSpPr>
      <xdr:spPr>
        <a:xfrm>
          <a:off x="14389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65150</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2BCBBFC2-5683-4BE2-A6AC-8418E7DA1400}"/>
            </a:ext>
          </a:extLst>
        </xdr:cNvPr>
        <xdr:cNvSpPr txBox="1"/>
      </xdr:nvSpPr>
      <xdr:spPr>
        <a:xfrm>
          <a:off x="1350074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29227</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C97734F7-0DDD-4C75-A943-CA045E254D3B}"/>
            </a:ext>
          </a:extLst>
        </xdr:cNvPr>
        <xdr:cNvSpPr txBox="1"/>
      </xdr:nvSpPr>
      <xdr:spPr>
        <a:xfrm>
          <a:off x="12611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88417183-5210-4BCD-BEFA-1362B82AAB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C672C452-A128-4606-820F-0ADF987A259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720AEF9D-C887-4415-B685-F9C6E8D40E6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1B42F7DC-B57A-45C5-8C71-306F2D0460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F294629D-5C5E-4EAC-A153-E3B237507C2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6446C138-9131-42AE-83F9-916EF3CB1DE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C5B06337-B385-4E2A-A653-0CA2BEEE26B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D8B7BDFB-7E24-4D31-9D29-77FEFA8CCAF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4380783D-1849-4AD4-B854-438282C6919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DBBF439A-57E7-49AE-B3E2-7FA83A01880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B7958A12-DB4C-4C78-B326-7222A64A9D6C}"/>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2281251B-C50B-4FB8-8076-A0E0DF1CBCB2}"/>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26547933-FF4E-46E8-821B-B80A23B75AD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F739AD56-22AA-4BCE-A937-E6C1AF26ABE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4D83656A-B755-4870-BAA6-34A07A150BE8}"/>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1D631FFA-F0CA-49A6-9635-1AAC2D65C8E6}"/>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5AC476A3-88A2-4A90-88C6-98B537D4080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A90E571D-471D-49FF-BA73-4A6D0BDBDFF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8F81AE42-BF90-401D-9BF9-0A1785E91DC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94D2BB2D-C224-4784-9BF4-CE2EACD94635}"/>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C6E9BB71-F58C-4FAA-A520-2299AC975293}"/>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A854B969-7087-465A-9A61-9ADD0D5B99B1}"/>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C76A9084-C2D8-40CE-A739-7FB1FE1B2404}"/>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D11FAA8F-F300-4B13-951E-C015ED62CEEB}"/>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98C23273-4E36-44A0-B72A-F2EEEB660ADA}"/>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BC67BB67-7894-4123-A83C-250D14F5AB9C}"/>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AEA9CC27-FE73-4B40-99C1-CD7E5C94E791}"/>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BE4814D6-1F75-4E95-9A26-7E919012C152}"/>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1EAD1132-A789-463D-8BB5-63B3128D132D}"/>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8F271EB8-C9F3-4646-9F0C-8F24FEF8194C}"/>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DA3A5F5D-3956-4F8D-A6F5-C509A9B7E3B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744A27EF-B0C3-4C6A-B43B-ED68D1063D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CF719468-C4B2-48BC-8025-2FA80B5F3B4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281553C5-608E-44AD-A9B7-FF1508792CE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D2842A7D-F426-4122-8548-9FCCEC44945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98232</xdr:rowOff>
    </xdr:from>
    <xdr:to>
      <xdr:col>116</xdr:col>
      <xdr:colOff>114300</xdr:colOff>
      <xdr:row>39</xdr:row>
      <xdr:rowOff>28382</xdr:rowOff>
    </xdr:to>
    <xdr:sp macro="" textlink="">
      <xdr:nvSpPr>
        <xdr:cNvPr id="579" name="楕円 578">
          <a:extLst>
            <a:ext uri="{FF2B5EF4-FFF2-40B4-BE49-F238E27FC236}">
              <a16:creationId xmlns:a16="http://schemas.microsoft.com/office/drawing/2014/main" id="{634865D4-273E-4120-B093-043CFD16F85B}"/>
            </a:ext>
          </a:extLst>
        </xdr:cNvPr>
        <xdr:cNvSpPr/>
      </xdr:nvSpPr>
      <xdr:spPr>
        <a:xfrm>
          <a:off x="22110700" y="66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76659</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48AB6AAE-2E6D-40BE-AEAA-C44AC2F35F41}"/>
            </a:ext>
          </a:extLst>
        </xdr:cNvPr>
        <xdr:cNvSpPr txBox="1"/>
      </xdr:nvSpPr>
      <xdr:spPr>
        <a:xfrm>
          <a:off x="22199600" y="659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138226</xdr:rowOff>
    </xdr:from>
    <xdr:to>
      <xdr:col>112</xdr:col>
      <xdr:colOff>38100</xdr:colOff>
      <xdr:row>39</xdr:row>
      <xdr:rowOff>68376</xdr:rowOff>
    </xdr:to>
    <xdr:sp macro="" textlink="">
      <xdr:nvSpPr>
        <xdr:cNvPr id="581" name="楕円 580">
          <a:extLst>
            <a:ext uri="{FF2B5EF4-FFF2-40B4-BE49-F238E27FC236}">
              <a16:creationId xmlns:a16="http://schemas.microsoft.com/office/drawing/2014/main" id="{5CB3F071-CAFD-40B3-8FC0-BE1147B0A92B}"/>
            </a:ext>
          </a:extLst>
        </xdr:cNvPr>
        <xdr:cNvSpPr/>
      </xdr:nvSpPr>
      <xdr:spPr>
        <a:xfrm>
          <a:off x="21272500" y="66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149032</xdr:rowOff>
    </xdr:from>
    <xdr:to>
      <xdr:col>116</xdr:col>
      <xdr:colOff>63500</xdr:colOff>
      <xdr:row>39</xdr:row>
      <xdr:rowOff>17576</xdr:rowOff>
    </xdr:to>
    <xdr:cxnSp macro="">
      <xdr:nvCxnSpPr>
        <xdr:cNvPr id="582" name="直線コネクタ 581">
          <a:extLst>
            <a:ext uri="{FF2B5EF4-FFF2-40B4-BE49-F238E27FC236}">
              <a16:creationId xmlns:a16="http://schemas.microsoft.com/office/drawing/2014/main" id="{13B7AE18-44A6-4D36-A56E-BC3AEC6DD110}"/>
            </a:ext>
          </a:extLst>
        </xdr:cNvPr>
        <xdr:cNvCxnSpPr/>
      </xdr:nvCxnSpPr>
      <xdr:spPr>
        <a:xfrm flipV="1">
          <a:off x="21323300" y="6664132"/>
          <a:ext cx="838200" cy="3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139049</xdr:rowOff>
    </xdr:from>
    <xdr:to>
      <xdr:col>107</xdr:col>
      <xdr:colOff>101600</xdr:colOff>
      <xdr:row>39</xdr:row>
      <xdr:rowOff>69199</xdr:rowOff>
    </xdr:to>
    <xdr:sp macro="" textlink="">
      <xdr:nvSpPr>
        <xdr:cNvPr id="583" name="楕円 582">
          <a:extLst>
            <a:ext uri="{FF2B5EF4-FFF2-40B4-BE49-F238E27FC236}">
              <a16:creationId xmlns:a16="http://schemas.microsoft.com/office/drawing/2014/main" id="{FD9DF4D7-C0DF-4E4C-BE05-B24B2269564D}"/>
            </a:ext>
          </a:extLst>
        </xdr:cNvPr>
        <xdr:cNvSpPr/>
      </xdr:nvSpPr>
      <xdr:spPr>
        <a:xfrm>
          <a:off x="20383500" y="665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17576</xdr:rowOff>
    </xdr:from>
    <xdr:to>
      <xdr:col>111</xdr:col>
      <xdr:colOff>177800</xdr:colOff>
      <xdr:row>39</xdr:row>
      <xdr:rowOff>18399</xdr:rowOff>
    </xdr:to>
    <xdr:cxnSp macro="">
      <xdr:nvCxnSpPr>
        <xdr:cNvPr id="584" name="直線コネクタ 583">
          <a:extLst>
            <a:ext uri="{FF2B5EF4-FFF2-40B4-BE49-F238E27FC236}">
              <a16:creationId xmlns:a16="http://schemas.microsoft.com/office/drawing/2014/main" id="{2F185422-A029-48FA-A3D1-BD84846B7F53}"/>
            </a:ext>
          </a:extLst>
        </xdr:cNvPr>
        <xdr:cNvCxnSpPr/>
      </xdr:nvCxnSpPr>
      <xdr:spPr>
        <a:xfrm flipV="1">
          <a:off x="20434300" y="6704126"/>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161400</xdr:rowOff>
    </xdr:from>
    <xdr:to>
      <xdr:col>102</xdr:col>
      <xdr:colOff>165100</xdr:colOff>
      <xdr:row>39</xdr:row>
      <xdr:rowOff>91550</xdr:rowOff>
    </xdr:to>
    <xdr:sp macro="" textlink="">
      <xdr:nvSpPr>
        <xdr:cNvPr id="585" name="楕円 584">
          <a:extLst>
            <a:ext uri="{FF2B5EF4-FFF2-40B4-BE49-F238E27FC236}">
              <a16:creationId xmlns:a16="http://schemas.microsoft.com/office/drawing/2014/main" id="{E7B2FA18-14CA-4C77-AACF-88861DB01B23}"/>
            </a:ext>
          </a:extLst>
        </xdr:cNvPr>
        <xdr:cNvSpPr/>
      </xdr:nvSpPr>
      <xdr:spPr>
        <a:xfrm>
          <a:off x="19494500" y="66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18399</xdr:rowOff>
    </xdr:from>
    <xdr:to>
      <xdr:col>107</xdr:col>
      <xdr:colOff>50800</xdr:colOff>
      <xdr:row>39</xdr:row>
      <xdr:rowOff>40750</xdr:rowOff>
    </xdr:to>
    <xdr:cxnSp macro="">
      <xdr:nvCxnSpPr>
        <xdr:cNvPr id="586" name="直線コネクタ 585">
          <a:extLst>
            <a:ext uri="{FF2B5EF4-FFF2-40B4-BE49-F238E27FC236}">
              <a16:creationId xmlns:a16="http://schemas.microsoft.com/office/drawing/2014/main" id="{526DBAAB-4FA9-4334-8CD5-4AF73D859B51}"/>
            </a:ext>
          </a:extLst>
        </xdr:cNvPr>
        <xdr:cNvCxnSpPr/>
      </xdr:nvCxnSpPr>
      <xdr:spPr>
        <a:xfrm flipV="1">
          <a:off x="19545300" y="6704949"/>
          <a:ext cx="889000" cy="2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169904</xdr:rowOff>
    </xdr:from>
    <xdr:to>
      <xdr:col>98</xdr:col>
      <xdr:colOff>38100</xdr:colOff>
      <xdr:row>39</xdr:row>
      <xdr:rowOff>100054</xdr:rowOff>
    </xdr:to>
    <xdr:sp macro="" textlink="">
      <xdr:nvSpPr>
        <xdr:cNvPr id="587" name="楕円 586">
          <a:extLst>
            <a:ext uri="{FF2B5EF4-FFF2-40B4-BE49-F238E27FC236}">
              <a16:creationId xmlns:a16="http://schemas.microsoft.com/office/drawing/2014/main" id="{FC523694-0493-4E40-9E23-49281BB5A9A9}"/>
            </a:ext>
          </a:extLst>
        </xdr:cNvPr>
        <xdr:cNvSpPr/>
      </xdr:nvSpPr>
      <xdr:spPr>
        <a:xfrm>
          <a:off x="18605500" y="668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40750</xdr:rowOff>
    </xdr:from>
    <xdr:to>
      <xdr:col>102</xdr:col>
      <xdr:colOff>114300</xdr:colOff>
      <xdr:row>39</xdr:row>
      <xdr:rowOff>49254</xdr:rowOff>
    </xdr:to>
    <xdr:cxnSp macro="">
      <xdr:nvCxnSpPr>
        <xdr:cNvPr id="588" name="直線コネクタ 587">
          <a:extLst>
            <a:ext uri="{FF2B5EF4-FFF2-40B4-BE49-F238E27FC236}">
              <a16:creationId xmlns:a16="http://schemas.microsoft.com/office/drawing/2014/main" id="{EEFBF7ED-AE9D-4B51-8DE1-7FECE72BC243}"/>
            </a:ext>
          </a:extLst>
        </xdr:cNvPr>
        <xdr:cNvCxnSpPr/>
      </xdr:nvCxnSpPr>
      <xdr:spPr>
        <a:xfrm flipV="1">
          <a:off x="18656300" y="6727300"/>
          <a:ext cx="88900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606DFC53-EB6E-48F5-8599-3063750C4EA6}"/>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5D9404C8-FC4E-4D13-B421-67942CB0F202}"/>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FB8537F1-44EA-4CD5-825D-EFBA5185E805}"/>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6F200844-ECEF-4E59-A21C-12A1C9D831D0}"/>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59503</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C0B9FBB9-CD56-4F17-BEA1-69BC9A9D6896}"/>
            </a:ext>
          </a:extLst>
        </xdr:cNvPr>
        <xdr:cNvSpPr txBox="1"/>
      </xdr:nvSpPr>
      <xdr:spPr>
        <a:xfrm>
          <a:off x="21043411" y="674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60326</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C73467EF-3E96-4F6C-B846-D80CA1BD2D83}"/>
            </a:ext>
          </a:extLst>
        </xdr:cNvPr>
        <xdr:cNvSpPr txBox="1"/>
      </xdr:nvSpPr>
      <xdr:spPr>
        <a:xfrm>
          <a:off x="20167111" y="674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82677</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D992AFA7-DED0-4711-85E4-65390DFE38BF}"/>
            </a:ext>
          </a:extLst>
        </xdr:cNvPr>
        <xdr:cNvSpPr txBox="1"/>
      </xdr:nvSpPr>
      <xdr:spPr>
        <a:xfrm>
          <a:off x="19278111" y="676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91181</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96E6D5EF-F0E7-48EF-A82D-55BAC289A959}"/>
            </a:ext>
          </a:extLst>
        </xdr:cNvPr>
        <xdr:cNvSpPr txBox="1"/>
      </xdr:nvSpPr>
      <xdr:spPr>
        <a:xfrm>
          <a:off x="18389111" y="677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70D1A34C-58A6-4333-856C-F9A833AEAD5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EB2B32D7-7C76-475D-B66B-153D595C20F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87FE0F96-7A13-4A3A-94DB-50416AD5EB7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B35DE8D4-FF32-4336-BE7B-2953B1D9368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11055A51-33D7-4D0A-AF67-D94D165996A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7644F239-8F2F-42E6-80AC-2C396659DB1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C39E62DD-A61C-4954-811B-E4DCE1B01BC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3A0E042E-93BD-4CB8-B12E-DF393977CF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6E5C061F-EE8C-456A-AE94-FFEA608A3C4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46B53D86-1183-42C1-99FF-96C0B69F3E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531AE6EB-9F87-45BA-8F59-1DD6029008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5D557F5E-3786-4731-8B0F-9FEA49DBC25F}"/>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E60B7B42-C227-47C5-8A6D-824AC465566C}"/>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CEBFA495-AE7F-4BB3-9623-3F119E988DC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E7A5C2A5-5704-4487-A9B8-4E9C03DD864C}"/>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9F6FB939-360C-43A6-9F93-6FDEDEF13501}"/>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7FE810C7-6545-4CCF-AD03-3B295B3B293A}"/>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27B20A38-D373-48B3-B48A-8D0CEA42862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F8AA2A76-0BDF-4F7E-BFC4-6F9221D7074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A8BFA489-7264-4A8A-8481-AC44F594C2F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CEFDDBB5-A660-43AB-8DF1-A3D264054F4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B0B0BC88-5AFD-43A9-A455-43082B543A2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DCFFE715-C44F-42F9-B884-E4319D0C53D5}"/>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9E216C5A-F595-4CB9-AD21-6C0E19788674}"/>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603F7D1-D1D5-4DA8-97F3-2B4495791382}"/>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73BF4C98-9586-4560-BCC7-A32219EA58E5}"/>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4B92B979-F57F-4717-9763-87C08792042F}"/>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8621493B-E533-4923-B4F2-09C991EC396E}"/>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6A56E697-680D-4069-9B9E-C09AF0D8D977}"/>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EEFC7C2A-1E59-40B8-B259-7556861FF5C8}"/>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CCAF74C5-CFFD-4A87-9135-C4A7EAA81995}"/>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5741AC64-2E38-482C-9F88-FAE338BB08DF}"/>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1EFDF61C-9602-4676-A0E2-3ECD127FBE3D}"/>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465705B6-6101-4E29-B4C2-D8BF327E7FB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47A8A527-B714-465C-B940-73844FC6AEB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BF3171C6-A18E-4461-9829-93E30F35E93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BAD8D892-F64D-4D3E-B2FB-57CC889CB4E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95C682DC-FD47-4F1C-A623-46B878752B1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102362</xdr:rowOff>
    </xdr:from>
    <xdr:to>
      <xdr:col>85</xdr:col>
      <xdr:colOff>177800</xdr:colOff>
      <xdr:row>62</xdr:row>
      <xdr:rowOff>32512</xdr:rowOff>
    </xdr:to>
    <xdr:sp macro="" textlink="">
      <xdr:nvSpPr>
        <xdr:cNvPr id="635" name="楕円 634">
          <a:extLst>
            <a:ext uri="{FF2B5EF4-FFF2-40B4-BE49-F238E27FC236}">
              <a16:creationId xmlns:a16="http://schemas.microsoft.com/office/drawing/2014/main" id="{9F3395AA-4FFE-40E5-9AEF-8C044C7510BD}"/>
            </a:ext>
          </a:extLst>
        </xdr:cNvPr>
        <xdr:cNvSpPr/>
      </xdr:nvSpPr>
      <xdr:spPr>
        <a:xfrm>
          <a:off x="162687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80789</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C81DDA23-E672-4A9D-A21C-90D169A53DF6}"/>
            </a:ext>
          </a:extLst>
        </xdr:cNvPr>
        <xdr:cNvSpPr txBox="1"/>
      </xdr:nvSpPr>
      <xdr:spPr>
        <a:xfrm>
          <a:off x="16357600" y="1053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45212</xdr:rowOff>
    </xdr:from>
    <xdr:to>
      <xdr:col>81</xdr:col>
      <xdr:colOff>101600</xdr:colOff>
      <xdr:row>61</xdr:row>
      <xdr:rowOff>146812</xdr:rowOff>
    </xdr:to>
    <xdr:sp macro="" textlink="">
      <xdr:nvSpPr>
        <xdr:cNvPr id="637" name="楕円 636">
          <a:extLst>
            <a:ext uri="{FF2B5EF4-FFF2-40B4-BE49-F238E27FC236}">
              <a16:creationId xmlns:a16="http://schemas.microsoft.com/office/drawing/2014/main" id="{815DB876-2F6E-40DF-B976-E507C2E8209D}"/>
            </a:ext>
          </a:extLst>
        </xdr:cNvPr>
        <xdr:cNvSpPr/>
      </xdr:nvSpPr>
      <xdr:spPr>
        <a:xfrm>
          <a:off x="15430500" y="1050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96012</xdr:rowOff>
    </xdr:from>
    <xdr:to>
      <xdr:col>85</xdr:col>
      <xdr:colOff>127000</xdr:colOff>
      <xdr:row>61</xdr:row>
      <xdr:rowOff>153162</xdr:rowOff>
    </xdr:to>
    <xdr:cxnSp macro="">
      <xdr:nvCxnSpPr>
        <xdr:cNvPr id="638" name="直線コネクタ 637">
          <a:extLst>
            <a:ext uri="{FF2B5EF4-FFF2-40B4-BE49-F238E27FC236}">
              <a16:creationId xmlns:a16="http://schemas.microsoft.com/office/drawing/2014/main" id="{BF64BD7B-78A5-4DD2-A693-A6B0AF534937}"/>
            </a:ext>
          </a:extLst>
        </xdr:cNvPr>
        <xdr:cNvCxnSpPr/>
      </xdr:nvCxnSpPr>
      <xdr:spPr>
        <a:xfrm>
          <a:off x="15481300" y="10554462"/>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9" name="楕円 638">
          <a:extLst>
            <a:ext uri="{FF2B5EF4-FFF2-40B4-BE49-F238E27FC236}">
              <a16:creationId xmlns:a16="http://schemas.microsoft.com/office/drawing/2014/main" id="{79FDA7F8-3E73-4211-B8C5-E5E582650481}"/>
            </a:ext>
          </a:extLst>
        </xdr:cNvPr>
        <xdr:cNvSpPr/>
      </xdr:nvSpPr>
      <xdr:spPr>
        <a:xfrm>
          <a:off x="14541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45720</xdr:rowOff>
    </xdr:from>
    <xdr:to>
      <xdr:col>81</xdr:col>
      <xdr:colOff>50800</xdr:colOff>
      <xdr:row>61</xdr:row>
      <xdr:rowOff>96012</xdr:rowOff>
    </xdr:to>
    <xdr:cxnSp macro="">
      <xdr:nvCxnSpPr>
        <xdr:cNvPr id="640" name="直線コネクタ 639">
          <a:extLst>
            <a:ext uri="{FF2B5EF4-FFF2-40B4-BE49-F238E27FC236}">
              <a16:creationId xmlns:a16="http://schemas.microsoft.com/office/drawing/2014/main" id="{5819C1F5-F932-42F9-90A4-2A3E7B44B5CC}"/>
            </a:ext>
          </a:extLst>
        </xdr:cNvPr>
        <xdr:cNvCxnSpPr/>
      </xdr:nvCxnSpPr>
      <xdr:spPr>
        <a:xfrm>
          <a:off x="14592300" y="1050417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118364</xdr:rowOff>
    </xdr:from>
    <xdr:to>
      <xdr:col>72</xdr:col>
      <xdr:colOff>38100</xdr:colOff>
      <xdr:row>61</xdr:row>
      <xdr:rowOff>48514</xdr:rowOff>
    </xdr:to>
    <xdr:sp macro="" textlink="">
      <xdr:nvSpPr>
        <xdr:cNvPr id="641" name="楕円 640">
          <a:extLst>
            <a:ext uri="{FF2B5EF4-FFF2-40B4-BE49-F238E27FC236}">
              <a16:creationId xmlns:a16="http://schemas.microsoft.com/office/drawing/2014/main" id="{36B59961-75D1-499A-AE7A-D3CB8BA57377}"/>
            </a:ext>
          </a:extLst>
        </xdr:cNvPr>
        <xdr:cNvSpPr/>
      </xdr:nvSpPr>
      <xdr:spPr>
        <a:xfrm>
          <a:off x="13652500" y="104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169164</xdr:rowOff>
    </xdr:from>
    <xdr:to>
      <xdr:col>76</xdr:col>
      <xdr:colOff>114300</xdr:colOff>
      <xdr:row>61</xdr:row>
      <xdr:rowOff>45720</xdr:rowOff>
    </xdr:to>
    <xdr:cxnSp macro="">
      <xdr:nvCxnSpPr>
        <xdr:cNvPr id="642" name="直線コネクタ 641">
          <a:extLst>
            <a:ext uri="{FF2B5EF4-FFF2-40B4-BE49-F238E27FC236}">
              <a16:creationId xmlns:a16="http://schemas.microsoft.com/office/drawing/2014/main" id="{ACDF1A54-FE0D-4C44-AC69-A1461FF62202}"/>
            </a:ext>
          </a:extLst>
        </xdr:cNvPr>
        <xdr:cNvCxnSpPr/>
      </xdr:nvCxnSpPr>
      <xdr:spPr>
        <a:xfrm>
          <a:off x="13703300" y="1045616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120650</xdr:rowOff>
    </xdr:from>
    <xdr:to>
      <xdr:col>67</xdr:col>
      <xdr:colOff>101600</xdr:colOff>
      <xdr:row>61</xdr:row>
      <xdr:rowOff>50800</xdr:rowOff>
    </xdr:to>
    <xdr:sp macro="" textlink="">
      <xdr:nvSpPr>
        <xdr:cNvPr id="643" name="楕円 642">
          <a:extLst>
            <a:ext uri="{FF2B5EF4-FFF2-40B4-BE49-F238E27FC236}">
              <a16:creationId xmlns:a16="http://schemas.microsoft.com/office/drawing/2014/main" id="{0EFD51D1-AC09-4A1E-B035-9A205C1596B6}"/>
            </a:ext>
          </a:extLst>
        </xdr:cNvPr>
        <xdr:cNvSpPr/>
      </xdr:nvSpPr>
      <xdr:spPr>
        <a:xfrm>
          <a:off x="12763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169164</xdr:rowOff>
    </xdr:from>
    <xdr:to>
      <xdr:col>71</xdr:col>
      <xdr:colOff>177800</xdr:colOff>
      <xdr:row>61</xdr:row>
      <xdr:rowOff>0</xdr:rowOff>
    </xdr:to>
    <xdr:cxnSp macro="">
      <xdr:nvCxnSpPr>
        <xdr:cNvPr id="644" name="直線コネクタ 643">
          <a:extLst>
            <a:ext uri="{FF2B5EF4-FFF2-40B4-BE49-F238E27FC236}">
              <a16:creationId xmlns:a16="http://schemas.microsoft.com/office/drawing/2014/main" id="{0CA54958-23E7-4B77-8483-9DDFE9435F89}"/>
            </a:ext>
          </a:extLst>
        </xdr:cNvPr>
        <xdr:cNvCxnSpPr/>
      </xdr:nvCxnSpPr>
      <xdr:spPr>
        <a:xfrm flipV="1">
          <a:off x="12814300" y="1045616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FA7C0732-06A1-4049-A548-F15F7E586138}"/>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942E4705-6CCE-42D7-BAB3-272B69B7768E}"/>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5588856D-51C8-4405-9ECE-526070B51B4E}"/>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F91515C5-A6E3-4B2C-9E65-244219867D6A}"/>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137939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51997E75-4A02-4E72-89A5-424B4F2087E6}"/>
            </a:ext>
          </a:extLst>
        </xdr:cNvPr>
        <xdr:cNvSpPr txBox="1"/>
      </xdr:nvSpPr>
      <xdr:spPr>
        <a:xfrm>
          <a:off x="15266044" y="1059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A182F857-870A-4FC3-89F3-84BA8483A2BA}"/>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39641</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19E43888-CE61-4C99-B204-4036149416E6}"/>
            </a:ext>
          </a:extLst>
        </xdr:cNvPr>
        <xdr:cNvSpPr txBox="1"/>
      </xdr:nvSpPr>
      <xdr:spPr>
        <a:xfrm>
          <a:off x="13500744" y="1049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41927</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8D0D8D60-3908-44D4-B743-16726651C081}"/>
            </a:ext>
          </a:extLst>
        </xdr:cNvPr>
        <xdr:cNvSpPr txBox="1"/>
      </xdr:nvSpPr>
      <xdr:spPr>
        <a:xfrm>
          <a:off x="12611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9D4848CB-156E-4063-BD64-0B81C1A2A44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A54C04A2-5823-4EFC-8436-4362BE31496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A20221AF-DBA7-493F-AAA1-5824F2A4E6F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C8769A15-1D4A-4671-8B55-4B9242ECE4C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11A10CAA-BAF8-4C48-BE6C-22277A11287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C7D3E249-20AB-49A5-950B-90E878875A9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EFD8D265-0C1A-4DE8-A334-D0B80F3A409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D7BF05A4-ADD0-466A-B0AC-2E0EFA31148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50D356F1-B34C-4839-A220-DCD6397DAE2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C14DD7BA-2E0C-4D5D-8A3E-3FC5FF7C115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8EBCECA8-5B2A-4F7C-BF97-BD4A74B6007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CC458F19-CB6D-4522-97D3-A1A31977736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0732328D-AC4A-4CA3-9BDD-9E1E22B81D7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686C3ED6-C92B-4F8E-BB32-0FA07BA68F6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73F6AD50-4CAB-486A-A713-0C142005AEC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24698F32-EB65-4B59-95BD-DC9CDD957C5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EB52B05E-EA35-40A8-B744-DDB2D04A6B9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AC03C4B8-0878-4EB6-98FB-43C1CE7F7D6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FDA1A567-DC87-4859-A0C0-8F6A2BCB4AC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CD805B38-3E4A-4DAC-B019-7914A88E05A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6F03341E-2E22-48ED-8A18-B94E66016CC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ACF86760-F4A5-43DB-92CA-894CD5677102}"/>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6B568A48-9113-4976-93C3-A293908970D5}"/>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AE7C23D4-0915-4A4D-84A9-06B36D6912ED}"/>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3E78D1ED-C898-4476-87C8-7387673D9515}"/>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758DD6AD-23E2-4D59-B658-EE49A248A709}"/>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51C37106-2997-4EFE-B741-5DCF1EE7E64F}"/>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80CB73DB-1065-4638-AAF0-554E1D182939}"/>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FB0D7D30-6433-48C5-8658-3A2CE56C0D86}"/>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359EBA96-6383-4B46-B63E-7D05087A1C43}"/>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F68909A8-8C84-4BDC-88F9-8E2810E6DB44}"/>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5A1C9127-3A36-42B7-B19E-B595EDCC5DC0}"/>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B3C9B4E3-FEEE-4A02-A045-14ABA68A9A5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F72623FB-DA1D-41A7-B289-DBC88BF44B5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9C3B0E43-B8C8-4BF4-AA24-451BE3BD8BF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7DC1CE0F-45CB-4114-8A77-5F1533278CB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8B5F989-CF98-46CF-9473-A6C0D402ADC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42926</xdr:rowOff>
    </xdr:from>
    <xdr:to>
      <xdr:col>116</xdr:col>
      <xdr:colOff>114300</xdr:colOff>
      <xdr:row>63</xdr:row>
      <xdr:rowOff>144526</xdr:rowOff>
    </xdr:to>
    <xdr:sp macro="" textlink="">
      <xdr:nvSpPr>
        <xdr:cNvPr id="690" name="楕円 689">
          <a:extLst>
            <a:ext uri="{FF2B5EF4-FFF2-40B4-BE49-F238E27FC236}">
              <a16:creationId xmlns:a16="http://schemas.microsoft.com/office/drawing/2014/main" id="{C812BA81-3DC3-43F6-B63A-7C4B99FEBE3F}"/>
            </a:ext>
          </a:extLst>
        </xdr:cNvPr>
        <xdr:cNvSpPr/>
      </xdr:nvSpPr>
      <xdr:spPr>
        <a:xfrm>
          <a:off x="221107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CFC12EB5-0E87-40AD-8518-70C84CF82AF0}"/>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42926</xdr:rowOff>
    </xdr:from>
    <xdr:to>
      <xdr:col>112</xdr:col>
      <xdr:colOff>38100</xdr:colOff>
      <xdr:row>63</xdr:row>
      <xdr:rowOff>144526</xdr:rowOff>
    </xdr:to>
    <xdr:sp macro="" textlink="">
      <xdr:nvSpPr>
        <xdr:cNvPr id="692" name="楕円 691">
          <a:extLst>
            <a:ext uri="{FF2B5EF4-FFF2-40B4-BE49-F238E27FC236}">
              <a16:creationId xmlns:a16="http://schemas.microsoft.com/office/drawing/2014/main" id="{639F8FB4-4411-45C6-A9A9-5AD22EF72835}"/>
            </a:ext>
          </a:extLst>
        </xdr:cNvPr>
        <xdr:cNvSpPr/>
      </xdr:nvSpPr>
      <xdr:spPr>
        <a:xfrm>
          <a:off x="21272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93726</xdr:rowOff>
    </xdr:from>
    <xdr:to>
      <xdr:col>116</xdr:col>
      <xdr:colOff>63500</xdr:colOff>
      <xdr:row>63</xdr:row>
      <xdr:rowOff>93726</xdr:rowOff>
    </xdr:to>
    <xdr:cxnSp macro="">
      <xdr:nvCxnSpPr>
        <xdr:cNvPr id="693" name="直線コネクタ 692">
          <a:extLst>
            <a:ext uri="{FF2B5EF4-FFF2-40B4-BE49-F238E27FC236}">
              <a16:creationId xmlns:a16="http://schemas.microsoft.com/office/drawing/2014/main" id="{DF083F03-DDE1-4868-8A18-569DD2ED4934}"/>
            </a:ext>
          </a:extLst>
        </xdr:cNvPr>
        <xdr:cNvCxnSpPr/>
      </xdr:nvCxnSpPr>
      <xdr:spPr>
        <a:xfrm>
          <a:off x="21323300" y="10895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47498</xdr:rowOff>
    </xdr:from>
    <xdr:to>
      <xdr:col>107</xdr:col>
      <xdr:colOff>101600</xdr:colOff>
      <xdr:row>63</xdr:row>
      <xdr:rowOff>149098</xdr:rowOff>
    </xdr:to>
    <xdr:sp macro="" textlink="">
      <xdr:nvSpPr>
        <xdr:cNvPr id="694" name="楕円 693">
          <a:extLst>
            <a:ext uri="{FF2B5EF4-FFF2-40B4-BE49-F238E27FC236}">
              <a16:creationId xmlns:a16="http://schemas.microsoft.com/office/drawing/2014/main" id="{FF4B915C-71A9-4695-A759-15336CA714DA}"/>
            </a:ext>
          </a:extLst>
        </xdr:cNvPr>
        <xdr:cNvSpPr/>
      </xdr:nvSpPr>
      <xdr:spPr>
        <a:xfrm>
          <a:off x="20383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93726</xdr:rowOff>
    </xdr:from>
    <xdr:to>
      <xdr:col>111</xdr:col>
      <xdr:colOff>177800</xdr:colOff>
      <xdr:row>63</xdr:row>
      <xdr:rowOff>98298</xdr:rowOff>
    </xdr:to>
    <xdr:cxnSp macro="">
      <xdr:nvCxnSpPr>
        <xdr:cNvPr id="695" name="直線コネクタ 694">
          <a:extLst>
            <a:ext uri="{FF2B5EF4-FFF2-40B4-BE49-F238E27FC236}">
              <a16:creationId xmlns:a16="http://schemas.microsoft.com/office/drawing/2014/main" id="{74CAC80A-13F9-484A-980E-94FF1674F961}"/>
            </a:ext>
          </a:extLst>
        </xdr:cNvPr>
        <xdr:cNvCxnSpPr/>
      </xdr:nvCxnSpPr>
      <xdr:spPr>
        <a:xfrm flipV="1">
          <a:off x="20434300" y="108950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47498</xdr:rowOff>
    </xdr:from>
    <xdr:to>
      <xdr:col>102</xdr:col>
      <xdr:colOff>165100</xdr:colOff>
      <xdr:row>63</xdr:row>
      <xdr:rowOff>149098</xdr:rowOff>
    </xdr:to>
    <xdr:sp macro="" textlink="">
      <xdr:nvSpPr>
        <xdr:cNvPr id="696" name="楕円 695">
          <a:extLst>
            <a:ext uri="{FF2B5EF4-FFF2-40B4-BE49-F238E27FC236}">
              <a16:creationId xmlns:a16="http://schemas.microsoft.com/office/drawing/2014/main" id="{D212E0F3-0746-4C94-AD4B-375B7B996C44}"/>
            </a:ext>
          </a:extLst>
        </xdr:cNvPr>
        <xdr:cNvSpPr/>
      </xdr:nvSpPr>
      <xdr:spPr>
        <a:xfrm>
          <a:off x="19494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98298</xdr:rowOff>
    </xdr:from>
    <xdr:to>
      <xdr:col>107</xdr:col>
      <xdr:colOff>50800</xdr:colOff>
      <xdr:row>63</xdr:row>
      <xdr:rowOff>98298</xdr:rowOff>
    </xdr:to>
    <xdr:cxnSp macro="">
      <xdr:nvCxnSpPr>
        <xdr:cNvPr id="697" name="直線コネクタ 696">
          <a:extLst>
            <a:ext uri="{FF2B5EF4-FFF2-40B4-BE49-F238E27FC236}">
              <a16:creationId xmlns:a16="http://schemas.microsoft.com/office/drawing/2014/main" id="{8207CECE-AFAA-4DD1-BE36-D0D3BE099DAD}"/>
            </a:ext>
          </a:extLst>
        </xdr:cNvPr>
        <xdr:cNvCxnSpPr/>
      </xdr:nvCxnSpPr>
      <xdr:spPr>
        <a:xfrm>
          <a:off x="19545300" y="1089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47498</xdr:rowOff>
    </xdr:from>
    <xdr:to>
      <xdr:col>98</xdr:col>
      <xdr:colOff>38100</xdr:colOff>
      <xdr:row>63</xdr:row>
      <xdr:rowOff>149098</xdr:rowOff>
    </xdr:to>
    <xdr:sp macro="" textlink="">
      <xdr:nvSpPr>
        <xdr:cNvPr id="698" name="楕円 697">
          <a:extLst>
            <a:ext uri="{FF2B5EF4-FFF2-40B4-BE49-F238E27FC236}">
              <a16:creationId xmlns:a16="http://schemas.microsoft.com/office/drawing/2014/main" id="{75A2B573-4662-4ED2-B4A6-B19CB91836AD}"/>
            </a:ext>
          </a:extLst>
        </xdr:cNvPr>
        <xdr:cNvSpPr/>
      </xdr:nvSpPr>
      <xdr:spPr>
        <a:xfrm>
          <a:off x="18605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98298</xdr:rowOff>
    </xdr:from>
    <xdr:to>
      <xdr:col>102</xdr:col>
      <xdr:colOff>114300</xdr:colOff>
      <xdr:row>63</xdr:row>
      <xdr:rowOff>98298</xdr:rowOff>
    </xdr:to>
    <xdr:cxnSp macro="">
      <xdr:nvCxnSpPr>
        <xdr:cNvPr id="699" name="直線コネクタ 698">
          <a:extLst>
            <a:ext uri="{FF2B5EF4-FFF2-40B4-BE49-F238E27FC236}">
              <a16:creationId xmlns:a16="http://schemas.microsoft.com/office/drawing/2014/main" id="{EDC566B6-3528-4754-832D-602ACCCB21B6}"/>
            </a:ext>
          </a:extLst>
        </xdr:cNvPr>
        <xdr:cNvCxnSpPr/>
      </xdr:nvCxnSpPr>
      <xdr:spPr>
        <a:xfrm>
          <a:off x="18656300" y="1089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06282C88-55A1-48B5-8239-DCEFA5BEC1C5}"/>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C9A5E829-9CC2-477B-A252-344CAEB48704}"/>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50887549-E1D0-48D3-B470-8933F78CD35F}"/>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F0D8B0E0-BEDF-45C2-A579-4FE0A4CDFA17}"/>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135653</xdr:rowOff>
    </xdr:from>
    <xdr:ext cx="469744" cy="259045"/>
    <xdr:sp macro="" textlink="">
      <xdr:nvSpPr>
        <xdr:cNvPr id="704" name="n_1mainValue【保健センター・保健所】&#10;一人当たり面積">
          <a:extLst>
            <a:ext uri="{FF2B5EF4-FFF2-40B4-BE49-F238E27FC236}">
              <a16:creationId xmlns:a16="http://schemas.microsoft.com/office/drawing/2014/main" id="{F21A0B76-6C6A-44D3-9940-90DD377B0D7A}"/>
            </a:ext>
          </a:extLst>
        </xdr:cNvPr>
        <xdr:cNvSpPr txBox="1"/>
      </xdr:nvSpPr>
      <xdr:spPr>
        <a:xfrm>
          <a:off x="210757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140225</xdr:rowOff>
    </xdr:from>
    <xdr:ext cx="469744" cy="259045"/>
    <xdr:sp macro="" textlink="">
      <xdr:nvSpPr>
        <xdr:cNvPr id="705" name="n_2mainValue【保健センター・保健所】&#10;一人当たり面積">
          <a:extLst>
            <a:ext uri="{FF2B5EF4-FFF2-40B4-BE49-F238E27FC236}">
              <a16:creationId xmlns:a16="http://schemas.microsoft.com/office/drawing/2014/main" id="{CA5035EF-C528-4CBE-9571-6F9A95082D96}"/>
            </a:ext>
          </a:extLst>
        </xdr:cNvPr>
        <xdr:cNvSpPr txBox="1"/>
      </xdr:nvSpPr>
      <xdr:spPr>
        <a:xfrm>
          <a:off x="20199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140225</xdr:rowOff>
    </xdr:from>
    <xdr:ext cx="469744" cy="259045"/>
    <xdr:sp macro="" textlink="">
      <xdr:nvSpPr>
        <xdr:cNvPr id="706" name="n_3mainValue【保健センター・保健所】&#10;一人当たり面積">
          <a:extLst>
            <a:ext uri="{FF2B5EF4-FFF2-40B4-BE49-F238E27FC236}">
              <a16:creationId xmlns:a16="http://schemas.microsoft.com/office/drawing/2014/main" id="{CE183105-7243-41CC-8F35-0F050BB98E09}"/>
            </a:ext>
          </a:extLst>
        </xdr:cNvPr>
        <xdr:cNvSpPr txBox="1"/>
      </xdr:nvSpPr>
      <xdr:spPr>
        <a:xfrm>
          <a:off x="19310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140225</xdr:rowOff>
    </xdr:from>
    <xdr:ext cx="469744" cy="259045"/>
    <xdr:sp macro="" textlink="">
      <xdr:nvSpPr>
        <xdr:cNvPr id="707" name="n_4mainValue【保健センター・保健所】&#10;一人当たり面積">
          <a:extLst>
            <a:ext uri="{FF2B5EF4-FFF2-40B4-BE49-F238E27FC236}">
              <a16:creationId xmlns:a16="http://schemas.microsoft.com/office/drawing/2014/main" id="{6823361E-E8C5-4D1D-BD19-00D18CAF0B89}"/>
            </a:ext>
          </a:extLst>
        </xdr:cNvPr>
        <xdr:cNvSpPr txBox="1"/>
      </xdr:nvSpPr>
      <xdr:spPr>
        <a:xfrm>
          <a:off x="18421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1087257E-335C-44C0-934B-C086D8FD735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DB906CE7-AF2A-40AF-92B4-7546F88C34E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42F456C4-58B7-481C-808A-FE11570981E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E28C5379-0934-4708-8A07-585C29584F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32FA74B9-567D-4218-A9D8-B4AAA90B4F9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5E675E31-F922-408B-BB33-F77C7A2D78D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59568D79-49EA-4EB4-B431-8362D6E4444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85DE20E5-094D-43D0-9990-8D03FCDB2EE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9AB2A191-188B-41D7-9353-A9B6866B1E4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BBCDBC96-CF76-4AB1-84DB-9B74607D0EE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5D1D7623-1472-4D9B-9711-8DC5FAA9657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89478D71-E0D8-4550-9308-3D6EBA74E40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6A5A201B-02A2-40DD-B17B-2DEC471B338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3CB087C2-8103-467C-B86C-DD008A1629E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0E553BD0-5FDE-449E-AF05-C037F168B5C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326ADD5F-E76A-468C-A2AB-28455E4BD11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D6FE3A0E-5902-4136-9B03-7C7546CCFA3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9889C4F-43B4-48F3-8728-3B8D208FF51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B03B9A71-EB3D-42D3-81BA-6F1DD002137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F2C0E534-FEEF-462A-97AF-3792EDEE80E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B84A46A0-BC28-4008-81DE-0E9FB93E738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F196FD52-E94E-449F-9CA8-CB2B3F0CF46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1ECCA989-33A6-4689-AA77-03BE9572C7A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D3921CA9-5CD8-48BE-8CBB-54EF509B812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97B5F8C9-9B74-48DC-8B40-3B29A40971A8}"/>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994D6B7A-2B31-4F47-8A7E-FDC172E9F55B}"/>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FBEE1901-FDC7-4E98-98AF-EF219B0A88B6}"/>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D704429D-0248-4CE8-819D-3B693A142471}"/>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94B479C0-8DDB-4C44-8736-26849AB63646}"/>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0BAF5672-221B-4E84-B813-1933FC6B5FE0}"/>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BAAD1C86-7499-4A9E-9DCC-2D26074DBECD}"/>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41589A21-A266-4D9B-80E6-E5BDC6D602D7}"/>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AA8C0E83-A64F-4D30-979D-A8CA933EECE7}"/>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4B8C216F-00C8-47D9-B243-8FA335F8FBC1}"/>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307A77F4-79DE-4B38-B505-E1418326A08D}"/>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6D4CA9F-B240-4DF1-97AF-9BCC17ACCF2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180B9DAB-41A7-4B1C-B2CC-2FEAB4D927B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B1AEE3A-B64D-48F8-AEE7-1A67726D115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CD1A3F93-29C4-46A4-9677-62B46D45F7E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22417A7C-594D-4613-9A6E-9FB079C15DB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99695</xdr:rowOff>
    </xdr:from>
    <xdr:to>
      <xdr:col>85</xdr:col>
      <xdr:colOff>177800</xdr:colOff>
      <xdr:row>82</xdr:row>
      <xdr:rowOff>29845</xdr:rowOff>
    </xdr:to>
    <xdr:sp macro="" textlink="">
      <xdr:nvSpPr>
        <xdr:cNvPr id="748" name="楕円 747">
          <a:extLst>
            <a:ext uri="{FF2B5EF4-FFF2-40B4-BE49-F238E27FC236}">
              <a16:creationId xmlns:a16="http://schemas.microsoft.com/office/drawing/2014/main" id="{290AF0C0-2A24-4E25-B84A-B8EDEF08AB42}"/>
            </a:ext>
          </a:extLst>
        </xdr:cNvPr>
        <xdr:cNvSpPr/>
      </xdr:nvSpPr>
      <xdr:spPr>
        <a:xfrm>
          <a:off x="162687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122572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273654D4-4D81-433A-9F6D-564D0E0BC910}"/>
            </a:ext>
          </a:extLst>
        </xdr:cNvPr>
        <xdr:cNvSpPr txBox="1"/>
      </xdr:nvSpPr>
      <xdr:spPr>
        <a:xfrm>
          <a:off x="16357600"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95886</xdr:rowOff>
    </xdr:from>
    <xdr:to>
      <xdr:col>81</xdr:col>
      <xdr:colOff>101600</xdr:colOff>
      <xdr:row>82</xdr:row>
      <xdr:rowOff>26036</xdr:rowOff>
    </xdr:to>
    <xdr:sp macro="" textlink="">
      <xdr:nvSpPr>
        <xdr:cNvPr id="750" name="楕円 749">
          <a:extLst>
            <a:ext uri="{FF2B5EF4-FFF2-40B4-BE49-F238E27FC236}">
              <a16:creationId xmlns:a16="http://schemas.microsoft.com/office/drawing/2014/main" id="{84B2151D-6C91-4B29-B9CE-740AFD5486A7}"/>
            </a:ext>
          </a:extLst>
        </xdr:cNvPr>
        <xdr:cNvSpPr/>
      </xdr:nvSpPr>
      <xdr:spPr>
        <a:xfrm>
          <a:off x="15430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146686</xdr:rowOff>
    </xdr:from>
    <xdr:to>
      <xdr:col>85</xdr:col>
      <xdr:colOff>127000</xdr:colOff>
      <xdr:row>81</xdr:row>
      <xdr:rowOff>150495</xdr:rowOff>
    </xdr:to>
    <xdr:cxnSp macro="">
      <xdr:nvCxnSpPr>
        <xdr:cNvPr id="751" name="直線コネクタ 750">
          <a:extLst>
            <a:ext uri="{FF2B5EF4-FFF2-40B4-BE49-F238E27FC236}">
              <a16:creationId xmlns:a16="http://schemas.microsoft.com/office/drawing/2014/main" id="{1C8C5AC3-83C3-481A-A29F-F10EB30F630C}"/>
            </a:ext>
          </a:extLst>
        </xdr:cNvPr>
        <xdr:cNvCxnSpPr/>
      </xdr:nvCxnSpPr>
      <xdr:spPr>
        <a:xfrm>
          <a:off x="15481300" y="1403413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50164</xdr:rowOff>
    </xdr:from>
    <xdr:to>
      <xdr:col>76</xdr:col>
      <xdr:colOff>165100</xdr:colOff>
      <xdr:row>81</xdr:row>
      <xdr:rowOff>151764</xdr:rowOff>
    </xdr:to>
    <xdr:sp macro="" textlink="">
      <xdr:nvSpPr>
        <xdr:cNvPr id="752" name="楕円 751">
          <a:extLst>
            <a:ext uri="{FF2B5EF4-FFF2-40B4-BE49-F238E27FC236}">
              <a16:creationId xmlns:a16="http://schemas.microsoft.com/office/drawing/2014/main" id="{BED70C9F-1C48-4998-9056-75E0D5A80390}"/>
            </a:ext>
          </a:extLst>
        </xdr:cNvPr>
        <xdr:cNvSpPr/>
      </xdr:nvSpPr>
      <xdr:spPr>
        <a:xfrm>
          <a:off x="14541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100964</xdr:rowOff>
    </xdr:from>
    <xdr:to>
      <xdr:col>81</xdr:col>
      <xdr:colOff>50800</xdr:colOff>
      <xdr:row>81</xdr:row>
      <xdr:rowOff>146686</xdr:rowOff>
    </xdr:to>
    <xdr:cxnSp macro="">
      <xdr:nvCxnSpPr>
        <xdr:cNvPr id="753" name="直線コネクタ 752">
          <a:extLst>
            <a:ext uri="{FF2B5EF4-FFF2-40B4-BE49-F238E27FC236}">
              <a16:creationId xmlns:a16="http://schemas.microsoft.com/office/drawing/2014/main" id="{EC03967D-337A-4BD7-BAEA-C9C667F8D6E8}"/>
            </a:ext>
          </a:extLst>
        </xdr:cNvPr>
        <xdr:cNvCxnSpPr/>
      </xdr:nvCxnSpPr>
      <xdr:spPr>
        <a:xfrm>
          <a:off x="14592300" y="139884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46355</xdr:rowOff>
    </xdr:from>
    <xdr:to>
      <xdr:col>72</xdr:col>
      <xdr:colOff>38100</xdr:colOff>
      <xdr:row>81</xdr:row>
      <xdr:rowOff>147955</xdr:rowOff>
    </xdr:to>
    <xdr:sp macro="" textlink="">
      <xdr:nvSpPr>
        <xdr:cNvPr id="754" name="楕円 753">
          <a:extLst>
            <a:ext uri="{FF2B5EF4-FFF2-40B4-BE49-F238E27FC236}">
              <a16:creationId xmlns:a16="http://schemas.microsoft.com/office/drawing/2014/main" id="{10CFDB1E-E995-4A74-B3B8-AEB6594C830C}"/>
            </a:ext>
          </a:extLst>
        </xdr:cNvPr>
        <xdr:cNvSpPr/>
      </xdr:nvSpPr>
      <xdr:spPr>
        <a:xfrm>
          <a:off x="13652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97155</xdr:rowOff>
    </xdr:from>
    <xdr:to>
      <xdr:col>76</xdr:col>
      <xdr:colOff>114300</xdr:colOff>
      <xdr:row>81</xdr:row>
      <xdr:rowOff>100964</xdr:rowOff>
    </xdr:to>
    <xdr:cxnSp macro="">
      <xdr:nvCxnSpPr>
        <xdr:cNvPr id="755" name="直線コネクタ 754">
          <a:extLst>
            <a:ext uri="{FF2B5EF4-FFF2-40B4-BE49-F238E27FC236}">
              <a16:creationId xmlns:a16="http://schemas.microsoft.com/office/drawing/2014/main" id="{B764CB5D-EEC3-41A5-B218-6A5A50184603}"/>
            </a:ext>
          </a:extLst>
        </xdr:cNvPr>
        <xdr:cNvCxnSpPr/>
      </xdr:nvCxnSpPr>
      <xdr:spPr>
        <a:xfrm>
          <a:off x="13703300" y="139846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29211</xdr:rowOff>
    </xdr:from>
    <xdr:to>
      <xdr:col>67</xdr:col>
      <xdr:colOff>101600</xdr:colOff>
      <xdr:row>81</xdr:row>
      <xdr:rowOff>130811</xdr:rowOff>
    </xdr:to>
    <xdr:sp macro="" textlink="">
      <xdr:nvSpPr>
        <xdr:cNvPr id="756" name="楕円 755">
          <a:extLst>
            <a:ext uri="{FF2B5EF4-FFF2-40B4-BE49-F238E27FC236}">
              <a16:creationId xmlns:a16="http://schemas.microsoft.com/office/drawing/2014/main" id="{162CAC23-A0F6-45F8-A3D5-EAC89889D775}"/>
            </a:ext>
          </a:extLst>
        </xdr:cNvPr>
        <xdr:cNvSpPr/>
      </xdr:nvSpPr>
      <xdr:spPr>
        <a:xfrm>
          <a:off x="12763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80011</xdr:rowOff>
    </xdr:from>
    <xdr:to>
      <xdr:col>71</xdr:col>
      <xdr:colOff>177800</xdr:colOff>
      <xdr:row>81</xdr:row>
      <xdr:rowOff>97155</xdr:rowOff>
    </xdr:to>
    <xdr:cxnSp macro="">
      <xdr:nvCxnSpPr>
        <xdr:cNvPr id="757" name="直線コネクタ 756">
          <a:extLst>
            <a:ext uri="{FF2B5EF4-FFF2-40B4-BE49-F238E27FC236}">
              <a16:creationId xmlns:a16="http://schemas.microsoft.com/office/drawing/2014/main" id="{F35C16C9-035D-413A-8E30-28CAD5CBF4FE}"/>
            </a:ext>
          </a:extLst>
        </xdr:cNvPr>
        <xdr:cNvCxnSpPr/>
      </xdr:nvCxnSpPr>
      <xdr:spPr>
        <a:xfrm>
          <a:off x="12814300" y="1396746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95B8A7EE-2C7F-47DA-A507-2482796EFE62}"/>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42B9C3F6-3FAD-40D9-AEDC-AB187AD2124C}"/>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C3FBA24A-4101-468E-85E8-0BD0A02A0430}"/>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09A721C6-B3AD-456B-B856-F5746CD0DA82}"/>
            </a:ext>
          </a:extLst>
        </xdr:cNvPr>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42563</xdr:rowOff>
    </xdr:from>
    <xdr:ext cx="405111" cy="259045"/>
    <xdr:sp macro="" textlink="">
      <xdr:nvSpPr>
        <xdr:cNvPr id="762" name="n_1mainValue【消防施設】&#10;有形固定資産減価償却率">
          <a:extLst>
            <a:ext uri="{FF2B5EF4-FFF2-40B4-BE49-F238E27FC236}">
              <a16:creationId xmlns:a16="http://schemas.microsoft.com/office/drawing/2014/main" id="{CE860419-37D5-4493-8BAD-E595181E0B44}"/>
            </a:ext>
          </a:extLst>
        </xdr:cNvPr>
        <xdr:cNvSpPr txBox="1"/>
      </xdr:nvSpPr>
      <xdr:spPr>
        <a:xfrm>
          <a:off x="152660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168291</xdr:rowOff>
    </xdr:from>
    <xdr:ext cx="405111" cy="259045"/>
    <xdr:sp macro="" textlink="">
      <xdr:nvSpPr>
        <xdr:cNvPr id="763" name="n_2mainValue【消防施設】&#10;有形固定資産減価償却率">
          <a:extLst>
            <a:ext uri="{FF2B5EF4-FFF2-40B4-BE49-F238E27FC236}">
              <a16:creationId xmlns:a16="http://schemas.microsoft.com/office/drawing/2014/main" id="{F0D7AA63-D5AF-41C5-AEF9-766DAFDF85F6}"/>
            </a:ext>
          </a:extLst>
        </xdr:cNvPr>
        <xdr:cNvSpPr txBox="1"/>
      </xdr:nvSpPr>
      <xdr:spPr>
        <a:xfrm>
          <a:off x="14389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164482</xdr:rowOff>
    </xdr:from>
    <xdr:ext cx="405111" cy="259045"/>
    <xdr:sp macro="" textlink="">
      <xdr:nvSpPr>
        <xdr:cNvPr id="764" name="n_3mainValue【消防施設】&#10;有形固定資産減価償却率">
          <a:extLst>
            <a:ext uri="{FF2B5EF4-FFF2-40B4-BE49-F238E27FC236}">
              <a16:creationId xmlns:a16="http://schemas.microsoft.com/office/drawing/2014/main" id="{4C546D5B-66A2-42E3-9717-9AEB28662358}"/>
            </a:ext>
          </a:extLst>
        </xdr:cNvPr>
        <xdr:cNvSpPr txBox="1"/>
      </xdr:nvSpPr>
      <xdr:spPr>
        <a:xfrm>
          <a:off x="13500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147338</xdr:rowOff>
    </xdr:from>
    <xdr:ext cx="405111" cy="259045"/>
    <xdr:sp macro="" textlink="">
      <xdr:nvSpPr>
        <xdr:cNvPr id="765" name="n_4mainValue【消防施設】&#10;有形固定資産減価償却率">
          <a:extLst>
            <a:ext uri="{FF2B5EF4-FFF2-40B4-BE49-F238E27FC236}">
              <a16:creationId xmlns:a16="http://schemas.microsoft.com/office/drawing/2014/main" id="{3F6CF93F-EEF2-4C06-BB55-359D0E15B4A7}"/>
            </a:ext>
          </a:extLst>
        </xdr:cNvPr>
        <xdr:cNvSpPr txBox="1"/>
      </xdr:nvSpPr>
      <xdr:spPr>
        <a:xfrm>
          <a:off x="126117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AA1836B8-DA80-41B5-ADA1-37B03F07B30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1FC699A3-838D-4C70-8537-A73CB3A700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0F497781-3303-4C78-A022-CDBE31A89BE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E0E4282B-8A9D-4ACB-805A-6DE8E8669C6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D9296CF3-628A-4858-BA2A-4DA017F7C6A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0C2084D2-1901-4852-91FB-E42A67F9988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6452BB5E-0827-417B-9EAD-88EFEACD72F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8A9BCED0-9E55-4426-AB3C-625668EF06D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2D278210-5059-4941-B392-1A610A2F325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0E64A025-DA2C-423E-B44D-C1439952012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66124A74-1812-49DF-BCE3-9D47388EB20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D0E52D30-C876-4084-A7AE-D28BF0C74D5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86ED3990-8B08-4BB9-998D-E38998D2247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EBC430DE-A2A6-41F6-AE54-B3CB2C8512F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90C5F7DE-350F-4599-8BFC-3372A251E3B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2607D6DF-2DAB-49ED-ADF8-25874FFBBD5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A66263D3-486A-4A9D-8838-0B9A198E8F2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ADE4EA1F-D927-4D56-8ADE-78DE9F4411F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C3A42997-5947-42EC-B035-060493DDCC9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6FF96BD2-77E8-4732-9FCE-52A28BA153C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07308DC0-277E-4110-B777-93BDD8B8AB2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BF155DCF-ECAB-44AC-815B-09082BC4379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7CBFFE2E-6767-40BE-9F24-9D3643B53BD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D39BFC00-D908-41F5-BD0D-67381C739442}"/>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2D615894-A383-4665-9468-D5ABF31A0E05}"/>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CFECB79F-2420-464B-A658-B428E0A7F7C1}"/>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D2402B29-7AE5-451A-A212-914409941875}"/>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AF48ACDF-844B-49B4-B1EF-427F750F821D}"/>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A2693D55-0FCF-48DE-9A1B-95893912632E}"/>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78DACE78-2DFA-4643-98A0-9127702D33AE}"/>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1E3DB5DB-946C-48C8-9911-A9A7171E1094}"/>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F6739C0A-E45B-4012-930A-3602F20FFD54}"/>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08865136-1465-4078-9256-7C1ABB74949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27AAC405-6A01-4ED7-9A2B-30A491BFE5BA}"/>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7E0410E9-246E-4EAC-8354-2B904EC5017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B49907AC-5001-4900-A858-651152A867B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39814C71-4132-48C0-880B-E599AF0E639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60BDE611-79E3-42B1-8DF9-4A2B58AABFF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77804EC-D017-4B1A-BDAA-EE5228C7199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805" name="楕円 804">
          <a:extLst>
            <a:ext uri="{FF2B5EF4-FFF2-40B4-BE49-F238E27FC236}">
              <a16:creationId xmlns:a16="http://schemas.microsoft.com/office/drawing/2014/main" id="{9878C066-3262-47C4-AC4D-A98AE89D5689}"/>
            </a:ext>
          </a:extLst>
        </xdr:cNvPr>
        <xdr:cNvSpPr/>
      </xdr:nvSpPr>
      <xdr:spPr>
        <a:xfrm>
          <a:off x="22110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80027</xdr:rowOff>
    </xdr:from>
    <xdr:ext cx="469744" cy="259045"/>
    <xdr:sp macro="" textlink="">
      <xdr:nvSpPr>
        <xdr:cNvPr id="806" name="【消防施設】&#10;一人当たり面積該当値テキスト">
          <a:extLst>
            <a:ext uri="{FF2B5EF4-FFF2-40B4-BE49-F238E27FC236}">
              <a16:creationId xmlns:a16="http://schemas.microsoft.com/office/drawing/2014/main" id="{41CF0748-7CDA-4BC1-8000-65C3E8B0307F}"/>
            </a:ext>
          </a:extLst>
        </xdr:cNvPr>
        <xdr:cNvSpPr txBox="1"/>
      </xdr:nvSpPr>
      <xdr:spPr>
        <a:xfrm>
          <a:off x="22199600"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88900</xdr:rowOff>
    </xdr:from>
    <xdr:to>
      <xdr:col>112</xdr:col>
      <xdr:colOff>38100</xdr:colOff>
      <xdr:row>83</xdr:row>
      <xdr:rowOff>19050</xdr:rowOff>
    </xdr:to>
    <xdr:sp macro="" textlink="">
      <xdr:nvSpPr>
        <xdr:cNvPr id="807" name="楕円 806">
          <a:extLst>
            <a:ext uri="{FF2B5EF4-FFF2-40B4-BE49-F238E27FC236}">
              <a16:creationId xmlns:a16="http://schemas.microsoft.com/office/drawing/2014/main" id="{B42C5A69-3765-4CAA-BCDF-A17CADB70533}"/>
            </a:ext>
          </a:extLst>
        </xdr:cNvPr>
        <xdr:cNvSpPr/>
      </xdr:nvSpPr>
      <xdr:spPr>
        <a:xfrm>
          <a:off x="212725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139700</xdr:rowOff>
    </xdr:from>
    <xdr:to>
      <xdr:col>116</xdr:col>
      <xdr:colOff>63500</xdr:colOff>
      <xdr:row>82</xdr:row>
      <xdr:rowOff>152400</xdr:rowOff>
    </xdr:to>
    <xdr:cxnSp macro="">
      <xdr:nvCxnSpPr>
        <xdr:cNvPr id="808" name="直線コネクタ 807">
          <a:extLst>
            <a:ext uri="{FF2B5EF4-FFF2-40B4-BE49-F238E27FC236}">
              <a16:creationId xmlns:a16="http://schemas.microsoft.com/office/drawing/2014/main" id="{3FC63AEB-8684-4E2A-B71D-3AC7645B4F9C}"/>
            </a:ext>
          </a:extLst>
        </xdr:cNvPr>
        <xdr:cNvCxnSpPr/>
      </xdr:nvCxnSpPr>
      <xdr:spPr>
        <a:xfrm>
          <a:off x="21323300" y="14198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88900</xdr:rowOff>
    </xdr:from>
    <xdr:to>
      <xdr:col>107</xdr:col>
      <xdr:colOff>101600</xdr:colOff>
      <xdr:row>83</xdr:row>
      <xdr:rowOff>19050</xdr:rowOff>
    </xdr:to>
    <xdr:sp macro="" textlink="">
      <xdr:nvSpPr>
        <xdr:cNvPr id="809" name="楕円 808">
          <a:extLst>
            <a:ext uri="{FF2B5EF4-FFF2-40B4-BE49-F238E27FC236}">
              <a16:creationId xmlns:a16="http://schemas.microsoft.com/office/drawing/2014/main" id="{8A037FE8-304A-46A5-B999-3B5453071792}"/>
            </a:ext>
          </a:extLst>
        </xdr:cNvPr>
        <xdr:cNvSpPr/>
      </xdr:nvSpPr>
      <xdr:spPr>
        <a:xfrm>
          <a:off x="203835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139700</xdr:rowOff>
    </xdr:from>
    <xdr:to>
      <xdr:col>111</xdr:col>
      <xdr:colOff>177800</xdr:colOff>
      <xdr:row>82</xdr:row>
      <xdr:rowOff>139700</xdr:rowOff>
    </xdr:to>
    <xdr:cxnSp macro="">
      <xdr:nvCxnSpPr>
        <xdr:cNvPr id="810" name="直線コネクタ 809">
          <a:extLst>
            <a:ext uri="{FF2B5EF4-FFF2-40B4-BE49-F238E27FC236}">
              <a16:creationId xmlns:a16="http://schemas.microsoft.com/office/drawing/2014/main" id="{399676C6-308F-4F09-BEA2-919B8ACB36AD}"/>
            </a:ext>
          </a:extLst>
        </xdr:cNvPr>
        <xdr:cNvCxnSpPr/>
      </xdr:nvCxnSpPr>
      <xdr:spPr>
        <a:xfrm>
          <a:off x="20434300" y="1419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11" name="楕円 810">
          <a:extLst>
            <a:ext uri="{FF2B5EF4-FFF2-40B4-BE49-F238E27FC236}">
              <a16:creationId xmlns:a16="http://schemas.microsoft.com/office/drawing/2014/main" id="{BC59B75B-8100-46FF-AF86-FADC03658DC8}"/>
            </a:ext>
          </a:extLst>
        </xdr:cNvPr>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139700</xdr:rowOff>
    </xdr:from>
    <xdr:to>
      <xdr:col>107</xdr:col>
      <xdr:colOff>50800</xdr:colOff>
      <xdr:row>82</xdr:row>
      <xdr:rowOff>152400</xdr:rowOff>
    </xdr:to>
    <xdr:cxnSp macro="">
      <xdr:nvCxnSpPr>
        <xdr:cNvPr id="812" name="直線コネクタ 811">
          <a:extLst>
            <a:ext uri="{FF2B5EF4-FFF2-40B4-BE49-F238E27FC236}">
              <a16:creationId xmlns:a16="http://schemas.microsoft.com/office/drawing/2014/main" id="{AA8B18DA-A0A7-4E22-A93D-6B61D39D4CE3}"/>
            </a:ext>
          </a:extLst>
        </xdr:cNvPr>
        <xdr:cNvCxnSpPr/>
      </xdr:nvCxnSpPr>
      <xdr:spPr>
        <a:xfrm flipV="1">
          <a:off x="19545300" y="14198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13" name="楕円 812">
          <a:extLst>
            <a:ext uri="{FF2B5EF4-FFF2-40B4-BE49-F238E27FC236}">
              <a16:creationId xmlns:a16="http://schemas.microsoft.com/office/drawing/2014/main" id="{B2C50D78-6843-464F-B7F4-71C1945D84CE}"/>
            </a:ext>
          </a:extLst>
        </xdr:cNvPr>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82</xdr:row>
      <xdr:rowOff>152400</xdr:rowOff>
    </xdr:to>
    <xdr:cxnSp macro="">
      <xdr:nvCxnSpPr>
        <xdr:cNvPr id="814" name="直線コネクタ 813">
          <a:extLst>
            <a:ext uri="{FF2B5EF4-FFF2-40B4-BE49-F238E27FC236}">
              <a16:creationId xmlns:a16="http://schemas.microsoft.com/office/drawing/2014/main" id="{B9C82C01-4580-49C2-9DF6-0A8620AC36B8}"/>
            </a:ext>
          </a:extLst>
        </xdr:cNvPr>
        <xdr:cNvCxnSpPr/>
      </xdr:nvCxnSpPr>
      <xdr:spPr>
        <a:xfrm>
          <a:off x="18656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594750F5-4244-41BE-891F-CF535A1ED159}"/>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FFC2D000-94F7-4212-9F63-DC15FB0AFA83}"/>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0E875BF4-6585-43BF-9EF3-D3A9C1486B43}"/>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F83E01E4-D2D7-48D2-8499-DF1D01A2E488}"/>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35577</xdr:rowOff>
    </xdr:from>
    <xdr:ext cx="469744" cy="259045"/>
    <xdr:sp macro="" textlink="">
      <xdr:nvSpPr>
        <xdr:cNvPr id="819" name="n_1mainValue【消防施設】&#10;一人当たり面積">
          <a:extLst>
            <a:ext uri="{FF2B5EF4-FFF2-40B4-BE49-F238E27FC236}">
              <a16:creationId xmlns:a16="http://schemas.microsoft.com/office/drawing/2014/main" id="{A22C46B2-AF07-4348-BC13-F834B4CE4237}"/>
            </a:ext>
          </a:extLst>
        </xdr:cNvPr>
        <xdr:cNvSpPr txBox="1"/>
      </xdr:nvSpPr>
      <xdr:spPr>
        <a:xfrm>
          <a:off x="210757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35577</xdr:rowOff>
    </xdr:from>
    <xdr:ext cx="469744" cy="259045"/>
    <xdr:sp macro="" textlink="">
      <xdr:nvSpPr>
        <xdr:cNvPr id="820" name="n_2mainValue【消防施設】&#10;一人当たり面積">
          <a:extLst>
            <a:ext uri="{FF2B5EF4-FFF2-40B4-BE49-F238E27FC236}">
              <a16:creationId xmlns:a16="http://schemas.microsoft.com/office/drawing/2014/main" id="{6EFA7CD6-FDF6-4312-A426-97F085A1351E}"/>
            </a:ext>
          </a:extLst>
        </xdr:cNvPr>
        <xdr:cNvSpPr txBox="1"/>
      </xdr:nvSpPr>
      <xdr:spPr>
        <a:xfrm>
          <a:off x="201994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21" name="n_3mainValue【消防施設】&#10;一人当たり面積">
          <a:extLst>
            <a:ext uri="{FF2B5EF4-FFF2-40B4-BE49-F238E27FC236}">
              <a16:creationId xmlns:a16="http://schemas.microsoft.com/office/drawing/2014/main" id="{11928739-1195-4525-BC0A-DF872E5B2A6B}"/>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22" name="n_4mainValue【消防施設】&#10;一人当たり面積">
          <a:extLst>
            <a:ext uri="{FF2B5EF4-FFF2-40B4-BE49-F238E27FC236}">
              <a16:creationId xmlns:a16="http://schemas.microsoft.com/office/drawing/2014/main" id="{9224C68F-C7AC-4E4F-AB26-20381DCE7BD5}"/>
            </a:ext>
          </a:extLst>
        </xdr:cNvPr>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57F753AC-E1D2-4523-9019-A1550A321C5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26AAD74D-561C-46C3-9C6F-DBBE7F45F3F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C00C1E7A-C518-4401-91BF-A198FFF4D40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13EFB931-CD2C-4E08-A4CF-3660BBD9FF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037016A4-FD05-4235-BACE-ACDDA3282CD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79F62E8C-7B4D-4A52-B830-73E048CC5B4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7DF81D29-FAF5-42D1-9EA1-A02B054763E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65BC9740-8D34-407F-B5B7-5D4A49DB9EC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E2557E2C-0D64-4F1C-9A87-D3642C1E067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9775B383-4BB2-4E64-AD5B-A6F02125F13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FC131786-299C-4988-960C-26AF0A98D39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04791393-8B0B-4CE7-91FF-69347C6A39E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6AE67AAF-6F89-4CE3-A6A8-627958595D7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4B597CE5-1D85-4986-910C-E182ADEB046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57C24DF2-1215-4E5B-9485-A1AD3E20CD8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2932C581-FB3C-4EEA-BCF7-91E2986EA19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9F46F707-0EF3-4A3E-B8CD-EB6419E0FEF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42E12C5D-69DA-4457-8AB7-A22B59E3B72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B84BC897-2E9F-4A7B-A398-99AFA499049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F505970C-E8B3-41B1-8523-DE977069F10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71669224-EAD1-4AA0-AE5B-0C702A82A1D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C6878E0F-0136-4DC4-B419-6F84E62753A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6CE6B0C8-FA2C-4696-9999-3ECB8CA3674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58B1E6D3-F7DC-41A1-BE36-AEF5F03DE04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876D865B-4EF8-474A-9A9B-FCFD49298166}"/>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2D6D1630-BA75-4C28-AFED-4E40419AF9D4}"/>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3DE722C7-0E13-48BC-B8FC-DFE4124097E4}"/>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99FF0515-A686-4E6F-B7A0-FE9722C2BBFD}"/>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D9C1F39B-C621-4212-950C-0273F4817E9F}"/>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EA41B3DB-EB8B-49AB-8B66-F021B753D5F4}"/>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4E80AFB4-3BF1-4F36-8D9E-4CF754DCCA9D}"/>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23A90D0B-2477-498A-A383-EC11CEC9833D}"/>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B16D5E5E-23A7-44D4-9D34-36BB7ED41A90}"/>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6EB214BF-4FD9-4971-B857-0623F4C69242}"/>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BB53496C-2CBA-46AD-9FA8-0B0F33A4C75A}"/>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8A000CD0-BC07-4A44-91DA-13F1E14E600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C7BA6EF7-9C8C-491C-B1B0-999052C566A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43B2034E-1500-4250-AA98-02FE1374589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647A90DF-C108-46F5-9A84-97BBBB61BC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CFCB435D-EC3F-4E22-8A42-CA1FF162C59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21589</xdr:rowOff>
    </xdr:from>
    <xdr:to>
      <xdr:col>85</xdr:col>
      <xdr:colOff>177800</xdr:colOff>
      <xdr:row>105</xdr:row>
      <xdr:rowOff>123189</xdr:rowOff>
    </xdr:to>
    <xdr:sp macro="" textlink="">
      <xdr:nvSpPr>
        <xdr:cNvPr id="863" name="楕円 862">
          <a:extLst>
            <a:ext uri="{FF2B5EF4-FFF2-40B4-BE49-F238E27FC236}">
              <a16:creationId xmlns:a16="http://schemas.microsoft.com/office/drawing/2014/main" id="{C118978B-5387-4B6A-B987-AAB51373EB3E}"/>
            </a:ext>
          </a:extLst>
        </xdr:cNvPr>
        <xdr:cNvSpPr/>
      </xdr:nvSpPr>
      <xdr:spPr>
        <a:xfrm>
          <a:off x="162687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xdr:rowOff>
    </xdr:from>
    <xdr:ext cx="405111" cy="259045"/>
    <xdr:sp macro="" textlink="">
      <xdr:nvSpPr>
        <xdr:cNvPr id="864" name="【庁舎】&#10;有形固定資産減価償却率該当値テキスト">
          <a:extLst>
            <a:ext uri="{FF2B5EF4-FFF2-40B4-BE49-F238E27FC236}">
              <a16:creationId xmlns:a16="http://schemas.microsoft.com/office/drawing/2014/main" id="{1A75CFFE-4A24-4467-822C-A2BC4F1BBDD2}"/>
            </a:ext>
          </a:extLst>
        </xdr:cNvPr>
        <xdr:cNvSpPr txBox="1"/>
      </xdr:nvSpPr>
      <xdr:spPr>
        <a:xfrm>
          <a:off x="16357600"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170180</xdr:rowOff>
    </xdr:from>
    <xdr:to>
      <xdr:col>81</xdr:col>
      <xdr:colOff>101600</xdr:colOff>
      <xdr:row>105</xdr:row>
      <xdr:rowOff>100330</xdr:rowOff>
    </xdr:to>
    <xdr:sp macro="" textlink="">
      <xdr:nvSpPr>
        <xdr:cNvPr id="865" name="楕円 864">
          <a:extLst>
            <a:ext uri="{FF2B5EF4-FFF2-40B4-BE49-F238E27FC236}">
              <a16:creationId xmlns:a16="http://schemas.microsoft.com/office/drawing/2014/main" id="{A4592BD1-4645-4940-88BE-49E9DB7B5B88}"/>
            </a:ext>
          </a:extLst>
        </xdr:cNvPr>
        <xdr:cNvSpPr/>
      </xdr:nvSpPr>
      <xdr:spPr>
        <a:xfrm>
          <a:off x="15430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49530</xdr:rowOff>
    </xdr:from>
    <xdr:to>
      <xdr:col>85</xdr:col>
      <xdr:colOff>127000</xdr:colOff>
      <xdr:row>105</xdr:row>
      <xdr:rowOff>72389</xdr:rowOff>
    </xdr:to>
    <xdr:cxnSp macro="">
      <xdr:nvCxnSpPr>
        <xdr:cNvPr id="866" name="直線コネクタ 865">
          <a:extLst>
            <a:ext uri="{FF2B5EF4-FFF2-40B4-BE49-F238E27FC236}">
              <a16:creationId xmlns:a16="http://schemas.microsoft.com/office/drawing/2014/main" id="{EC00E138-169B-4737-960E-3BB6432AD4D9}"/>
            </a:ext>
          </a:extLst>
        </xdr:cNvPr>
        <xdr:cNvCxnSpPr/>
      </xdr:nvCxnSpPr>
      <xdr:spPr>
        <a:xfrm>
          <a:off x="15481300" y="180517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126364</xdr:rowOff>
    </xdr:from>
    <xdr:to>
      <xdr:col>76</xdr:col>
      <xdr:colOff>165100</xdr:colOff>
      <xdr:row>105</xdr:row>
      <xdr:rowOff>56514</xdr:rowOff>
    </xdr:to>
    <xdr:sp macro="" textlink="">
      <xdr:nvSpPr>
        <xdr:cNvPr id="867" name="楕円 866">
          <a:extLst>
            <a:ext uri="{FF2B5EF4-FFF2-40B4-BE49-F238E27FC236}">
              <a16:creationId xmlns:a16="http://schemas.microsoft.com/office/drawing/2014/main" id="{9FB7B20E-2F13-49F1-9383-60F8794A0121}"/>
            </a:ext>
          </a:extLst>
        </xdr:cNvPr>
        <xdr:cNvSpPr/>
      </xdr:nvSpPr>
      <xdr:spPr>
        <a:xfrm>
          <a:off x="145415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5714</xdr:rowOff>
    </xdr:from>
    <xdr:to>
      <xdr:col>81</xdr:col>
      <xdr:colOff>50800</xdr:colOff>
      <xdr:row>105</xdr:row>
      <xdr:rowOff>49530</xdr:rowOff>
    </xdr:to>
    <xdr:cxnSp macro="">
      <xdr:nvCxnSpPr>
        <xdr:cNvPr id="868" name="直線コネクタ 867">
          <a:extLst>
            <a:ext uri="{FF2B5EF4-FFF2-40B4-BE49-F238E27FC236}">
              <a16:creationId xmlns:a16="http://schemas.microsoft.com/office/drawing/2014/main" id="{380189EC-9F93-4AED-91CA-CEE91CBFD19D}"/>
            </a:ext>
          </a:extLst>
        </xdr:cNvPr>
        <xdr:cNvCxnSpPr/>
      </xdr:nvCxnSpPr>
      <xdr:spPr>
        <a:xfrm>
          <a:off x="14592300" y="1800796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74930</xdr:rowOff>
    </xdr:from>
    <xdr:to>
      <xdr:col>72</xdr:col>
      <xdr:colOff>38100</xdr:colOff>
      <xdr:row>105</xdr:row>
      <xdr:rowOff>5080</xdr:rowOff>
    </xdr:to>
    <xdr:sp macro="" textlink="">
      <xdr:nvSpPr>
        <xdr:cNvPr id="869" name="楕円 868">
          <a:extLst>
            <a:ext uri="{FF2B5EF4-FFF2-40B4-BE49-F238E27FC236}">
              <a16:creationId xmlns:a16="http://schemas.microsoft.com/office/drawing/2014/main" id="{A5B5DC9F-9899-4B69-816B-891A702E6C0D}"/>
            </a:ext>
          </a:extLst>
        </xdr:cNvPr>
        <xdr:cNvSpPr/>
      </xdr:nvSpPr>
      <xdr:spPr>
        <a:xfrm>
          <a:off x="13652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125730</xdr:rowOff>
    </xdr:from>
    <xdr:to>
      <xdr:col>76</xdr:col>
      <xdr:colOff>114300</xdr:colOff>
      <xdr:row>105</xdr:row>
      <xdr:rowOff>5714</xdr:rowOff>
    </xdr:to>
    <xdr:cxnSp macro="">
      <xdr:nvCxnSpPr>
        <xdr:cNvPr id="870" name="直線コネクタ 869">
          <a:extLst>
            <a:ext uri="{FF2B5EF4-FFF2-40B4-BE49-F238E27FC236}">
              <a16:creationId xmlns:a16="http://schemas.microsoft.com/office/drawing/2014/main" id="{8514DBBD-98B7-47A5-BA05-323FD18FCC35}"/>
            </a:ext>
          </a:extLst>
        </xdr:cNvPr>
        <xdr:cNvCxnSpPr/>
      </xdr:nvCxnSpPr>
      <xdr:spPr>
        <a:xfrm>
          <a:off x="13703300" y="179565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13970</xdr:rowOff>
    </xdr:from>
    <xdr:to>
      <xdr:col>67</xdr:col>
      <xdr:colOff>101600</xdr:colOff>
      <xdr:row>104</xdr:row>
      <xdr:rowOff>115570</xdr:rowOff>
    </xdr:to>
    <xdr:sp macro="" textlink="">
      <xdr:nvSpPr>
        <xdr:cNvPr id="871" name="楕円 870">
          <a:extLst>
            <a:ext uri="{FF2B5EF4-FFF2-40B4-BE49-F238E27FC236}">
              <a16:creationId xmlns:a16="http://schemas.microsoft.com/office/drawing/2014/main" id="{BA3A911C-BB1F-4EC3-88DC-8DB21D2EF490}"/>
            </a:ext>
          </a:extLst>
        </xdr:cNvPr>
        <xdr:cNvSpPr/>
      </xdr:nvSpPr>
      <xdr:spPr>
        <a:xfrm>
          <a:off x="12763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64770</xdr:rowOff>
    </xdr:from>
    <xdr:to>
      <xdr:col>71</xdr:col>
      <xdr:colOff>177800</xdr:colOff>
      <xdr:row>104</xdr:row>
      <xdr:rowOff>125730</xdr:rowOff>
    </xdr:to>
    <xdr:cxnSp macro="">
      <xdr:nvCxnSpPr>
        <xdr:cNvPr id="872" name="直線コネクタ 871">
          <a:extLst>
            <a:ext uri="{FF2B5EF4-FFF2-40B4-BE49-F238E27FC236}">
              <a16:creationId xmlns:a16="http://schemas.microsoft.com/office/drawing/2014/main" id="{15061FE6-EE60-40D3-99D8-8787B41CD6C8}"/>
            </a:ext>
          </a:extLst>
        </xdr:cNvPr>
        <xdr:cNvCxnSpPr/>
      </xdr:nvCxnSpPr>
      <xdr:spPr>
        <a:xfrm>
          <a:off x="12814300" y="178955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F8ADEE91-947D-44DF-972F-CA755A803EA5}"/>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B3FA3CE4-DDDF-4850-AF62-1C41C171C238}"/>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C90A5CED-24A9-4EB2-A807-3ACB81D865A3}"/>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6083B8C5-2ECE-4C16-BDB7-A7AD7F3A4E12}"/>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91457</xdr:rowOff>
    </xdr:from>
    <xdr:ext cx="405111" cy="259045"/>
    <xdr:sp macro="" textlink="">
      <xdr:nvSpPr>
        <xdr:cNvPr id="877" name="n_1mainValue【庁舎】&#10;有形固定資産減価償却率">
          <a:extLst>
            <a:ext uri="{FF2B5EF4-FFF2-40B4-BE49-F238E27FC236}">
              <a16:creationId xmlns:a16="http://schemas.microsoft.com/office/drawing/2014/main" id="{C7AF96AF-3B3B-4227-A17D-A115D478EF2A}"/>
            </a:ext>
          </a:extLst>
        </xdr:cNvPr>
        <xdr:cNvSpPr txBox="1"/>
      </xdr:nvSpPr>
      <xdr:spPr>
        <a:xfrm>
          <a:off x="152660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47641</xdr:rowOff>
    </xdr:from>
    <xdr:ext cx="405111" cy="259045"/>
    <xdr:sp macro="" textlink="">
      <xdr:nvSpPr>
        <xdr:cNvPr id="878" name="n_2mainValue【庁舎】&#10;有形固定資産減価償却率">
          <a:extLst>
            <a:ext uri="{FF2B5EF4-FFF2-40B4-BE49-F238E27FC236}">
              <a16:creationId xmlns:a16="http://schemas.microsoft.com/office/drawing/2014/main" id="{D7F1BD4A-6022-4679-A0C0-D7CEA0AF99EC}"/>
            </a:ext>
          </a:extLst>
        </xdr:cNvPr>
        <xdr:cNvSpPr txBox="1"/>
      </xdr:nvSpPr>
      <xdr:spPr>
        <a:xfrm>
          <a:off x="14389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167657</xdr:rowOff>
    </xdr:from>
    <xdr:ext cx="405111" cy="259045"/>
    <xdr:sp macro="" textlink="">
      <xdr:nvSpPr>
        <xdr:cNvPr id="879" name="n_3mainValue【庁舎】&#10;有形固定資産減価償却率">
          <a:extLst>
            <a:ext uri="{FF2B5EF4-FFF2-40B4-BE49-F238E27FC236}">
              <a16:creationId xmlns:a16="http://schemas.microsoft.com/office/drawing/2014/main" id="{7A271695-C42E-41B9-BF14-3BB4436E8B40}"/>
            </a:ext>
          </a:extLst>
        </xdr:cNvPr>
        <xdr:cNvSpPr txBox="1"/>
      </xdr:nvSpPr>
      <xdr:spPr>
        <a:xfrm>
          <a:off x="135007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106697</xdr:rowOff>
    </xdr:from>
    <xdr:ext cx="405111" cy="259045"/>
    <xdr:sp macro="" textlink="">
      <xdr:nvSpPr>
        <xdr:cNvPr id="880" name="n_4mainValue【庁舎】&#10;有形固定資産減価償却率">
          <a:extLst>
            <a:ext uri="{FF2B5EF4-FFF2-40B4-BE49-F238E27FC236}">
              <a16:creationId xmlns:a16="http://schemas.microsoft.com/office/drawing/2014/main" id="{6873A0B7-F436-4CDD-9663-FE7A5E2BDC80}"/>
            </a:ext>
          </a:extLst>
        </xdr:cNvPr>
        <xdr:cNvSpPr txBox="1"/>
      </xdr:nvSpPr>
      <xdr:spPr>
        <a:xfrm>
          <a:off x="12611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23C6BCD-AB9A-42B4-AD75-728BE9D052B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038E5DAC-0E9F-45B9-83EE-CB774FBF93B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F6711E9C-09F1-4172-B2AC-880491947D5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CC900955-D4B1-405A-9566-20FB392BA3F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12DDFB97-C080-4CBB-A565-BB57ABE527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CDA4A0DA-D525-4D6A-AB9A-6628E9CFFDA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DC8BE36A-01D1-45C4-9C69-99B32D40A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B3992B7B-112F-4329-9FBC-35A6A02893D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C703AA2E-8174-4A54-B0A0-3DDD3F4BBF3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9E69DE69-DB11-4CAF-8BF6-C87AB9BC59C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0EDB2FDA-6F22-49AA-A856-CAB06A0F694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C53BDA1A-6BD6-4060-92C2-A80A20421B8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2274AF62-C293-43A2-ACD7-D2399BC808D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F56CF5CE-2AC9-4105-A904-C472AA2273F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A602BACB-2712-425A-A50D-1F450A811D6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86CB163F-3B5C-478A-9D11-2E67E2122F6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136566E4-7DF2-441F-BB09-E5369EC0B7A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CCDDED9B-C0B9-40B6-8179-225972A53B4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6910C6EA-4658-4737-AE59-09C6D9AED0C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2A6AB2CD-0470-4A25-A3F9-39A1853E7AC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885CC2A1-C487-42C3-B09E-45271A6939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AA075C42-E5E3-4239-AEFA-FB3EC535BDA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2ECA2013-05E7-44D8-82B5-A595FB5FBD0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A2766C02-EC14-446F-A1C5-B79B16400812}"/>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F6E01CEC-56DA-432A-BF70-B35BF16264D7}"/>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C5892A4D-A522-4BE6-B390-918875957351}"/>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0A685DF7-9001-415D-B0EE-D8986A9BEFEF}"/>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E7CF1BD5-1C81-4198-9760-DDF534C85FFA}"/>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E315870E-4623-4DF4-9918-969CFA26D90A}"/>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633AD49D-B857-483C-8144-7A91AE4D3E64}"/>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5A7389E4-56B5-4C10-9CC0-AFE906D29B30}"/>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36D0BECC-5B9E-4FB5-887D-F8275C645BEF}"/>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F78EF45B-6DD1-46E9-AAAE-5A0915673791}"/>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AEDA7229-3F8F-45E6-82F4-D2E040B74B22}"/>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485CB2D5-CC1D-4A71-95FF-4606FE1FDC2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F3EDB971-E065-49C3-8090-1A1DAB23E8C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33CE3B9D-3A80-4A21-8A5C-56500DEA96F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B1883C99-35A9-4238-97F0-4482A05E9BB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9C7E9F21-5D8C-42C1-BAF8-FA1DF9A8B30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166370</xdr:rowOff>
    </xdr:from>
    <xdr:to>
      <xdr:col>116</xdr:col>
      <xdr:colOff>114300</xdr:colOff>
      <xdr:row>106</xdr:row>
      <xdr:rowOff>96520</xdr:rowOff>
    </xdr:to>
    <xdr:sp macro="" textlink="">
      <xdr:nvSpPr>
        <xdr:cNvPr id="920" name="楕円 919">
          <a:extLst>
            <a:ext uri="{FF2B5EF4-FFF2-40B4-BE49-F238E27FC236}">
              <a16:creationId xmlns:a16="http://schemas.microsoft.com/office/drawing/2014/main" id="{BB07BEA3-769A-4BD8-B401-5B078F39AC33}"/>
            </a:ext>
          </a:extLst>
        </xdr:cNvPr>
        <xdr:cNvSpPr/>
      </xdr:nvSpPr>
      <xdr:spPr>
        <a:xfrm>
          <a:off x="221107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144797</xdr:rowOff>
    </xdr:from>
    <xdr:ext cx="469744" cy="259045"/>
    <xdr:sp macro="" textlink="">
      <xdr:nvSpPr>
        <xdr:cNvPr id="921" name="【庁舎】&#10;一人当たり面積該当値テキスト">
          <a:extLst>
            <a:ext uri="{FF2B5EF4-FFF2-40B4-BE49-F238E27FC236}">
              <a16:creationId xmlns:a16="http://schemas.microsoft.com/office/drawing/2014/main" id="{FEF7D2B0-B7F7-41C4-94E0-7BF67189A0B8}"/>
            </a:ext>
          </a:extLst>
        </xdr:cNvPr>
        <xdr:cNvSpPr txBox="1"/>
      </xdr:nvSpPr>
      <xdr:spPr>
        <a:xfrm>
          <a:off x="22199600"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170180</xdr:rowOff>
    </xdr:from>
    <xdr:to>
      <xdr:col>112</xdr:col>
      <xdr:colOff>38100</xdr:colOff>
      <xdr:row>106</xdr:row>
      <xdr:rowOff>100330</xdr:rowOff>
    </xdr:to>
    <xdr:sp macro="" textlink="">
      <xdr:nvSpPr>
        <xdr:cNvPr id="922" name="楕円 921">
          <a:extLst>
            <a:ext uri="{FF2B5EF4-FFF2-40B4-BE49-F238E27FC236}">
              <a16:creationId xmlns:a16="http://schemas.microsoft.com/office/drawing/2014/main" id="{4E85F011-C7D0-4508-98C4-26C61A5EEC2E}"/>
            </a:ext>
          </a:extLst>
        </xdr:cNvPr>
        <xdr:cNvSpPr/>
      </xdr:nvSpPr>
      <xdr:spPr>
        <a:xfrm>
          <a:off x="21272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45720</xdr:rowOff>
    </xdr:from>
    <xdr:to>
      <xdr:col>116</xdr:col>
      <xdr:colOff>63500</xdr:colOff>
      <xdr:row>106</xdr:row>
      <xdr:rowOff>49530</xdr:rowOff>
    </xdr:to>
    <xdr:cxnSp macro="">
      <xdr:nvCxnSpPr>
        <xdr:cNvPr id="923" name="直線コネクタ 922">
          <a:extLst>
            <a:ext uri="{FF2B5EF4-FFF2-40B4-BE49-F238E27FC236}">
              <a16:creationId xmlns:a16="http://schemas.microsoft.com/office/drawing/2014/main" id="{E9B31165-4AD7-44AD-8071-9929B71AC615}"/>
            </a:ext>
          </a:extLst>
        </xdr:cNvPr>
        <xdr:cNvCxnSpPr/>
      </xdr:nvCxnSpPr>
      <xdr:spPr>
        <a:xfrm flipV="1">
          <a:off x="21323300" y="182194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170180</xdr:rowOff>
    </xdr:from>
    <xdr:to>
      <xdr:col>107</xdr:col>
      <xdr:colOff>101600</xdr:colOff>
      <xdr:row>106</xdr:row>
      <xdr:rowOff>100330</xdr:rowOff>
    </xdr:to>
    <xdr:sp macro="" textlink="">
      <xdr:nvSpPr>
        <xdr:cNvPr id="924" name="楕円 923">
          <a:extLst>
            <a:ext uri="{FF2B5EF4-FFF2-40B4-BE49-F238E27FC236}">
              <a16:creationId xmlns:a16="http://schemas.microsoft.com/office/drawing/2014/main" id="{C7BE0A9C-719C-43B2-A2FB-2F00B46348C9}"/>
            </a:ext>
          </a:extLst>
        </xdr:cNvPr>
        <xdr:cNvSpPr/>
      </xdr:nvSpPr>
      <xdr:spPr>
        <a:xfrm>
          <a:off x="20383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49530</xdr:rowOff>
    </xdr:from>
    <xdr:to>
      <xdr:col>111</xdr:col>
      <xdr:colOff>177800</xdr:colOff>
      <xdr:row>106</xdr:row>
      <xdr:rowOff>49530</xdr:rowOff>
    </xdr:to>
    <xdr:cxnSp macro="">
      <xdr:nvCxnSpPr>
        <xdr:cNvPr id="925" name="直線コネクタ 924">
          <a:extLst>
            <a:ext uri="{FF2B5EF4-FFF2-40B4-BE49-F238E27FC236}">
              <a16:creationId xmlns:a16="http://schemas.microsoft.com/office/drawing/2014/main" id="{B2C5CFA0-D86C-439A-9B05-ABB35FAE31E4}"/>
            </a:ext>
          </a:extLst>
        </xdr:cNvPr>
        <xdr:cNvCxnSpPr/>
      </xdr:nvCxnSpPr>
      <xdr:spPr>
        <a:xfrm>
          <a:off x="20434300" y="18223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926" name="楕円 925">
          <a:extLst>
            <a:ext uri="{FF2B5EF4-FFF2-40B4-BE49-F238E27FC236}">
              <a16:creationId xmlns:a16="http://schemas.microsoft.com/office/drawing/2014/main" id="{6ECDBB0E-78CE-4A9E-9AB7-DD50A984FACA}"/>
            </a:ext>
          </a:extLst>
        </xdr:cNvPr>
        <xdr:cNvSpPr/>
      </xdr:nvSpPr>
      <xdr:spPr>
        <a:xfrm>
          <a:off x="19494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49530</xdr:rowOff>
    </xdr:from>
    <xdr:to>
      <xdr:col>107</xdr:col>
      <xdr:colOff>50800</xdr:colOff>
      <xdr:row>106</xdr:row>
      <xdr:rowOff>53339</xdr:rowOff>
    </xdr:to>
    <xdr:cxnSp macro="">
      <xdr:nvCxnSpPr>
        <xdr:cNvPr id="927" name="直線コネクタ 926">
          <a:extLst>
            <a:ext uri="{FF2B5EF4-FFF2-40B4-BE49-F238E27FC236}">
              <a16:creationId xmlns:a16="http://schemas.microsoft.com/office/drawing/2014/main" id="{22BF3305-AD17-406F-B83F-FCEF011B06DE}"/>
            </a:ext>
          </a:extLst>
        </xdr:cNvPr>
        <xdr:cNvCxnSpPr/>
      </xdr:nvCxnSpPr>
      <xdr:spPr>
        <a:xfrm flipV="1">
          <a:off x="19545300" y="182232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928" name="楕円 927">
          <a:extLst>
            <a:ext uri="{FF2B5EF4-FFF2-40B4-BE49-F238E27FC236}">
              <a16:creationId xmlns:a16="http://schemas.microsoft.com/office/drawing/2014/main" id="{9F10D25D-D6E4-4C1C-9230-F894A9005ED7}"/>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53339</xdr:rowOff>
    </xdr:to>
    <xdr:cxnSp macro="">
      <xdr:nvCxnSpPr>
        <xdr:cNvPr id="929" name="直線コネクタ 928">
          <a:extLst>
            <a:ext uri="{FF2B5EF4-FFF2-40B4-BE49-F238E27FC236}">
              <a16:creationId xmlns:a16="http://schemas.microsoft.com/office/drawing/2014/main" id="{C836994D-93CE-4B65-B2D7-7CB88C5E6C89}"/>
            </a:ext>
          </a:extLst>
        </xdr:cNvPr>
        <xdr:cNvCxnSpPr/>
      </xdr:nvCxnSpPr>
      <xdr:spPr>
        <a:xfrm>
          <a:off x="18656300" y="1822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39F38DEE-06E7-42F0-8A7D-8D6FB0DC1B93}"/>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D21E6AA4-47CC-4145-A191-F6885F176E90}"/>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EABBF413-9900-4F12-B673-7D54FD3611BB}"/>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42DA8E63-B037-4179-BAD5-69416854CBF0}"/>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91457</xdr:rowOff>
    </xdr:from>
    <xdr:ext cx="469744" cy="259045"/>
    <xdr:sp macro="" textlink="">
      <xdr:nvSpPr>
        <xdr:cNvPr id="934" name="n_1mainValue【庁舎】&#10;一人当たり面積">
          <a:extLst>
            <a:ext uri="{FF2B5EF4-FFF2-40B4-BE49-F238E27FC236}">
              <a16:creationId xmlns:a16="http://schemas.microsoft.com/office/drawing/2014/main" id="{0A1795D9-2FA9-45D9-AD13-828EE7D1CD04}"/>
            </a:ext>
          </a:extLst>
        </xdr:cNvPr>
        <xdr:cNvSpPr txBox="1"/>
      </xdr:nvSpPr>
      <xdr:spPr>
        <a:xfrm>
          <a:off x="21075727"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91457</xdr:rowOff>
    </xdr:from>
    <xdr:ext cx="469744" cy="259045"/>
    <xdr:sp macro="" textlink="">
      <xdr:nvSpPr>
        <xdr:cNvPr id="935" name="n_2mainValue【庁舎】&#10;一人当たり面積">
          <a:extLst>
            <a:ext uri="{FF2B5EF4-FFF2-40B4-BE49-F238E27FC236}">
              <a16:creationId xmlns:a16="http://schemas.microsoft.com/office/drawing/2014/main" id="{91A5316D-B82B-4DCC-AB8B-37DB1596CBAB}"/>
            </a:ext>
          </a:extLst>
        </xdr:cNvPr>
        <xdr:cNvSpPr txBox="1"/>
      </xdr:nvSpPr>
      <xdr:spPr>
        <a:xfrm>
          <a:off x="20199427"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936" name="n_3mainValue【庁舎】&#10;一人当たり面積">
          <a:extLst>
            <a:ext uri="{FF2B5EF4-FFF2-40B4-BE49-F238E27FC236}">
              <a16:creationId xmlns:a16="http://schemas.microsoft.com/office/drawing/2014/main" id="{C935494B-31FD-48A8-BD0F-01872AA40199}"/>
            </a:ext>
          </a:extLst>
        </xdr:cNvPr>
        <xdr:cNvSpPr txBox="1"/>
      </xdr:nvSpPr>
      <xdr:spPr>
        <a:xfrm>
          <a:off x="19310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937" name="n_4mainValue【庁舎】&#10;一人当たり面積">
          <a:extLst>
            <a:ext uri="{FF2B5EF4-FFF2-40B4-BE49-F238E27FC236}">
              <a16:creationId xmlns:a16="http://schemas.microsoft.com/office/drawing/2014/main" id="{C412C00A-83FA-4BEA-82F3-595ACD8801E1}"/>
            </a:ext>
          </a:extLst>
        </xdr:cNvPr>
        <xdr:cNvSpPr txBox="1"/>
      </xdr:nvSpPr>
      <xdr:spPr>
        <a:xfrm>
          <a:off x="18421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DD6CF1AB-5546-49E0-ACDE-E5B4C9C81E8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8514EDD8-5378-4A32-8908-84BC2B0D243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B2094EEE-0C7F-4074-83C3-BEF1B01B06A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有形固定資産減価償却率は，図書館，体育館・プール，保健センター・保健所，福祉施設，市民会館，庁舎は類似団体内平均より高く，施設の長寿命化を図るなど，老朽化対策を進めていく必要があ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その他の資産については，類似団体内平均を下回っている。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77</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78</v>
      </c>
      <c r="C2" s="164"/>
      <c r="D2" s="165"/>
    </row>
    <row r="3" spans="1:119" ht="18.75" customHeight="1" thickBot="1" x14ac:dyDescent="0.25">
      <c r="A3" s="163"/>
      <c r="B3" s="415" t="s">
        <v>79</v>
      </c>
      <c r="C3" s="416"/>
      <c r="D3" s="416"/>
      <c r="E3" s="417"/>
      <c r="F3" s="417"/>
      <c r="G3" s="417"/>
      <c r="H3" s="417"/>
      <c r="I3" s="417"/>
      <c r="J3" s="417"/>
      <c r="K3" s="417"/>
      <c r="L3" s="417" t="s">
        <v>80</v>
      </c>
      <c r="M3" s="417"/>
      <c r="N3" s="417"/>
      <c r="O3" s="417"/>
      <c r="P3" s="417"/>
      <c r="Q3" s="417"/>
      <c r="R3" s="424"/>
      <c r="S3" s="424"/>
      <c r="T3" s="424"/>
      <c r="U3" s="424"/>
      <c r="V3" s="425"/>
      <c r="W3" s="399" t="s">
        <v>81</v>
      </c>
      <c r="X3" s="400"/>
      <c r="Y3" s="400"/>
      <c r="Z3" s="400"/>
      <c r="AA3" s="400"/>
      <c r="AB3" s="416"/>
      <c r="AC3" s="424" t="s">
        <v>82</v>
      </c>
      <c r="AD3" s="400"/>
      <c r="AE3" s="400"/>
      <c r="AF3" s="400"/>
      <c r="AG3" s="400"/>
      <c r="AH3" s="400"/>
      <c r="AI3" s="400"/>
      <c r="AJ3" s="400"/>
      <c r="AK3" s="400"/>
      <c r="AL3" s="401"/>
      <c r="AM3" s="399" t="s">
        <v>83</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84</v>
      </c>
      <c r="BO3" s="400"/>
      <c r="BP3" s="400"/>
      <c r="BQ3" s="400"/>
      <c r="BR3" s="400"/>
      <c r="BS3" s="400"/>
      <c r="BT3" s="400"/>
      <c r="BU3" s="401"/>
      <c r="BV3" s="399" t="s">
        <v>85</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86</v>
      </c>
      <c r="CU3" s="400"/>
      <c r="CV3" s="400"/>
      <c r="CW3" s="400"/>
      <c r="CX3" s="400"/>
      <c r="CY3" s="400"/>
      <c r="CZ3" s="400"/>
      <c r="DA3" s="401"/>
      <c r="DB3" s="399" t="s">
        <v>87</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88</v>
      </c>
      <c r="AZ4" s="403"/>
      <c r="BA4" s="403"/>
      <c r="BB4" s="403"/>
      <c r="BC4" s="403"/>
      <c r="BD4" s="403"/>
      <c r="BE4" s="403"/>
      <c r="BF4" s="403"/>
      <c r="BG4" s="403"/>
      <c r="BH4" s="403"/>
      <c r="BI4" s="403"/>
      <c r="BJ4" s="403"/>
      <c r="BK4" s="403"/>
      <c r="BL4" s="403"/>
      <c r="BM4" s="404"/>
      <c r="BN4" s="405">
        <v>245076030</v>
      </c>
      <c r="BO4" s="406"/>
      <c r="BP4" s="406"/>
      <c r="BQ4" s="406"/>
      <c r="BR4" s="406"/>
      <c r="BS4" s="406"/>
      <c r="BT4" s="406"/>
      <c r="BU4" s="407"/>
      <c r="BV4" s="405">
        <v>241033466</v>
      </c>
      <c r="BW4" s="406"/>
      <c r="BX4" s="406"/>
      <c r="BY4" s="406"/>
      <c r="BZ4" s="406"/>
      <c r="CA4" s="406"/>
      <c r="CB4" s="406"/>
      <c r="CC4" s="407"/>
      <c r="CD4" s="408" t="s">
        <v>89</v>
      </c>
      <c r="CE4" s="409"/>
      <c r="CF4" s="409"/>
      <c r="CG4" s="409"/>
      <c r="CH4" s="409"/>
      <c r="CI4" s="409"/>
      <c r="CJ4" s="409"/>
      <c r="CK4" s="409"/>
      <c r="CL4" s="409"/>
      <c r="CM4" s="409"/>
      <c r="CN4" s="409"/>
      <c r="CO4" s="409"/>
      <c r="CP4" s="409"/>
      <c r="CQ4" s="409"/>
      <c r="CR4" s="409"/>
      <c r="CS4" s="410"/>
      <c r="CT4" s="411">
        <v>3.6</v>
      </c>
      <c r="CU4" s="412"/>
      <c r="CV4" s="412"/>
      <c r="CW4" s="412"/>
      <c r="CX4" s="412"/>
      <c r="CY4" s="412"/>
      <c r="CZ4" s="412"/>
      <c r="DA4" s="413"/>
      <c r="DB4" s="411">
        <v>3.3</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90</v>
      </c>
      <c r="AN5" s="472"/>
      <c r="AO5" s="472"/>
      <c r="AP5" s="472"/>
      <c r="AQ5" s="472"/>
      <c r="AR5" s="472"/>
      <c r="AS5" s="472"/>
      <c r="AT5" s="473"/>
      <c r="AU5" s="474" t="s">
        <v>91</v>
      </c>
      <c r="AV5" s="475"/>
      <c r="AW5" s="475"/>
      <c r="AX5" s="475"/>
      <c r="AY5" s="476" t="s">
        <v>92</v>
      </c>
      <c r="AZ5" s="477"/>
      <c r="BA5" s="477"/>
      <c r="BB5" s="477"/>
      <c r="BC5" s="477"/>
      <c r="BD5" s="477"/>
      <c r="BE5" s="477"/>
      <c r="BF5" s="477"/>
      <c r="BG5" s="477"/>
      <c r="BH5" s="477"/>
      <c r="BI5" s="477"/>
      <c r="BJ5" s="477"/>
      <c r="BK5" s="477"/>
      <c r="BL5" s="477"/>
      <c r="BM5" s="478"/>
      <c r="BN5" s="442">
        <v>238176676</v>
      </c>
      <c r="BO5" s="443"/>
      <c r="BP5" s="443"/>
      <c r="BQ5" s="443"/>
      <c r="BR5" s="443"/>
      <c r="BS5" s="443"/>
      <c r="BT5" s="443"/>
      <c r="BU5" s="444"/>
      <c r="BV5" s="442">
        <v>234161210</v>
      </c>
      <c r="BW5" s="443"/>
      <c r="BX5" s="443"/>
      <c r="BY5" s="443"/>
      <c r="BZ5" s="443"/>
      <c r="CA5" s="443"/>
      <c r="CB5" s="443"/>
      <c r="CC5" s="444"/>
      <c r="CD5" s="445" t="s">
        <v>93</v>
      </c>
      <c r="CE5" s="446"/>
      <c r="CF5" s="446"/>
      <c r="CG5" s="446"/>
      <c r="CH5" s="446"/>
      <c r="CI5" s="446"/>
      <c r="CJ5" s="446"/>
      <c r="CK5" s="446"/>
      <c r="CL5" s="446"/>
      <c r="CM5" s="446"/>
      <c r="CN5" s="446"/>
      <c r="CO5" s="446"/>
      <c r="CP5" s="446"/>
      <c r="CQ5" s="446"/>
      <c r="CR5" s="446"/>
      <c r="CS5" s="447"/>
      <c r="CT5" s="439">
        <v>96.4</v>
      </c>
      <c r="CU5" s="440"/>
      <c r="CV5" s="440"/>
      <c r="CW5" s="440"/>
      <c r="CX5" s="440"/>
      <c r="CY5" s="440"/>
      <c r="CZ5" s="440"/>
      <c r="DA5" s="441"/>
      <c r="DB5" s="439">
        <v>93.7</v>
      </c>
      <c r="DC5" s="440"/>
      <c r="DD5" s="440"/>
      <c r="DE5" s="440"/>
      <c r="DF5" s="440"/>
      <c r="DG5" s="440"/>
      <c r="DH5" s="440"/>
      <c r="DI5" s="441"/>
    </row>
    <row r="6" spans="1:119" ht="18.75" customHeight="1" x14ac:dyDescent="0.2">
      <c r="A6" s="163"/>
      <c r="B6" s="448" t="s">
        <v>94</v>
      </c>
      <c r="C6" s="449"/>
      <c r="D6" s="449"/>
      <c r="E6" s="450"/>
      <c r="F6" s="450"/>
      <c r="G6" s="450"/>
      <c r="H6" s="450"/>
      <c r="I6" s="450"/>
      <c r="J6" s="450"/>
      <c r="K6" s="450"/>
      <c r="L6" s="450" t="s">
        <v>95</v>
      </c>
      <c r="M6" s="450"/>
      <c r="N6" s="450"/>
      <c r="O6" s="450"/>
      <c r="P6" s="450"/>
      <c r="Q6" s="450"/>
      <c r="R6" s="454"/>
      <c r="S6" s="454"/>
      <c r="T6" s="454"/>
      <c r="U6" s="454"/>
      <c r="V6" s="455"/>
      <c r="W6" s="458" t="s">
        <v>96</v>
      </c>
      <c r="X6" s="459"/>
      <c r="Y6" s="459"/>
      <c r="Z6" s="459"/>
      <c r="AA6" s="459"/>
      <c r="AB6" s="449"/>
      <c r="AC6" s="462" t="s">
        <v>97</v>
      </c>
      <c r="AD6" s="463"/>
      <c r="AE6" s="463"/>
      <c r="AF6" s="463"/>
      <c r="AG6" s="463"/>
      <c r="AH6" s="463"/>
      <c r="AI6" s="463"/>
      <c r="AJ6" s="463"/>
      <c r="AK6" s="463"/>
      <c r="AL6" s="464"/>
      <c r="AM6" s="471" t="s">
        <v>98</v>
      </c>
      <c r="AN6" s="472"/>
      <c r="AO6" s="472"/>
      <c r="AP6" s="472"/>
      <c r="AQ6" s="472"/>
      <c r="AR6" s="472"/>
      <c r="AS6" s="472"/>
      <c r="AT6" s="473"/>
      <c r="AU6" s="474" t="s">
        <v>91</v>
      </c>
      <c r="AV6" s="475"/>
      <c r="AW6" s="475"/>
      <c r="AX6" s="475"/>
      <c r="AY6" s="476" t="s">
        <v>99</v>
      </c>
      <c r="AZ6" s="477"/>
      <c r="BA6" s="477"/>
      <c r="BB6" s="477"/>
      <c r="BC6" s="477"/>
      <c r="BD6" s="477"/>
      <c r="BE6" s="477"/>
      <c r="BF6" s="477"/>
      <c r="BG6" s="477"/>
      <c r="BH6" s="477"/>
      <c r="BI6" s="477"/>
      <c r="BJ6" s="477"/>
      <c r="BK6" s="477"/>
      <c r="BL6" s="477"/>
      <c r="BM6" s="478"/>
      <c r="BN6" s="442">
        <v>6899354</v>
      </c>
      <c r="BO6" s="443"/>
      <c r="BP6" s="443"/>
      <c r="BQ6" s="443"/>
      <c r="BR6" s="443"/>
      <c r="BS6" s="443"/>
      <c r="BT6" s="443"/>
      <c r="BU6" s="444"/>
      <c r="BV6" s="442">
        <v>6872256</v>
      </c>
      <c r="BW6" s="443"/>
      <c r="BX6" s="443"/>
      <c r="BY6" s="443"/>
      <c r="BZ6" s="443"/>
      <c r="CA6" s="443"/>
      <c r="CB6" s="443"/>
      <c r="CC6" s="444"/>
      <c r="CD6" s="445" t="s">
        <v>100</v>
      </c>
      <c r="CE6" s="446"/>
      <c r="CF6" s="446"/>
      <c r="CG6" s="446"/>
      <c r="CH6" s="446"/>
      <c r="CI6" s="446"/>
      <c r="CJ6" s="446"/>
      <c r="CK6" s="446"/>
      <c r="CL6" s="446"/>
      <c r="CM6" s="446"/>
      <c r="CN6" s="446"/>
      <c r="CO6" s="446"/>
      <c r="CP6" s="446"/>
      <c r="CQ6" s="446"/>
      <c r="CR6" s="446"/>
      <c r="CS6" s="447"/>
      <c r="CT6" s="479">
        <v>96.5</v>
      </c>
      <c r="CU6" s="480"/>
      <c r="CV6" s="480"/>
      <c r="CW6" s="480"/>
      <c r="CX6" s="480"/>
      <c r="CY6" s="480"/>
      <c r="CZ6" s="480"/>
      <c r="DA6" s="481"/>
      <c r="DB6" s="479">
        <v>94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101</v>
      </c>
      <c r="AN7" s="472"/>
      <c r="AO7" s="472"/>
      <c r="AP7" s="472"/>
      <c r="AQ7" s="472"/>
      <c r="AR7" s="472"/>
      <c r="AS7" s="472"/>
      <c r="AT7" s="473"/>
      <c r="AU7" s="474" t="s">
        <v>102</v>
      </c>
      <c r="AV7" s="475"/>
      <c r="AW7" s="475"/>
      <c r="AX7" s="475"/>
      <c r="AY7" s="476" t="s">
        <v>103</v>
      </c>
      <c r="AZ7" s="477"/>
      <c r="BA7" s="477"/>
      <c r="BB7" s="477"/>
      <c r="BC7" s="477"/>
      <c r="BD7" s="477"/>
      <c r="BE7" s="477"/>
      <c r="BF7" s="477"/>
      <c r="BG7" s="477"/>
      <c r="BH7" s="477"/>
      <c r="BI7" s="477"/>
      <c r="BJ7" s="477"/>
      <c r="BK7" s="477"/>
      <c r="BL7" s="477"/>
      <c r="BM7" s="478"/>
      <c r="BN7" s="442">
        <v>2998913</v>
      </c>
      <c r="BO7" s="443"/>
      <c r="BP7" s="443"/>
      <c r="BQ7" s="443"/>
      <c r="BR7" s="443"/>
      <c r="BS7" s="443"/>
      <c r="BT7" s="443"/>
      <c r="BU7" s="444"/>
      <c r="BV7" s="442">
        <v>3319738</v>
      </c>
      <c r="BW7" s="443"/>
      <c r="BX7" s="443"/>
      <c r="BY7" s="443"/>
      <c r="BZ7" s="443"/>
      <c r="CA7" s="443"/>
      <c r="CB7" s="443"/>
      <c r="CC7" s="444"/>
      <c r="CD7" s="445" t="s">
        <v>104</v>
      </c>
      <c r="CE7" s="446"/>
      <c r="CF7" s="446"/>
      <c r="CG7" s="446"/>
      <c r="CH7" s="446"/>
      <c r="CI7" s="446"/>
      <c r="CJ7" s="446"/>
      <c r="CK7" s="446"/>
      <c r="CL7" s="446"/>
      <c r="CM7" s="446"/>
      <c r="CN7" s="446"/>
      <c r="CO7" s="446"/>
      <c r="CP7" s="446"/>
      <c r="CQ7" s="446"/>
      <c r="CR7" s="446"/>
      <c r="CS7" s="447"/>
      <c r="CT7" s="442">
        <v>109548554</v>
      </c>
      <c r="CU7" s="443"/>
      <c r="CV7" s="443"/>
      <c r="CW7" s="443"/>
      <c r="CX7" s="443"/>
      <c r="CY7" s="443"/>
      <c r="CZ7" s="443"/>
      <c r="DA7" s="444"/>
      <c r="DB7" s="442">
        <v>106725227</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105</v>
      </c>
      <c r="AN8" s="472"/>
      <c r="AO8" s="472"/>
      <c r="AP8" s="472"/>
      <c r="AQ8" s="472"/>
      <c r="AR8" s="472"/>
      <c r="AS8" s="472"/>
      <c r="AT8" s="473"/>
      <c r="AU8" s="474" t="s">
        <v>91</v>
      </c>
      <c r="AV8" s="475"/>
      <c r="AW8" s="475"/>
      <c r="AX8" s="475"/>
      <c r="AY8" s="476" t="s">
        <v>106</v>
      </c>
      <c r="AZ8" s="477"/>
      <c r="BA8" s="477"/>
      <c r="BB8" s="477"/>
      <c r="BC8" s="477"/>
      <c r="BD8" s="477"/>
      <c r="BE8" s="477"/>
      <c r="BF8" s="477"/>
      <c r="BG8" s="477"/>
      <c r="BH8" s="477"/>
      <c r="BI8" s="477"/>
      <c r="BJ8" s="477"/>
      <c r="BK8" s="477"/>
      <c r="BL8" s="477"/>
      <c r="BM8" s="478"/>
      <c r="BN8" s="442">
        <v>3900441</v>
      </c>
      <c r="BO8" s="443"/>
      <c r="BP8" s="443"/>
      <c r="BQ8" s="443"/>
      <c r="BR8" s="443"/>
      <c r="BS8" s="443"/>
      <c r="BT8" s="443"/>
      <c r="BU8" s="444"/>
      <c r="BV8" s="442">
        <v>3552518</v>
      </c>
      <c r="BW8" s="443"/>
      <c r="BX8" s="443"/>
      <c r="BY8" s="443"/>
      <c r="BZ8" s="443"/>
      <c r="CA8" s="443"/>
      <c r="CB8" s="443"/>
      <c r="CC8" s="444"/>
      <c r="CD8" s="445" t="s">
        <v>107</v>
      </c>
      <c r="CE8" s="446"/>
      <c r="CF8" s="446"/>
      <c r="CG8" s="446"/>
      <c r="CH8" s="446"/>
      <c r="CI8" s="446"/>
      <c r="CJ8" s="446"/>
      <c r="CK8" s="446"/>
      <c r="CL8" s="446"/>
      <c r="CM8" s="446"/>
      <c r="CN8" s="446"/>
      <c r="CO8" s="446"/>
      <c r="CP8" s="446"/>
      <c r="CQ8" s="446"/>
      <c r="CR8" s="446"/>
      <c r="CS8" s="447"/>
      <c r="CT8" s="482">
        <v>0.97</v>
      </c>
      <c r="CU8" s="483"/>
      <c r="CV8" s="483"/>
      <c r="CW8" s="483"/>
      <c r="CX8" s="483"/>
      <c r="CY8" s="483"/>
      <c r="CZ8" s="483"/>
      <c r="DA8" s="484"/>
      <c r="DB8" s="482">
        <v>0.97</v>
      </c>
      <c r="DC8" s="483"/>
      <c r="DD8" s="483"/>
      <c r="DE8" s="483"/>
      <c r="DF8" s="483"/>
      <c r="DG8" s="483"/>
      <c r="DH8" s="483"/>
      <c r="DI8" s="484"/>
    </row>
    <row r="9" spans="1:119" ht="18.75" customHeight="1" thickBot="1" x14ac:dyDescent="0.25">
      <c r="A9" s="163"/>
      <c r="B9" s="436" t="s">
        <v>108</v>
      </c>
      <c r="C9" s="437"/>
      <c r="D9" s="437"/>
      <c r="E9" s="437"/>
      <c r="F9" s="437"/>
      <c r="G9" s="437"/>
      <c r="H9" s="437"/>
      <c r="I9" s="437"/>
      <c r="J9" s="437"/>
      <c r="K9" s="485"/>
      <c r="L9" s="486" t="s">
        <v>109</v>
      </c>
      <c r="M9" s="487"/>
      <c r="N9" s="487"/>
      <c r="O9" s="487"/>
      <c r="P9" s="487"/>
      <c r="Q9" s="488"/>
      <c r="R9" s="489">
        <v>518757</v>
      </c>
      <c r="S9" s="490"/>
      <c r="T9" s="490"/>
      <c r="U9" s="490"/>
      <c r="V9" s="491"/>
      <c r="W9" s="399" t="s">
        <v>110</v>
      </c>
      <c r="X9" s="400"/>
      <c r="Y9" s="400"/>
      <c r="Z9" s="400"/>
      <c r="AA9" s="400"/>
      <c r="AB9" s="400"/>
      <c r="AC9" s="400"/>
      <c r="AD9" s="400"/>
      <c r="AE9" s="400"/>
      <c r="AF9" s="400"/>
      <c r="AG9" s="400"/>
      <c r="AH9" s="400"/>
      <c r="AI9" s="400"/>
      <c r="AJ9" s="400"/>
      <c r="AK9" s="400"/>
      <c r="AL9" s="401"/>
      <c r="AM9" s="471" t="s">
        <v>111</v>
      </c>
      <c r="AN9" s="472"/>
      <c r="AO9" s="472"/>
      <c r="AP9" s="472"/>
      <c r="AQ9" s="472"/>
      <c r="AR9" s="472"/>
      <c r="AS9" s="472"/>
      <c r="AT9" s="473"/>
      <c r="AU9" s="474" t="s">
        <v>91</v>
      </c>
      <c r="AV9" s="475"/>
      <c r="AW9" s="475"/>
      <c r="AX9" s="475"/>
      <c r="AY9" s="476" t="s">
        <v>112</v>
      </c>
      <c r="AZ9" s="477"/>
      <c r="BA9" s="477"/>
      <c r="BB9" s="477"/>
      <c r="BC9" s="477"/>
      <c r="BD9" s="477"/>
      <c r="BE9" s="477"/>
      <c r="BF9" s="477"/>
      <c r="BG9" s="477"/>
      <c r="BH9" s="477"/>
      <c r="BI9" s="477"/>
      <c r="BJ9" s="477"/>
      <c r="BK9" s="477"/>
      <c r="BL9" s="477"/>
      <c r="BM9" s="478"/>
      <c r="BN9" s="442">
        <v>347923</v>
      </c>
      <c r="BO9" s="443"/>
      <c r="BP9" s="443"/>
      <c r="BQ9" s="443"/>
      <c r="BR9" s="443"/>
      <c r="BS9" s="443"/>
      <c r="BT9" s="443"/>
      <c r="BU9" s="444"/>
      <c r="BV9" s="442">
        <v>-291673</v>
      </c>
      <c r="BW9" s="443"/>
      <c r="BX9" s="443"/>
      <c r="BY9" s="443"/>
      <c r="BZ9" s="443"/>
      <c r="CA9" s="443"/>
      <c r="CB9" s="443"/>
      <c r="CC9" s="444"/>
      <c r="CD9" s="445" t="s">
        <v>113</v>
      </c>
      <c r="CE9" s="446"/>
      <c r="CF9" s="446"/>
      <c r="CG9" s="446"/>
      <c r="CH9" s="446"/>
      <c r="CI9" s="446"/>
      <c r="CJ9" s="446"/>
      <c r="CK9" s="446"/>
      <c r="CL9" s="446"/>
      <c r="CM9" s="446"/>
      <c r="CN9" s="446"/>
      <c r="CO9" s="446"/>
      <c r="CP9" s="446"/>
      <c r="CQ9" s="446"/>
      <c r="CR9" s="446"/>
      <c r="CS9" s="447"/>
      <c r="CT9" s="439">
        <v>9.6999999999999993</v>
      </c>
      <c r="CU9" s="440"/>
      <c r="CV9" s="440"/>
      <c r="CW9" s="440"/>
      <c r="CX9" s="440"/>
      <c r="CY9" s="440"/>
      <c r="CZ9" s="440"/>
      <c r="DA9" s="441"/>
      <c r="DB9" s="439">
        <v>9.6999999999999993</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114</v>
      </c>
      <c r="M10" s="472"/>
      <c r="N10" s="472"/>
      <c r="O10" s="472"/>
      <c r="P10" s="472"/>
      <c r="Q10" s="473"/>
      <c r="R10" s="493">
        <v>518594</v>
      </c>
      <c r="S10" s="494"/>
      <c r="T10" s="494"/>
      <c r="U10" s="494"/>
      <c r="V10" s="495"/>
      <c r="W10" s="430"/>
      <c r="X10" s="431"/>
      <c r="Y10" s="431"/>
      <c r="Z10" s="431"/>
      <c r="AA10" s="431"/>
      <c r="AB10" s="431"/>
      <c r="AC10" s="431"/>
      <c r="AD10" s="431"/>
      <c r="AE10" s="431"/>
      <c r="AF10" s="431"/>
      <c r="AG10" s="431"/>
      <c r="AH10" s="431"/>
      <c r="AI10" s="431"/>
      <c r="AJ10" s="431"/>
      <c r="AK10" s="431"/>
      <c r="AL10" s="434"/>
      <c r="AM10" s="471" t="s">
        <v>115</v>
      </c>
      <c r="AN10" s="472"/>
      <c r="AO10" s="472"/>
      <c r="AP10" s="472"/>
      <c r="AQ10" s="472"/>
      <c r="AR10" s="472"/>
      <c r="AS10" s="472"/>
      <c r="AT10" s="473"/>
      <c r="AU10" s="474" t="s">
        <v>91</v>
      </c>
      <c r="AV10" s="475"/>
      <c r="AW10" s="475"/>
      <c r="AX10" s="475"/>
      <c r="AY10" s="476" t="s">
        <v>116</v>
      </c>
      <c r="AZ10" s="477"/>
      <c r="BA10" s="477"/>
      <c r="BB10" s="477"/>
      <c r="BC10" s="477"/>
      <c r="BD10" s="477"/>
      <c r="BE10" s="477"/>
      <c r="BF10" s="477"/>
      <c r="BG10" s="477"/>
      <c r="BH10" s="477"/>
      <c r="BI10" s="477"/>
      <c r="BJ10" s="477"/>
      <c r="BK10" s="477"/>
      <c r="BL10" s="477"/>
      <c r="BM10" s="478"/>
      <c r="BN10" s="442">
        <v>28427</v>
      </c>
      <c r="BO10" s="443"/>
      <c r="BP10" s="443"/>
      <c r="BQ10" s="443"/>
      <c r="BR10" s="443"/>
      <c r="BS10" s="443"/>
      <c r="BT10" s="443"/>
      <c r="BU10" s="444"/>
      <c r="BV10" s="442">
        <v>5482</v>
      </c>
      <c r="BW10" s="443"/>
      <c r="BX10" s="443"/>
      <c r="BY10" s="443"/>
      <c r="BZ10" s="443"/>
      <c r="CA10" s="443"/>
      <c r="CB10" s="443"/>
      <c r="CC10" s="444"/>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118</v>
      </c>
      <c r="M11" s="497"/>
      <c r="N11" s="497"/>
      <c r="O11" s="497"/>
      <c r="P11" s="497"/>
      <c r="Q11" s="498"/>
      <c r="R11" s="499" t="s">
        <v>119</v>
      </c>
      <c r="S11" s="500"/>
      <c r="T11" s="500"/>
      <c r="U11" s="500"/>
      <c r="V11" s="501"/>
      <c r="W11" s="430"/>
      <c r="X11" s="431"/>
      <c r="Y11" s="431"/>
      <c r="Z11" s="431"/>
      <c r="AA11" s="431"/>
      <c r="AB11" s="431"/>
      <c r="AC11" s="431"/>
      <c r="AD11" s="431"/>
      <c r="AE11" s="431"/>
      <c r="AF11" s="431"/>
      <c r="AG11" s="431"/>
      <c r="AH11" s="431"/>
      <c r="AI11" s="431"/>
      <c r="AJ11" s="431"/>
      <c r="AK11" s="431"/>
      <c r="AL11" s="434"/>
      <c r="AM11" s="471" t="s">
        <v>120</v>
      </c>
      <c r="AN11" s="472"/>
      <c r="AO11" s="472"/>
      <c r="AP11" s="472"/>
      <c r="AQ11" s="472"/>
      <c r="AR11" s="472"/>
      <c r="AS11" s="472"/>
      <c r="AT11" s="473"/>
      <c r="AU11" s="474" t="s">
        <v>91</v>
      </c>
      <c r="AV11" s="475"/>
      <c r="AW11" s="475"/>
      <c r="AX11" s="475"/>
      <c r="AY11" s="476" t="s">
        <v>121</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122</v>
      </c>
      <c r="CE11" s="446"/>
      <c r="CF11" s="446"/>
      <c r="CG11" s="446"/>
      <c r="CH11" s="446"/>
      <c r="CI11" s="446"/>
      <c r="CJ11" s="446"/>
      <c r="CK11" s="446"/>
      <c r="CL11" s="446"/>
      <c r="CM11" s="446"/>
      <c r="CN11" s="446"/>
      <c r="CO11" s="446"/>
      <c r="CP11" s="446"/>
      <c r="CQ11" s="446"/>
      <c r="CR11" s="446"/>
      <c r="CS11" s="447"/>
      <c r="CT11" s="482" t="s">
        <v>123</v>
      </c>
      <c r="CU11" s="483"/>
      <c r="CV11" s="483"/>
      <c r="CW11" s="483"/>
      <c r="CX11" s="483"/>
      <c r="CY11" s="483"/>
      <c r="CZ11" s="483"/>
      <c r="DA11" s="484"/>
      <c r="DB11" s="482" t="s">
        <v>123</v>
      </c>
      <c r="DC11" s="483"/>
      <c r="DD11" s="483"/>
      <c r="DE11" s="483"/>
      <c r="DF11" s="483"/>
      <c r="DG11" s="483"/>
      <c r="DH11" s="483"/>
      <c r="DI11" s="484"/>
    </row>
    <row r="12" spans="1:119" ht="18.75" customHeight="1" x14ac:dyDescent="0.2">
      <c r="A12" s="163"/>
      <c r="B12" s="502" t="s">
        <v>124</v>
      </c>
      <c r="C12" s="503"/>
      <c r="D12" s="503"/>
      <c r="E12" s="503"/>
      <c r="F12" s="503"/>
      <c r="G12" s="503"/>
      <c r="H12" s="503"/>
      <c r="I12" s="503"/>
      <c r="J12" s="503"/>
      <c r="K12" s="504"/>
      <c r="L12" s="511" t="s">
        <v>125</v>
      </c>
      <c r="M12" s="512"/>
      <c r="N12" s="512"/>
      <c r="O12" s="512"/>
      <c r="P12" s="512"/>
      <c r="Q12" s="513"/>
      <c r="R12" s="514">
        <v>514595</v>
      </c>
      <c r="S12" s="515"/>
      <c r="T12" s="515"/>
      <c r="U12" s="515"/>
      <c r="V12" s="516"/>
      <c r="W12" s="517" t="s">
        <v>1</v>
      </c>
      <c r="X12" s="475"/>
      <c r="Y12" s="475"/>
      <c r="Z12" s="475"/>
      <c r="AA12" s="475"/>
      <c r="AB12" s="518"/>
      <c r="AC12" s="519" t="s">
        <v>126</v>
      </c>
      <c r="AD12" s="520"/>
      <c r="AE12" s="520"/>
      <c r="AF12" s="520"/>
      <c r="AG12" s="521"/>
      <c r="AH12" s="519" t="s">
        <v>127</v>
      </c>
      <c r="AI12" s="520"/>
      <c r="AJ12" s="520"/>
      <c r="AK12" s="520"/>
      <c r="AL12" s="522"/>
      <c r="AM12" s="471" t="s">
        <v>128</v>
      </c>
      <c r="AN12" s="472"/>
      <c r="AO12" s="472"/>
      <c r="AP12" s="472"/>
      <c r="AQ12" s="472"/>
      <c r="AR12" s="472"/>
      <c r="AS12" s="472"/>
      <c r="AT12" s="473"/>
      <c r="AU12" s="474" t="s">
        <v>91</v>
      </c>
      <c r="AV12" s="475"/>
      <c r="AW12" s="475"/>
      <c r="AX12" s="475"/>
      <c r="AY12" s="476" t="s">
        <v>129</v>
      </c>
      <c r="AZ12" s="477"/>
      <c r="BA12" s="477"/>
      <c r="BB12" s="477"/>
      <c r="BC12" s="477"/>
      <c r="BD12" s="477"/>
      <c r="BE12" s="477"/>
      <c r="BF12" s="477"/>
      <c r="BG12" s="477"/>
      <c r="BH12" s="477"/>
      <c r="BI12" s="477"/>
      <c r="BJ12" s="477"/>
      <c r="BK12" s="477"/>
      <c r="BL12" s="477"/>
      <c r="BM12" s="478"/>
      <c r="BN12" s="442">
        <v>4000000</v>
      </c>
      <c r="BO12" s="443"/>
      <c r="BP12" s="443"/>
      <c r="BQ12" s="443"/>
      <c r="BR12" s="443"/>
      <c r="BS12" s="443"/>
      <c r="BT12" s="443"/>
      <c r="BU12" s="444"/>
      <c r="BV12" s="442">
        <v>700000</v>
      </c>
      <c r="BW12" s="443"/>
      <c r="BX12" s="443"/>
      <c r="BY12" s="443"/>
      <c r="BZ12" s="443"/>
      <c r="CA12" s="443"/>
      <c r="CB12" s="443"/>
      <c r="CC12" s="444"/>
      <c r="CD12" s="445" t="s">
        <v>130</v>
      </c>
      <c r="CE12" s="446"/>
      <c r="CF12" s="446"/>
      <c r="CG12" s="446"/>
      <c r="CH12" s="446"/>
      <c r="CI12" s="446"/>
      <c r="CJ12" s="446"/>
      <c r="CK12" s="446"/>
      <c r="CL12" s="446"/>
      <c r="CM12" s="446"/>
      <c r="CN12" s="446"/>
      <c r="CO12" s="446"/>
      <c r="CP12" s="446"/>
      <c r="CQ12" s="446"/>
      <c r="CR12" s="446"/>
      <c r="CS12" s="447"/>
      <c r="CT12" s="482" t="s">
        <v>123</v>
      </c>
      <c r="CU12" s="483"/>
      <c r="CV12" s="483"/>
      <c r="CW12" s="483"/>
      <c r="CX12" s="483"/>
      <c r="CY12" s="483"/>
      <c r="CZ12" s="483"/>
      <c r="DA12" s="484"/>
      <c r="DB12" s="482" t="s">
        <v>123</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131</v>
      </c>
      <c r="N13" s="534"/>
      <c r="O13" s="534"/>
      <c r="P13" s="534"/>
      <c r="Q13" s="535"/>
      <c r="R13" s="526">
        <v>502238</v>
      </c>
      <c r="S13" s="527"/>
      <c r="T13" s="527"/>
      <c r="U13" s="527"/>
      <c r="V13" s="528"/>
      <c r="W13" s="458" t="s">
        <v>132</v>
      </c>
      <c r="X13" s="459"/>
      <c r="Y13" s="459"/>
      <c r="Z13" s="459"/>
      <c r="AA13" s="459"/>
      <c r="AB13" s="449"/>
      <c r="AC13" s="493">
        <v>5271</v>
      </c>
      <c r="AD13" s="494"/>
      <c r="AE13" s="494"/>
      <c r="AF13" s="494"/>
      <c r="AG13" s="536"/>
      <c r="AH13" s="493">
        <v>5788</v>
      </c>
      <c r="AI13" s="494"/>
      <c r="AJ13" s="494"/>
      <c r="AK13" s="494"/>
      <c r="AL13" s="495"/>
      <c r="AM13" s="471" t="s">
        <v>133</v>
      </c>
      <c r="AN13" s="472"/>
      <c r="AO13" s="472"/>
      <c r="AP13" s="472"/>
      <c r="AQ13" s="472"/>
      <c r="AR13" s="472"/>
      <c r="AS13" s="472"/>
      <c r="AT13" s="473"/>
      <c r="AU13" s="474" t="s">
        <v>102</v>
      </c>
      <c r="AV13" s="475"/>
      <c r="AW13" s="475"/>
      <c r="AX13" s="475"/>
      <c r="AY13" s="476" t="s">
        <v>134</v>
      </c>
      <c r="AZ13" s="477"/>
      <c r="BA13" s="477"/>
      <c r="BB13" s="477"/>
      <c r="BC13" s="477"/>
      <c r="BD13" s="477"/>
      <c r="BE13" s="477"/>
      <c r="BF13" s="477"/>
      <c r="BG13" s="477"/>
      <c r="BH13" s="477"/>
      <c r="BI13" s="477"/>
      <c r="BJ13" s="477"/>
      <c r="BK13" s="477"/>
      <c r="BL13" s="477"/>
      <c r="BM13" s="478"/>
      <c r="BN13" s="442">
        <v>-3623650</v>
      </c>
      <c r="BO13" s="443"/>
      <c r="BP13" s="443"/>
      <c r="BQ13" s="443"/>
      <c r="BR13" s="443"/>
      <c r="BS13" s="443"/>
      <c r="BT13" s="443"/>
      <c r="BU13" s="444"/>
      <c r="BV13" s="442">
        <v>-986191</v>
      </c>
      <c r="BW13" s="443"/>
      <c r="BX13" s="443"/>
      <c r="BY13" s="443"/>
      <c r="BZ13" s="443"/>
      <c r="CA13" s="443"/>
      <c r="CB13" s="443"/>
      <c r="CC13" s="444"/>
      <c r="CD13" s="445" t="s">
        <v>135</v>
      </c>
      <c r="CE13" s="446"/>
      <c r="CF13" s="446"/>
      <c r="CG13" s="446"/>
      <c r="CH13" s="446"/>
      <c r="CI13" s="446"/>
      <c r="CJ13" s="446"/>
      <c r="CK13" s="446"/>
      <c r="CL13" s="446"/>
      <c r="CM13" s="446"/>
      <c r="CN13" s="446"/>
      <c r="CO13" s="446"/>
      <c r="CP13" s="446"/>
      <c r="CQ13" s="446"/>
      <c r="CR13" s="446"/>
      <c r="CS13" s="447"/>
      <c r="CT13" s="439">
        <v>4.2</v>
      </c>
      <c r="CU13" s="440"/>
      <c r="CV13" s="440"/>
      <c r="CW13" s="440"/>
      <c r="CX13" s="440"/>
      <c r="CY13" s="440"/>
      <c r="CZ13" s="440"/>
      <c r="DA13" s="441"/>
      <c r="DB13" s="439">
        <v>3.9</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136</v>
      </c>
      <c r="M14" s="524"/>
      <c r="N14" s="524"/>
      <c r="O14" s="524"/>
      <c r="P14" s="524"/>
      <c r="Q14" s="525"/>
      <c r="R14" s="526">
        <v>515831</v>
      </c>
      <c r="S14" s="527"/>
      <c r="T14" s="527"/>
      <c r="U14" s="527"/>
      <c r="V14" s="528"/>
      <c r="W14" s="432"/>
      <c r="X14" s="433"/>
      <c r="Y14" s="433"/>
      <c r="Z14" s="433"/>
      <c r="AA14" s="433"/>
      <c r="AB14" s="422"/>
      <c r="AC14" s="529">
        <v>2.4</v>
      </c>
      <c r="AD14" s="530"/>
      <c r="AE14" s="530"/>
      <c r="AF14" s="530"/>
      <c r="AG14" s="531"/>
      <c r="AH14" s="529">
        <v>2.6</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137</v>
      </c>
      <c r="CE14" s="538"/>
      <c r="CF14" s="538"/>
      <c r="CG14" s="538"/>
      <c r="CH14" s="538"/>
      <c r="CI14" s="538"/>
      <c r="CJ14" s="538"/>
      <c r="CK14" s="538"/>
      <c r="CL14" s="538"/>
      <c r="CM14" s="538"/>
      <c r="CN14" s="538"/>
      <c r="CO14" s="538"/>
      <c r="CP14" s="538"/>
      <c r="CQ14" s="538"/>
      <c r="CR14" s="538"/>
      <c r="CS14" s="539"/>
      <c r="CT14" s="540">
        <v>50.4</v>
      </c>
      <c r="CU14" s="541"/>
      <c r="CV14" s="541"/>
      <c r="CW14" s="541"/>
      <c r="CX14" s="541"/>
      <c r="CY14" s="541"/>
      <c r="CZ14" s="541"/>
      <c r="DA14" s="542"/>
      <c r="DB14" s="540">
        <v>44.1</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131</v>
      </c>
      <c r="N15" s="534"/>
      <c r="O15" s="534"/>
      <c r="P15" s="534"/>
      <c r="Q15" s="535"/>
      <c r="R15" s="526">
        <v>505034</v>
      </c>
      <c r="S15" s="527"/>
      <c r="T15" s="527"/>
      <c r="U15" s="527"/>
      <c r="V15" s="528"/>
      <c r="W15" s="458" t="s">
        <v>138</v>
      </c>
      <c r="X15" s="459"/>
      <c r="Y15" s="459"/>
      <c r="Z15" s="459"/>
      <c r="AA15" s="459"/>
      <c r="AB15" s="449"/>
      <c r="AC15" s="493">
        <v>57710</v>
      </c>
      <c r="AD15" s="494"/>
      <c r="AE15" s="494"/>
      <c r="AF15" s="494"/>
      <c r="AG15" s="536"/>
      <c r="AH15" s="493">
        <v>60456</v>
      </c>
      <c r="AI15" s="494"/>
      <c r="AJ15" s="494"/>
      <c r="AK15" s="494"/>
      <c r="AL15" s="495"/>
      <c r="AM15" s="471"/>
      <c r="AN15" s="472"/>
      <c r="AO15" s="472"/>
      <c r="AP15" s="472"/>
      <c r="AQ15" s="472"/>
      <c r="AR15" s="472"/>
      <c r="AS15" s="472"/>
      <c r="AT15" s="473"/>
      <c r="AU15" s="474"/>
      <c r="AV15" s="475"/>
      <c r="AW15" s="475"/>
      <c r="AX15" s="475"/>
      <c r="AY15" s="402" t="s">
        <v>139</v>
      </c>
      <c r="AZ15" s="403"/>
      <c r="BA15" s="403"/>
      <c r="BB15" s="403"/>
      <c r="BC15" s="403"/>
      <c r="BD15" s="403"/>
      <c r="BE15" s="403"/>
      <c r="BF15" s="403"/>
      <c r="BG15" s="403"/>
      <c r="BH15" s="403"/>
      <c r="BI15" s="403"/>
      <c r="BJ15" s="403"/>
      <c r="BK15" s="403"/>
      <c r="BL15" s="403"/>
      <c r="BM15" s="404"/>
      <c r="BN15" s="405">
        <v>83224240</v>
      </c>
      <c r="BO15" s="406"/>
      <c r="BP15" s="406"/>
      <c r="BQ15" s="406"/>
      <c r="BR15" s="406"/>
      <c r="BS15" s="406"/>
      <c r="BT15" s="406"/>
      <c r="BU15" s="407"/>
      <c r="BV15" s="405">
        <v>81710086</v>
      </c>
      <c r="BW15" s="406"/>
      <c r="BX15" s="406"/>
      <c r="BY15" s="406"/>
      <c r="BZ15" s="406"/>
      <c r="CA15" s="406"/>
      <c r="CB15" s="406"/>
      <c r="CC15" s="407"/>
      <c r="CD15" s="543" t="s">
        <v>140</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141</v>
      </c>
      <c r="M16" s="546"/>
      <c r="N16" s="546"/>
      <c r="O16" s="546"/>
      <c r="P16" s="546"/>
      <c r="Q16" s="547"/>
      <c r="R16" s="548" t="s">
        <v>142</v>
      </c>
      <c r="S16" s="549"/>
      <c r="T16" s="549"/>
      <c r="U16" s="549"/>
      <c r="V16" s="550"/>
      <c r="W16" s="432"/>
      <c r="X16" s="433"/>
      <c r="Y16" s="433"/>
      <c r="Z16" s="433"/>
      <c r="AA16" s="433"/>
      <c r="AB16" s="422"/>
      <c r="AC16" s="529">
        <v>26.4</v>
      </c>
      <c r="AD16" s="530"/>
      <c r="AE16" s="530"/>
      <c r="AF16" s="530"/>
      <c r="AG16" s="531"/>
      <c r="AH16" s="529">
        <v>26.8</v>
      </c>
      <c r="AI16" s="530"/>
      <c r="AJ16" s="530"/>
      <c r="AK16" s="530"/>
      <c r="AL16" s="532"/>
      <c r="AM16" s="471"/>
      <c r="AN16" s="472"/>
      <c r="AO16" s="472"/>
      <c r="AP16" s="472"/>
      <c r="AQ16" s="472"/>
      <c r="AR16" s="472"/>
      <c r="AS16" s="472"/>
      <c r="AT16" s="473"/>
      <c r="AU16" s="474"/>
      <c r="AV16" s="475"/>
      <c r="AW16" s="475"/>
      <c r="AX16" s="475"/>
      <c r="AY16" s="476" t="s">
        <v>143</v>
      </c>
      <c r="AZ16" s="477"/>
      <c r="BA16" s="477"/>
      <c r="BB16" s="477"/>
      <c r="BC16" s="477"/>
      <c r="BD16" s="477"/>
      <c r="BE16" s="477"/>
      <c r="BF16" s="477"/>
      <c r="BG16" s="477"/>
      <c r="BH16" s="477"/>
      <c r="BI16" s="477"/>
      <c r="BJ16" s="477"/>
      <c r="BK16" s="477"/>
      <c r="BL16" s="477"/>
      <c r="BM16" s="478"/>
      <c r="BN16" s="442">
        <v>85887021</v>
      </c>
      <c r="BO16" s="443"/>
      <c r="BP16" s="443"/>
      <c r="BQ16" s="443"/>
      <c r="BR16" s="443"/>
      <c r="BS16" s="443"/>
      <c r="BT16" s="443"/>
      <c r="BU16" s="444"/>
      <c r="BV16" s="442">
        <v>83491363</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144</v>
      </c>
      <c r="N17" s="554"/>
      <c r="O17" s="554"/>
      <c r="P17" s="554"/>
      <c r="Q17" s="555"/>
      <c r="R17" s="548" t="s">
        <v>145</v>
      </c>
      <c r="S17" s="549"/>
      <c r="T17" s="549"/>
      <c r="U17" s="549"/>
      <c r="V17" s="550"/>
      <c r="W17" s="458" t="s">
        <v>146</v>
      </c>
      <c r="X17" s="459"/>
      <c r="Y17" s="459"/>
      <c r="Z17" s="459"/>
      <c r="AA17" s="459"/>
      <c r="AB17" s="449"/>
      <c r="AC17" s="493">
        <v>155631</v>
      </c>
      <c r="AD17" s="494"/>
      <c r="AE17" s="494"/>
      <c r="AF17" s="494"/>
      <c r="AG17" s="536"/>
      <c r="AH17" s="493">
        <v>159399</v>
      </c>
      <c r="AI17" s="494"/>
      <c r="AJ17" s="494"/>
      <c r="AK17" s="494"/>
      <c r="AL17" s="495"/>
      <c r="AM17" s="471"/>
      <c r="AN17" s="472"/>
      <c r="AO17" s="472"/>
      <c r="AP17" s="472"/>
      <c r="AQ17" s="472"/>
      <c r="AR17" s="472"/>
      <c r="AS17" s="472"/>
      <c r="AT17" s="473"/>
      <c r="AU17" s="474"/>
      <c r="AV17" s="475"/>
      <c r="AW17" s="475"/>
      <c r="AX17" s="475"/>
      <c r="AY17" s="476" t="s">
        <v>147</v>
      </c>
      <c r="AZ17" s="477"/>
      <c r="BA17" s="477"/>
      <c r="BB17" s="477"/>
      <c r="BC17" s="477"/>
      <c r="BD17" s="477"/>
      <c r="BE17" s="477"/>
      <c r="BF17" s="477"/>
      <c r="BG17" s="477"/>
      <c r="BH17" s="477"/>
      <c r="BI17" s="477"/>
      <c r="BJ17" s="477"/>
      <c r="BK17" s="477"/>
      <c r="BL17" s="477"/>
      <c r="BM17" s="478"/>
      <c r="BN17" s="442">
        <v>106732304</v>
      </c>
      <c r="BO17" s="443"/>
      <c r="BP17" s="443"/>
      <c r="BQ17" s="443"/>
      <c r="BR17" s="443"/>
      <c r="BS17" s="443"/>
      <c r="BT17" s="443"/>
      <c r="BU17" s="444"/>
      <c r="BV17" s="442">
        <v>104629284</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148</v>
      </c>
      <c r="C18" s="485"/>
      <c r="D18" s="485"/>
      <c r="E18" s="565"/>
      <c r="F18" s="565"/>
      <c r="G18" s="565"/>
      <c r="H18" s="565"/>
      <c r="I18" s="565"/>
      <c r="J18" s="565"/>
      <c r="K18" s="565"/>
      <c r="L18" s="566">
        <v>416.85</v>
      </c>
      <c r="M18" s="566"/>
      <c r="N18" s="566"/>
      <c r="O18" s="566"/>
      <c r="P18" s="566"/>
      <c r="Q18" s="566"/>
      <c r="R18" s="567"/>
      <c r="S18" s="567"/>
      <c r="T18" s="567"/>
      <c r="U18" s="567"/>
      <c r="V18" s="568"/>
      <c r="W18" s="460"/>
      <c r="X18" s="461"/>
      <c r="Y18" s="461"/>
      <c r="Z18" s="461"/>
      <c r="AA18" s="461"/>
      <c r="AB18" s="452"/>
      <c r="AC18" s="569">
        <v>71.2</v>
      </c>
      <c r="AD18" s="570"/>
      <c r="AE18" s="570"/>
      <c r="AF18" s="570"/>
      <c r="AG18" s="571"/>
      <c r="AH18" s="569">
        <v>70.599999999999994</v>
      </c>
      <c r="AI18" s="570"/>
      <c r="AJ18" s="570"/>
      <c r="AK18" s="570"/>
      <c r="AL18" s="572"/>
      <c r="AM18" s="471"/>
      <c r="AN18" s="472"/>
      <c r="AO18" s="472"/>
      <c r="AP18" s="472"/>
      <c r="AQ18" s="472"/>
      <c r="AR18" s="472"/>
      <c r="AS18" s="472"/>
      <c r="AT18" s="473"/>
      <c r="AU18" s="474"/>
      <c r="AV18" s="475"/>
      <c r="AW18" s="475"/>
      <c r="AX18" s="475"/>
      <c r="AY18" s="476" t="s">
        <v>149</v>
      </c>
      <c r="AZ18" s="477"/>
      <c r="BA18" s="477"/>
      <c r="BB18" s="477"/>
      <c r="BC18" s="477"/>
      <c r="BD18" s="477"/>
      <c r="BE18" s="477"/>
      <c r="BF18" s="477"/>
      <c r="BG18" s="477"/>
      <c r="BH18" s="477"/>
      <c r="BI18" s="477"/>
      <c r="BJ18" s="477"/>
      <c r="BK18" s="477"/>
      <c r="BL18" s="477"/>
      <c r="BM18" s="478"/>
      <c r="BN18" s="442">
        <v>111190966</v>
      </c>
      <c r="BO18" s="443"/>
      <c r="BP18" s="443"/>
      <c r="BQ18" s="443"/>
      <c r="BR18" s="443"/>
      <c r="BS18" s="443"/>
      <c r="BT18" s="443"/>
      <c r="BU18" s="444"/>
      <c r="BV18" s="442">
        <v>103007310</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150</v>
      </c>
      <c r="C19" s="485"/>
      <c r="D19" s="485"/>
      <c r="E19" s="565"/>
      <c r="F19" s="565"/>
      <c r="G19" s="565"/>
      <c r="H19" s="565"/>
      <c r="I19" s="565"/>
      <c r="J19" s="565"/>
      <c r="K19" s="565"/>
      <c r="L19" s="573">
        <v>1244</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151</v>
      </c>
      <c r="AZ19" s="477"/>
      <c r="BA19" s="477"/>
      <c r="BB19" s="477"/>
      <c r="BC19" s="477"/>
      <c r="BD19" s="477"/>
      <c r="BE19" s="477"/>
      <c r="BF19" s="477"/>
      <c r="BG19" s="477"/>
      <c r="BH19" s="477"/>
      <c r="BI19" s="477"/>
      <c r="BJ19" s="477"/>
      <c r="BK19" s="477"/>
      <c r="BL19" s="477"/>
      <c r="BM19" s="478"/>
      <c r="BN19" s="442">
        <v>141281650</v>
      </c>
      <c r="BO19" s="443"/>
      <c r="BP19" s="443"/>
      <c r="BQ19" s="443"/>
      <c r="BR19" s="443"/>
      <c r="BS19" s="443"/>
      <c r="BT19" s="443"/>
      <c r="BU19" s="444"/>
      <c r="BV19" s="442">
        <v>132392685</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152</v>
      </c>
      <c r="C20" s="485"/>
      <c r="D20" s="485"/>
      <c r="E20" s="565"/>
      <c r="F20" s="565"/>
      <c r="G20" s="565"/>
      <c r="H20" s="565"/>
      <c r="I20" s="565"/>
      <c r="J20" s="565"/>
      <c r="K20" s="565"/>
      <c r="L20" s="573">
        <v>230841</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153</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154</v>
      </c>
      <c r="C22" s="586"/>
      <c r="D22" s="587"/>
      <c r="E22" s="454" t="s">
        <v>1</v>
      </c>
      <c r="F22" s="459"/>
      <c r="G22" s="459"/>
      <c r="H22" s="459"/>
      <c r="I22" s="459"/>
      <c r="J22" s="459"/>
      <c r="K22" s="449"/>
      <c r="L22" s="454" t="s">
        <v>155</v>
      </c>
      <c r="M22" s="459"/>
      <c r="N22" s="459"/>
      <c r="O22" s="459"/>
      <c r="P22" s="449"/>
      <c r="Q22" s="617" t="s">
        <v>156</v>
      </c>
      <c r="R22" s="618"/>
      <c r="S22" s="618"/>
      <c r="T22" s="618"/>
      <c r="U22" s="618"/>
      <c r="V22" s="619"/>
      <c r="W22" s="585" t="s">
        <v>157</v>
      </c>
      <c r="X22" s="586"/>
      <c r="Y22" s="587"/>
      <c r="Z22" s="454" t="s">
        <v>1</v>
      </c>
      <c r="AA22" s="459"/>
      <c r="AB22" s="459"/>
      <c r="AC22" s="459"/>
      <c r="AD22" s="459"/>
      <c r="AE22" s="459"/>
      <c r="AF22" s="459"/>
      <c r="AG22" s="449"/>
      <c r="AH22" s="623" t="s">
        <v>158</v>
      </c>
      <c r="AI22" s="459"/>
      <c r="AJ22" s="459"/>
      <c r="AK22" s="459"/>
      <c r="AL22" s="449"/>
      <c r="AM22" s="623" t="s">
        <v>159</v>
      </c>
      <c r="AN22" s="624"/>
      <c r="AO22" s="624"/>
      <c r="AP22" s="624"/>
      <c r="AQ22" s="624"/>
      <c r="AR22" s="625"/>
      <c r="AS22" s="617" t="s">
        <v>156</v>
      </c>
      <c r="AT22" s="618"/>
      <c r="AU22" s="618"/>
      <c r="AV22" s="618"/>
      <c r="AW22" s="618"/>
      <c r="AX22" s="629"/>
      <c r="AY22" s="402" t="s">
        <v>160</v>
      </c>
      <c r="AZ22" s="403"/>
      <c r="BA22" s="403"/>
      <c r="BB22" s="403"/>
      <c r="BC22" s="403"/>
      <c r="BD22" s="403"/>
      <c r="BE22" s="403"/>
      <c r="BF22" s="403"/>
      <c r="BG22" s="403"/>
      <c r="BH22" s="403"/>
      <c r="BI22" s="403"/>
      <c r="BJ22" s="403"/>
      <c r="BK22" s="403"/>
      <c r="BL22" s="403"/>
      <c r="BM22" s="404"/>
      <c r="BN22" s="405">
        <v>143649454</v>
      </c>
      <c r="BO22" s="406"/>
      <c r="BP22" s="406"/>
      <c r="BQ22" s="406"/>
      <c r="BR22" s="406"/>
      <c r="BS22" s="406"/>
      <c r="BT22" s="406"/>
      <c r="BU22" s="407"/>
      <c r="BV22" s="405">
        <v>145134979</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161</v>
      </c>
      <c r="AZ23" s="477"/>
      <c r="BA23" s="477"/>
      <c r="BB23" s="477"/>
      <c r="BC23" s="477"/>
      <c r="BD23" s="477"/>
      <c r="BE23" s="477"/>
      <c r="BF23" s="477"/>
      <c r="BG23" s="477"/>
      <c r="BH23" s="477"/>
      <c r="BI23" s="477"/>
      <c r="BJ23" s="477"/>
      <c r="BK23" s="477"/>
      <c r="BL23" s="477"/>
      <c r="BM23" s="478"/>
      <c r="BN23" s="442">
        <v>108258941</v>
      </c>
      <c r="BO23" s="443"/>
      <c r="BP23" s="443"/>
      <c r="BQ23" s="443"/>
      <c r="BR23" s="443"/>
      <c r="BS23" s="443"/>
      <c r="BT23" s="443"/>
      <c r="BU23" s="444"/>
      <c r="BV23" s="442">
        <v>107720954</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162</v>
      </c>
      <c r="F24" s="472"/>
      <c r="G24" s="472"/>
      <c r="H24" s="472"/>
      <c r="I24" s="472"/>
      <c r="J24" s="472"/>
      <c r="K24" s="473"/>
      <c r="L24" s="493">
        <v>1</v>
      </c>
      <c r="M24" s="494"/>
      <c r="N24" s="494"/>
      <c r="O24" s="494"/>
      <c r="P24" s="536"/>
      <c r="Q24" s="493">
        <v>11092</v>
      </c>
      <c r="R24" s="494"/>
      <c r="S24" s="494"/>
      <c r="T24" s="494"/>
      <c r="U24" s="494"/>
      <c r="V24" s="536"/>
      <c r="W24" s="588"/>
      <c r="X24" s="589"/>
      <c r="Y24" s="590"/>
      <c r="Z24" s="492" t="s">
        <v>163</v>
      </c>
      <c r="AA24" s="472"/>
      <c r="AB24" s="472"/>
      <c r="AC24" s="472"/>
      <c r="AD24" s="472"/>
      <c r="AE24" s="472"/>
      <c r="AF24" s="472"/>
      <c r="AG24" s="473"/>
      <c r="AH24" s="493">
        <v>2939</v>
      </c>
      <c r="AI24" s="494"/>
      <c r="AJ24" s="494"/>
      <c r="AK24" s="494"/>
      <c r="AL24" s="536"/>
      <c r="AM24" s="493">
        <v>9592896</v>
      </c>
      <c r="AN24" s="494"/>
      <c r="AO24" s="494"/>
      <c r="AP24" s="494"/>
      <c r="AQ24" s="494"/>
      <c r="AR24" s="536"/>
      <c r="AS24" s="493">
        <v>3264</v>
      </c>
      <c r="AT24" s="494"/>
      <c r="AU24" s="494"/>
      <c r="AV24" s="494"/>
      <c r="AW24" s="494"/>
      <c r="AX24" s="495"/>
      <c r="AY24" s="558" t="s">
        <v>164</v>
      </c>
      <c r="AZ24" s="559"/>
      <c r="BA24" s="559"/>
      <c r="BB24" s="559"/>
      <c r="BC24" s="559"/>
      <c r="BD24" s="559"/>
      <c r="BE24" s="559"/>
      <c r="BF24" s="559"/>
      <c r="BG24" s="559"/>
      <c r="BH24" s="559"/>
      <c r="BI24" s="559"/>
      <c r="BJ24" s="559"/>
      <c r="BK24" s="559"/>
      <c r="BL24" s="559"/>
      <c r="BM24" s="560"/>
      <c r="BN24" s="442">
        <v>115067960</v>
      </c>
      <c r="BO24" s="443"/>
      <c r="BP24" s="443"/>
      <c r="BQ24" s="443"/>
      <c r="BR24" s="443"/>
      <c r="BS24" s="443"/>
      <c r="BT24" s="443"/>
      <c r="BU24" s="444"/>
      <c r="BV24" s="442">
        <v>113400506</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165</v>
      </c>
      <c r="F25" s="472"/>
      <c r="G25" s="472"/>
      <c r="H25" s="472"/>
      <c r="I25" s="472"/>
      <c r="J25" s="472"/>
      <c r="K25" s="473"/>
      <c r="L25" s="493">
        <v>2</v>
      </c>
      <c r="M25" s="494"/>
      <c r="N25" s="494"/>
      <c r="O25" s="494"/>
      <c r="P25" s="536"/>
      <c r="Q25" s="493">
        <v>9024</v>
      </c>
      <c r="R25" s="494"/>
      <c r="S25" s="494"/>
      <c r="T25" s="494"/>
      <c r="U25" s="494"/>
      <c r="V25" s="536"/>
      <c r="W25" s="588"/>
      <c r="X25" s="589"/>
      <c r="Y25" s="590"/>
      <c r="Z25" s="492" t="s">
        <v>166</v>
      </c>
      <c r="AA25" s="472"/>
      <c r="AB25" s="472"/>
      <c r="AC25" s="472"/>
      <c r="AD25" s="472"/>
      <c r="AE25" s="472"/>
      <c r="AF25" s="472"/>
      <c r="AG25" s="473"/>
      <c r="AH25" s="493">
        <v>465</v>
      </c>
      <c r="AI25" s="494"/>
      <c r="AJ25" s="494"/>
      <c r="AK25" s="494"/>
      <c r="AL25" s="536"/>
      <c r="AM25" s="493">
        <v>1590300</v>
      </c>
      <c r="AN25" s="494"/>
      <c r="AO25" s="494"/>
      <c r="AP25" s="494"/>
      <c r="AQ25" s="494"/>
      <c r="AR25" s="536"/>
      <c r="AS25" s="493">
        <v>3420</v>
      </c>
      <c r="AT25" s="494"/>
      <c r="AU25" s="494"/>
      <c r="AV25" s="494"/>
      <c r="AW25" s="494"/>
      <c r="AX25" s="495"/>
      <c r="AY25" s="402" t="s">
        <v>167</v>
      </c>
      <c r="AZ25" s="403"/>
      <c r="BA25" s="403"/>
      <c r="BB25" s="403"/>
      <c r="BC25" s="403"/>
      <c r="BD25" s="403"/>
      <c r="BE25" s="403"/>
      <c r="BF25" s="403"/>
      <c r="BG25" s="403"/>
      <c r="BH25" s="403"/>
      <c r="BI25" s="403"/>
      <c r="BJ25" s="403"/>
      <c r="BK25" s="403"/>
      <c r="BL25" s="403"/>
      <c r="BM25" s="404"/>
      <c r="BN25" s="405">
        <v>35492256</v>
      </c>
      <c r="BO25" s="406"/>
      <c r="BP25" s="406"/>
      <c r="BQ25" s="406"/>
      <c r="BR25" s="406"/>
      <c r="BS25" s="406"/>
      <c r="BT25" s="406"/>
      <c r="BU25" s="407"/>
      <c r="BV25" s="405">
        <v>33687377</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168</v>
      </c>
      <c r="F26" s="472"/>
      <c r="G26" s="472"/>
      <c r="H26" s="472"/>
      <c r="I26" s="472"/>
      <c r="J26" s="472"/>
      <c r="K26" s="473"/>
      <c r="L26" s="493">
        <v>1</v>
      </c>
      <c r="M26" s="494"/>
      <c r="N26" s="494"/>
      <c r="O26" s="494"/>
      <c r="P26" s="536"/>
      <c r="Q26" s="493">
        <v>7097</v>
      </c>
      <c r="R26" s="494"/>
      <c r="S26" s="494"/>
      <c r="T26" s="494"/>
      <c r="U26" s="494"/>
      <c r="V26" s="536"/>
      <c r="W26" s="588"/>
      <c r="X26" s="589"/>
      <c r="Y26" s="590"/>
      <c r="Z26" s="492" t="s">
        <v>169</v>
      </c>
      <c r="AA26" s="594"/>
      <c r="AB26" s="594"/>
      <c r="AC26" s="594"/>
      <c r="AD26" s="594"/>
      <c r="AE26" s="594"/>
      <c r="AF26" s="594"/>
      <c r="AG26" s="595"/>
      <c r="AH26" s="493">
        <v>67</v>
      </c>
      <c r="AI26" s="494"/>
      <c r="AJ26" s="494"/>
      <c r="AK26" s="494"/>
      <c r="AL26" s="536"/>
      <c r="AM26" s="493">
        <v>210246</v>
      </c>
      <c r="AN26" s="494"/>
      <c r="AO26" s="494"/>
      <c r="AP26" s="494"/>
      <c r="AQ26" s="494"/>
      <c r="AR26" s="536"/>
      <c r="AS26" s="493">
        <v>3138</v>
      </c>
      <c r="AT26" s="494"/>
      <c r="AU26" s="494"/>
      <c r="AV26" s="494"/>
      <c r="AW26" s="494"/>
      <c r="AX26" s="495"/>
      <c r="AY26" s="445" t="s">
        <v>170</v>
      </c>
      <c r="AZ26" s="446"/>
      <c r="BA26" s="446"/>
      <c r="BB26" s="446"/>
      <c r="BC26" s="446"/>
      <c r="BD26" s="446"/>
      <c r="BE26" s="446"/>
      <c r="BF26" s="446"/>
      <c r="BG26" s="446"/>
      <c r="BH26" s="446"/>
      <c r="BI26" s="446"/>
      <c r="BJ26" s="446"/>
      <c r="BK26" s="446"/>
      <c r="BL26" s="446"/>
      <c r="BM26" s="447"/>
      <c r="BN26" s="442">
        <v>460000</v>
      </c>
      <c r="BO26" s="443"/>
      <c r="BP26" s="443"/>
      <c r="BQ26" s="443"/>
      <c r="BR26" s="443"/>
      <c r="BS26" s="443"/>
      <c r="BT26" s="443"/>
      <c r="BU26" s="444"/>
      <c r="BV26" s="442">
        <v>400000</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171</v>
      </c>
      <c r="F27" s="472"/>
      <c r="G27" s="472"/>
      <c r="H27" s="472"/>
      <c r="I27" s="472"/>
      <c r="J27" s="472"/>
      <c r="K27" s="473"/>
      <c r="L27" s="493">
        <v>1</v>
      </c>
      <c r="M27" s="494"/>
      <c r="N27" s="494"/>
      <c r="O27" s="494"/>
      <c r="P27" s="536"/>
      <c r="Q27" s="493">
        <v>8000</v>
      </c>
      <c r="R27" s="494"/>
      <c r="S27" s="494"/>
      <c r="T27" s="494"/>
      <c r="U27" s="494"/>
      <c r="V27" s="536"/>
      <c r="W27" s="588"/>
      <c r="X27" s="589"/>
      <c r="Y27" s="590"/>
      <c r="Z27" s="492" t="s">
        <v>172</v>
      </c>
      <c r="AA27" s="472"/>
      <c r="AB27" s="472"/>
      <c r="AC27" s="472"/>
      <c r="AD27" s="472"/>
      <c r="AE27" s="472"/>
      <c r="AF27" s="472"/>
      <c r="AG27" s="473"/>
      <c r="AH27" s="493">
        <v>50</v>
      </c>
      <c r="AI27" s="494"/>
      <c r="AJ27" s="494"/>
      <c r="AK27" s="494"/>
      <c r="AL27" s="536"/>
      <c r="AM27" s="493">
        <v>190750</v>
      </c>
      <c r="AN27" s="494"/>
      <c r="AO27" s="494"/>
      <c r="AP27" s="494"/>
      <c r="AQ27" s="494"/>
      <c r="AR27" s="536"/>
      <c r="AS27" s="493">
        <v>3815</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v>2000714</v>
      </c>
      <c r="BO27" s="562"/>
      <c r="BP27" s="562"/>
      <c r="BQ27" s="562"/>
      <c r="BR27" s="562"/>
      <c r="BS27" s="562"/>
      <c r="BT27" s="562"/>
      <c r="BU27" s="563"/>
      <c r="BV27" s="561">
        <v>2000526</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174</v>
      </c>
      <c r="F28" s="472"/>
      <c r="G28" s="472"/>
      <c r="H28" s="472"/>
      <c r="I28" s="472"/>
      <c r="J28" s="472"/>
      <c r="K28" s="473"/>
      <c r="L28" s="493">
        <v>1</v>
      </c>
      <c r="M28" s="494"/>
      <c r="N28" s="494"/>
      <c r="O28" s="494"/>
      <c r="P28" s="536"/>
      <c r="Q28" s="493">
        <v>7100</v>
      </c>
      <c r="R28" s="494"/>
      <c r="S28" s="494"/>
      <c r="T28" s="494"/>
      <c r="U28" s="494"/>
      <c r="V28" s="536"/>
      <c r="W28" s="588"/>
      <c r="X28" s="589"/>
      <c r="Y28" s="590"/>
      <c r="Z28" s="492" t="s">
        <v>175</v>
      </c>
      <c r="AA28" s="472"/>
      <c r="AB28" s="472"/>
      <c r="AC28" s="472"/>
      <c r="AD28" s="472"/>
      <c r="AE28" s="472"/>
      <c r="AF28" s="472"/>
      <c r="AG28" s="473"/>
      <c r="AH28" s="493" t="s">
        <v>123</v>
      </c>
      <c r="AI28" s="494"/>
      <c r="AJ28" s="494"/>
      <c r="AK28" s="494"/>
      <c r="AL28" s="536"/>
      <c r="AM28" s="493" t="s">
        <v>123</v>
      </c>
      <c r="AN28" s="494"/>
      <c r="AO28" s="494"/>
      <c r="AP28" s="494"/>
      <c r="AQ28" s="494"/>
      <c r="AR28" s="536"/>
      <c r="AS28" s="493" t="s">
        <v>123</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11036831</v>
      </c>
      <c r="BO28" s="406"/>
      <c r="BP28" s="406"/>
      <c r="BQ28" s="406"/>
      <c r="BR28" s="406"/>
      <c r="BS28" s="406"/>
      <c r="BT28" s="406"/>
      <c r="BU28" s="407"/>
      <c r="BV28" s="405">
        <v>14008404</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177</v>
      </c>
      <c r="F29" s="472"/>
      <c r="G29" s="472"/>
      <c r="H29" s="472"/>
      <c r="I29" s="472"/>
      <c r="J29" s="472"/>
      <c r="K29" s="473"/>
      <c r="L29" s="493">
        <v>43</v>
      </c>
      <c r="M29" s="494"/>
      <c r="N29" s="494"/>
      <c r="O29" s="494"/>
      <c r="P29" s="536"/>
      <c r="Q29" s="493">
        <v>6700</v>
      </c>
      <c r="R29" s="494"/>
      <c r="S29" s="494"/>
      <c r="T29" s="494"/>
      <c r="U29" s="494"/>
      <c r="V29" s="536"/>
      <c r="W29" s="591"/>
      <c r="X29" s="592"/>
      <c r="Y29" s="593"/>
      <c r="Z29" s="492" t="s">
        <v>178</v>
      </c>
      <c r="AA29" s="472"/>
      <c r="AB29" s="472"/>
      <c r="AC29" s="472"/>
      <c r="AD29" s="472"/>
      <c r="AE29" s="472"/>
      <c r="AF29" s="472"/>
      <c r="AG29" s="473"/>
      <c r="AH29" s="493">
        <v>2989</v>
      </c>
      <c r="AI29" s="494"/>
      <c r="AJ29" s="494"/>
      <c r="AK29" s="494"/>
      <c r="AL29" s="536"/>
      <c r="AM29" s="493">
        <v>9783646</v>
      </c>
      <c r="AN29" s="494"/>
      <c r="AO29" s="494"/>
      <c r="AP29" s="494"/>
      <c r="AQ29" s="494"/>
      <c r="AR29" s="536"/>
      <c r="AS29" s="493">
        <v>3273</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v>3507603</v>
      </c>
      <c r="BO29" s="443"/>
      <c r="BP29" s="443"/>
      <c r="BQ29" s="443"/>
      <c r="BR29" s="443"/>
      <c r="BS29" s="443"/>
      <c r="BT29" s="443"/>
      <c r="BU29" s="444"/>
      <c r="BV29" s="442">
        <v>3419920</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101.7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6663358</v>
      </c>
      <c r="BO30" s="562"/>
      <c r="BP30" s="562"/>
      <c r="BQ30" s="562"/>
      <c r="BR30" s="562"/>
      <c r="BS30" s="562"/>
      <c r="BT30" s="562"/>
      <c r="BU30" s="563"/>
      <c r="BV30" s="561">
        <v>9445926</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187</v>
      </c>
      <c r="D33" s="466"/>
      <c r="E33" s="431" t="s">
        <v>188</v>
      </c>
      <c r="F33" s="431"/>
      <c r="G33" s="431"/>
      <c r="H33" s="431"/>
      <c r="I33" s="431"/>
      <c r="J33" s="431"/>
      <c r="K33" s="431"/>
      <c r="L33" s="431"/>
      <c r="M33" s="431"/>
      <c r="N33" s="431"/>
      <c r="O33" s="431"/>
      <c r="P33" s="431"/>
      <c r="Q33" s="431"/>
      <c r="R33" s="431"/>
      <c r="S33" s="431"/>
      <c r="T33" s="188"/>
      <c r="U33" s="466" t="s">
        <v>187</v>
      </c>
      <c r="V33" s="466"/>
      <c r="W33" s="431" t="s">
        <v>188</v>
      </c>
      <c r="X33" s="431"/>
      <c r="Y33" s="431"/>
      <c r="Z33" s="431"/>
      <c r="AA33" s="431"/>
      <c r="AB33" s="431"/>
      <c r="AC33" s="431"/>
      <c r="AD33" s="431"/>
      <c r="AE33" s="431"/>
      <c r="AF33" s="431"/>
      <c r="AG33" s="431"/>
      <c r="AH33" s="431"/>
      <c r="AI33" s="431"/>
      <c r="AJ33" s="431"/>
      <c r="AK33" s="431"/>
      <c r="AL33" s="188"/>
      <c r="AM33" s="466" t="s">
        <v>187</v>
      </c>
      <c r="AN33" s="466"/>
      <c r="AO33" s="431" t="s">
        <v>188</v>
      </c>
      <c r="AP33" s="431"/>
      <c r="AQ33" s="431"/>
      <c r="AR33" s="431"/>
      <c r="AS33" s="431"/>
      <c r="AT33" s="431"/>
      <c r="AU33" s="431"/>
      <c r="AV33" s="431"/>
      <c r="AW33" s="431"/>
      <c r="AX33" s="431"/>
      <c r="AY33" s="431"/>
      <c r="AZ33" s="431"/>
      <c r="BA33" s="431"/>
      <c r="BB33" s="431"/>
      <c r="BC33" s="431"/>
      <c r="BD33" s="189"/>
      <c r="BE33" s="431" t="s">
        <v>189</v>
      </c>
      <c r="BF33" s="431"/>
      <c r="BG33" s="431" t="s">
        <v>190</v>
      </c>
      <c r="BH33" s="431"/>
      <c r="BI33" s="431"/>
      <c r="BJ33" s="431"/>
      <c r="BK33" s="431"/>
      <c r="BL33" s="431"/>
      <c r="BM33" s="431"/>
      <c r="BN33" s="431"/>
      <c r="BO33" s="431"/>
      <c r="BP33" s="431"/>
      <c r="BQ33" s="431"/>
      <c r="BR33" s="431"/>
      <c r="BS33" s="431"/>
      <c r="BT33" s="431"/>
      <c r="BU33" s="431"/>
      <c r="BV33" s="189"/>
      <c r="BW33" s="466" t="s">
        <v>189</v>
      </c>
      <c r="BX33" s="466"/>
      <c r="BY33" s="431" t="s">
        <v>191</v>
      </c>
      <c r="BZ33" s="431"/>
      <c r="CA33" s="431"/>
      <c r="CB33" s="431"/>
      <c r="CC33" s="431"/>
      <c r="CD33" s="431"/>
      <c r="CE33" s="431"/>
      <c r="CF33" s="431"/>
      <c r="CG33" s="431"/>
      <c r="CH33" s="431"/>
      <c r="CI33" s="431"/>
      <c r="CJ33" s="431"/>
      <c r="CK33" s="431"/>
      <c r="CL33" s="431"/>
      <c r="CM33" s="431"/>
      <c r="CN33" s="188"/>
      <c r="CO33" s="466" t="s">
        <v>187</v>
      </c>
      <c r="CP33" s="466"/>
      <c r="CQ33" s="431" t="s">
        <v>192</v>
      </c>
      <c r="CR33" s="431"/>
      <c r="CS33" s="431"/>
      <c r="CT33" s="431"/>
      <c r="CU33" s="431"/>
      <c r="CV33" s="431"/>
      <c r="CW33" s="431"/>
      <c r="CX33" s="431"/>
      <c r="CY33" s="431"/>
      <c r="CZ33" s="431"/>
      <c r="DA33" s="431"/>
      <c r="DB33" s="431"/>
      <c r="DC33" s="431"/>
      <c r="DD33" s="431"/>
      <c r="DE33" s="431"/>
      <c r="DF33" s="188"/>
      <c r="DG33" s="631" t="s">
        <v>193</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8</v>
      </c>
      <c r="V34" s="632"/>
      <c r="W34" s="633" t="str">
        <f>IF('各会計、関係団体の財政状況及び健全化判断比率'!B28="","",'各会計、関係団体の財政状況及び健全化判断比率'!B28)</f>
        <v>競輪</v>
      </c>
      <c r="X34" s="633"/>
      <c r="Y34" s="633"/>
      <c r="Z34" s="633"/>
      <c r="AA34" s="633"/>
      <c r="AB34" s="633"/>
      <c r="AC34" s="633"/>
      <c r="AD34" s="633"/>
      <c r="AE34" s="633"/>
      <c r="AF34" s="633"/>
      <c r="AG34" s="633"/>
      <c r="AH34" s="633"/>
      <c r="AI34" s="633"/>
      <c r="AJ34" s="633"/>
      <c r="AK34" s="633"/>
      <c r="AL34" s="163"/>
      <c r="AM34" s="632">
        <f>IF(AO34="","",MAX(C34:D43,U34:V43)+1)</f>
        <v>13</v>
      </c>
      <c r="AN34" s="632"/>
      <c r="AO34" s="633" t="str">
        <f>IF('各会計、関係団体の財政状況及び健全化判断比率'!B33="","",'各会計、関係団体の財政状況及び健全化判断比率'!B33)</f>
        <v>中央卸売市場事業</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16</v>
      </c>
      <c r="BX34" s="632"/>
      <c r="BY34" s="633" t="str">
        <f>IF('各会計、関係団体の財政状況及び健全化判断比率'!B68="","",'各会計、関係団体の財政状況及び健全化判断比率'!B68)</f>
        <v>栃木県後期高齢者医療広域連合（一般会計）</v>
      </c>
      <c r="BZ34" s="633"/>
      <c r="CA34" s="633"/>
      <c r="CB34" s="633"/>
      <c r="CC34" s="633"/>
      <c r="CD34" s="633"/>
      <c r="CE34" s="633"/>
      <c r="CF34" s="633"/>
      <c r="CG34" s="633"/>
      <c r="CH34" s="633"/>
      <c r="CI34" s="633"/>
      <c r="CJ34" s="633"/>
      <c r="CK34" s="633"/>
      <c r="CL34" s="633"/>
      <c r="CM34" s="633"/>
      <c r="CN34" s="163"/>
      <c r="CO34" s="632">
        <f>IF(CQ34="","",MAX(C34:D43,U34:V43,AM34:AN43,BE34:BF43,BW34:BX43)+1)</f>
        <v>20</v>
      </c>
      <c r="CP34" s="632"/>
      <c r="CQ34" s="633" t="str">
        <f>IF('各会計、関係団体の財政状況及び健全化判断比率'!BS7="","",'各会計、関係団体の財政状況及び健全化判断比率'!BS7)</f>
        <v>宇都宮市医療保健事業団</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宇大東南部第２土地区画整理事業</v>
      </c>
      <c r="F35" s="633"/>
      <c r="G35" s="633"/>
      <c r="H35" s="633"/>
      <c r="I35" s="633"/>
      <c r="J35" s="633"/>
      <c r="K35" s="633"/>
      <c r="L35" s="633"/>
      <c r="M35" s="633"/>
      <c r="N35" s="633"/>
      <c r="O35" s="633"/>
      <c r="P35" s="633"/>
      <c r="Q35" s="633"/>
      <c r="R35" s="633"/>
      <c r="S35" s="633"/>
      <c r="T35" s="163"/>
      <c r="U35" s="632">
        <f>IF(W35="","",U34+1)</f>
        <v>9</v>
      </c>
      <c r="V35" s="632"/>
      <c r="W35" s="633" t="str">
        <f>IF('各会計、関係団体の財政状況及び健全化判断比率'!B29="","",'各会計、関係団体の財政状況及び健全化判断比率'!B29)</f>
        <v>後期高齢者医療</v>
      </c>
      <c r="X35" s="633"/>
      <c r="Y35" s="633"/>
      <c r="Z35" s="633"/>
      <c r="AA35" s="633"/>
      <c r="AB35" s="633"/>
      <c r="AC35" s="633"/>
      <c r="AD35" s="633"/>
      <c r="AE35" s="633"/>
      <c r="AF35" s="633"/>
      <c r="AG35" s="633"/>
      <c r="AH35" s="633"/>
      <c r="AI35" s="633"/>
      <c r="AJ35" s="633"/>
      <c r="AK35" s="633"/>
      <c r="AL35" s="163"/>
      <c r="AM35" s="632">
        <f t="shared" ref="AM35:AM43" si="0">IF(AO35="","",AM34+1)</f>
        <v>14</v>
      </c>
      <c r="AN35" s="632"/>
      <c r="AO35" s="633" t="str">
        <f>IF('各会計、関係団体の財政状況及び健全化判断比率'!B34="","",'各会計、関係団体の財政状況及び健全化判断比率'!B34)</f>
        <v>水道事業</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17</v>
      </c>
      <c r="BX35" s="632"/>
      <c r="BY35" s="633" t="str">
        <f>IF('各会計、関係団体の財政状況及び健全化判断比率'!B69="","",'各会計、関係団体の財政状況及び健全化判断比率'!B69)</f>
        <v>栃木県後期高齢者医療広域連合（後期高齢者医療特別会計）</v>
      </c>
      <c r="BZ35" s="633"/>
      <c r="CA35" s="633"/>
      <c r="CB35" s="633"/>
      <c r="CC35" s="633"/>
      <c r="CD35" s="633"/>
      <c r="CE35" s="633"/>
      <c r="CF35" s="633"/>
      <c r="CG35" s="633"/>
      <c r="CH35" s="633"/>
      <c r="CI35" s="633"/>
      <c r="CJ35" s="633"/>
      <c r="CK35" s="633"/>
      <c r="CL35" s="633"/>
      <c r="CM35" s="633"/>
      <c r="CN35" s="163"/>
      <c r="CO35" s="632">
        <f t="shared" ref="CO35:CO43" si="3">IF(CQ35="","",CO34+1)</f>
        <v>21</v>
      </c>
      <c r="CP35" s="632"/>
      <c r="CQ35" s="633" t="str">
        <f>IF('各会計、関係団体の財政状況及び健全化判断比率'!BS8="","",'各会計、関係団体の財政状況及び健全化判断比率'!BS8)</f>
        <v>宇都宮市農業公社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f>IF(E36="","",C35+1)</f>
        <v>3</v>
      </c>
      <c r="D36" s="632"/>
      <c r="E36" s="633" t="str">
        <f>IF('各会計、関係団体の財政状況及び健全化判断比率'!B9="","",'各会計、関係団体の財政状況及び健全化判断比率'!B9)</f>
        <v>岡本駅西土地区画整理事業</v>
      </c>
      <c r="F36" s="633"/>
      <c r="G36" s="633"/>
      <c r="H36" s="633"/>
      <c r="I36" s="633"/>
      <c r="J36" s="633"/>
      <c r="K36" s="633"/>
      <c r="L36" s="633"/>
      <c r="M36" s="633"/>
      <c r="N36" s="633"/>
      <c r="O36" s="633"/>
      <c r="P36" s="633"/>
      <c r="Q36" s="633"/>
      <c r="R36" s="633"/>
      <c r="S36" s="633"/>
      <c r="T36" s="163"/>
      <c r="U36" s="632">
        <f t="shared" ref="U36:U43" si="4">IF(W36="","",U35+1)</f>
        <v>10</v>
      </c>
      <c r="V36" s="632"/>
      <c r="W36" s="633" t="str">
        <f>IF('各会計、関係団体の財政状況及び健全化判断比率'!B30="","",'各会計、関係団体の財政状況及び健全化判断比率'!B30)</f>
        <v>国民健康保険</v>
      </c>
      <c r="X36" s="633"/>
      <c r="Y36" s="633"/>
      <c r="Z36" s="633"/>
      <c r="AA36" s="633"/>
      <c r="AB36" s="633"/>
      <c r="AC36" s="633"/>
      <c r="AD36" s="633"/>
      <c r="AE36" s="633"/>
      <c r="AF36" s="633"/>
      <c r="AG36" s="633"/>
      <c r="AH36" s="633"/>
      <c r="AI36" s="633"/>
      <c r="AJ36" s="633"/>
      <c r="AK36" s="633"/>
      <c r="AL36" s="163"/>
      <c r="AM36" s="632">
        <f t="shared" si="0"/>
        <v>15</v>
      </c>
      <c r="AN36" s="632"/>
      <c r="AO36" s="633" t="str">
        <f>IF('各会計、関係団体の財政状況及び健全化判断比率'!B35="","",'各会計、関係団体の財政状況及び健全化判断比率'!B35)</f>
        <v>下水道事業</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18</v>
      </c>
      <c r="BX36" s="632"/>
      <c r="BY36" s="633" t="str">
        <f>IF('各会計、関係団体の財政状況及び健全化判断比率'!B70="","",'各会計、関係団体の財政状況及び健全化判断比率'!B70)</f>
        <v>栃木県市町村総合事務組合（一般会計）</v>
      </c>
      <c r="BZ36" s="633"/>
      <c r="CA36" s="633"/>
      <c r="CB36" s="633"/>
      <c r="CC36" s="633"/>
      <c r="CD36" s="633"/>
      <c r="CE36" s="633"/>
      <c r="CF36" s="633"/>
      <c r="CG36" s="633"/>
      <c r="CH36" s="633"/>
      <c r="CI36" s="633"/>
      <c r="CJ36" s="633"/>
      <c r="CK36" s="633"/>
      <c r="CL36" s="633"/>
      <c r="CM36" s="633"/>
      <c r="CN36" s="163"/>
      <c r="CO36" s="632">
        <f t="shared" si="3"/>
        <v>22</v>
      </c>
      <c r="CP36" s="632"/>
      <c r="CQ36" s="633" t="str">
        <f>IF('各会計、関係団体の財政状況及び健全化判断比率'!BS9="","",'各会計、関係団体の財政状況及び健全化判断比率'!BS9)</f>
        <v>グリーントラストうつのみや</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f>IF(E37="","",C36+1)</f>
        <v>4</v>
      </c>
      <c r="D37" s="632"/>
      <c r="E37" s="633" t="str">
        <f>IF('各会計、関係団体の財政状況及び健全化判断比率'!B10="","",'各会計、関係団体の財政状況及び健全化判断比率'!B10)</f>
        <v>育英事業</v>
      </c>
      <c r="F37" s="633"/>
      <c r="G37" s="633"/>
      <c r="H37" s="633"/>
      <c r="I37" s="633"/>
      <c r="J37" s="633"/>
      <c r="K37" s="633"/>
      <c r="L37" s="633"/>
      <c r="M37" s="633"/>
      <c r="N37" s="633"/>
      <c r="O37" s="633"/>
      <c r="P37" s="633"/>
      <c r="Q37" s="633"/>
      <c r="R37" s="633"/>
      <c r="S37" s="633"/>
      <c r="T37" s="163"/>
      <c r="U37" s="632">
        <f t="shared" si="4"/>
        <v>11</v>
      </c>
      <c r="V37" s="632"/>
      <c r="W37" s="633" t="str">
        <f>IF('各会計、関係団体の財政状況及び健全化判断比率'!B31="","",'各会計、関係団体の財政状況及び健全化判断比率'!B31)</f>
        <v>駐車場</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19</v>
      </c>
      <c r="BX37" s="632"/>
      <c r="BY37" s="633" t="str">
        <f>IF('各会計、関係団体の財政状況及び健全化判断比率'!B71="","",'各会計、関係団体の財政状況及び健全化判断比率'!B71)</f>
        <v>栃木県市町村総合事務組合（特別会計）</v>
      </c>
      <c r="BZ37" s="633"/>
      <c r="CA37" s="633"/>
      <c r="CB37" s="633"/>
      <c r="CC37" s="633"/>
      <c r="CD37" s="633"/>
      <c r="CE37" s="633"/>
      <c r="CF37" s="633"/>
      <c r="CG37" s="633"/>
      <c r="CH37" s="633"/>
      <c r="CI37" s="633"/>
      <c r="CJ37" s="633"/>
      <c r="CK37" s="633"/>
      <c r="CL37" s="633"/>
      <c r="CM37" s="633"/>
      <c r="CN37" s="163"/>
      <c r="CO37" s="632">
        <f t="shared" si="3"/>
        <v>23</v>
      </c>
      <c r="CP37" s="632"/>
      <c r="CQ37" s="633" t="str">
        <f>IF('各会計、関係団体の財政状況及び健全化判断比率'!BS10="","",'各会計、関係団体の財政状況及び健全化判断比率'!BS10)</f>
        <v>宇都宮市スポーツ振興財団</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f t="shared" ref="C38:C43" si="5">IF(E38="","",C37+1)</f>
        <v>5</v>
      </c>
      <c r="D38" s="632"/>
      <c r="E38" s="633" t="str">
        <f>IF('各会計、関係団体の財政状況及び健全化判断比率'!B11="","",'各会計、関係団体の財政状況及び健全化判断比率'!B11)</f>
        <v>母子父子寡婦福祉資金貸付事業</v>
      </c>
      <c r="F38" s="633"/>
      <c r="G38" s="633"/>
      <c r="H38" s="633"/>
      <c r="I38" s="633"/>
      <c r="J38" s="633"/>
      <c r="K38" s="633"/>
      <c r="L38" s="633"/>
      <c r="M38" s="633"/>
      <c r="N38" s="633"/>
      <c r="O38" s="633"/>
      <c r="P38" s="633"/>
      <c r="Q38" s="633"/>
      <c r="R38" s="633"/>
      <c r="S38" s="633"/>
      <c r="T38" s="163"/>
      <c r="U38" s="632">
        <f t="shared" si="4"/>
        <v>12</v>
      </c>
      <c r="V38" s="632"/>
      <c r="W38" s="633" t="str">
        <f>IF('各会計、関係団体の財政状況及び健全化判断比率'!B32="","",'各会計、関係団体の財政状況及び健全化判断比率'!B32)</f>
        <v>介護保険</v>
      </c>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t="str">
        <f t="shared" si="2"/>
        <v/>
      </c>
      <c r="BX38" s="632"/>
      <c r="BY38" s="633" t="str">
        <f>IF('各会計、関係団体の財政状況及び健全化判断比率'!B72="","",'各会計、関係団体の財政状況及び健全化判断比率'!B72)</f>
        <v/>
      </c>
      <c r="BZ38" s="633"/>
      <c r="CA38" s="633"/>
      <c r="CB38" s="633"/>
      <c r="CC38" s="633"/>
      <c r="CD38" s="633"/>
      <c r="CE38" s="633"/>
      <c r="CF38" s="633"/>
      <c r="CG38" s="633"/>
      <c r="CH38" s="633"/>
      <c r="CI38" s="633"/>
      <c r="CJ38" s="633"/>
      <c r="CK38" s="633"/>
      <c r="CL38" s="633"/>
      <c r="CM38" s="633"/>
      <c r="CN38" s="163"/>
      <c r="CO38" s="632">
        <f t="shared" si="3"/>
        <v>24</v>
      </c>
      <c r="CP38" s="632"/>
      <c r="CQ38" s="633" t="str">
        <f>IF('各会計、関係団体の財政状況及び健全化判断比率'!BS11="","",'各会計、関係団体の財政状況及び健全化判断比率'!BS11)</f>
        <v>宇都宮市土地開発公社</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v>
      </c>
      <c r="DH38" s="634"/>
      <c r="DI38" s="190"/>
    </row>
    <row r="39" spans="1:113" ht="32.25" customHeight="1" x14ac:dyDescent="0.2">
      <c r="A39" s="163"/>
      <c r="B39" s="187"/>
      <c r="C39" s="632">
        <f t="shared" si="5"/>
        <v>6</v>
      </c>
      <c r="D39" s="632"/>
      <c r="E39" s="633" t="str">
        <f>IF('各会計、関係団体の財政状況及び健全化判断比率'!B12="","",'各会計、関係団体の財政状況及び健全化判断比率'!B12)</f>
        <v>宇大東南部第１土地区画整理事業</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f t="shared" si="3"/>
        <v>25</v>
      </c>
      <c r="CP39" s="632"/>
      <c r="CQ39" s="633" t="str">
        <f>IF('各会計、関係団体の財政状況及び健全化判断比率'!BS12="","",'各会計、関係団体の財政状況及び健全化判断比率'!BS12)</f>
        <v>うつのみや文化創造財団</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f t="shared" si="5"/>
        <v>7</v>
      </c>
      <c r="D40" s="632"/>
      <c r="E40" s="633" t="str">
        <f>IF('各会計、関係団体の財政状況及び健全化判断比率'!B13="","",'各会計、関係団体の財政状況及び健全化判断比率'!B13)</f>
        <v>鶴田第２土地区画整理事業</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f t="shared" si="3"/>
        <v>26</v>
      </c>
      <c r="CP40" s="632"/>
      <c r="CQ40" s="633" t="str">
        <f>IF('各会計、関係団体の財政状況及び健全化判断比率'!BS13="","",'各会計、関係団体の財政状況及び健全化判断比率'!BS13)</f>
        <v>宇都宮ライトレール</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f t="shared" si="3"/>
        <v>27</v>
      </c>
      <c r="CP41" s="632"/>
      <c r="CQ41" s="633" t="str">
        <f>IF('各会計、関係団体の財政状況及び健全化判断比率'!BS14="","",'各会計、関係団体の財政状況及び健全化判断比率'!BS14)</f>
        <v>宇都宮ライトパワー</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8LFrga4Iv+yqx92huqhP3V36bmWJ7n0x14/v0SG1ro0ETXrTkosjkhbEpJnOJ8HmIhmW5URVOAo459n+u1rSOQ==" saltValue="wrxz0Jr1LXEziUQUFisCw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216</v>
      </c>
      <c r="C5" s="645"/>
      <c r="D5" s="645"/>
      <c r="E5" s="645"/>
      <c r="F5" s="645"/>
      <c r="G5" s="645"/>
      <c r="H5" s="645"/>
      <c r="I5" s="645"/>
      <c r="J5" s="645"/>
      <c r="K5" s="645"/>
      <c r="L5" s="645"/>
      <c r="M5" s="645"/>
      <c r="N5" s="645"/>
      <c r="O5" s="645"/>
      <c r="P5" s="645"/>
      <c r="Q5" s="646"/>
      <c r="R5" s="647">
        <v>95540821</v>
      </c>
      <c r="S5" s="648"/>
      <c r="T5" s="648"/>
      <c r="U5" s="648"/>
      <c r="V5" s="648"/>
      <c r="W5" s="648"/>
      <c r="X5" s="648"/>
      <c r="Y5" s="649"/>
      <c r="Z5" s="650">
        <v>39</v>
      </c>
      <c r="AA5" s="650"/>
      <c r="AB5" s="650"/>
      <c r="AC5" s="650"/>
      <c r="AD5" s="651">
        <v>89962399</v>
      </c>
      <c r="AE5" s="651"/>
      <c r="AF5" s="651"/>
      <c r="AG5" s="651"/>
      <c r="AH5" s="651"/>
      <c r="AI5" s="651"/>
      <c r="AJ5" s="651"/>
      <c r="AK5" s="651"/>
      <c r="AL5" s="652">
        <v>78.099999999999994</v>
      </c>
      <c r="AM5" s="653"/>
      <c r="AN5" s="653"/>
      <c r="AO5" s="654"/>
      <c r="AP5" s="644" t="s">
        <v>217</v>
      </c>
      <c r="AQ5" s="645"/>
      <c r="AR5" s="645"/>
      <c r="AS5" s="645"/>
      <c r="AT5" s="645"/>
      <c r="AU5" s="645"/>
      <c r="AV5" s="645"/>
      <c r="AW5" s="645"/>
      <c r="AX5" s="645"/>
      <c r="AY5" s="645"/>
      <c r="AZ5" s="645"/>
      <c r="BA5" s="645"/>
      <c r="BB5" s="645"/>
      <c r="BC5" s="645"/>
      <c r="BD5" s="645"/>
      <c r="BE5" s="645"/>
      <c r="BF5" s="646"/>
      <c r="BG5" s="658">
        <v>86264924</v>
      </c>
      <c r="BH5" s="659"/>
      <c r="BI5" s="659"/>
      <c r="BJ5" s="659"/>
      <c r="BK5" s="659"/>
      <c r="BL5" s="659"/>
      <c r="BM5" s="659"/>
      <c r="BN5" s="660"/>
      <c r="BO5" s="661">
        <v>90.3</v>
      </c>
      <c r="BP5" s="661"/>
      <c r="BQ5" s="661"/>
      <c r="BR5" s="661"/>
      <c r="BS5" s="662">
        <v>2470890</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
      <c r="B6" s="655" t="s">
        <v>221</v>
      </c>
      <c r="C6" s="656"/>
      <c r="D6" s="656"/>
      <c r="E6" s="656"/>
      <c r="F6" s="656"/>
      <c r="G6" s="656"/>
      <c r="H6" s="656"/>
      <c r="I6" s="656"/>
      <c r="J6" s="656"/>
      <c r="K6" s="656"/>
      <c r="L6" s="656"/>
      <c r="M6" s="656"/>
      <c r="N6" s="656"/>
      <c r="O6" s="656"/>
      <c r="P6" s="656"/>
      <c r="Q6" s="657"/>
      <c r="R6" s="658">
        <v>1360205</v>
      </c>
      <c r="S6" s="659"/>
      <c r="T6" s="659"/>
      <c r="U6" s="659"/>
      <c r="V6" s="659"/>
      <c r="W6" s="659"/>
      <c r="X6" s="659"/>
      <c r="Y6" s="660"/>
      <c r="Z6" s="661">
        <v>0.6</v>
      </c>
      <c r="AA6" s="661"/>
      <c r="AB6" s="661"/>
      <c r="AC6" s="661"/>
      <c r="AD6" s="662">
        <v>1360205</v>
      </c>
      <c r="AE6" s="662"/>
      <c r="AF6" s="662"/>
      <c r="AG6" s="662"/>
      <c r="AH6" s="662"/>
      <c r="AI6" s="662"/>
      <c r="AJ6" s="662"/>
      <c r="AK6" s="662"/>
      <c r="AL6" s="663">
        <v>1.2</v>
      </c>
      <c r="AM6" s="664"/>
      <c r="AN6" s="664"/>
      <c r="AO6" s="665"/>
      <c r="AP6" s="655" t="s">
        <v>222</v>
      </c>
      <c r="AQ6" s="656"/>
      <c r="AR6" s="656"/>
      <c r="AS6" s="656"/>
      <c r="AT6" s="656"/>
      <c r="AU6" s="656"/>
      <c r="AV6" s="656"/>
      <c r="AW6" s="656"/>
      <c r="AX6" s="656"/>
      <c r="AY6" s="656"/>
      <c r="AZ6" s="656"/>
      <c r="BA6" s="656"/>
      <c r="BB6" s="656"/>
      <c r="BC6" s="656"/>
      <c r="BD6" s="656"/>
      <c r="BE6" s="656"/>
      <c r="BF6" s="657"/>
      <c r="BG6" s="658">
        <v>86264924</v>
      </c>
      <c r="BH6" s="659"/>
      <c r="BI6" s="659"/>
      <c r="BJ6" s="659"/>
      <c r="BK6" s="659"/>
      <c r="BL6" s="659"/>
      <c r="BM6" s="659"/>
      <c r="BN6" s="660"/>
      <c r="BO6" s="661">
        <v>90.3</v>
      </c>
      <c r="BP6" s="661"/>
      <c r="BQ6" s="661"/>
      <c r="BR6" s="661"/>
      <c r="BS6" s="662">
        <v>2470890</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919013</v>
      </c>
      <c r="CS6" s="659"/>
      <c r="CT6" s="659"/>
      <c r="CU6" s="659"/>
      <c r="CV6" s="659"/>
      <c r="CW6" s="659"/>
      <c r="CX6" s="659"/>
      <c r="CY6" s="660"/>
      <c r="CZ6" s="652">
        <v>0.4</v>
      </c>
      <c r="DA6" s="653"/>
      <c r="DB6" s="653"/>
      <c r="DC6" s="669"/>
      <c r="DD6" s="667" t="s">
        <v>123</v>
      </c>
      <c r="DE6" s="659"/>
      <c r="DF6" s="659"/>
      <c r="DG6" s="659"/>
      <c r="DH6" s="659"/>
      <c r="DI6" s="659"/>
      <c r="DJ6" s="659"/>
      <c r="DK6" s="659"/>
      <c r="DL6" s="659"/>
      <c r="DM6" s="659"/>
      <c r="DN6" s="659"/>
      <c r="DO6" s="659"/>
      <c r="DP6" s="660"/>
      <c r="DQ6" s="667">
        <v>918598</v>
      </c>
      <c r="DR6" s="659"/>
      <c r="DS6" s="659"/>
      <c r="DT6" s="659"/>
      <c r="DU6" s="659"/>
      <c r="DV6" s="659"/>
      <c r="DW6" s="659"/>
      <c r="DX6" s="659"/>
      <c r="DY6" s="659"/>
      <c r="DZ6" s="659"/>
      <c r="EA6" s="659"/>
      <c r="EB6" s="659"/>
      <c r="EC6" s="668"/>
    </row>
    <row r="7" spans="2:143" ht="11.25" customHeight="1" x14ac:dyDescent="0.2">
      <c r="B7" s="655" t="s">
        <v>224</v>
      </c>
      <c r="C7" s="656"/>
      <c r="D7" s="656"/>
      <c r="E7" s="656"/>
      <c r="F7" s="656"/>
      <c r="G7" s="656"/>
      <c r="H7" s="656"/>
      <c r="I7" s="656"/>
      <c r="J7" s="656"/>
      <c r="K7" s="656"/>
      <c r="L7" s="656"/>
      <c r="M7" s="656"/>
      <c r="N7" s="656"/>
      <c r="O7" s="656"/>
      <c r="P7" s="656"/>
      <c r="Q7" s="657"/>
      <c r="R7" s="658">
        <v>33848</v>
      </c>
      <c r="S7" s="659"/>
      <c r="T7" s="659"/>
      <c r="U7" s="659"/>
      <c r="V7" s="659"/>
      <c r="W7" s="659"/>
      <c r="X7" s="659"/>
      <c r="Y7" s="660"/>
      <c r="Z7" s="661">
        <v>0</v>
      </c>
      <c r="AA7" s="661"/>
      <c r="AB7" s="661"/>
      <c r="AC7" s="661"/>
      <c r="AD7" s="662">
        <v>33848</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43220786</v>
      </c>
      <c r="BH7" s="659"/>
      <c r="BI7" s="659"/>
      <c r="BJ7" s="659"/>
      <c r="BK7" s="659"/>
      <c r="BL7" s="659"/>
      <c r="BM7" s="659"/>
      <c r="BN7" s="660"/>
      <c r="BO7" s="661">
        <v>45.2</v>
      </c>
      <c r="BP7" s="661"/>
      <c r="BQ7" s="661"/>
      <c r="BR7" s="661"/>
      <c r="BS7" s="662">
        <v>2470890</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19836834</v>
      </c>
      <c r="CS7" s="659"/>
      <c r="CT7" s="659"/>
      <c r="CU7" s="659"/>
      <c r="CV7" s="659"/>
      <c r="CW7" s="659"/>
      <c r="CX7" s="659"/>
      <c r="CY7" s="660"/>
      <c r="CZ7" s="661">
        <v>8.3000000000000007</v>
      </c>
      <c r="DA7" s="661"/>
      <c r="DB7" s="661"/>
      <c r="DC7" s="661"/>
      <c r="DD7" s="667">
        <v>826096</v>
      </c>
      <c r="DE7" s="659"/>
      <c r="DF7" s="659"/>
      <c r="DG7" s="659"/>
      <c r="DH7" s="659"/>
      <c r="DI7" s="659"/>
      <c r="DJ7" s="659"/>
      <c r="DK7" s="659"/>
      <c r="DL7" s="659"/>
      <c r="DM7" s="659"/>
      <c r="DN7" s="659"/>
      <c r="DO7" s="659"/>
      <c r="DP7" s="660"/>
      <c r="DQ7" s="667">
        <v>15992607</v>
      </c>
      <c r="DR7" s="659"/>
      <c r="DS7" s="659"/>
      <c r="DT7" s="659"/>
      <c r="DU7" s="659"/>
      <c r="DV7" s="659"/>
      <c r="DW7" s="659"/>
      <c r="DX7" s="659"/>
      <c r="DY7" s="659"/>
      <c r="DZ7" s="659"/>
      <c r="EA7" s="659"/>
      <c r="EB7" s="659"/>
      <c r="EC7" s="668"/>
    </row>
    <row r="8" spans="2:143" ht="11.25" customHeight="1" x14ac:dyDescent="0.2">
      <c r="B8" s="655" t="s">
        <v>227</v>
      </c>
      <c r="C8" s="656"/>
      <c r="D8" s="656"/>
      <c r="E8" s="656"/>
      <c r="F8" s="656"/>
      <c r="G8" s="656"/>
      <c r="H8" s="656"/>
      <c r="I8" s="656"/>
      <c r="J8" s="656"/>
      <c r="K8" s="656"/>
      <c r="L8" s="656"/>
      <c r="M8" s="656"/>
      <c r="N8" s="656"/>
      <c r="O8" s="656"/>
      <c r="P8" s="656"/>
      <c r="Q8" s="657"/>
      <c r="R8" s="658">
        <v>681818</v>
      </c>
      <c r="S8" s="659"/>
      <c r="T8" s="659"/>
      <c r="U8" s="659"/>
      <c r="V8" s="659"/>
      <c r="W8" s="659"/>
      <c r="X8" s="659"/>
      <c r="Y8" s="660"/>
      <c r="Z8" s="661">
        <v>0.3</v>
      </c>
      <c r="AA8" s="661"/>
      <c r="AB8" s="661"/>
      <c r="AC8" s="661"/>
      <c r="AD8" s="662">
        <v>681818</v>
      </c>
      <c r="AE8" s="662"/>
      <c r="AF8" s="662"/>
      <c r="AG8" s="662"/>
      <c r="AH8" s="662"/>
      <c r="AI8" s="662"/>
      <c r="AJ8" s="662"/>
      <c r="AK8" s="662"/>
      <c r="AL8" s="663">
        <v>0.6</v>
      </c>
      <c r="AM8" s="664"/>
      <c r="AN8" s="664"/>
      <c r="AO8" s="665"/>
      <c r="AP8" s="655" t="s">
        <v>228</v>
      </c>
      <c r="AQ8" s="656"/>
      <c r="AR8" s="656"/>
      <c r="AS8" s="656"/>
      <c r="AT8" s="656"/>
      <c r="AU8" s="656"/>
      <c r="AV8" s="656"/>
      <c r="AW8" s="656"/>
      <c r="AX8" s="656"/>
      <c r="AY8" s="656"/>
      <c r="AZ8" s="656"/>
      <c r="BA8" s="656"/>
      <c r="BB8" s="656"/>
      <c r="BC8" s="656"/>
      <c r="BD8" s="656"/>
      <c r="BE8" s="656"/>
      <c r="BF8" s="657"/>
      <c r="BG8" s="658">
        <v>831912</v>
      </c>
      <c r="BH8" s="659"/>
      <c r="BI8" s="659"/>
      <c r="BJ8" s="659"/>
      <c r="BK8" s="659"/>
      <c r="BL8" s="659"/>
      <c r="BM8" s="659"/>
      <c r="BN8" s="660"/>
      <c r="BO8" s="661">
        <v>0.9</v>
      </c>
      <c r="BP8" s="661"/>
      <c r="BQ8" s="661"/>
      <c r="BR8" s="661"/>
      <c r="BS8" s="662" t="s">
        <v>123</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101924244</v>
      </c>
      <c r="CS8" s="659"/>
      <c r="CT8" s="659"/>
      <c r="CU8" s="659"/>
      <c r="CV8" s="659"/>
      <c r="CW8" s="659"/>
      <c r="CX8" s="659"/>
      <c r="CY8" s="660"/>
      <c r="CZ8" s="661">
        <v>42.8</v>
      </c>
      <c r="DA8" s="661"/>
      <c r="DB8" s="661"/>
      <c r="DC8" s="661"/>
      <c r="DD8" s="667">
        <v>762925</v>
      </c>
      <c r="DE8" s="659"/>
      <c r="DF8" s="659"/>
      <c r="DG8" s="659"/>
      <c r="DH8" s="659"/>
      <c r="DI8" s="659"/>
      <c r="DJ8" s="659"/>
      <c r="DK8" s="659"/>
      <c r="DL8" s="659"/>
      <c r="DM8" s="659"/>
      <c r="DN8" s="659"/>
      <c r="DO8" s="659"/>
      <c r="DP8" s="660"/>
      <c r="DQ8" s="667">
        <v>48261115</v>
      </c>
      <c r="DR8" s="659"/>
      <c r="DS8" s="659"/>
      <c r="DT8" s="659"/>
      <c r="DU8" s="659"/>
      <c r="DV8" s="659"/>
      <c r="DW8" s="659"/>
      <c r="DX8" s="659"/>
      <c r="DY8" s="659"/>
      <c r="DZ8" s="659"/>
      <c r="EA8" s="659"/>
      <c r="EB8" s="659"/>
      <c r="EC8" s="668"/>
    </row>
    <row r="9" spans="2:143" ht="11.25" customHeight="1" x14ac:dyDescent="0.2">
      <c r="B9" s="655" t="s">
        <v>230</v>
      </c>
      <c r="C9" s="656"/>
      <c r="D9" s="656"/>
      <c r="E9" s="656"/>
      <c r="F9" s="656"/>
      <c r="G9" s="656"/>
      <c r="H9" s="656"/>
      <c r="I9" s="656"/>
      <c r="J9" s="656"/>
      <c r="K9" s="656"/>
      <c r="L9" s="656"/>
      <c r="M9" s="656"/>
      <c r="N9" s="656"/>
      <c r="O9" s="656"/>
      <c r="P9" s="656"/>
      <c r="Q9" s="657"/>
      <c r="R9" s="658">
        <v>969129</v>
      </c>
      <c r="S9" s="659"/>
      <c r="T9" s="659"/>
      <c r="U9" s="659"/>
      <c r="V9" s="659"/>
      <c r="W9" s="659"/>
      <c r="X9" s="659"/>
      <c r="Y9" s="660"/>
      <c r="Z9" s="661">
        <v>0.4</v>
      </c>
      <c r="AA9" s="661"/>
      <c r="AB9" s="661"/>
      <c r="AC9" s="661"/>
      <c r="AD9" s="662">
        <v>969129</v>
      </c>
      <c r="AE9" s="662"/>
      <c r="AF9" s="662"/>
      <c r="AG9" s="662"/>
      <c r="AH9" s="662"/>
      <c r="AI9" s="662"/>
      <c r="AJ9" s="662"/>
      <c r="AK9" s="662"/>
      <c r="AL9" s="663">
        <v>0.8</v>
      </c>
      <c r="AM9" s="664"/>
      <c r="AN9" s="664"/>
      <c r="AO9" s="665"/>
      <c r="AP9" s="655" t="s">
        <v>231</v>
      </c>
      <c r="AQ9" s="656"/>
      <c r="AR9" s="656"/>
      <c r="AS9" s="656"/>
      <c r="AT9" s="656"/>
      <c r="AU9" s="656"/>
      <c r="AV9" s="656"/>
      <c r="AW9" s="656"/>
      <c r="AX9" s="656"/>
      <c r="AY9" s="656"/>
      <c r="AZ9" s="656"/>
      <c r="BA9" s="656"/>
      <c r="BB9" s="656"/>
      <c r="BC9" s="656"/>
      <c r="BD9" s="656"/>
      <c r="BE9" s="656"/>
      <c r="BF9" s="657"/>
      <c r="BG9" s="658">
        <v>32764746</v>
      </c>
      <c r="BH9" s="659"/>
      <c r="BI9" s="659"/>
      <c r="BJ9" s="659"/>
      <c r="BK9" s="659"/>
      <c r="BL9" s="659"/>
      <c r="BM9" s="659"/>
      <c r="BN9" s="660"/>
      <c r="BO9" s="661">
        <v>34.299999999999997</v>
      </c>
      <c r="BP9" s="661"/>
      <c r="BQ9" s="661"/>
      <c r="BR9" s="661"/>
      <c r="BS9" s="662" t="s">
        <v>123</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17425939</v>
      </c>
      <c r="CS9" s="659"/>
      <c r="CT9" s="659"/>
      <c r="CU9" s="659"/>
      <c r="CV9" s="659"/>
      <c r="CW9" s="659"/>
      <c r="CX9" s="659"/>
      <c r="CY9" s="660"/>
      <c r="CZ9" s="661">
        <v>7.3</v>
      </c>
      <c r="DA9" s="661"/>
      <c r="DB9" s="661"/>
      <c r="DC9" s="661"/>
      <c r="DD9" s="667">
        <v>2113846</v>
      </c>
      <c r="DE9" s="659"/>
      <c r="DF9" s="659"/>
      <c r="DG9" s="659"/>
      <c r="DH9" s="659"/>
      <c r="DI9" s="659"/>
      <c r="DJ9" s="659"/>
      <c r="DK9" s="659"/>
      <c r="DL9" s="659"/>
      <c r="DM9" s="659"/>
      <c r="DN9" s="659"/>
      <c r="DO9" s="659"/>
      <c r="DP9" s="660"/>
      <c r="DQ9" s="667">
        <v>12053476</v>
      </c>
      <c r="DR9" s="659"/>
      <c r="DS9" s="659"/>
      <c r="DT9" s="659"/>
      <c r="DU9" s="659"/>
      <c r="DV9" s="659"/>
      <c r="DW9" s="659"/>
      <c r="DX9" s="659"/>
      <c r="DY9" s="659"/>
      <c r="DZ9" s="659"/>
      <c r="EA9" s="659"/>
      <c r="EB9" s="659"/>
      <c r="EC9" s="668"/>
    </row>
    <row r="10" spans="2:143" ht="11.25" customHeight="1" x14ac:dyDescent="0.2">
      <c r="B10" s="655" t="s">
        <v>233</v>
      </c>
      <c r="C10" s="656"/>
      <c r="D10" s="656"/>
      <c r="E10" s="656"/>
      <c r="F10" s="656"/>
      <c r="G10" s="656"/>
      <c r="H10" s="656"/>
      <c r="I10" s="656"/>
      <c r="J10" s="656"/>
      <c r="K10" s="656"/>
      <c r="L10" s="656"/>
      <c r="M10" s="656"/>
      <c r="N10" s="656"/>
      <c r="O10" s="656"/>
      <c r="P10" s="656"/>
      <c r="Q10" s="657"/>
      <c r="R10" s="658" t="s">
        <v>123</v>
      </c>
      <c r="S10" s="659"/>
      <c r="T10" s="659"/>
      <c r="U10" s="659"/>
      <c r="V10" s="659"/>
      <c r="W10" s="659"/>
      <c r="X10" s="659"/>
      <c r="Y10" s="660"/>
      <c r="Z10" s="661" t="s">
        <v>123</v>
      </c>
      <c r="AA10" s="661"/>
      <c r="AB10" s="661"/>
      <c r="AC10" s="661"/>
      <c r="AD10" s="662" t="s">
        <v>123</v>
      </c>
      <c r="AE10" s="662"/>
      <c r="AF10" s="662"/>
      <c r="AG10" s="662"/>
      <c r="AH10" s="662"/>
      <c r="AI10" s="662"/>
      <c r="AJ10" s="662"/>
      <c r="AK10" s="662"/>
      <c r="AL10" s="663" t="s">
        <v>123</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2271848</v>
      </c>
      <c r="BH10" s="659"/>
      <c r="BI10" s="659"/>
      <c r="BJ10" s="659"/>
      <c r="BK10" s="659"/>
      <c r="BL10" s="659"/>
      <c r="BM10" s="659"/>
      <c r="BN10" s="660"/>
      <c r="BO10" s="661">
        <v>2.4</v>
      </c>
      <c r="BP10" s="661"/>
      <c r="BQ10" s="661"/>
      <c r="BR10" s="661"/>
      <c r="BS10" s="662">
        <v>377598</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v>136275</v>
      </c>
      <c r="CS10" s="659"/>
      <c r="CT10" s="659"/>
      <c r="CU10" s="659"/>
      <c r="CV10" s="659"/>
      <c r="CW10" s="659"/>
      <c r="CX10" s="659"/>
      <c r="CY10" s="660"/>
      <c r="CZ10" s="661">
        <v>0.1</v>
      </c>
      <c r="DA10" s="661"/>
      <c r="DB10" s="661"/>
      <c r="DC10" s="661"/>
      <c r="DD10" s="667" t="s">
        <v>123</v>
      </c>
      <c r="DE10" s="659"/>
      <c r="DF10" s="659"/>
      <c r="DG10" s="659"/>
      <c r="DH10" s="659"/>
      <c r="DI10" s="659"/>
      <c r="DJ10" s="659"/>
      <c r="DK10" s="659"/>
      <c r="DL10" s="659"/>
      <c r="DM10" s="659"/>
      <c r="DN10" s="659"/>
      <c r="DO10" s="659"/>
      <c r="DP10" s="660"/>
      <c r="DQ10" s="667">
        <v>88315</v>
      </c>
      <c r="DR10" s="659"/>
      <c r="DS10" s="659"/>
      <c r="DT10" s="659"/>
      <c r="DU10" s="659"/>
      <c r="DV10" s="659"/>
      <c r="DW10" s="659"/>
      <c r="DX10" s="659"/>
      <c r="DY10" s="659"/>
      <c r="DZ10" s="659"/>
      <c r="EA10" s="659"/>
      <c r="EB10" s="659"/>
      <c r="EC10" s="668"/>
    </row>
    <row r="11" spans="2:143" ht="11.25" customHeight="1" x14ac:dyDescent="0.2">
      <c r="B11" s="655" t="s">
        <v>236</v>
      </c>
      <c r="C11" s="656"/>
      <c r="D11" s="656"/>
      <c r="E11" s="656"/>
      <c r="F11" s="656"/>
      <c r="G11" s="656"/>
      <c r="H11" s="656"/>
      <c r="I11" s="656"/>
      <c r="J11" s="656"/>
      <c r="K11" s="656"/>
      <c r="L11" s="656"/>
      <c r="M11" s="656"/>
      <c r="N11" s="656"/>
      <c r="O11" s="656"/>
      <c r="P11" s="656"/>
      <c r="Q11" s="657"/>
      <c r="R11" s="658">
        <v>14164439</v>
      </c>
      <c r="S11" s="659"/>
      <c r="T11" s="659"/>
      <c r="U11" s="659"/>
      <c r="V11" s="659"/>
      <c r="W11" s="659"/>
      <c r="X11" s="659"/>
      <c r="Y11" s="660"/>
      <c r="Z11" s="663">
        <v>5.8</v>
      </c>
      <c r="AA11" s="664"/>
      <c r="AB11" s="664"/>
      <c r="AC11" s="670"/>
      <c r="AD11" s="667">
        <v>14164439</v>
      </c>
      <c r="AE11" s="659"/>
      <c r="AF11" s="659"/>
      <c r="AG11" s="659"/>
      <c r="AH11" s="659"/>
      <c r="AI11" s="659"/>
      <c r="AJ11" s="659"/>
      <c r="AK11" s="660"/>
      <c r="AL11" s="663">
        <v>12.3</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7352280</v>
      </c>
      <c r="BH11" s="659"/>
      <c r="BI11" s="659"/>
      <c r="BJ11" s="659"/>
      <c r="BK11" s="659"/>
      <c r="BL11" s="659"/>
      <c r="BM11" s="659"/>
      <c r="BN11" s="660"/>
      <c r="BO11" s="661">
        <v>7.7</v>
      </c>
      <c r="BP11" s="661"/>
      <c r="BQ11" s="661"/>
      <c r="BR11" s="661"/>
      <c r="BS11" s="662">
        <v>2093292</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2425369</v>
      </c>
      <c r="CS11" s="659"/>
      <c r="CT11" s="659"/>
      <c r="CU11" s="659"/>
      <c r="CV11" s="659"/>
      <c r="CW11" s="659"/>
      <c r="CX11" s="659"/>
      <c r="CY11" s="660"/>
      <c r="CZ11" s="661">
        <v>1</v>
      </c>
      <c r="DA11" s="661"/>
      <c r="DB11" s="661"/>
      <c r="DC11" s="661"/>
      <c r="DD11" s="667">
        <v>844966</v>
      </c>
      <c r="DE11" s="659"/>
      <c r="DF11" s="659"/>
      <c r="DG11" s="659"/>
      <c r="DH11" s="659"/>
      <c r="DI11" s="659"/>
      <c r="DJ11" s="659"/>
      <c r="DK11" s="659"/>
      <c r="DL11" s="659"/>
      <c r="DM11" s="659"/>
      <c r="DN11" s="659"/>
      <c r="DO11" s="659"/>
      <c r="DP11" s="660"/>
      <c r="DQ11" s="667">
        <v>1482411</v>
      </c>
      <c r="DR11" s="659"/>
      <c r="DS11" s="659"/>
      <c r="DT11" s="659"/>
      <c r="DU11" s="659"/>
      <c r="DV11" s="659"/>
      <c r="DW11" s="659"/>
      <c r="DX11" s="659"/>
      <c r="DY11" s="659"/>
      <c r="DZ11" s="659"/>
      <c r="EA11" s="659"/>
      <c r="EB11" s="659"/>
      <c r="EC11" s="668"/>
    </row>
    <row r="12" spans="2:143" ht="11.25" customHeight="1" x14ac:dyDescent="0.2">
      <c r="B12" s="655" t="s">
        <v>239</v>
      </c>
      <c r="C12" s="656"/>
      <c r="D12" s="656"/>
      <c r="E12" s="656"/>
      <c r="F12" s="656"/>
      <c r="G12" s="656"/>
      <c r="H12" s="656"/>
      <c r="I12" s="656"/>
      <c r="J12" s="656"/>
      <c r="K12" s="656"/>
      <c r="L12" s="656"/>
      <c r="M12" s="656"/>
      <c r="N12" s="656"/>
      <c r="O12" s="656"/>
      <c r="P12" s="656"/>
      <c r="Q12" s="657"/>
      <c r="R12" s="658">
        <v>121974</v>
      </c>
      <c r="S12" s="659"/>
      <c r="T12" s="659"/>
      <c r="U12" s="659"/>
      <c r="V12" s="659"/>
      <c r="W12" s="659"/>
      <c r="X12" s="659"/>
      <c r="Y12" s="660"/>
      <c r="Z12" s="661">
        <v>0</v>
      </c>
      <c r="AA12" s="661"/>
      <c r="AB12" s="661"/>
      <c r="AC12" s="661"/>
      <c r="AD12" s="662">
        <v>121974</v>
      </c>
      <c r="AE12" s="662"/>
      <c r="AF12" s="662"/>
      <c r="AG12" s="662"/>
      <c r="AH12" s="662"/>
      <c r="AI12" s="662"/>
      <c r="AJ12" s="662"/>
      <c r="AK12" s="662"/>
      <c r="AL12" s="663">
        <v>0.1</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37742927</v>
      </c>
      <c r="BH12" s="659"/>
      <c r="BI12" s="659"/>
      <c r="BJ12" s="659"/>
      <c r="BK12" s="659"/>
      <c r="BL12" s="659"/>
      <c r="BM12" s="659"/>
      <c r="BN12" s="660"/>
      <c r="BO12" s="661">
        <v>39.5</v>
      </c>
      <c r="BP12" s="661"/>
      <c r="BQ12" s="661"/>
      <c r="BR12" s="661"/>
      <c r="BS12" s="662" t="s">
        <v>123</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23000028</v>
      </c>
      <c r="CS12" s="659"/>
      <c r="CT12" s="659"/>
      <c r="CU12" s="659"/>
      <c r="CV12" s="659"/>
      <c r="CW12" s="659"/>
      <c r="CX12" s="659"/>
      <c r="CY12" s="660"/>
      <c r="CZ12" s="661">
        <v>9.6999999999999993</v>
      </c>
      <c r="DA12" s="661"/>
      <c r="DB12" s="661"/>
      <c r="DC12" s="661"/>
      <c r="DD12" s="667">
        <v>1460031</v>
      </c>
      <c r="DE12" s="659"/>
      <c r="DF12" s="659"/>
      <c r="DG12" s="659"/>
      <c r="DH12" s="659"/>
      <c r="DI12" s="659"/>
      <c r="DJ12" s="659"/>
      <c r="DK12" s="659"/>
      <c r="DL12" s="659"/>
      <c r="DM12" s="659"/>
      <c r="DN12" s="659"/>
      <c r="DO12" s="659"/>
      <c r="DP12" s="660"/>
      <c r="DQ12" s="667">
        <v>4751397</v>
      </c>
      <c r="DR12" s="659"/>
      <c r="DS12" s="659"/>
      <c r="DT12" s="659"/>
      <c r="DU12" s="659"/>
      <c r="DV12" s="659"/>
      <c r="DW12" s="659"/>
      <c r="DX12" s="659"/>
      <c r="DY12" s="659"/>
      <c r="DZ12" s="659"/>
      <c r="EA12" s="659"/>
      <c r="EB12" s="659"/>
      <c r="EC12" s="668"/>
    </row>
    <row r="13" spans="2:143" ht="11.25" customHeight="1" x14ac:dyDescent="0.2">
      <c r="B13" s="655" t="s">
        <v>242</v>
      </c>
      <c r="C13" s="656"/>
      <c r="D13" s="656"/>
      <c r="E13" s="656"/>
      <c r="F13" s="656"/>
      <c r="G13" s="656"/>
      <c r="H13" s="656"/>
      <c r="I13" s="656"/>
      <c r="J13" s="656"/>
      <c r="K13" s="656"/>
      <c r="L13" s="656"/>
      <c r="M13" s="656"/>
      <c r="N13" s="656"/>
      <c r="O13" s="656"/>
      <c r="P13" s="656"/>
      <c r="Q13" s="657"/>
      <c r="R13" s="658" t="s">
        <v>123</v>
      </c>
      <c r="S13" s="659"/>
      <c r="T13" s="659"/>
      <c r="U13" s="659"/>
      <c r="V13" s="659"/>
      <c r="W13" s="659"/>
      <c r="X13" s="659"/>
      <c r="Y13" s="660"/>
      <c r="Z13" s="661" t="s">
        <v>123</v>
      </c>
      <c r="AA13" s="661"/>
      <c r="AB13" s="661"/>
      <c r="AC13" s="661"/>
      <c r="AD13" s="662" t="s">
        <v>123</v>
      </c>
      <c r="AE13" s="662"/>
      <c r="AF13" s="662"/>
      <c r="AG13" s="662"/>
      <c r="AH13" s="662"/>
      <c r="AI13" s="662"/>
      <c r="AJ13" s="662"/>
      <c r="AK13" s="662"/>
      <c r="AL13" s="663" t="s">
        <v>123</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37614085</v>
      </c>
      <c r="BH13" s="659"/>
      <c r="BI13" s="659"/>
      <c r="BJ13" s="659"/>
      <c r="BK13" s="659"/>
      <c r="BL13" s="659"/>
      <c r="BM13" s="659"/>
      <c r="BN13" s="660"/>
      <c r="BO13" s="661">
        <v>39.4</v>
      </c>
      <c r="BP13" s="661"/>
      <c r="BQ13" s="661"/>
      <c r="BR13" s="661"/>
      <c r="BS13" s="662" t="s">
        <v>123</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29222432</v>
      </c>
      <c r="CS13" s="659"/>
      <c r="CT13" s="659"/>
      <c r="CU13" s="659"/>
      <c r="CV13" s="659"/>
      <c r="CW13" s="659"/>
      <c r="CX13" s="659"/>
      <c r="CY13" s="660"/>
      <c r="CZ13" s="661">
        <v>12.3</v>
      </c>
      <c r="DA13" s="661"/>
      <c r="DB13" s="661"/>
      <c r="DC13" s="661"/>
      <c r="DD13" s="667">
        <v>15580362</v>
      </c>
      <c r="DE13" s="659"/>
      <c r="DF13" s="659"/>
      <c r="DG13" s="659"/>
      <c r="DH13" s="659"/>
      <c r="DI13" s="659"/>
      <c r="DJ13" s="659"/>
      <c r="DK13" s="659"/>
      <c r="DL13" s="659"/>
      <c r="DM13" s="659"/>
      <c r="DN13" s="659"/>
      <c r="DO13" s="659"/>
      <c r="DP13" s="660"/>
      <c r="DQ13" s="667">
        <v>15296718</v>
      </c>
      <c r="DR13" s="659"/>
      <c r="DS13" s="659"/>
      <c r="DT13" s="659"/>
      <c r="DU13" s="659"/>
      <c r="DV13" s="659"/>
      <c r="DW13" s="659"/>
      <c r="DX13" s="659"/>
      <c r="DY13" s="659"/>
      <c r="DZ13" s="659"/>
      <c r="EA13" s="659"/>
      <c r="EB13" s="659"/>
      <c r="EC13" s="668"/>
    </row>
    <row r="14" spans="2:143" ht="11.25" customHeight="1" x14ac:dyDescent="0.2">
      <c r="B14" s="655" t="s">
        <v>245</v>
      </c>
      <c r="C14" s="656"/>
      <c r="D14" s="656"/>
      <c r="E14" s="656"/>
      <c r="F14" s="656"/>
      <c r="G14" s="656"/>
      <c r="H14" s="656"/>
      <c r="I14" s="656"/>
      <c r="J14" s="656"/>
      <c r="K14" s="656"/>
      <c r="L14" s="656"/>
      <c r="M14" s="656"/>
      <c r="N14" s="656"/>
      <c r="O14" s="656"/>
      <c r="P14" s="656"/>
      <c r="Q14" s="657"/>
      <c r="R14" s="658" t="s">
        <v>123</v>
      </c>
      <c r="S14" s="659"/>
      <c r="T14" s="659"/>
      <c r="U14" s="659"/>
      <c r="V14" s="659"/>
      <c r="W14" s="659"/>
      <c r="X14" s="659"/>
      <c r="Y14" s="660"/>
      <c r="Z14" s="661" t="s">
        <v>123</v>
      </c>
      <c r="AA14" s="661"/>
      <c r="AB14" s="661"/>
      <c r="AC14" s="661"/>
      <c r="AD14" s="662" t="s">
        <v>123</v>
      </c>
      <c r="AE14" s="662"/>
      <c r="AF14" s="662"/>
      <c r="AG14" s="662"/>
      <c r="AH14" s="662"/>
      <c r="AI14" s="662"/>
      <c r="AJ14" s="662"/>
      <c r="AK14" s="662"/>
      <c r="AL14" s="663" t="s">
        <v>123</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1429070</v>
      </c>
      <c r="BH14" s="659"/>
      <c r="BI14" s="659"/>
      <c r="BJ14" s="659"/>
      <c r="BK14" s="659"/>
      <c r="BL14" s="659"/>
      <c r="BM14" s="659"/>
      <c r="BN14" s="660"/>
      <c r="BO14" s="661">
        <v>1.5</v>
      </c>
      <c r="BP14" s="661"/>
      <c r="BQ14" s="661"/>
      <c r="BR14" s="661"/>
      <c r="BS14" s="662" t="s">
        <v>123</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6473662</v>
      </c>
      <c r="CS14" s="659"/>
      <c r="CT14" s="659"/>
      <c r="CU14" s="659"/>
      <c r="CV14" s="659"/>
      <c r="CW14" s="659"/>
      <c r="CX14" s="659"/>
      <c r="CY14" s="660"/>
      <c r="CZ14" s="661">
        <v>2.7</v>
      </c>
      <c r="DA14" s="661"/>
      <c r="DB14" s="661"/>
      <c r="DC14" s="661"/>
      <c r="DD14" s="667">
        <v>1068173</v>
      </c>
      <c r="DE14" s="659"/>
      <c r="DF14" s="659"/>
      <c r="DG14" s="659"/>
      <c r="DH14" s="659"/>
      <c r="DI14" s="659"/>
      <c r="DJ14" s="659"/>
      <c r="DK14" s="659"/>
      <c r="DL14" s="659"/>
      <c r="DM14" s="659"/>
      <c r="DN14" s="659"/>
      <c r="DO14" s="659"/>
      <c r="DP14" s="660"/>
      <c r="DQ14" s="667">
        <v>5597025</v>
      </c>
      <c r="DR14" s="659"/>
      <c r="DS14" s="659"/>
      <c r="DT14" s="659"/>
      <c r="DU14" s="659"/>
      <c r="DV14" s="659"/>
      <c r="DW14" s="659"/>
      <c r="DX14" s="659"/>
      <c r="DY14" s="659"/>
      <c r="DZ14" s="659"/>
      <c r="EA14" s="659"/>
      <c r="EB14" s="659"/>
      <c r="EC14" s="668"/>
    </row>
    <row r="15" spans="2:143" ht="11.25" customHeight="1" x14ac:dyDescent="0.2">
      <c r="B15" s="655" t="s">
        <v>248</v>
      </c>
      <c r="C15" s="656"/>
      <c r="D15" s="656"/>
      <c r="E15" s="656"/>
      <c r="F15" s="656"/>
      <c r="G15" s="656"/>
      <c r="H15" s="656"/>
      <c r="I15" s="656"/>
      <c r="J15" s="656"/>
      <c r="K15" s="656"/>
      <c r="L15" s="656"/>
      <c r="M15" s="656"/>
      <c r="N15" s="656"/>
      <c r="O15" s="656"/>
      <c r="P15" s="656"/>
      <c r="Q15" s="657"/>
      <c r="R15" s="658">
        <v>183975</v>
      </c>
      <c r="S15" s="659"/>
      <c r="T15" s="659"/>
      <c r="U15" s="659"/>
      <c r="V15" s="659"/>
      <c r="W15" s="659"/>
      <c r="X15" s="659"/>
      <c r="Y15" s="660"/>
      <c r="Z15" s="661">
        <v>0.1</v>
      </c>
      <c r="AA15" s="661"/>
      <c r="AB15" s="661"/>
      <c r="AC15" s="661"/>
      <c r="AD15" s="662">
        <v>183975</v>
      </c>
      <c r="AE15" s="662"/>
      <c r="AF15" s="662"/>
      <c r="AG15" s="662"/>
      <c r="AH15" s="662"/>
      <c r="AI15" s="662"/>
      <c r="AJ15" s="662"/>
      <c r="AK15" s="662"/>
      <c r="AL15" s="663">
        <v>0.2</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3872131</v>
      </c>
      <c r="BH15" s="659"/>
      <c r="BI15" s="659"/>
      <c r="BJ15" s="659"/>
      <c r="BK15" s="659"/>
      <c r="BL15" s="659"/>
      <c r="BM15" s="659"/>
      <c r="BN15" s="660"/>
      <c r="BO15" s="661">
        <v>4.0999999999999996</v>
      </c>
      <c r="BP15" s="661"/>
      <c r="BQ15" s="661"/>
      <c r="BR15" s="661"/>
      <c r="BS15" s="662" t="s">
        <v>123</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22638060</v>
      </c>
      <c r="CS15" s="659"/>
      <c r="CT15" s="659"/>
      <c r="CU15" s="659"/>
      <c r="CV15" s="659"/>
      <c r="CW15" s="659"/>
      <c r="CX15" s="659"/>
      <c r="CY15" s="660"/>
      <c r="CZ15" s="661">
        <v>9.5</v>
      </c>
      <c r="DA15" s="661"/>
      <c r="DB15" s="661"/>
      <c r="DC15" s="661"/>
      <c r="DD15" s="667">
        <v>5821635</v>
      </c>
      <c r="DE15" s="659"/>
      <c r="DF15" s="659"/>
      <c r="DG15" s="659"/>
      <c r="DH15" s="659"/>
      <c r="DI15" s="659"/>
      <c r="DJ15" s="659"/>
      <c r="DK15" s="659"/>
      <c r="DL15" s="659"/>
      <c r="DM15" s="659"/>
      <c r="DN15" s="659"/>
      <c r="DO15" s="659"/>
      <c r="DP15" s="660"/>
      <c r="DQ15" s="667">
        <v>16167902</v>
      </c>
      <c r="DR15" s="659"/>
      <c r="DS15" s="659"/>
      <c r="DT15" s="659"/>
      <c r="DU15" s="659"/>
      <c r="DV15" s="659"/>
      <c r="DW15" s="659"/>
      <c r="DX15" s="659"/>
      <c r="DY15" s="659"/>
      <c r="DZ15" s="659"/>
      <c r="EA15" s="659"/>
      <c r="EB15" s="659"/>
      <c r="EC15" s="668"/>
    </row>
    <row r="16" spans="2:143" ht="11.25" customHeight="1" x14ac:dyDescent="0.2">
      <c r="B16" s="655" t="s">
        <v>251</v>
      </c>
      <c r="C16" s="656"/>
      <c r="D16" s="656"/>
      <c r="E16" s="656"/>
      <c r="F16" s="656"/>
      <c r="G16" s="656"/>
      <c r="H16" s="656"/>
      <c r="I16" s="656"/>
      <c r="J16" s="656"/>
      <c r="K16" s="656"/>
      <c r="L16" s="656"/>
      <c r="M16" s="656"/>
      <c r="N16" s="656"/>
      <c r="O16" s="656"/>
      <c r="P16" s="656"/>
      <c r="Q16" s="657"/>
      <c r="R16" s="658">
        <v>1529153</v>
      </c>
      <c r="S16" s="659"/>
      <c r="T16" s="659"/>
      <c r="U16" s="659"/>
      <c r="V16" s="659"/>
      <c r="W16" s="659"/>
      <c r="X16" s="659"/>
      <c r="Y16" s="660"/>
      <c r="Z16" s="661">
        <v>0.6</v>
      </c>
      <c r="AA16" s="661"/>
      <c r="AB16" s="661"/>
      <c r="AC16" s="661"/>
      <c r="AD16" s="662">
        <v>1529153</v>
      </c>
      <c r="AE16" s="662"/>
      <c r="AF16" s="662"/>
      <c r="AG16" s="662"/>
      <c r="AH16" s="662"/>
      <c r="AI16" s="662"/>
      <c r="AJ16" s="662"/>
      <c r="AK16" s="662"/>
      <c r="AL16" s="663">
        <v>1.3</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v>10</v>
      </c>
      <c r="BH16" s="659"/>
      <c r="BI16" s="659"/>
      <c r="BJ16" s="659"/>
      <c r="BK16" s="659"/>
      <c r="BL16" s="659"/>
      <c r="BM16" s="659"/>
      <c r="BN16" s="660"/>
      <c r="BO16" s="661">
        <v>0</v>
      </c>
      <c r="BP16" s="661"/>
      <c r="BQ16" s="661"/>
      <c r="BR16" s="661"/>
      <c r="BS16" s="662" t="s">
        <v>123</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t="s">
        <v>123</v>
      </c>
      <c r="CS16" s="659"/>
      <c r="CT16" s="659"/>
      <c r="CU16" s="659"/>
      <c r="CV16" s="659"/>
      <c r="CW16" s="659"/>
      <c r="CX16" s="659"/>
      <c r="CY16" s="660"/>
      <c r="CZ16" s="661" t="s">
        <v>123</v>
      </c>
      <c r="DA16" s="661"/>
      <c r="DB16" s="661"/>
      <c r="DC16" s="661"/>
      <c r="DD16" s="667" t="s">
        <v>123</v>
      </c>
      <c r="DE16" s="659"/>
      <c r="DF16" s="659"/>
      <c r="DG16" s="659"/>
      <c r="DH16" s="659"/>
      <c r="DI16" s="659"/>
      <c r="DJ16" s="659"/>
      <c r="DK16" s="659"/>
      <c r="DL16" s="659"/>
      <c r="DM16" s="659"/>
      <c r="DN16" s="659"/>
      <c r="DO16" s="659"/>
      <c r="DP16" s="660"/>
      <c r="DQ16" s="667" t="s">
        <v>123</v>
      </c>
      <c r="DR16" s="659"/>
      <c r="DS16" s="659"/>
      <c r="DT16" s="659"/>
      <c r="DU16" s="659"/>
      <c r="DV16" s="659"/>
      <c r="DW16" s="659"/>
      <c r="DX16" s="659"/>
      <c r="DY16" s="659"/>
      <c r="DZ16" s="659"/>
      <c r="EA16" s="659"/>
      <c r="EB16" s="659"/>
      <c r="EC16" s="668"/>
    </row>
    <row r="17" spans="2:133" ht="11.25" customHeight="1" x14ac:dyDescent="0.2">
      <c r="B17" s="655" t="s">
        <v>254</v>
      </c>
      <c r="C17" s="656"/>
      <c r="D17" s="656"/>
      <c r="E17" s="656"/>
      <c r="F17" s="656"/>
      <c r="G17" s="656"/>
      <c r="H17" s="656"/>
      <c r="I17" s="656"/>
      <c r="J17" s="656"/>
      <c r="K17" s="656"/>
      <c r="L17" s="656"/>
      <c r="M17" s="656"/>
      <c r="N17" s="656"/>
      <c r="O17" s="656"/>
      <c r="P17" s="656"/>
      <c r="Q17" s="657"/>
      <c r="R17" s="658">
        <v>2938189</v>
      </c>
      <c r="S17" s="659"/>
      <c r="T17" s="659"/>
      <c r="U17" s="659"/>
      <c r="V17" s="659"/>
      <c r="W17" s="659"/>
      <c r="X17" s="659"/>
      <c r="Y17" s="660"/>
      <c r="Z17" s="661">
        <v>1.2</v>
      </c>
      <c r="AA17" s="661"/>
      <c r="AB17" s="661"/>
      <c r="AC17" s="661"/>
      <c r="AD17" s="662">
        <v>2938189</v>
      </c>
      <c r="AE17" s="662"/>
      <c r="AF17" s="662"/>
      <c r="AG17" s="662"/>
      <c r="AH17" s="662"/>
      <c r="AI17" s="662"/>
      <c r="AJ17" s="662"/>
      <c r="AK17" s="662"/>
      <c r="AL17" s="663">
        <v>2.6</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123</v>
      </c>
      <c r="BH17" s="659"/>
      <c r="BI17" s="659"/>
      <c r="BJ17" s="659"/>
      <c r="BK17" s="659"/>
      <c r="BL17" s="659"/>
      <c r="BM17" s="659"/>
      <c r="BN17" s="660"/>
      <c r="BO17" s="661" t="s">
        <v>123</v>
      </c>
      <c r="BP17" s="661"/>
      <c r="BQ17" s="661"/>
      <c r="BR17" s="661"/>
      <c r="BS17" s="662" t="s">
        <v>123</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14174820</v>
      </c>
      <c r="CS17" s="659"/>
      <c r="CT17" s="659"/>
      <c r="CU17" s="659"/>
      <c r="CV17" s="659"/>
      <c r="CW17" s="659"/>
      <c r="CX17" s="659"/>
      <c r="CY17" s="660"/>
      <c r="CZ17" s="661">
        <v>6</v>
      </c>
      <c r="DA17" s="661"/>
      <c r="DB17" s="661"/>
      <c r="DC17" s="661"/>
      <c r="DD17" s="667" t="s">
        <v>123</v>
      </c>
      <c r="DE17" s="659"/>
      <c r="DF17" s="659"/>
      <c r="DG17" s="659"/>
      <c r="DH17" s="659"/>
      <c r="DI17" s="659"/>
      <c r="DJ17" s="659"/>
      <c r="DK17" s="659"/>
      <c r="DL17" s="659"/>
      <c r="DM17" s="659"/>
      <c r="DN17" s="659"/>
      <c r="DO17" s="659"/>
      <c r="DP17" s="660"/>
      <c r="DQ17" s="667">
        <v>13772732</v>
      </c>
      <c r="DR17" s="659"/>
      <c r="DS17" s="659"/>
      <c r="DT17" s="659"/>
      <c r="DU17" s="659"/>
      <c r="DV17" s="659"/>
      <c r="DW17" s="659"/>
      <c r="DX17" s="659"/>
      <c r="DY17" s="659"/>
      <c r="DZ17" s="659"/>
      <c r="EA17" s="659"/>
      <c r="EB17" s="659"/>
      <c r="EC17" s="668"/>
    </row>
    <row r="18" spans="2:133" ht="11.25" customHeight="1" x14ac:dyDescent="0.2">
      <c r="B18" s="655" t="s">
        <v>257</v>
      </c>
      <c r="C18" s="656"/>
      <c r="D18" s="656"/>
      <c r="E18" s="656"/>
      <c r="F18" s="656"/>
      <c r="G18" s="656"/>
      <c r="H18" s="656"/>
      <c r="I18" s="656"/>
      <c r="J18" s="656"/>
      <c r="K18" s="656"/>
      <c r="L18" s="656"/>
      <c r="M18" s="656"/>
      <c r="N18" s="656"/>
      <c r="O18" s="656"/>
      <c r="P18" s="656"/>
      <c r="Q18" s="657"/>
      <c r="R18" s="658">
        <v>511263</v>
      </c>
      <c r="S18" s="659"/>
      <c r="T18" s="659"/>
      <c r="U18" s="659"/>
      <c r="V18" s="659"/>
      <c r="W18" s="659"/>
      <c r="X18" s="659"/>
      <c r="Y18" s="660"/>
      <c r="Z18" s="661">
        <v>0.2</v>
      </c>
      <c r="AA18" s="661"/>
      <c r="AB18" s="661"/>
      <c r="AC18" s="661"/>
      <c r="AD18" s="662">
        <v>511263</v>
      </c>
      <c r="AE18" s="662"/>
      <c r="AF18" s="662"/>
      <c r="AG18" s="662"/>
      <c r="AH18" s="662"/>
      <c r="AI18" s="662"/>
      <c r="AJ18" s="662"/>
      <c r="AK18" s="662"/>
      <c r="AL18" s="663">
        <v>0.4</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123</v>
      </c>
      <c r="BH18" s="659"/>
      <c r="BI18" s="659"/>
      <c r="BJ18" s="659"/>
      <c r="BK18" s="659"/>
      <c r="BL18" s="659"/>
      <c r="BM18" s="659"/>
      <c r="BN18" s="660"/>
      <c r="BO18" s="661" t="s">
        <v>123</v>
      </c>
      <c r="BP18" s="661"/>
      <c r="BQ18" s="661"/>
      <c r="BR18" s="661"/>
      <c r="BS18" s="662" t="s">
        <v>123</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123</v>
      </c>
      <c r="CS18" s="659"/>
      <c r="CT18" s="659"/>
      <c r="CU18" s="659"/>
      <c r="CV18" s="659"/>
      <c r="CW18" s="659"/>
      <c r="CX18" s="659"/>
      <c r="CY18" s="660"/>
      <c r="CZ18" s="661" t="s">
        <v>123</v>
      </c>
      <c r="DA18" s="661"/>
      <c r="DB18" s="661"/>
      <c r="DC18" s="661"/>
      <c r="DD18" s="667" t="s">
        <v>123</v>
      </c>
      <c r="DE18" s="659"/>
      <c r="DF18" s="659"/>
      <c r="DG18" s="659"/>
      <c r="DH18" s="659"/>
      <c r="DI18" s="659"/>
      <c r="DJ18" s="659"/>
      <c r="DK18" s="659"/>
      <c r="DL18" s="659"/>
      <c r="DM18" s="659"/>
      <c r="DN18" s="659"/>
      <c r="DO18" s="659"/>
      <c r="DP18" s="660"/>
      <c r="DQ18" s="667" t="s">
        <v>123</v>
      </c>
      <c r="DR18" s="659"/>
      <c r="DS18" s="659"/>
      <c r="DT18" s="659"/>
      <c r="DU18" s="659"/>
      <c r="DV18" s="659"/>
      <c r="DW18" s="659"/>
      <c r="DX18" s="659"/>
      <c r="DY18" s="659"/>
      <c r="DZ18" s="659"/>
      <c r="EA18" s="659"/>
      <c r="EB18" s="659"/>
      <c r="EC18" s="668"/>
    </row>
    <row r="19" spans="2:133" ht="11.25" customHeight="1" x14ac:dyDescent="0.2">
      <c r="B19" s="655" t="s">
        <v>260</v>
      </c>
      <c r="C19" s="656"/>
      <c r="D19" s="656"/>
      <c r="E19" s="656"/>
      <c r="F19" s="656"/>
      <c r="G19" s="656"/>
      <c r="H19" s="656"/>
      <c r="I19" s="656"/>
      <c r="J19" s="656"/>
      <c r="K19" s="656"/>
      <c r="L19" s="656"/>
      <c r="M19" s="656"/>
      <c r="N19" s="656"/>
      <c r="O19" s="656"/>
      <c r="P19" s="656"/>
      <c r="Q19" s="657"/>
      <c r="R19" s="658">
        <v>2402795</v>
      </c>
      <c r="S19" s="659"/>
      <c r="T19" s="659"/>
      <c r="U19" s="659"/>
      <c r="V19" s="659"/>
      <c r="W19" s="659"/>
      <c r="X19" s="659"/>
      <c r="Y19" s="660"/>
      <c r="Z19" s="661">
        <v>1</v>
      </c>
      <c r="AA19" s="661"/>
      <c r="AB19" s="661"/>
      <c r="AC19" s="661"/>
      <c r="AD19" s="662">
        <v>2402795</v>
      </c>
      <c r="AE19" s="662"/>
      <c r="AF19" s="662"/>
      <c r="AG19" s="662"/>
      <c r="AH19" s="662"/>
      <c r="AI19" s="662"/>
      <c r="AJ19" s="662"/>
      <c r="AK19" s="662"/>
      <c r="AL19" s="663">
        <v>2.1</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v>9275897</v>
      </c>
      <c r="BH19" s="659"/>
      <c r="BI19" s="659"/>
      <c r="BJ19" s="659"/>
      <c r="BK19" s="659"/>
      <c r="BL19" s="659"/>
      <c r="BM19" s="659"/>
      <c r="BN19" s="660"/>
      <c r="BO19" s="661">
        <v>9.6999999999999993</v>
      </c>
      <c r="BP19" s="661"/>
      <c r="BQ19" s="661"/>
      <c r="BR19" s="661"/>
      <c r="BS19" s="662" t="s">
        <v>123</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123</v>
      </c>
      <c r="CS19" s="659"/>
      <c r="CT19" s="659"/>
      <c r="CU19" s="659"/>
      <c r="CV19" s="659"/>
      <c r="CW19" s="659"/>
      <c r="CX19" s="659"/>
      <c r="CY19" s="660"/>
      <c r="CZ19" s="661" t="s">
        <v>123</v>
      </c>
      <c r="DA19" s="661"/>
      <c r="DB19" s="661"/>
      <c r="DC19" s="661"/>
      <c r="DD19" s="667" t="s">
        <v>123</v>
      </c>
      <c r="DE19" s="659"/>
      <c r="DF19" s="659"/>
      <c r="DG19" s="659"/>
      <c r="DH19" s="659"/>
      <c r="DI19" s="659"/>
      <c r="DJ19" s="659"/>
      <c r="DK19" s="659"/>
      <c r="DL19" s="659"/>
      <c r="DM19" s="659"/>
      <c r="DN19" s="659"/>
      <c r="DO19" s="659"/>
      <c r="DP19" s="660"/>
      <c r="DQ19" s="667" t="s">
        <v>123</v>
      </c>
      <c r="DR19" s="659"/>
      <c r="DS19" s="659"/>
      <c r="DT19" s="659"/>
      <c r="DU19" s="659"/>
      <c r="DV19" s="659"/>
      <c r="DW19" s="659"/>
      <c r="DX19" s="659"/>
      <c r="DY19" s="659"/>
      <c r="DZ19" s="659"/>
      <c r="EA19" s="659"/>
      <c r="EB19" s="659"/>
      <c r="EC19" s="668"/>
    </row>
    <row r="20" spans="2:133" ht="11.25" customHeight="1" x14ac:dyDescent="0.2">
      <c r="B20" s="671" t="s">
        <v>263</v>
      </c>
      <c r="C20" s="672"/>
      <c r="D20" s="672"/>
      <c r="E20" s="672"/>
      <c r="F20" s="672"/>
      <c r="G20" s="672"/>
      <c r="H20" s="672"/>
      <c r="I20" s="672"/>
      <c r="J20" s="672"/>
      <c r="K20" s="672"/>
      <c r="L20" s="672"/>
      <c r="M20" s="672"/>
      <c r="N20" s="672"/>
      <c r="O20" s="672"/>
      <c r="P20" s="672"/>
      <c r="Q20" s="673"/>
      <c r="R20" s="658">
        <v>24131</v>
      </c>
      <c r="S20" s="659"/>
      <c r="T20" s="659"/>
      <c r="U20" s="659"/>
      <c r="V20" s="659"/>
      <c r="W20" s="659"/>
      <c r="X20" s="659"/>
      <c r="Y20" s="660"/>
      <c r="Z20" s="661">
        <v>0</v>
      </c>
      <c r="AA20" s="661"/>
      <c r="AB20" s="661"/>
      <c r="AC20" s="661"/>
      <c r="AD20" s="662">
        <v>24131</v>
      </c>
      <c r="AE20" s="662"/>
      <c r="AF20" s="662"/>
      <c r="AG20" s="662"/>
      <c r="AH20" s="662"/>
      <c r="AI20" s="662"/>
      <c r="AJ20" s="662"/>
      <c r="AK20" s="662"/>
      <c r="AL20" s="663">
        <v>0</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v>9275897</v>
      </c>
      <c r="BH20" s="659"/>
      <c r="BI20" s="659"/>
      <c r="BJ20" s="659"/>
      <c r="BK20" s="659"/>
      <c r="BL20" s="659"/>
      <c r="BM20" s="659"/>
      <c r="BN20" s="660"/>
      <c r="BO20" s="661">
        <v>9.6999999999999993</v>
      </c>
      <c r="BP20" s="661"/>
      <c r="BQ20" s="661"/>
      <c r="BR20" s="661"/>
      <c r="BS20" s="662" t="s">
        <v>123</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238176676</v>
      </c>
      <c r="CS20" s="659"/>
      <c r="CT20" s="659"/>
      <c r="CU20" s="659"/>
      <c r="CV20" s="659"/>
      <c r="CW20" s="659"/>
      <c r="CX20" s="659"/>
      <c r="CY20" s="660"/>
      <c r="CZ20" s="661">
        <v>100</v>
      </c>
      <c r="DA20" s="661"/>
      <c r="DB20" s="661"/>
      <c r="DC20" s="661"/>
      <c r="DD20" s="667">
        <v>28478034</v>
      </c>
      <c r="DE20" s="659"/>
      <c r="DF20" s="659"/>
      <c r="DG20" s="659"/>
      <c r="DH20" s="659"/>
      <c r="DI20" s="659"/>
      <c r="DJ20" s="659"/>
      <c r="DK20" s="659"/>
      <c r="DL20" s="659"/>
      <c r="DM20" s="659"/>
      <c r="DN20" s="659"/>
      <c r="DO20" s="659"/>
      <c r="DP20" s="660"/>
      <c r="DQ20" s="667">
        <v>134382296</v>
      </c>
      <c r="DR20" s="659"/>
      <c r="DS20" s="659"/>
      <c r="DT20" s="659"/>
      <c r="DU20" s="659"/>
      <c r="DV20" s="659"/>
      <c r="DW20" s="659"/>
      <c r="DX20" s="659"/>
      <c r="DY20" s="659"/>
      <c r="DZ20" s="659"/>
      <c r="EA20" s="659"/>
      <c r="EB20" s="659"/>
      <c r="EC20" s="668"/>
    </row>
    <row r="21" spans="2:133" ht="11.25" customHeight="1" x14ac:dyDescent="0.2">
      <c r="B21" s="655" t="s">
        <v>266</v>
      </c>
      <c r="C21" s="656"/>
      <c r="D21" s="656"/>
      <c r="E21" s="656"/>
      <c r="F21" s="656"/>
      <c r="G21" s="656"/>
      <c r="H21" s="656"/>
      <c r="I21" s="656"/>
      <c r="J21" s="656"/>
      <c r="K21" s="656"/>
      <c r="L21" s="656"/>
      <c r="M21" s="656"/>
      <c r="N21" s="656"/>
      <c r="O21" s="656"/>
      <c r="P21" s="656"/>
      <c r="Q21" s="657"/>
      <c r="R21" s="658">
        <v>3542898</v>
      </c>
      <c r="S21" s="659"/>
      <c r="T21" s="659"/>
      <c r="U21" s="659"/>
      <c r="V21" s="659"/>
      <c r="W21" s="659"/>
      <c r="X21" s="659"/>
      <c r="Y21" s="660"/>
      <c r="Z21" s="661">
        <v>1.4</v>
      </c>
      <c r="AA21" s="661"/>
      <c r="AB21" s="661"/>
      <c r="AC21" s="661"/>
      <c r="AD21" s="662">
        <v>2662781</v>
      </c>
      <c r="AE21" s="662"/>
      <c r="AF21" s="662"/>
      <c r="AG21" s="662"/>
      <c r="AH21" s="662"/>
      <c r="AI21" s="662"/>
      <c r="AJ21" s="662"/>
      <c r="AK21" s="662"/>
      <c r="AL21" s="663">
        <v>2.2999999999999998</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v>34381</v>
      </c>
      <c r="BH21" s="659"/>
      <c r="BI21" s="659"/>
      <c r="BJ21" s="659"/>
      <c r="BK21" s="659"/>
      <c r="BL21" s="659"/>
      <c r="BM21" s="659"/>
      <c r="BN21" s="660"/>
      <c r="BO21" s="661">
        <v>0</v>
      </c>
      <c r="BP21" s="661"/>
      <c r="BQ21" s="661"/>
      <c r="BR21" s="661"/>
      <c r="BS21" s="662" t="s">
        <v>123</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268</v>
      </c>
      <c r="C22" s="656"/>
      <c r="D22" s="656"/>
      <c r="E22" s="656"/>
      <c r="F22" s="656"/>
      <c r="G22" s="656"/>
      <c r="H22" s="656"/>
      <c r="I22" s="656"/>
      <c r="J22" s="656"/>
      <c r="K22" s="656"/>
      <c r="L22" s="656"/>
      <c r="M22" s="656"/>
      <c r="N22" s="656"/>
      <c r="O22" s="656"/>
      <c r="P22" s="656"/>
      <c r="Q22" s="657"/>
      <c r="R22" s="658">
        <v>2662781</v>
      </c>
      <c r="S22" s="659"/>
      <c r="T22" s="659"/>
      <c r="U22" s="659"/>
      <c r="V22" s="659"/>
      <c r="W22" s="659"/>
      <c r="X22" s="659"/>
      <c r="Y22" s="660"/>
      <c r="Z22" s="661">
        <v>1.1000000000000001</v>
      </c>
      <c r="AA22" s="661"/>
      <c r="AB22" s="661"/>
      <c r="AC22" s="661"/>
      <c r="AD22" s="662">
        <v>2662781</v>
      </c>
      <c r="AE22" s="662"/>
      <c r="AF22" s="662"/>
      <c r="AG22" s="662"/>
      <c r="AH22" s="662"/>
      <c r="AI22" s="662"/>
      <c r="AJ22" s="662"/>
      <c r="AK22" s="662"/>
      <c r="AL22" s="663">
        <v>2.2999999999999998</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v>3663094</v>
      </c>
      <c r="BH22" s="659"/>
      <c r="BI22" s="659"/>
      <c r="BJ22" s="659"/>
      <c r="BK22" s="659"/>
      <c r="BL22" s="659"/>
      <c r="BM22" s="659"/>
      <c r="BN22" s="660"/>
      <c r="BO22" s="661">
        <v>3.8</v>
      </c>
      <c r="BP22" s="661"/>
      <c r="BQ22" s="661"/>
      <c r="BR22" s="661"/>
      <c r="BS22" s="662" t="s">
        <v>123</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271</v>
      </c>
      <c r="C23" s="656"/>
      <c r="D23" s="656"/>
      <c r="E23" s="656"/>
      <c r="F23" s="656"/>
      <c r="G23" s="656"/>
      <c r="H23" s="656"/>
      <c r="I23" s="656"/>
      <c r="J23" s="656"/>
      <c r="K23" s="656"/>
      <c r="L23" s="656"/>
      <c r="M23" s="656"/>
      <c r="N23" s="656"/>
      <c r="O23" s="656"/>
      <c r="P23" s="656"/>
      <c r="Q23" s="657"/>
      <c r="R23" s="658">
        <v>870084</v>
      </c>
      <c r="S23" s="659"/>
      <c r="T23" s="659"/>
      <c r="U23" s="659"/>
      <c r="V23" s="659"/>
      <c r="W23" s="659"/>
      <c r="X23" s="659"/>
      <c r="Y23" s="660"/>
      <c r="Z23" s="661">
        <v>0.4</v>
      </c>
      <c r="AA23" s="661"/>
      <c r="AB23" s="661"/>
      <c r="AC23" s="661"/>
      <c r="AD23" s="662" t="s">
        <v>123</v>
      </c>
      <c r="AE23" s="662"/>
      <c r="AF23" s="662"/>
      <c r="AG23" s="662"/>
      <c r="AH23" s="662"/>
      <c r="AI23" s="662"/>
      <c r="AJ23" s="662"/>
      <c r="AK23" s="662"/>
      <c r="AL23" s="663" t="s">
        <v>123</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v>5578422</v>
      </c>
      <c r="BH23" s="659"/>
      <c r="BI23" s="659"/>
      <c r="BJ23" s="659"/>
      <c r="BK23" s="659"/>
      <c r="BL23" s="659"/>
      <c r="BM23" s="659"/>
      <c r="BN23" s="660"/>
      <c r="BO23" s="661">
        <v>5.8</v>
      </c>
      <c r="BP23" s="661"/>
      <c r="BQ23" s="661"/>
      <c r="BR23" s="661"/>
      <c r="BS23" s="662" t="s">
        <v>123</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7" t="s">
        <v>276</v>
      </c>
      <c r="DM23" s="688"/>
      <c r="DN23" s="688"/>
      <c r="DO23" s="688"/>
      <c r="DP23" s="688"/>
      <c r="DQ23" s="688"/>
      <c r="DR23" s="688"/>
      <c r="DS23" s="688"/>
      <c r="DT23" s="688"/>
      <c r="DU23" s="688"/>
      <c r="DV23" s="689"/>
      <c r="DW23" s="640" t="s">
        <v>277</v>
      </c>
      <c r="DX23" s="641"/>
      <c r="DY23" s="641"/>
      <c r="DZ23" s="641"/>
      <c r="EA23" s="641"/>
      <c r="EB23" s="641"/>
      <c r="EC23" s="642"/>
    </row>
    <row r="24" spans="2:133" ht="11.25" customHeight="1" x14ac:dyDescent="0.2">
      <c r="B24" s="655" t="s">
        <v>278</v>
      </c>
      <c r="C24" s="656"/>
      <c r="D24" s="656"/>
      <c r="E24" s="656"/>
      <c r="F24" s="656"/>
      <c r="G24" s="656"/>
      <c r="H24" s="656"/>
      <c r="I24" s="656"/>
      <c r="J24" s="656"/>
      <c r="K24" s="656"/>
      <c r="L24" s="656"/>
      <c r="M24" s="656"/>
      <c r="N24" s="656"/>
      <c r="O24" s="656"/>
      <c r="P24" s="656"/>
      <c r="Q24" s="657"/>
      <c r="R24" s="658">
        <v>10033</v>
      </c>
      <c r="S24" s="659"/>
      <c r="T24" s="659"/>
      <c r="U24" s="659"/>
      <c r="V24" s="659"/>
      <c r="W24" s="659"/>
      <c r="X24" s="659"/>
      <c r="Y24" s="660"/>
      <c r="Z24" s="661">
        <v>0</v>
      </c>
      <c r="AA24" s="661"/>
      <c r="AB24" s="661"/>
      <c r="AC24" s="661"/>
      <c r="AD24" s="662" t="s">
        <v>123</v>
      </c>
      <c r="AE24" s="662"/>
      <c r="AF24" s="662"/>
      <c r="AG24" s="662"/>
      <c r="AH24" s="662"/>
      <c r="AI24" s="662"/>
      <c r="AJ24" s="662"/>
      <c r="AK24" s="662"/>
      <c r="AL24" s="663" t="s">
        <v>123</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123</v>
      </c>
      <c r="BH24" s="659"/>
      <c r="BI24" s="659"/>
      <c r="BJ24" s="659"/>
      <c r="BK24" s="659"/>
      <c r="BL24" s="659"/>
      <c r="BM24" s="659"/>
      <c r="BN24" s="660"/>
      <c r="BO24" s="661" t="s">
        <v>123</v>
      </c>
      <c r="BP24" s="661"/>
      <c r="BQ24" s="661"/>
      <c r="BR24" s="661"/>
      <c r="BS24" s="662" t="s">
        <v>123</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121525920</v>
      </c>
      <c r="CS24" s="648"/>
      <c r="CT24" s="648"/>
      <c r="CU24" s="648"/>
      <c r="CV24" s="648"/>
      <c r="CW24" s="648"/>
      <c r="CX24" s="648"/>
      <c r="CY24" s="649"/>
      <c r="CZ24" s="652">
        <v>51</v>
      </c>
      <c r="DA24" s="653"/>
      <c r="DB24" s="653"/>
      <c r="DC24" s="669"/>
      <c r="DD24" s="690">
        <v>71032713</v>
      </c>
      <c r="DE24" s="648"/>
      <c r="DF24" s="648"/>
      <c r="DG24" s="648"/>
      <c r="DH24" s="648"/>
      <c r="DI24" s="648"/>
      <c r="DJ24" s="648"/>
      <c r="DK24" s="649"/>
      <c r="DL24" s="690">
        <v>63830582</v>
      </c>
      <c r="DM24" s="648"/>
      <c r="DN24" s="648"/>
      <c r="DO24" s="648"/>
      <c r="DP24" s="648"/>
      <c r="DQ24" s="648"/>
      <c r="DR24" s="648"/>
      <c r="DS24" s="648"/>
      <c r="DT24" s="648"/>
      <c r="DU24" s="648"/>
      <c r="DV24" s="649"/>
      <c r="DW24" s="652">
        <v>55.3</v>
      </c>
      <c r="DX24" s="653"/>
      <c r="DY24" s="653"/>
      <c r="DZ24" s="653"/>
      <c r="EA24" s="653"/>
      <c r="EB24" s="653"/>
      <c r="EC24" s="654"/>
    </row>
    <row r="25" spans="2:133" ht="11.25" customHeight="1" x14ac:dyDescent="0.2">
      <c r="B25" s="655" t="s">
        <v>281</v>
      </c>
      <c r="C25" s="656"/>
      <c r="D25" s="656"/>
      <c r="E25" s="656"/>
      <c r="F25" s="656"/>
      <c r="G25" s="656"/>
      <c r="H25" s="656"/>
      <c r="I25" s="656"/>
      <c r="J25" s="656"/>
      <c r="K25" s="656"/>
      <c r="L25" s="656"/>
      <c r="M25" s="656"/>
      <c r="N25" s="656"/>
      <c r="O25" s="656"/>
      <c r="P25" s="656"/>
      <c r="Q25" s="657"/>
      <c r="R25" s="658">
        <v>121066449</v>
      </c>
      <c r="S25" s="659"/>
      <c r="T25" s="659"/>
      <c r="U25" s="659"/>
      <c r="V25" s="659"/>
      <c r="W25" s="659"/>
      <c r="X25" s="659"/>
      <c r="Y25" s="660"/>
      <c r="Z25" s="661">
        <v>49.4</v>
      </c>
      <c r="AA25" s="661"/>
      <c r="AB25" s="661"/>
      <c r="AC25" s="661"/>
      <c r="AD25" s="662">
        <v>114607910</v>
      </c>
      <c r="AE25" s="662"/>
      <c r="AF25" s="662"/>
      <c r="AG25" s="662"/>
      <c r="AH25" s="662"/>
      <c r="AI25" s="662"/>
      <c r="AJ25" s="662"/>
      <c r="AK25" s="662"/>
      <c r="AL25" s="663">
        <v>99.5</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123</v>
      </c>
      <c r="BH25" s="659"/>
      <c r="BI25" s="659"/>
      <c r="BJ25" s="659"/>
      <c r="BK25" s="659"/>
      <c r="BL25" s="659"/>
      <c r="BM25" s="659"/>
      <c r="BN25" s="660"/>
      <c r="BO25" s="661" t="s">
        <v>123</v>
      </c>
      <c r="BP25" s="661"/>
      <c r="BQ25" s="661"/>
      <c r="BR25" s="661"/>
      <c r="BS25" s="662" t="s">
        <v>123</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32602695</v>
      </c>
      <c r="CS25" s="679"/>
      <c r="CT25" s="679"/>
      <c r="CU25" s="679"/>
      <c r="CV25" s="679"/>
      <c r="CW25" s="679"/>
      <c r="CX25" s="679"/>
      <c r="CY25" s="680"/>
      <c r="CZ25" s="663">
        <v>13.7</v>
      </c>
      <c r="DA25" s="691"/>
      <c r="DB25" s="691"/>
      <c r="DC25" s="693"/>
      <c r="DD25" s="667">
        <v>30679898</v>
      </c>
      <c r="DE25" s="679"/>
      <c r="DF25" s="679"/>
      <c r="DG25" s="679"/>
      <c r="DH25" s="679"/>
      <c r="DI25" s="679"/>
      <c r="DJ25" s="679"/>
      <c r="DK25" s="680"/>
      <c r="DL25" s="667">
        <v>30229714</v>
      </c>
      <c r="DM25" s="679"/>
      <c r="DN25" s="679"/>
      <c r="DO25" s="679"/>
      <c r="DP25" s="679"/>
      <c r="DQ25" s="679"/>
      <c r="DR25" s="679"/>
      <c r="DS25" s="679"/>
      <c r="DT25" s="679"/>
      <c r="DU25" s="679"/>
      <c r="DV25" s="680"/>
      <c r="DW25" s="663">
        <v>26.2</v>
      </c>
      <c r="DX25" s="691"/>
      <c r="DY25" s="691"/>
      <c r="DZ25" s="691"/>
      <c r="EA25" s="691"/>
      <c r="EB25" s="691"/>
      <c r="EC25" s="692"/>
    </row>
    <row r="26" spans="2:133" ht="11.25" customHeight="1" x14ac:dyDescent="0.2">
      <c r="B26" s="655" t="s">
        <v>284</v>
      </c>
      <c r="C26" s="656"/>
      <c r="D26" s="656"/>
      <c r="E26" s="656"/>
      <c r="F26" s="656"/>
      <c r="G26" s="656"/>
      <c r="H26" s="656"/>
      <c r="I26" s="656"/>
      <c r="J26" s="656"/>
      <c r="K26" s="656"/>
      <c r="L26" s="656"/>
      <c r="M26" s="656"/>
      <c r="N26" s="656"/>
      <c r="O26" s="656"/>
      <c r="P26" s="656"/>
      <c r="Q26" s="657"/>
      <c r="R26" s="658">
        <v>58739</v>
      </c>
      <c r="S26" s="659"/>
      <c r="T26" s="659"/>
      <c r="U26" s="659"/>
      <c r="V26" s="659"/>
      <c r="W26" s="659"/>
      <c r="X26" s="659"/>
      <c r="Y26" s="660"/>
      <c r="Z26" s="661">
        <v>0</v>
      </c>
      <c r="AA26" s="661"/>
      <c r="AB26" s="661"/>
      <c r="AC26" s="661"/>
      <c r="AD26" s="662">
        <v>58739</v>
      </c>
      <c r="AE26" s="662"/>
      <c r="AF26" s="662"/>
      <c r="AG26" s="662"/>
      <c r="AH26" s="662"/>
      <c r="AI26" s="662"/>
      <c r="AJ26" s="662"/>
      <c r="AK26" s="662"/>
      <c r="AL26" s="663">
        <v>0.1</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123</v>
      </c>
      <c r="BH26" s="659"/>
      <c r="BI26" s="659"/>
      <c r="BJ26" s="659"/>
      <c r="BK26" s="659"/>
      <c r="BL26" s="659"/>
      <c r="BM26" s="659"/>
      <c r="BN26" s="660"/>
      <c r="BO26" s="661" t="s">
        <v>123</v>
      </c>
      <c r="BP26" s="661"/>
      <c r="BQ26" s="661"/>
      <c r="BR26" s="661"/>
      <c r="BS26" s="662" t="s">
        <v>123</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19820425</v>
      </c>
      <c r="CS26" s="659"/>
      <c r="CT26" s="659"/>
      <c r="CU26" s="659"/>
      <c r="CV26" s="659"/>
      <c r="CW26" s="659"/>
      <c r="CX26" s="659"/>
      <c r="CY26" s="660"/>
      <c r="CZ26" s="663">
        <v>8.3000000000000007</v>
      </c>
      <c r="DA26" s="691"/>
      <c r="DB26" s="691"/>
      <c r="DC26" s="693"/>
      <c r="DD26" s="667">
        <v>18651483</v>
      </c>
      <c r="DE26" s="659"/>
      <c r="DF26" s="659"/>
      <c r="DG26" s="659"/>
      <c r="DH26" s="659"/>
      <c r="DI26" s="659"/>
      <c r="DJ26" s="659"/>
      <c r="DK26" s="660"/>
      <c r="DL26" s="667" t="s">
        <v>123</v>
      </c>
      <c r="DM26" s="659"/>
      <c r="DN26" s="659"/>
      <c r="DO26" s="659"/>
      <c r="DP26" s="659"/>
      <c r="DQ26" s="659"/>
      <c r="DR26" s="659"/>
      <c r="DS26" s="659"/>
      <c r="DT26" s="659"/>
      <c r="DU26" s="659"/>
      <c r="DV26" s="660"/>
      <c r="DW26" s="663" t="s">
        <v>123</v>
      </c>
      <c r="DX26" s="691"/>
      <c r="DY26" s="691"/>
      <c r="DZ26" s="691"/>
      <c r="EA26" s="691"/>
      <c r="EB26" s="691"/>
      <c r="EC26" s="692"/>
    </row>
    <row r="27" spans="2:133" ht="11.25" customHeight="1" x14ac:dyDescent="0.2">
      <c r="B27" s="655" t="s">
        <v>287</v>
      </c>
      <c r="C27" s="656"/>
      <c r="D27" s="656"/>
      <c r="E27" s="656"/>
      <c r="F27" s="656"/>
      <c r="G27" s="656"/>
      <c r="H27" s="656"/>
      <c r="I27" s="656"/>
      <c r="J27" s="656"/>
      <c r="K27" s="656"/>
      <c r="L27" s="656"/>
      <c r="M27" s="656"/>
      <c r="N27" s="656"/>
      <c r="O27" s="656"/>
      <c r="P27" s="656"/>
      <c r="Q27" s="657"/>
      <c r="R27" s="658">
        <v>981953</v>
      </c>
      <c r="S27" s="659"/>
      <c r="T27" s="659"/>
      <c r="U27" s="659"/>
      <c r="V27" s="659"/>
      <c r="W27" s="659"/>
      <c r="X27" s="659"/>
      <c r="Y27" s="660"/>
      <c r="Z27" s="661">
        <v>0.4</v>
      </c>
      <c r="AA27" s="661"/>
      <c r="AB27" s="661"/>
      <c r="AC27" s="661"/>
      <c r="AD27" s="662" t="s">
        <v>123</v>
      </c>
      <c r="AE27" s="662"/>
      <c r="AF27" s="662"/>
      <c r="AG27" s="662"/>
      <c r="AH27" s="662"/>
      <c r="AI27" s="662"/>
      <c r="AJ27" s="662"/>
      <c r="AK27" s="662"/>
      <c r="AL27" s="663" t="s">
        <v>123</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95540821</v>
      </c>
      <c r="BH27" s="659"/>
      <c r="BI27" s="659"/>
      <c r="BJ27" s="659"/>
      <c r="BK27" s="659"/>
      <c r="BL27" s="659"/>
      <c r="BM27" s="659"/>
      <c r="BN27" s="660"/>
      <c r="BO27" s="661">
        <v>100</v>
      </c>
      <c r="BP27" s="661"/>
      <c r="BQ27" s="661"/>
      <c r="BR27" s="661"/>
      <c r="BS27" s="662">
        <v>2470890</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74748405</v>
      </c>
      <c r="CS27" s="679"/>
      <c r="CT27" s="679"/>
      <c r="CU27" s="679"/>
      <c r="CV27" s="679"/>
      <c r="CW27" s="679"/>
      <c r="CX27" s="679"/>
      <c r="CY27" s="680"/>
      <c r="CZ27" s="663">
        <v>31.4</v>
      </c>
      <c r="DA27" s="691"/>
      <c r="DB27" s="691"/>
      <c r="DC27" s="693"/>
      <c r="DD27" s="667">
        <v>26580083</v>
      </c>
      <c r="DE27" s="679"/>
      <c r="DF27" s="679"/>
      <c r="DG27" s="679"/>
      <c r="DH27" s="679"/>
      <c r="DI27" s="679"/>
      <c r="DJ27" s="679"/>
      <c r="DK27" s="680"/>
      <c r="DL27" s="667">
        <v>19828136</v>
      </c>
      <c r="DM27" s="679"/>
      <c r="DN27" s="679"/>
      <c r="DO27" s="679"/>
      <c r="DP27" s="679"/>
      <c r="DQ27" s="679"/>
      <c r="DR27" s="679"/>
      <c r="DS27" s="679"/>
      <c r="DT27" s="679"/>
      <c r="DU27" s="679"/>
      <c r="DV27" s="680"/>
      <c r="DW27" s="663">
        <v>17.2</v>
      </c>
      <c r="DX27" s="691"/>
      <c r="DY27" s="691"/>
      <c r="DZ27" s="691"/>
      <c r="EA27" s="691"/>
      <c r="EB27" s="691"/>
      <c r="EC27" s="692"/>
    </row>
    <row r="28" spans="2:133" ht="11.25" customHeight="1" x14ac:dyDescent="0.2">
      <c r="B28" s="655" t="s">
        <v>290</v>
      </c>
      <c r="C28" s="656"/>
      <c r="D28" s="656"/>
      <c r="E28" s="656"/>
      <c r="F28" s="656"/>
      <c r="G28" s="656"/>
      <c r="H28" s="656"/>
      <c r="I28" s="656"/>
      <c r="J28" s="656"/>
      <c r="K28" s="656"/>
      <c r="L28" s="656"/>
      <c r="M28" s="656"/>
      <c r="N28" s="656"/>
      <c r="O28" s="656"/>
      <c r="P28" s="656"/>
      <c r="Q28" s="657"/>
      <c r="R28" s="658">
        <v>1436696</v>
      </c>
      <c r="S28" s="659"/>
      <c r="T28" s="659"/>
      <c r="U28" s="659"/>
      <c r="V28" s="659"/>
      <c r="W28" s="659"/>
      <c r="X28" s="659"/>
      <c r="Y28" s="660"/>
      <c r="Z28" s="661">
        <v>0.6</v>
      </c>
      <c r="AA28" s="661"/>
      <c r="AB28" s="661"/>
      <c r="AC28" s="661"/>
      <c r="AD28" s="662">
        <v>159212</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14174820</v>
      </c>
      <c r="CS28" s="659"/>
      <c r="CT28" s="659"/>
      <c r="CU28" s="659"/>
      <c r="CV28" s="659"/>
      <c r="CW28" s="659"/>
      <c r="CX28" s="659"/>
      <c r="CY28" s="660"/>
      <c r="CZ28" s="663">
        <v>6</v>
      </c>
      <c r="DA28" s="691"/>
      <c r="DB28" s="691"/>
      <c r="DC28" s="693"/>
      <c r="DD28" s="667">
        <v>13772732</v>
      </c>
      <c r="DE28" s="659"/>
      <c r="DF28" s="659"/>
      <c r="DG28" s="659"/>
      <c r="DH28" s="659"/>
      <c r="DI28" s="659"/>
      <c r="DJ28" s="659"/>
      <c r="DK28" s="660"/>
      <c r="DL28" s="667">
        <v>13772732</v>
      </c>
      <c r="DM28" s="659"/>
      <c r="DN28" s="659"/>
      <c r="DO28" s="659"/>
      <c r="DP28" s="659"/>
      <c r="DQ28" s="659"/>
      <c r="DR28" s="659"/>
      <c r="DS28" s="659"/>
      <c r="DT28" s="659"/>
      <c r="DU28" s="659"/>
      <c r="DV28" s="660"/>
      <c r="DW28" s="663">
        <v>11.9</v>
      </c>
      <c r="DX28" s="691"/>
      <c r="DY28" s="691"/>
      <c r="DZ28" s="691"/>
      <c r="EA28" s="691"/>
      <c r="EB28" s="691"/>
      <c r="EC28" s="692"/>
    </row>
    <row r="29" spans="2:133" ht="11.25" customHeight="1" x14ac:dyDescent="0.2">
      <c r="B29" s="655" t="s">
        <v>292</v>
      </c>
      <c r="C29" s="656"/>
      <c r="D29" s="656"/>
      <c r="E29" s="656"/>
      <c r="F29" s="656"/>
      <c r="G29" s="656"/>
      <c r="H29" s="656"/>
      <c r="I29" s="656"/>
      <c r="J29" s="656"/>
      <c r="K29" s="656"/>
      <c r="L29" s="656"/>
      <c r="M29" s="656"/>
      <c r="N29" s="656"/>
      <c r="O29" s="656"/>
      <c r="P29" s="656"/>
      <c r="Q29" s="657"/>
      <c r="R29" s="658">
        <v>1545524</v>
      </c>
      <c r="S29" s="659"/>
      <c r="T29" s="659"/>
      <c r="U29" s="659"/>
      <c r="V29" s="659"/>
      <c r="W29" s="659"/>
      <c r="X29" s="659"/>
      <c r="Y29" s="660"/>
      <c r="Z29" s="661">
        <v>0.6</v>
      </c>
      <c r="AA29" s="661"/>
      <c r="AB29" s="661"/>
      <c r="AC29" s="661"/>
      <c r="AD29" s="662" t="s">
        <v>123</v>
      </c>
      <c r="AE29" s="662"/>
      <c r="AF29" s="662"/>
      <c r="AG29" s="662"/>
      <c r="AH29" s="662"/>
      <c r="AI29" s="662"/>
      <c r="AJ29" s="662"/>
      <c r="AK29" s="662"/>
      <c r="AL29" s="663" t="s">
        <v>123</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293</v>
      </c>
      <c r="CE29" s="697"/>
      <c r="CF29" s="655" t="s">
        <v>67</v>
      </c>
      <c r="CG29" s="656"/>
      <c r="CH29" s="656"/>
      <c r="CI29" s="656"/>
      <c r="CJ29" s="656"/>
      <c r="CK29" s="656"/>
      <c r="CL29" s="656"/>
      <c r="CM29" s="656"/>
      <c r="CN29" s="656"/>
      <c r="CO29" s="656"/>
      <c r="CP29" s="656"/>
      <c r="CQ29" s="657"/>
      <c r="CR29" s="658">
        <v>14166789</v>
      </c>
      <c r="CS29" s="679"/>
      <c r="CT29" s="679"/>
      <c r="CU29" s="679"/>
      <c r="CV29" s="679"/>
      <c r="CW29" s="679"/>
      <c r="CX29" s="679"/>
      <c r="CY29" s="680"/>
      <c r="CZ29" s="663">
        <v>5.9</v>
      </c>
      <c r="DA29" s="691"/>
      <c r="DB29" s="691"/>
      <c r="DC29" s="693"/>
      <c r="DD29" s="667">
        <v>13764701</v>
      </c>
      <c r="DE29" s="679"/>
      <c r="DF29" s="679"/>
      <c r="DG29" s="679"/>
      <c r="DH29" s="679"/>
      <c r="DI29" s="679"/>
      <c r="DJ29" s="679"/>
      <c r="DK29" s="680"/>
      <c r="DL29" s="667">
        <v>13764701</v>
      </c>
      <c r="DM29" s="679"/>
      <c r="DN29" s="679"/>
      <c r="DO29" s="679"/>
      <c r="DP29" s="679"/>
      <c r="DQ29" s="679"/>
      <c r="DR29" s="679"/>
      <c r="DS29" s="679"/>
      <c r="DT29" s="679"/>
      <c r="DU29" s="679"/>
      <c r="DV29" s="680"/>
      <c r="DW29" s="663">
        <v>11.9</v>
      </c>
      <c r="DX29" s="691"/>
      <c r="DY29" s="691"/>
      <c r="DZ29" s="691"/>
      <c r="EA29" s="691"/>
      <c r="EB29" s="691"/>
      <c r="EC29" s="692"/>
    </row>
    <row r="30" spans="2:133" ht="11.25" customHeight="1" x14ac:dyDescent="0.2">
      <c r="B30" s="655" t="s">
        <v>294</v>
      </c>
      <c r="C30" s="656"/>
      <c r="D30" s="656"/>
      <c r="E30" s="656"/>
      <c r="F30" s="656"/>
      <c r="G30" s="656"/>
      <c r="H30" s="656"/>
      <c r="I30" s="656"/>
      <c r="J30" s="656"/>
      <c r="K30" s="656"/>
      <c r="L30" s="656"/>
      <c r="M30" s="656"/>
      <c r="N30" s="656"/>
      <c r="O30" s="656"/>
      <c r="P30" s="656"/>
      <c r="Q30" s="657"/>
      <c r="R30" s="658">
        <v>52246279</v>
      </c>
      <c r="S30" s="659"/>
      <c r="T30" s="659"/>
      <c r="U30" s="659"/>
      <c r="V30" s="659"/>
      <c r="W30" s="659"/>
      <c r="X30" s="659"/>
      <c r="Y30" s="660"/>
      <c r="Z30" s="661">
        <v>21.3</v>
      </c>
      <c r="AA30" s="661"/>
      <c r="AB30" s="661"/>
      <c r="AC30" s="661"/>
      <c r="AD30" s="662" t="s">
        <v>123</v>
      </c>
      <c r="AE30" s="662"/>
      <c r="AF30" s="662"/>
      <c r="AG30" s="662"/>
      <c r="AH30" s="662"/>
      <c r="AI30" s="662"/>
      <c r="AJ30" s="662"/>
      <c r="AK30" s="662"/>
      <c r="AL30" s="663" t="s">
        <v>123</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694"/>
      <c r="BI30" s="694"/>
      <c r="BJ30" s="694"/>
      <c r="BK30" s="694"/>
      <c r="BL30" s="694"/>
      <c r="BM30" s="694"/>
      <c r="BN30" s="694"/>
      <c r="BO30" s="694"/>
      <c r="BP30" s="694"/>
      <c r="BQ30" s="695"/>
      <c r="BR30" s="640" t="s">
        <v>296</v>
      </c>
      <c r="BS30" s="694"/>
      <c r="BT30" s="694"/>
      <c r="BU30" s="694"/>
      <c r="BV30" s="694"/>
      <c r="BW30" s="694"/>
      <c r="BX30" s="694"/>
      <c r="BY30" s="694"/>
      <c r="BZ30" s="694"/>
      <c r="CA30" s="694"/>
      <c r="CB30" s="695"/>
      <c r="CD30" s="698"/>
      <c r="CE30" s="699"/>
      <c r="CF30" s="655" t="s">
        <v>297</v>
      </c>
      <c r="CG30" s="656"/>
      <c r="CH30" s="656"/>
      <c r="CI30" s="656"/>
      <c r="CJ30" s="656"/>
      <c r="CK30" s="656"/>
      <c r="CL30" s="656"/>
      <c r="CM30" s="656"/>
      <c r="CN30" s="656"/>
      <c r="CO30" s="656"/>
      <c r="CP30" s="656"/>
      <c r="CQ30" s="657"/>
      <c r="CR30" s="658">
        <v>13568025</v>
      </c>
      <c r="CS30" s="659"/>
      <c r="CT30" s="659"/>
      <c r="CU30" s="659"/>
      <c r="CV30" s="659"/>
      <c r="CW30" s="659"/>
      <c r="CX30" s="659"/>
      <c r="CY30" s="660"/>
      <c r="CZ30" s="663">
        <v>5.7</v>
      </c>
      <c r="DA30" s="691"/>
      <c r="DB30" s="691"/>
      <c r="DC30" s="693"/>
      <c r="DD30" s="667">
        <v>13182933</v>
      </c>
      <c r="DE30" s="659"/>
      <c r="DF30" s="659"/>
      <c r="DG30" s="659"/>
      <c r="DH30" s="659"/>
      <c r="DI30" s="659"/>
      <c r="DJ30" s="659"/>
      <c r="DK30" s="660"/>
      <c r="DL30" s="667">
        <v>13182933</v>
      </c>
      <c r="DM30" s="659"/>
      <c r="DN30" s="659"/>
      <c r="DO30" s="659"/>
      <c r="DP30" s="659"/>
      <c r="DQ30" s="659"/>
      <c r="DR30" s="659"/>
      <c r="DS30" s="659"/>
      <c r="DT30" s="659"/>
      <c r="DU30" s="659"/>
      <c r="DV30" s="660"/>
      <c r="DW30" s="663">
        <v>11.4</v>
      </c>
      <c r="DX30" s="691"/>
      <c r="DY30" s="691"/>
      <c r="DZ30" s="691"/>
      <c r="EA30" s="691"/>
      <c r="EB30" s="691"/>
      <c r="EC30" s="692"/>
    </row>
    <row r="31" spans="2:133" ht="11.25" customHeight="1" x14ac:dyDescent="0.2">
      <c r="B31" s="671" t="s">
        <v>298</v>
      </c>
      <c r="C31" s="672"/>
      <c r="D31" s="672"/>
      <c r="E31" s="672"/>
      <c r="F31" s="672"/>
      <c r="G31" s="672"/>
      <c r="H31" s="672"/>
      <c r="I31" s="672"/>
      <c r="J31" s="672"/>
      <c r="K31" s="672"/>
      <c r="L31" s="672"/>
      <c r="M31" s="672"/>
      <c r="N31" s="672"/>
      <c r="O31" s="672"/>
      <c r="P31" s="672"/>
      <c r="Q31" s="673"/>
      <c r="R31" s="658">
        <v>137567</v>
      </c>
      <c r="S31" s="659"/>
      <c r="T31" s="659"/>
      <c r="U31" s="659"/>
      <c r="V31" s="659"/>
      <c r="W31" s="659"/>
      <c r="X31" s="659"/>
      <c r="Y31" s="660"/>
      <c r="Z31" s="661">
        <v>0.1</v>
      </c>
      <c r="AA31" s="661"/>
      <c r="AB31" s="661"/>
      <c r="AC31" s="661"/>
      <c r="AD31" s="662">
        <v>137567</v>
      </c>
      <c r="AE31" s="662"/>
      <c r="AF31" s="662"/>
      <c r="AG31" s="662"/>
      <c r="AH31" s="662"/>
      <c r="AI31" s="662"/>
      <c r="AJ31" s="662"/>
      <c r="AK31" s="662"/>
      <c r="AL31" s="663">
        <v>0.1</v>
      </c>
      <c r="AM31" s="664"/>
      <c r="AN31" s="664"/>
      <c r="AO31" s="665"/>
      <c r="AP31" s="706" t="s">
        <v>299</v>
      </c>
      <c r="AQ31" s="707"/>
      <c r="AR31" s="707"/>
      <c r="AS31" s="707"/>
      <c r="AT31" s="712" t="s">
        <v>300</v>
      </c>
      <c r="AU31" s="200"/>
      <c r="AV31" s="200"/>
      <c r="AW31" s="200"/>
      <c r="AX31" s="644" t="s">
        <v>178</v>
      </c>
      <c r="AY31" s="645"/>
      <c r="AZ31" s="645"/>
      <c r="BA31" s="645"/>
      <c r="BB31" s="645"/>
      <c r="BC31" s="645"/>
      <c r="BD31" s="645"/>
      <c r="BE31" s="645"/>
      <c r="BF31" s="646"/>
      <c r="BG31" s="705">
        <v>99.2</v>
      </c>
      <c r="BH31" s="702"/>
      <c r="BI31" s="702"/>
      <c r="BJ31" s="702"/>
      <c r="BK31" s="702"/>
      <c r="BL31" s="702"/>
      <c r="BM31" s="653">
        <v>98.1</v>
      </c>
      <c r="BN31" s="702"/>
      <c r="BO31" s="702"/>
      <c r="BP31" s="702"/>
      <c r="BQ31" s="703"/>
      <c r="BR31" s="705">
        <v>99.2</v>
      </c>
      <c r="BS31" s="702"/>
      <c r="BT31" s="702"/>
      <c r="BU31" s="702"/>
      <c r="BV31" s="702"/>
      <c r="BW31" s="702"/>
      <c r="BX31" s="653">
        <v>98</v>
      </c>
      <c r="BY31" s="702"/>
      <c r="BZ31" s="702"/>
      <c r="CA31" s="702"/>
      <c r="CB31" s="703"/>
      <c r="CD31" s="698"/>
      <c r="CE31" s="699"/>
      <c r="CF31" s="655" t="s">
        <v>301</v>
      </c>
      <c r="CG31" s="656"/>
      <c r="CH31" s="656"/>
      <c r="CI31" s="656"/>
      <c r="CJ31" s="656"/>
      <c r="CK31" s="656"/>
      <c r="CL31" s="656"/>
      <c r="CM31" s="656"/>
      <c r="CN31" s="656"/>
      <c r="CO31" s="656"/>
      <c r="CP31" s="656"/>
      <c r="CQ31" s="657"/>
      <c r="CR31" s="658">
        <v>598764</v>
      </c>
      <c r="CS31" s="679"/>
      <c r="CT31" s="679"/>
      <c r="CU31" s="679"/>
      <c r="CV31" s="679"/>
      <c r="CW31" s="679"/>
      <c r="CX31" s="679"/>
      <c r="CY31" s="680"/>
      <c r="CZ31" s="663">
        <v>0.3</v>
      </c>
      <c r="DA31" s="691"/>
      <c r="DB31" s="691"/>
      <c r="DC31" s="693"/>
      <c r="DD31" s="667">
        <v>581768</v>
      </c>
      <c r="DE31" s="679"/>
      <c r="DF31" s="679"/>
      <c r="DG31" s="679"/>
      <c r="DH31" s="679"/>
      <c r="DI31" s="679"/>
      <c r="DJ31" s="679"/>
      <c r="DK31" s="680"/>
      <c r="DL31" s="667">
        <v>581768</v>
      </c>
      <c r="DM31" s="679"/>
      <c r="DN31" s="679"/>
      <c r="DO31" s="679"/>
      <c r="DP31" s="679"/>
      <c r="DQ31" s="679"/>
      <c r="DR31" s="679"/>
      <c r="DS31" s="679"/>
      <c r="DT31" s="679"/>
      <c r="DU31" s="679"/>
      <c r="DV31" s="680"/>
      <c r="DW31" s="663">
        <v>0.5</v>
      </c>
      <c r="DX31" s="691"/>
      <c r="DY31" s="691"/>
      <c r="DZ31" s="691"/>
      <c r="EA31" s="691"/>
      <c r="EB31" s="691"/>
      <c r="EC31" s="692"/>
    </row>
    <row r="32" spans="2:133" ht="11.25" customHeight="1" x14ac:dyDescent="0.2">
      <c r="B32" s="655" t="s">
        <v>302</v>
      </c>
      <c r="C32" s="656"/>
      <c r="D32" s="656"/>
      <c r="E32" s="656"/>
      <c r="F32" s="656"/>
      <c r="G32" s="656"/>
      <c r="H32" s="656"/>
      <c r="I32" s="656"/>
      <c r="J32" s="656"/>
      <c r="K32" s="656"/>
      <c r="L32" s="656"/>
      <c r="M32" s="656"/>
      <c r="N32" s="656"/>
      <c r="O32" s="656"/>
      <c r="P32" s="656"/>
      <c r="Q32" s="657"/>
      <c r="R32" s="658">
        <v>17190525</v>
      </c>
      <c r="S32" s="659"/>
      <c r="T32" s="659"/>
      <c r="U32" s="659"/>
      <c r="V32" s="659"/>
      <c r="W32" s="659"/>
      <c r="X32" s="659"/>
      <c r="Y32" s="660"/>
      <c r="Z32" s="661">
        <v>7</v>
      </c>
      <c r="AA32" s="661"/>
      <c r="AB32" s="661"/>
      <c r="AC32" s="661"/>
      <c r="AD32" s="662" t="s">
        <v>123</v>
      </c>
      <c r="AE32" s="662"/>
      <c r="AF32" s="662"/>
      <c r="AG32" s="662"/>
      <c r="AH32" s="662"/>
      <c r="AI32" s="662"/>
      <c r="AJ32" s="662"/>
      <c r="AK32" s="662"/>
      <c r="AL32" s="663" t="s">
        <v>123</v>
      </c>
      <c r="AM32" s="664"/>
      <c r="AN32" s="664"/>
      <c r="AO32" s="665"/>
      <c r="AP32" s="708"/>
      <c r="AQ32" s="709"/>
      <c r="AR32" s="709"/>
      <c r="AS32" s="709"/>
      <c r="AT32" s="713"/>
      <c r="AU32" s="196" t="s">
        <v>303</v>
      </c>
      <c r="AX32" s="655" t="s">
        <v>304</v>
      </c>
      <c r="AY32" s="656"/>
      <c r="AZ32" s="656"/>
      <c r="BA32" s="656"/>
      <c r="BB32" s="656"/>
      <c r="BC32" s="656"/>
      <c r="BD32" s="656"/>
      <c r="BE32" s="656"/>
      <c r="BF32" s="657"/>
      <c r="BG32" s="715">
        <v>99.3</v>
      </c>
      <c r="BH32" s="679"/>
      <c r="BI32" s="679"/>
      <c r="BJ32" s="679"/>
      <c r="BK32" s="679"/>
      <c r="BL32" s="679"/>
      <c r="BM32" s="664">
        <v>98.1</v>
      </c>
      <c r="BN32" s="679"/>
      <c r="BO32" s="679"/>
      <c r="BP32" s="679"/>
      <c r="BQ32" s="704"/>
      <c r="BR32" s="715">
        <v>99.2</v>
      </c>
      <c r="BS32" s="679"/>
      <c r="BT32" s="679"/>
      <c r="BU32" s="679"/>
      <c r="BV32" s="679"/>
      <c r="BW32" s="679"/>
      <c r="BX32" s="664">
        <v>97.9</v>
      </c>
      <c r="BY32" s="679"/>
      <c r="BZ32" s="679"/>
      <c r="CA32" s="679"/>
      <c r="CB32" s="704"/>
      <c r="CD32" s="700"/>
      <c r="CE32" s="701"/>
      <c r="CF32" s="655" t="s">
        <v>305</v>
      </c>
      <c r="CG32" s="656"/>
      <c r="CH32" s="656"/>
      <c r="CI32" s="656"/>
      <c r="CJ32" s="656"/>
      <c r="CK32" s="656"/>
      <c r="CL32" s="656"/>
      <c r="CM32" s="656"/>
      <c r="CN32" s="656"/>
      <c r="CO32" s="656"/>
      <c r="CP32" s="656"/>
      <c r="CQ32" s="657"/>
      <c r="CR32" s="658">
        <v>8031</v>
      </c>
      <c r="CS32" s="659"/>
      <c r="CT32" s="659"/>
      <c r="CU32" s="659"/>
      <c r="CV32" s="659"/>
      <c r="CW32" s="659"/>
      <c r="CX32" s="659"/>
      <c r="CY32" s="660"/>
      <c r="CZ32" s="663">
        <v>0</v>
      </c>
      <c r="DA32" s="691"/>
      <c r="DB32" s="691"/>
      <c r="DC32" s="693"/>
      <c r="DD32" s="667">
        <v>8031</v>
      </c>
      <c r="DE32" s="659"/>
      <c r="DF32" s="659"/>
      <c r="DG32" s="659"/>
      <c r="DH32" s="659"/>
      <c r="DI32" s="659"/>
      <c r="DJ32" s="659"/>
      <c r="DK32" s="660"/>
      <c r="DL32" s="667">
        <v>8031</v>
      </c>
      <c r="DM32" s="659"/>
      <c r="DN32" s="659"/>
      <c r="DO32" s="659"/>
      <c r="DP32" s="659"/>
      <c r="DQ32" s="659"/>
      <c r="DR32" s="659"/>
      <c r="DS32" s="659"/>
      <c r="DT32" s="659"/>
      <c r="DU32" s="659"/>
      <c r="DV32" s="660"/>
      <c r="DW32" s="663">
        <v>0</v>
      </c>
      <c r="DX32" s="691"/>
      <c r="DY32" s="691"/>
      <c r="DZ32" s="691"/>
      <c r="EA32" s="691"/>
      <c r="EB32" s="691"/>
      <c r="EC32" s="692"/>
    </row>
    <row r="33" spans="2:133" ht="11.25" customHeight="1" x14ac:dyDescent="0.2">
      <c r="B33" s="655" t="s">
        <v>306</v>
      </c>
      <c r="C33" s="656"/>
      <c r="D33" s="656"/>
      <c r="E33" s="656"/>
      <c r="F33" s="656"/>
      <c r="G33" s="656"/>
      <c r="H33" s="656"/>
      <c r="I33" s="656"/>
      <c r="J33" s="656"/>
      <c r="K33" s="656"/>
      <c r="L33" s="656"/>
      <c r="M33" s="656"/>
      <c r="N33" s="656"/>
      <c r="O33" s="656"/>
      <c r="P33" s="656"/>
      <c r="Q33" s="657"/>
      <c r="R33" s="658">
        <v>642789</v>
      </c>
      <c r="S33" s="659"/>
      <c r="T33" s="659"/>
      <c r="U33" s="659"/>
      <c r="V33" s="659"/>
      <c r="W33" s="659"/>
      <c r="X33" s="659"/>
      <c r="Y33" s="660"/>
      <c r="Z33" s="661">
        <v>0.3</v>
      </c>
      <c r="AA33" s="661"/>
      <c r="AB33" s="661"/>
      <c r="AC33" s="661"/>
      <c r="AD33" s="662">
        <v>249460</v>
      </c>
      <c r="AE33" s="662"/>
      <c r="AF33" s="662"/>
      <c r="AG33" s="662"/>
      <c r="AH33" s="662"/>
      <c r="AI33" s="662"/>
      <c r="AJ33" s="662"/>
      <c r="AK33" s="662"/>
      <c r="AL33" s="663">
        <v>0.2</v>
      </c>
      <c r="AM33" s="664"/>
      <c r="AN33" s="664"/>
      <c r="AO33" s="665"/>
      <c r="AP33" s="710"/>
      <c r="AQ33" s="711"/>
      <c r="AR33" s="711"/>
      <c r="AS33" s="711"/>
      <c r="AT33" s="714"/>
      <c r="AU33" s="201"/>
      <c r="AV33" s="201"/>
      <c r="AW33" s="201"/>
      <c r="AX33" s="681" t="s">
        <v>307</v>
      </c>
      <c r="AY33" s="682"/>
      <c r="AZ33" s="682"/>
      <c r="BA33" s="682"/>
      <c r="BB33" s="682"/>
      <c r="BC33" s="682"/>
      <c r="BD33" s="682"/>
      <c r="BE33" s="682"/>
      <c r="BF33" s="683"/>
      <c r="BG33" s="716">
        <v>99.1</v>
      </c>
      <c r="BH33" s="717"/>
      <c r="BI33" s="717"/>
      <c r="BJ33" s="717"/>
      <c r="BK33" s="717"/>
      <c r="BL33" s="717"/>
      <c r="BM33" s="718">
        <v>97.8</v>
      </c>
      <c r="BN33" s="717"/>
      <c r="BO33" s="717"/>
      <c r="BP33" s="717"/>
      <c r="BQ33" s="719"/>
      <c r="BR33" s="716">
        <v>99.1</v>
      </c>
      <c r="BS33" s="717"/>
      <c r="BT33" s="717"/>
      <c r="BU33" s="717"/>
      <c r="BV33" s="717"/>
      <c r="BW33" s="717"/>
      <c r="BX33" s="718">
        <v>97.9</v>
      </c>
      <c r="BY33" s="717"/>
      <c r="BZ33" s="717"/>
      <c r="CA33" s="717"/>
      <c r="CB33" s="719"/>
      <c r="CD33" s="655" t="s">
        <v>308</v>
      </c>
      <c r="CE33" s="656"/>
      <c r="CF33" s="656"/>
      <c r="CG33" s="656"/>
      <c r="CH33" s="656"/>
      <c r="CI33" s="656"/>
      <c r="CJ33" s="656"/>
      <c r="CK33" s="656"/>
      <c r="CL33" s="656"/>
      <c r="CM33" s="656"/>
      <c r="CN33" s="656"/>
      <c r="CO33" s="656"/>
      <c r="CP33" s="656"/>
      <c r="CQ33" s="657"/>
      <c r="CR33" s="658">
        <v>88172722</v>
      </c>
      <c r="CS33" s="679"/>
      <c r="CT33" s="679"/>
      <c r="CU33" s="679"/>
      <c r="CV33" s="679"/>
      <c r="CW33" s="679"/>
      <c r="CX33" s="679"/>
      <c r="CY33" s="680"/>
      <c r="CZ33" s="663">
        <v>37</v>
      </c>
      <c r="DA33" s="691"/>
      <c r="DB33" s="691"/>
      <c r="DC33" s="693"/>
      <c r="DD33" s="667">
        <v>56578663</v>
      </c>
      <c r="DE33" s="679"/>
      <c r="DF33" s="679"/>
      <c r="DG33" s="679"/>
      <c r="DH33" s="679"/>
      <c r="DI33" s="679"/>
      <c r="DJ33" s="679"/>
      <c r="DK33" s="680"/>
      <c r="DL33" s="667">
        <v>47360384</v>
      </c>
      <c r="DM33" s="679"/>
      <c r="DN33" s="679"/>
      <c r="DO33" s="679"/>
      <c r="DP33" s="679"/>
      <c r="DQ33" s="679"/>
      <c r="DR33" s="679"/>
      <c r="DS33" s="679"/>
      <c r="DT33" s="679"/>
      <c r="DU33" s="679"/>
      <c r="DV33" s="680"/>
      <c r="DW33" s="663">
        <v>41.1</v>
      </c>
      <c r="DX33" s="691"/>
      <c r="DY33" s="691"/>
      <c r="DZ33" s="691"/>
      <c r="EA33" s="691"/>
      <c r="EB33" s="691"/>
      <c r="EC33" s="692"/>
    </row>
    <row r="34" spans="2:133" ht="11.25" customHeight="1" x14ac:dyDescent="0.2">
      <c r="B34" s="655" t="s">
        <v>309</v>
      </c>
      <c r="C34" s="656"/>
      <c r="D34" s="656"/>
      <c r="E34" s="656"/>
      <c r="F34" s="656"/>
      <c r="G34" s="656"/>
      <c r="H34" s="656"/>
      <c r="I34" s="656"/>
      <c r="J34" s="656"/>
      <c r="K34" s="656"/>
      <c r="L34" s="656"/>
      <c r="M34" s="656"/>
      <c r="N34" s="656"/>
      <c r="O34" s="656"/>
      <c r="P34" s="656"/>
      <c r="Q34" s="657"/>
      <c r="R34" s="658">
        <v>771148</v>
      </c>
      <c r="S34" s="659"/>
      <c r="T34" s="659"/>
      <c r="U34" s="659"/>
      <c r="V34" s="659"/>
      <c r="W34" s="659"/>
      <c r="X34" s="659"/>
      <c r="Y34" s="660"/>
      <c r="Z34" s="661">
        <v>0.3</v>
      </c>
      <c r="AA34" s="661"/>
      <c r="AB34" s="661"/>
      <c r="AC34" s="661"/>
      <c r="AD34" s="662" t="s">
        <v>123</v>
      </c>
      <c r="AE34" s="662"/>
      <c r="AF34" s="662"/>
      <c r="AG34" s="662"/>
      <c r="AH34" s="662"/>
      <c r="AI34" s="662"/>
      <c r="AJ34" s="662"/>
      <c r="AK34" s="662"/>
      <c r="AL34" s="663" t="s">
        <v>123</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310</v>
      </c>
      <c r="CE34" s="656"/>
      <c r="CF34" s="656"/>
      <c r="CG34" s="656"/>
      <c r="CH34" s="656"/>
      <c r="CI34" s="656"/>
      <c r="CJ34" s="656"/>
      <c r="CK34" s="656"/>
      <c r="CL34" s="656"/>
      <c r="CM34" s="656"/>
      <c r="CN34" s="656"/>
      <c r="CO34" s="656"/>
      <c r="CP34" s="656"/>
      <c r="CQ34" s="657"/>
      <c r="CR34" s="658">
        <v>35186483</v>
      </c>
      <c r="CS34" s="659"/>
      <c r="CT34" s="659"/>
      <c r="CU34" s="659"/>
      <c r="CV34" s="659"/>
      <c r="CW34" s="659"/>
      <c r="CX34" s="659"/>
      <c r="CY34" s="660"/>
      <c r="CZ34" s="663">
        <v>14.8</v>
      </c>
      <c r="DA34" s="691"/>
      <c r="DB34" s="691"/>
      <c r="DC34" s="693"/>
      <c r="DD34" s="667">
        <v>27480591</v>
      </c>
      <c r="DE34" s="659"/>
      <c r="DF34" s="659"/>
      <c r="DG34" s="659"/>
      <c r="DH34" s="659"/>
      <c r="DI34" s="659"/>
      <c r="DJ34" s="659"/>
      <c r="DK34" s="660"/>
      <c r="DL34" s="667">
        <v>25241966</v>
      </c>
      <c r="DM34" s="659"/>
      <c r="DN34" s="659"/>
      <c r="DO34" s="659"/>
      <c r="DP34" s="659"/>
      <c r="DQ34" s="659"/>
      <c r="DR34" s="659"/>
      <c r="DS34" s="659"/>
      <c r="DT34" s="659"/>
      <c r="DU34" s="659"/>
      <c r="DV34" s="660"/>
      <c r="DW34" s="663">
        <v>21.9</v>
      </c>
      <c r="DX34" s="691"/>
      <c r="DY34" s="691"/>
      <c r="DZ34" s="691"/>
      <c r="EA34" s="691"/>
      <c r="EB34" s="691"/>
      <c r="EC34" s="692"/>
    </row>
    <row r="35" spans="2:133" ht="11.25" customHeight="1" x14ac:dyDescent="0.2">
      <c r="B35" s="655" t="s">
        <v>311</v>
      </c>
      <c r="C35" s="656"/>
      <c r="D35" s="656"/>
      <c r="E35" s="656"/>
      <c r="F35" s="656"/>
      <c r="G35" s="656"/>
      <c r="H35" s="656"/>
      <c r="I35" s="656"/>
      <c r="J35" s="656"/>
      <c r="K35" s="656"/>
      <c r="L35" s="656"/>
      <c r="M35" s="656"/>
      <c r="N35" s="656"/>
      <c r="O35" s="656"/>
      <c r="P35" s="656"/>
      <c r="Q35" s="657"/>
      <c r="R35" s="658">
        <v>8567158</v>
      </c>
      <c r="S35" s="659"/>
      <c r="T35" s="659"/>
      <c r="U35" s="659"/>
      <c r="V35" s="659"/>
      <c r="W35" s="659"/>
      <c r="X35" s="659"/>
      <c r="Y35" s="660"/>
      <c r="Z35" s="661">
        <v>3.5</v>
      </c>
      <c r="AA35" s="661"/>
      <c r="AB35" s="661"/>
      <c r="AC35" s="661"/>
      <c r="AD35" s="662" t="s">
        <v>123</v>
      </c>
      <c r="AE35" s="662"/>
      <c r="AF35" s="662"/>
      <c r="AG35" s="662"/>
      <c r="AH35" s="662"/>
      <c r="AI35" s="662"/>
      <c r="AJ35" s="662"/>
      <c r="AK35" s="662"/>
      <c r="AL35" s="663" t="s">
        <v>123</v>
      </c>
      <c r="AM35" s="664"/>
      <c r="AN35" s="664"/>
      <c r="AO35" s="665"/>
      <c r="AP35" s="204"/>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2061887</v>
      </c>
      <c r="CS35" s="679"/>
      <c r="CT35" s="679"/>
      <c r="CU35" s="679"/>
      <c r="CV35" s="679"/>
      <c r="CW35" s="679"/>
      <c r="CX35" s="679"/>
      <c r="CY35" s="680"/>
      <c r="CZ35" s="663">
        <v>0.9</v>
      </c>
      <c r="DA35" s="691"/>
      <c r="DB35" s="691"/>
      <c r="DC35" s="693"/>
      <c r="DD35" s="667">
        <v>1574628</v>
      </c>
      <c r="DE35" s="679"/>
      <c r="DF35" s="679"/>
      <c r="DG35" s="679"/>
      <c r="DH35" s="679"/>
      <c r="DI35" s="679"/>
      <c r="DJ35" s="679"/>
      <c r="DK35" s="680"/>
      <c r="DL35" s="667">
        <v>1454985</v>
      </c>
      <c r="DM35" s="679"/>
      <c r="DN35" s="679"/>
      <c r="DO35" s="679"/>
      <c r="DP35" s="679"/>
      <c r="DQ35" s="679"/>
      <c r="DR35" s="679"/>
      <c r="DS35" s="679"/>
      <c r="DT35" s="679"/>
      <c r="DU35" s="679"/>
      <c r="DV35" s="680"/>
      <c r="DW35" s="663">
        <v>1.3</v>
      </c>
      <c r="DX35" s="691"/>
      <c r="DY35" s="691"/>
      <c r="DZ35" s="691"/>
      <c r="EA35" s="691"/>
      <c r="EB35" s="691"/>
      <c r="EC35" s="692"/>
    </row>
    <row r="36" spans="2:133" ht="11.25" customHeight="1" x14ac:dyDescent="0.2">
      <c r="B36" s="655" t="s">
        <v>315</v>
      </c>
      <c r="C36" s="656"/>
      <c r="D36" s="656"/>
      <c r="E36" s="656"/>
      <c r="F36" s="656"/>
      <c r="G36" s="656"/>
      <c r="H36" s="656"/>
      <c r="I36" s="656"/>
      <c r="J36" s="656"/>
      <c r="K36" s="656"/>
      <c r="L36" s="656"/>
      <c r="M36" s="656"/>
      <c r="N36" s="656"/>
      <c r="O36" s="656"/>
      <c r="P36" s="656"/>
      <c r="Q36" s="657"/>
      <c r="R36" s="658">
        <v>5172255</v>
      </c>
      <c r="S36" s="659"/>
      <c r="T36" s="659"/>
      <c r="U36" s="659"/>
      <c r="V36" s="659"/>
      <c r="W36" s="659"/>
      <c r="X36" s="659"/>
      <c r="Y36" s="660"/>
      <c r="Z36" s="661">
        <v>2.1</v>
      </c>
      <c r="AA36" s="661"/>
      <c r="AB36" s="661"/>
      <c r="AC36" s="661"/>
      <c r="AD36" s="662" t="s">
        <v>123</v>
      </c>
      <c r="AE36" s="662"/>
      <c r="AF36" s="662"/>
      <c r="AG36" s="662"/>
      <c r="AH36" s="662"/>
      <c r="AI36" s="662"/>
      <c r="AJ36" s="662"/>
      <c r="AK36" s="662"/>
      <c r="AL36" s="663" t="s">
        <v>123</v>
      </c>
      <c r="AM36" s="664"/>
      <c r="AN36" s="664"/>
      <c r="AO36" s="665"/>
      <c r="AP36" s="204"/>
      <c r="AQ36" s="724" t="s">
        <v>316</v>
      </c>
      <c r="AR36" s="725"/>
      <c r="AS36" s="725"/>
      <c r="AT36" s="725"/>
      <c r="AU36" s="725"/>
      <c r="AV36" s="725"/>
      <c r="AW36" s="725"/>
      <c r="AX36" s="725"/>
      <c r="AY36" s="726"/>
      <c r="AZ36" s="647">
        <v>21619202</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155440</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14238763</v>
      </c>
      <c r="CS36" s="659"/>
      <c r="CT36" s="659"/>
      <c r="CU36" s="659"/>
      <c r="CV36" s="659"/>
      <c r="CW36" s="659"/>
      <c r="CX36" s="659"/>
      <c r="CY36" s="660"/>
      <c r="CZ36" s="663">
        <v>6</v>
      </c>
      <c r="DA36" s="691"/>
      <c r="DB36" s="691"/>
      <c r="DC36" s="693"/>
      <c r="DD36" s="667">
        <v>12677070</v>
      </c>
      <c r="DE36" s="659"/>
      <c r="DF36" s="659"/>
      <c r="DG36" s="659"/>
      <c r="DH36" s="659"/>
      <c r="DI36" s="659"/>
      <c r="DJ36" s="659"/>
      <c r="DK36" s="660"/>
      <c r="DL36" s="667">
        <v>9873652</v>
      </c>
      <c r="DM36" s="659"/>
      <c r="DN36" s="659"/>
      <c r="DO36" s="659"/>
      <c r="DP36" s="659"/>
      <c r="DQ36" s="659"/>
      <c r="DR36" s="659"/>
      <c r="DS36" s="659"/>
      <c r="DT36" s="659"/>
      <c r="DU36" s="659"/>
      <c r="DV36" s="660"/>
      <c r="DW36" s="663">
        <v>8.6</v>
      </c>
      <c r="DX36" s="691"/>
      <c r="DY36" s="691"/>
      <c r="DZ36" s="691"/>
      <c r="EA36" s="691"/>
      <c r="EB36" s="691"/>
      <c r="EC36" s="692"/>
    </row>
    <row r="37" spans="2:133" ht="11.25" customHeight="1" x14ac:dyDescent="0.2">
      <c r="B37" s="655" t="s">
        <v>319</v>
      </c>
      <c r="C37" s="656"/>
      <c r="D37" s="656"/>
      <c r="E37" s="656"/>
      <c r="F37" s="656"/>
      <c r="G37" s="656"/>
      <c r="H37" s="656"/>
      <c r="I37" s="656"/>
      <c r="J37" s="656"/>
      <c r="K37" s="656"/>
      <c r="L37" s="656"/>
      <c r="M37" s="656"/>
      <c r="N37" s="656"/>
      <c r="O37" s="656"/>
      <c r="P37" s="656"/>
      <c r="Q37" s="657"/>
      <c r="R37" s="658">
        <v>23176448</v>
      </c>
      <c r="S37" s="659"/>
      <c r="T37" s="659"/>
      <c r="U37" s="659"/>
      <c r="V37" s="659"/>
      <c r="W37" s="659"/>
      <c r="X37" s="659"/>
      <c r="Y37" s="660"/>
      <c r="Z37" s="661">
        <v>9.5</v>
      </c>
      <c r="AA37" s="661"/>
      <c r="AB37" s="661"/>
      <c r="AC37" s="661"/>
      <c r="AD37" s="662">
        <v>3204</v>
      </c>
      <c r="AE37" s="662"/>
      <c r="AF37" s="662"/>
      <c r="AG37" s="662"/>
      <c r="AH37" s="662"/>
      <c r="AI37" s="662"/>
      <c r="AJ37" s="662"/>
      <c r="AK37" s="662"/>
      <c r="AL37" s="663">
        <v>0</v>
      </c>
      <c r="AM37" s="664"/>
      <c r="AN37" s="664"/>
      <c r="AO37" s="665"/>
      <c r="AQ37" s="721" t="s">
        <v>320</v>
      </c>
      <c r="AR37" s="722"/>
      <c r="AS37" s="722"/>
      <c r="AT37" s="722"/>
      <c r="AU37" s="722"/>
      <c r="AV37" s="722"/>
      <c r="AW37" s="722"/>
      <c r="AX37" s="722"/>
      <c r="AY37" s="723"/>
      <c r="AZ37" s="658">
        <v>4832635</v>
      </c>
      <c r="BA37" s="659"/>
      <c r="BB37" s="659"/>
      <c r="BC37" s="659"/>
      <c r="BD37" s="679"/>
      <c r="BE37" s="679"/>
      <c r="BF37" s="704"/>
      <c r="BG37" s="655" t="s">
        <v>321</v>
      </c>
      <c r="BH37" s="656"/>
      <c r="BI37" s="656"/>
      <c r="BJ37" s="656"/>
      <c r="BK37" s="656"/>
      <c r="BL37" s="656"/>
      <c r="BM37" s="656"/>
      <c r="BN37" s="656"/>
      <c r="BO37" s="656"/>
      <c r="BP37" s="656"/>
      <c r="BQ37" s="656"/>
      <c r="BR37" s="656"/>
      <c r="BS37" s="656"/>
      <c r="BT37" s="656"/>
      <c r="BU37" s="657"/>
      <c r="BV37" s="658">
        <v>-249264</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81300</v>
      </c>
      <c r="CS37" s="679"/>
      <c r="CT37" s="679"/>
      <c r="CU37" s="679"/>
      <c r="CV37" s="679"/>
      <c r="CW37" s="679"/>
      <c r="CX37" s="679"/>
      <c r="CY37" s="680"/>
      <c r="CZ37" s="663">
        <v>0</v>
      </c>
      <c r="DA37" s="691"/>
      <c r="DB37" s="691"/>
      <c r="DC37" s="693"/>
      <c r="DD37" s="667">
        <v>81300</v>
      </c>
      <c r="DE37" s="679"/>
      <c r="DF37" s="679"/>
      <c r="DG37" s="679"/>
      <c r="DH37" s="679"/>
      <c r="DI37" s="679"/>
      <c r="DJ37" s="679"/>
      <c r="DK37" s="680"/>
      <c r="DL37" s="667">
        <v>81300</v>
      </c>
      <c r="DM37" s="679"/>
      <c r="DN37" s="679"/>
      <c r="DO37" s="679"/>
      <c r="DP37" s="679"/>
      <c r="DQ37" s="679"/>
      <c r="DR37" s="679"/>
      <c r="DS37" s="679"/>
      <c r="DT37" s="679"/>
      <c r="DU37" s="679"/>
      <c r="DV37" s="680"/>
      <c r="DW37" s="663">
        <v>0.1</v>
      </c>
      <c r="DX37" s="691"/>
      <c r="DY37" s="691"/>
      <c r="DZ37" s="691"/>
      <c r="EA37" s="691"/>
      <c r="EB37" s="691"/>
      <c r="EC37" s="692"/>
    </row>
    <row r="38" spans="2:133" ht="11.25" customHeight="1" x14ac:dyDescent="0.2">
      <c r="B38" s="655" t="s">
        <v>323</v>
      </c>
      <c r="C38" s="656"/>
      <c r="D38" s="656"/>
      <c r="E38" s="656"/>
      <c r="F38" s="656"/>
      <c r="G38" s="656"/>
      <c r="H38" s="656"/>
      <c r="I38" s="656"/>
      <c r="J38" s="656"/>
      <c r="K38" s="656"/>
      <c r="L38" s="656"/>
      <c r="M38" s="656"/>
      <c r="N38" s="656"/>
      <c r="O38" s="656"/>
      <c r="P38" s="656"/>
      <c r="Q38" s="657"/>
      <c r="R38" s="658">
        <v>12082500</v>
      </c>
      <c r="S38" s="659"/>
      <c r="T38" s="659"/>
      <c r="U38" s="659"/>
      <c r="V38" s="659"/>
      <c r="W38" s="659"/>
      <c r="X38" s="659"/>
      <c r="Y38" s="660"/>
      <c r="Z38" s="661">
        <v>4.9000000000000004</v>
      </c>
      <c r="AA38" s="661"/>
      <c r="AB38" s="661"/>
      <c r="AC38" s="661"/>
      <c r="AD38" s="662" t="s">
        <v>123</v>
      </c>
      <c r="AE38" s="662"/>
      <c r="AF38" s="662"/>
      <c r="AG38" s="662"/>
      <c r="AH38" s="662"/>
      <c r="AI38" s="662"/>
      <c r="AJ38" s="662"/>
      <c r="AK38" s="662"/>
      <c r="AL38" s="663" t="s">
        <v>123</v>
      </c>
      <c r="AM38" s="664"/>
      <c r="AN38" s="664"/>
      <c r="AO38" s="665"/>
      <c r="AQ38" s="721" t="s">
        <v>324</v>
      </c>
      <c r="AR38" s="722"/>
      <c r="AS38" s="722"/>
      <c r="AT38" s="722"/>
      <c r="AU38" s="722"/>
      <c r="AV38" s="722"/>
      <c r="AW38" s="722"/>
      <c r="AX38" s="722"/>
      <c r="AY38" s="723"/>
      <c r="AZ38" s="658">
        <v>643240</v>
      </c>
      <c r="BA38" s="659"/>
      <c r="BB38" s="659"/>
      <c r="BC38" s="659"/>
      <c r="BD38" s="679"/>
      <c r="BE38" s="679"/>
      <c r="BF38" s="704"/>
      <c r="BG38" s="655" t="s">
        <v>325</v>
      </c>
      <c r="BH38" s="656"/>
      <c r="BI38" s="656"/>
      <c r="BJ38" s="656"/>
      <c r="BK38" s="656"/>
      <c r="BL38" s="656"/>
      <c r="BM38" s="656"/>
      <c r="BN38" s="656"/>
      <c r="BO38" s="656"/>
      <c r="BP38" s="656"/>
      <c r="BQ38" s="656"/>
      <c r="BR38" s="656"/>
      <c r="BS38" s="656"/>
      <c r="BT38" s="656"/>
      <c r="BU38" s="657"/>
      <c r="BV38" s="658">
        <v>60683</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15934098</v>
      </c>
      <c r="CS38" s="659"/>
      <c r="CT38" s="659"/>
      <c r="CU38" s="659"/>
      <c r="CV38" s="659"/>
      <c r="CW38" s="659"/>
      <c r="CX38" s="659"/>
      <c r="CY38" s="660"/>
      <c r="CZ38" s="663">
        <v>6.7</v>
      </c>
      <c r="DA38" s="691"/>
      <c r="DB38" s="691"/>
      <c r="DC38" s="693"/>
      <c r="DD38" s="667">
        <v>12574159</v>
      </c>
      <c r="DE38" s="659"/>
      <c r="DF38" s="659"/>
      <c r="DG38" s="659"/>
      <c r="DH38" s="659"/>
      <c r="DI38" s="659"/>
      <c r="DJ38" s="659"/>
      <c r="DK38" s="660"/>
      <c r="DL38" s="667">
        <v>10789781</v>
      </c>
      <c r="DM38" s="659"/>
      <c r="DN38" s="659"/>
      <c r="DO38" s="659"/>
      <c r="DP38" s="659"/>
      <c r="DQ38" s="659"/>
      <c r="DR38" s="659"/>
      <c r="DS38" s="659"/>
      <c r="DT38" s="659"/>
      <c r="DU38" s="659"/>
      <c r="DV38" s="660"/>
      <c r="DW38" s="663">
        <v>9.4</v>
      </c>
      <c r="DX38" s="691"/>
      <c r="DY38" s="691"/>
      <c r="DZ38" s="691"/>
      <c r="EA38" s="691"/>
      <c r="EB38" s="691"/>
      <c r="EC38" s="692"/>
    </row>
    <row r="39" spans="2:133" ht="11.25" customHeight="1" x14ac:dyDescent="0.2">
      <c r="B39" s="655" t="s">
        <v>327</v>
      </c>
      <c r="C39" s="656"/>
      <c r="D39" s="656"/>
      <c r="E39" s="656"/>
      <c r="F39" s="656"/>
      <c r="G39" s="656"/>
      <c r="H39" s="656"/>
      <c r="I39" s="656"/>
      <c r="J39" s="656"/>
      <c r="K39" s="656"/>
      <c r="L39" s="656"/>
      <c r="M39" s="656"/>
      <c r="N39" s="656"/>
      <c r="O39" s="656"/>
      <c r="P39" s="656"/>
      <c r="Q39" s="657"/>
      <c r="R39" s="658" t="s">
        <v>123</v>
      </c>
      <c r="S39" s="659"/>
      <c r="T39" s="659"/>
      <c r="U39" s="659"/>
      <c r="V39" s="659"/>
      <c r="W39" s="659"/>
      <c r="X39" s="659"/>
      <c r="Y39" s="660"/>
      <c r="Z39" s="661" t="s">
        <v>123</v>
      </c>
      <c r="AA39" s="661"/>
      <c r="AB39" s="661"/>
      <c r="AC39" s="661"/>
      <c r="AD39" s="662" t="s">
        <v>123</v>
      </c>
      <c r="AE39" s="662"/>
      <c r="AF39" s="662"/>
      <c r="AG39" s="662"/>
      <c r="AH39" s="662"/>
      <c r="AI39" s="662"/>
      <c r="AJ39" s="662"/>
      <c r="AK39" s="662"/>
      <c r="AL39" s="663" t="s">
        <v>123</v>
      </c>
      <c r="AM39" s="664"/>
      <c r="AN39" s="664"/>
      <c r="AO39" s="665"/>
      <c r="AQ39" s="721" t="s">
        <v>328</v>
      </c>
      <c r="AR39" s="722"/>
      <c r="AS39" s="722"/>
      <c r="AT39" s="722"/>
      <c r="AU39" s="722"/>
      <c r="AV39" s="722"/>
      <c r="AW39" s="722"/>
      <c r="AX39" s="722"/>
      <c r="AY39" s="723"/>
      <c r="AZ39" s="658">
        <v>209229</v>
      </c>
      <c r="BA39" s="659"/>
      <c r="BB39" s="659"/>
      <c r="BC39" s="659"/>
      <c r="BD39" s="679"/>
      <c r="BE39" s="679"/>
      <c r="BF39" s="704"/>
      <c r="BG39" s="655" t="s">
        <v>329</v>
      </c>
      <c r="BH39" s="656"/>
      <c r="BI39" s="656"/>
      <c r="BJ39" s="656"/>
      <c r="BK39" s="656"/>
      <c r="BL39" s="656"/>
      <c r="BM39" s="656"/>
      <c r="BN39" s="656"/>
      <c r="BO39" s="656"/>
      <c r="BP39" s="656"/>
      <c r="BQ39" s="656"/>
      <c r="BR39" s="656"/>
      <c r="BS39" s="656"/>
      <c r="BT39" s="656"/>
      <c r="BU39" s="657"/>
      <c r="BV39" s="658">
        <v>87187</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1024502</v>
      </c>
      <c r="CS39" s="679"/>
      <c r="CT39" s="679"/>
      <c r="CU39" s="679"/>
      <c r="CV39" s="679"/>
      <c r="CW39" s="679"/>
      <c r="CX39" s="679"/>
      <c r="CY39" s="680"/>
      <c r="CZ39" s="663">
        <v>0.4</v>
      </c>
      <c r="DA39" s="691"/>
      <c r="DB39" s="691"/>
      <c r="DC39" s="693"/>
      <c r="DD39" s="667">
        <v>863159</v>
      </c>
      <c r="DE39" s="679"/>
      <c r="DF39" s="679"/>
      <c r="DG39" s="679"/>
      <c r="DH39" s="679"/>
      <c r="DI39" s="679"/>
      <c r="DJ39" s="679"/>
      <c r="DK39" s="680"/>
      <c r="DL39" s="667" t="s">
        <v>123</v>
      </c>
      <c r="DM39" s="679"/>
      <c r="DN39" s="679"/>
      <c r="DO39" s="679"/>
      <c r="DP39" s="679"/>
      <c r="DQ39" s="679"/>
      <c r="DR39" s="679"/>
      <c r="DS39" s="679"/>
      <c r="DT39" s="679"/>
      <c r="DU39" s="679"/>
      <c r="DV39" s="680"/>
      <c r="DW39" s="663" t="s">
        <v>123</v>
      </c>
      <c r="DX39" s="691"/>
      <c r="DY39" s="691"/>
      <c r="DZ39" s="691"/>
      <c r="EA39" s="691"/>
      <c r="EB39" s="691"/>
      <c r="EC39" s="692"/>
    </row>
    <row r="40" spans="2:133" ht="11.25" customHeight="1" x14ac:dyDescent="0.2">
      <c r="B40" s="655" t="s">
        <v>331</v>
      </c>
      <c r="C40" s="656"/>
      <c r="D40" s="656"/>
      <c r="E40" s="656"/>
      <c r="F40" s="656"/>
      <c r="G40" s="656"/>
      <c r="H40" s="656"/>
      <c r="I40" s="656"/>
      <c r="J40" s="656"/>
      <c r="K40" s="656"/>
      <c r="L40" s="656"/>
      <c r="M40" s="656"/>
      <c r="N40" s="656"/>
      <c r="O40" s="656"/>
      <c r="P40" s="656"/>
      <c r="Q40" s="657"/>
      <c r="R40" s="658">
        <v>153400</v>
      </c>
      <c r="S40" s="659"/>
      <c r="T40" s="659"/>
      <c r="U40" s="659"/>
      <c r="V40" s="659"/>
      <c r="W40" s="659"/>
      <c r="X40" s="659"/>
      <c r="Y40" s="660"/>
      <c r="Z40" s="661">
        <v>0.1</v>
      </c>
      <c r="AA40" s="661"/>
      <c r="AB40" s="661"/>
      <c r="AC40" s="661"/>
      <c r="AD40" s="662" t="s">
        <v>123</v>
      </c>
      <c r="AE40" s="662"/>
      <c r="AF40" s="662"/>
      <c r="AG40" s="662"/>
      <c r="AH40" s="662"/>
      <c r="AI40" s="662"/>
      <c r="AJ40" s="662"/>
      <c r="AK40" s="662"/>
      <c r="AL40" s="663" t="s">
        <v>123</v>
      </c>
      <c r="AM40" s="664"/>
      <c r="AN40" s="664"/>
      <c r="AO40" s="665"/>
      <c r="AQ40" s="721" t="s">
        <v>332</v>
      </c>
      <c r="AR40" s="722"/>
      <c r="AS40" s="722"/>
      <c r="AT40" s="722"/>
      <c r="AU40" s="722"/>
      <c r="AV40" s="722"/>
      <c r="AW40" s="722"/>
      <c r="AX40" s="722"/>
      <c r="AY40" s="723"/>
      <c r="AZ40" s="658" t="s">
        <v>123</v>
      </c>
      <c r="BA40" s="659"/>
      <c r="BB40" s="659"/>
      <c r="BC40" s="659"/>
      <c r="BD40" s="679"/>
      <c r="BE40" s="679"/>
      <c r="BF40" s="704"/>
      <c r="BG40" s="708" t="s">
        <v>333</v>
      </c>
      <c r="BH40" s="709"/>
      <c r="BI40" s="709"/>
      <c r="BJ40" s="709"/>
      <c r="BK40" s="709"/>
      <c r="BL40" s="205"/>
      <c r="BM40" s="656" t="s">
        <v>334</v>
      </c>
      <c r="BN40" s="656"/>
      <c r="BO40" s="656"/>
      <c r="BP40" s="656"/>
      <c r="BQ40" s="656"/>
      <c r="BR40" s="656"/>
      <c r="BS40" s="656"/>
      <c r="BT40" s="656"/>
      <c r="BU40" s="657"/>
      <c r="BV40" s="658">
        <v>102</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19726989</v>
      </c>
      <c r="CS40" s="659"/>
      <c r="CT40" s="659"/>
      <c r="CU40" s="659"/>
      <c r="CV40" s="659"/>
      <c r="CW40" s="659"/>
      <c r="CX40" s="659"/>
      <c r="CY40" s="660"/>
      <c r="CZ40" s="663">
        <v>8.3000000000000007</v>
      </c>
      <c r="DA40" s="691"/>
      <c r="DB40" s="691"/>
      <c r="DC40" s="693"/>
      <c r="DD40" s="667">
        <v>1409056</v>
      </c>
      <c r="DE40" s="659"/>
      <c r="DF40" s="659"/>
      <c r="DG40" s="659"/>
      <c r="DH40" s="659"/>
      <c r="DI40" s="659"/>
      <c r="DJ40" s="659"/>
      <c r="DK40" s="660"/>
      <c r="DL40" s="667" t="s">
        <v>123</v>
      </c>
      <c r="DM40" s="659"/>
      <c r="DN40" s="659"/>
      <c r="DO40" s="659"/>
      <c r="DP40" s="659"/>
      <c r="DQ40" s="659"/>
      <c r="DR40" s="659"/>
      <c r="DS40" s="659"/>
      <c r="DT40" s="659"/>
      <c r="DU40" s="659"/>
      <c r="DV40" s="660"/>
      <c r="DW40" s="663" t="s">
        <v>123</v>
      </c>
      <c r="DX40" s="691"/>
      <c r="DY40" s="691"/>
      <c r="DZ40" s="691"/>
      <c r="EA40" s="691"/>
      <c r="EB40" s="691"/>
      <c r="EC40" s="692"/>
    </row>
    <row r="41" spans="2:133" ht="11.25" customHeight="1" x14ac:dyDescent="0.2">
      <c r="B41" s="681" t="s">
        <v>336</v>
      </c>
      <c r="C41" s="682"/>
      <c r="D41" s="682"/>
      <c r="E41" s="682"/>
      <c r="F41" s="682"/>
      <c r="G41" s="682"/>
      <c r="H41" s="682"/>
      <c r="I41" s="682"/>
      <c r="J41" s="682"/>
      <c r="K41" s="682"/>
      <c r="L41" s="682"/>
      <c r="M41" s="682"/>
      <c r="N41" s="682"/>
      <c r="O41" s="682"/>
      <c r="P41" s="682"/>
      <c r="Q41" s="683"/>
      <c r="R41" s="730">
        <v>245076030</v>
      </c>
      <c r="S41" s="731"/>
      <c r="T41" s="731"/>
      <c r="U41" s="731"/>
      <c r="V41" s="731"/>
      <c r="W41" s="731"/>
      <c r="X41" s="731"/>
      <c r="Y41" s="735"/>
      <c r="Z41" s="736">
        <v>100</v>
      </c>
      <c r="AA41" s="736"/>
      <c r="AB41" s="736"/>
      <c r="AC41" s="736"/>
      <c r="AD41" s="737">
        <v>115216092</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4313025</v>
      </c>
      <c r="BA41" s="659"/>
      <c r="BB41" s="659"/>
      <c r="BC41" s="659"/>
      <c r="BD41" s="679"/>
      <c r="BE41" s="679"/>
      <c r="BF41" s="704"/>
      <c r="BG41" s="708"/>
      <c r="BH41" s="709"/>
      <c r="BI41" s="709"/>
      <c r="BJ41" s="709"/>
      <c r="BK41" s="709"/>
      <c r="BL41" s="205"/>
      <c r="BM41" s="656" t="s">
        <v>338</v>
      </c>
      <c r="BN41" s="656"/>
      <c r="BO41" s="656"/>
      <c r="BP41" s="656"/>
      <c r="BQ41" s="656"/>
      <c r="BR41" s="656"/>
      <c r="BS41" s="656"/>
      <c r="BT41" s="656"/>
      <c r="BU41" s="657"/>
      <c r="BV41" s="658" t="s">
        <v>123</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123</v>
      </c>
      <c r="CS41" s="679"/>
      <c r="CT41" s="679"/>
      <c r="CU41" s="679"/>
      <c r="CV41" s="679"/>
      <c r="CW41" s="679"/>
      <c r="CX41" s="679"/>
      <c r="CY41" s="680"/>
      <c r="CZ41" s="663" t="s">
        <v>123</v>
      </c>
      <c r="DA41" s="691"/>
      <c r="DB41" s="691"/>
      <c r="DC41" s="693"/>
      <c r="DD41" s="667" t="s">
        <v>123</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340</v>
      </c>
      <c r="AR42" s="728"/>
      <c r="AS42" s="728"/>
      <c r="AT42" s="728"/>
      <c r="AU42" s="728"/>
      <c r="AV42" s="728"/>
      <c r="AW42" s="728"/>
      <c r="AX42" s="728"/>
      <c r="AY42" s="729"/>
      <c r="AZ42" s="730">
        <v>11621073</v>
      </c>
      <c r="BA42" s="731"/>
      <c r="BB42" s="731"/>
      <c r="BC42" s="731"/>
      <c r="BD42" s="717"/>
      <c r="BE42" s="717"/>
      <c r="BF42" s="719"/>
      <c r="BG42" s="710"/>
      <c r="BH42" s="711"/>
      <c r="BI42" s="711"/>
      <c r="BJ42" s="711"/>
      <c r="BK42" s="711"/>
      <c r="BL42" s="206"/>
      <c r="BM42" s="682" t="s">
        <v>341</v>
      </c>
      <c r="BN42" s="682"/>
      <c r="BO42" s="682"/>
      <c r="BP42" s="682"/>
      <c r="BQ42" s="682"/>
      <c r="BR42" s="682"/>
      <c r="BS42" s="682"/>
      <c r="BT42" s="682"/>
      <c r="BU42" s="683"/>
      <c r="BV42" s="730">
        <v>367</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28478034</v>
      </c>
      <c r="CS42" s="679"/>
      <c r="CT42" s="679"/>
      <c r="CU42" s="679"/>
      <c r="CV42" s="679"/>
      <c r="CW42" s="679"/>
      <c r="CX42" s="679"/>
      <c r="CY42" s="680"/>
      <c r="CZ42" s="663">
        <v>12</v>
      </c>
      <c r="DA42" s="691"/>
      <c r="DB42" s="691"/>
      <c r="DC42" s="693"/>
      <c r="DD42" s="667">
        <v>6770920</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343</v>
      </c>
      <c r="CD43" s="655" t="s">
        <v>344</v>
      </c>
      <c r="CE43" s="656"/>
      <c r="CF43" s="656"/>
      <c r="CG43" s="656"/>
      <c r="CH43" s="656"/>
      <c r="CI43" s="656"/>
      <c r="CJ43" s="656"/>
      <c r="CK43" s="656"/>
      <c r="CL43" s="656"/>
      <c r="CM43" s="656"/>
      <c r="CN43" s="656"/>
      <c r="CO43" s="656"/>
      <c r="CP43" s="656"/>
      <c r="CQ43" s="657"/>
      <c r="CR43" s="658">
        <v>863455</v>
      </c>
      <c r="CS43" s="679"/>
      <c r="CT43" s="679"/>
      <c r="CU43" s="679"/>
      <c r="CV43" s="679"/>
      <c r="CW43" s="679"/>
      <c r="CX43" s="679"/>
      <c r="CY43" s="680"/>
      <c r="CZ43" s="663">
        <v>0.4</v>
      </c>
      <c r="DA43" s="691"/>
      <c r="DB43" s="691"/>
      <c r="DC43" s="693"/>
      <c r="DD43" s="667">
        <v>863455</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293</v>
      </c>
      <c r="CE44" s="697"/>
      <c r="CF44" s="655" t="s">
        <v>346</v>
      </c>
      <c r="CG44" s="656"/>
      <c r="CH44" s="656"/>
      <c r="CI44" s="656"/>
      <c r="CJ44" s="656"/>
      <c r="CK44" s="656"/>
      <c r="CL44" s="656"/>
      <c r="CM44" s="656"/>
      <c r="CN44" s="656"/>
      <c r="CO44" s="656"/>
      <c r="CP44" s="656"/>
      <c r="CQ44" s="657"/>
      <c r="CR44" s="658">
        <v>28478034</v>
      </c>
      <c r="CS44" s="659"/>
      <c r="CT44" s="659"/>
      <c r="CU44" s="659"/>
      <c r="CV44" s="659"/>
      <c r="CW44" s="659"/>
      <c r="CX44" s="659"/>
      <c r="CY44" s="660"/>
      <c r="CZ44" s="663">
        <v>12</v>
      </c>
      <c r="DA44" s="664"/>
      <c r="DB44" s="664"/>
      <c r="DC44" s="670"/>
      <c r="DD44" s="667">
        <v>6770920</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348</v>
      </c>
      <c r="CG45" s="656"/>
      <c r="CH45" s="656"/>
      <c r="CI45" s="656"/>
      <c r="CJ45" s="656"/>
      <c r="CK45" s="656"/>
      <c r="CL45" s="656"/>
      <c r="CM45" s="656"/>
      <c r="CN45" s="656"/>
      <c r="CO45" s="656"/>
      <c r="CP45" s="656"/>
      <c r="CQ45" s="657"/>
      <c r="CR45" s="658">
        <v>12336162</v>
      </c>
      <c r="CS45" s="679"/>
      <c r="CT45" s="679"/>
      <c r="CU45" s="679"/>
      <c r="CV45" s="679"/>
      <c r="CW45" s="679"/>
      <c r="CX45" s="679"/>
      <c r="CY45" s="680"/>
      <c r="CZ45" s="663">
        <v>5.2</v>
      </c>
      <c r="DA45" s="691"/>
      <c r="DB45" s="691"/>
      <c r="DC45" s="693"/>
      <c r="DD45" s="667">
        <v>580662</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349</v>
      </c>
      <c r="CG46" s="656"/>
      <c r="CH46" s="656"/>
      <c r="CI46" s="656"/>
      <c r="CJ46" s="656"/>
      <c r="CK46" s="656"/>
      <c r="CL46" s="656"/>
      <c r="CM46" s="656"/>
      <c r="CN46" s="656"/>
      <c r="CO46" s="656"/>
      <c r="CP46" s="656"/>
      <c r="CQ46" s="657"/>
      <c r="CR46" s="658">
        <v>15968113</v>
      </c>
      <c r="CS46" s="659"/>
      <c r="CT46" s="659"/>
      <c r="CU46" s="659"/>
      <c r="CV46" s="659"/>
      <c r="CW46" s="659"/>
      <c r="CX46" s="659"/>
      <c r="CY46" s="660"/>
      <c r="CZ46" s="663">
        <v>6.7</v>
      </c>
      <c r="DA46" s="664"/>
      <c r="DB46" s="664"/>
      <c r="DC46" s="670"/>
      <c r="DD46" s="667">
        <v>6103828</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350</v>
      </c>
      <c r="CG47" s="656"/>
      <c r="CH47" s="656"/>
      <c r="CI47" s="656"/>
      <c r="CJ47" s="656"/>
      <c r="CK47" s="656"/>
      <c r="CL47" s="656"/>
      <c r="CM47" s="656"/>
      <c r="CN47" s="656"/>
      <c r="CO47" s="656"/>
      <c r="CP47" s="656"/>
      <c r="CQ47" s="657"/>
      <c r="CR47" s="658" t="s">
        <v>123</v>
      </c>
      <c r="CS47" s="679"/>
      <c r="CT47" s="679"/>
      <c r="CU47" s="679"/>
      <c r="CV47" s="679"/>
      <c r="CW47" s="679"/>
      <c r="CX47" s="679"/>
      <c r="CY47" s="680"/>
      <c r="CZ47" s="663" t="s">
        <v>123</v>
      </c>
      <c r="DA47" s="691"/>
      <c r="DB47" s="691"/>
      <c r="DC47" s="693"/>
      <c r="DD47" s="667" t="s">
        <v>123</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700"/>
      <c r="CE48" s="701"/>
      <c r="CF48" s="655" t="s">
        <v>351</v>
      </c>
      <c r="CG48" s="656"/>
      <c r="CH48" s="656"/>
      <c r="CI48" s="656"/>
      <c r="CJ48" s="656"/>
      <c r="CK48" s="656"/>
      <c r="CL48" s="656"/>
      <c r="CM48" s="656"/>
      <c r="CN48" s="656"/>
      <c r="CO48" s="656"/>
      <c r="CP48" s="656"/>
      <c r="CQ48" s="657"/>
      <c r="CR48" s="658" t="s">
        <v>123</v>
      </c>
      <c r="CS48" s="659"/>
      <c r="CT48" s="659"/>
      <c r="CU48" s="659"/>
      <c r="CV48" s="659"/>
      <c r="CW48" s="659"/>
      <c r="CX48" s="659"/>
      <c r="CY48" s="660"/>
      <c r="CZ48" s="663" t="s">
        <v>123</v>
      </c>
      <c r="DA48" s="664"/>
      <c r="DB48" s="664"/>
      <c r="DC48" s="670"/>
      <c r="DD48" s="667" t="s">
        <v>123</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352</v>
      </c>
      <c r="CE49" s="682"/>
      <c r="CF49" s="682"/>
      <c r="CG49" s="682"/>
      <c r="CH49" s="682"/>
      <c r="CI49" s="682"/>
      <c r="CJ49" s="682"/>
      <c r="CK49" s="682"/>
      <c r="CL49" s="682"/>
      <c r="CM49" s="682"/>
      <c r="CN49" s="682"/>
      <c r="CO49" s="682"/>
      <c r="CP49" s="682"/>
      <c r="CQ49" s="683"/>
      <c r="CR49" s="730">
        <v>238176676</v>
      </c>
      <c r="CS49" s="717"/>
      <c r="CT49" s="717"/>
      <c r="CU49" s="717"/>
      <c r="CV49" s="717"/>
      <c r="CW49" s="717"/>
      <c r="CX49" s="717"/>
      <c r="CY49" s="746"/>
      <c r="CZ49" s="738">
        <v>100</v>
      </c>
      <c r="DA49" s="747"/>
      <c r="DB49" s="747"/>
      <c r="DC49" s="748"/>
      <c r="DD49" s="749">
        <v>134382296</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DfurScN60F3OCfyWpQSVvJ+mv5nO6Y3u13aguQfs48zSPXfF3H6KsQ7ofMlYwCVOBVezVHppYI29sMnBJN10uw==" saltValue="ODuMYy4sadxqP4GRF9AQ2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532</v>
      </c>
      <c r="C7" s="785"/>
      <c r="D7" s="785"/>
      <c r="E7" s="785"/>
      <c r="F7" s="785"/>
      <c r="G7" s="785"/>
      <c r="H7" s="785"/>
      <c r="I7" s="785"/>
      <c r="J7" s="785"/>
      <c r="K7" s="785"/>
      <c r="L7" s="785"/>
      <c r="M7" s="785"/>
      <c r="N7" s="785"/>
      <c r="O7" s="785"/>
      <c r="P7" s="786"/>
      <c r="Q7" s="787">
        <v>242716</v>
      </c>
      <c r="R7" s="788"/>
      <c r="S7" s="788"/>
      <c r="T7" s="788"/>
      <c r="U7" s="788"/>
      <c r="V7" s="788">
        <v>236438</v>
      </c>
      <c r="W7" s="788"/>
      <c r="X7" s="788"/>
      <c r="Y7" s="788"/>
      <c r="Z7" s="788"/>
      <c r="AA7" s="788">
        <v>6279</v>
      </c>
      <c r="AB7" s="788"/>
      <c r="AC7" s="788"/>
      <c r="AD7" s="788"/>
      <c r="AE7" s="789"/>
      <c r="AF7" s="790">
        <v>3516</v>
      </c>
      <c r="AG7" s="791"/>
      <c r="AH7" s="791"/>
      <c r="AI7" s="791"/>
      <c r="AJ7" s="792"/>
      <c r="AK7" s="793">
        <v>8642</v>
      </c>
      <c r="AL7" s="794"/>
      <c r="AM7" s="794"/>
      <c r="AN7" s="794"/>
      <c r="AO7" s="794"/>
      <c r="AP7" s="794">
        <v>134365</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558</v>
      </c>
      <c r="BT7" s="782"/>
      <c r="BU7" s="782"/>
      <c r="BV7" s="782"/>
      <c r="BW7" s="782"/>
      <c r="BX7" s="782"/>
      <c r="BY7" s="782"/>
      <c r="BZ7" s="782"/>
      <c r="CA7" s="782"/>
      <c r="CB7" s="782"/>
      <c r="CC7" s="782"/>
      <c r="CD7" s="782"/>
      <c r="CE7" s="782"/>
      <c r="CF7" s="782"/>
      <c r="CG7" s="797"/>
      <c r="CH7" s="778">
        <v>15</v>
      </c>
      <c r="CI7" s="779"/>
      <c r="CJ7" s="779"/>
      <c r="CK7" s="779"/>
      <c r="CL7" s="780"/>
      <c r="CM7" s="778">
        <v>893</v>
      </c>
      <c r="CN7" s="779"/>
      <c r="CO7" s="779"/>
      <c r="CP7" s="779"/>
      <c r="CQ7" s="780"/>
      <c r="CR7" s="778">
        <v>5</v>
      </c>
      <c r="CS7" s="779"/>
      <c r="CT7" s="779"/>
      <c r="CU7" s="779"/>
      <c r="CV7" s="780"/>
      <c r="CW7" s="778">
        <v>102</v>
      </c>
      <c r="CX7" s="779"/>
      <c r="CY7" s="779"/>
      <c r="CZ7" s="779"/>
      <c r="DA7" s="780"/>
      <c r="DB7" s="778" t="s">
        <v>484</v>
      </c>
      <c r="DC7" s="779"/>
      <c r="DD7" s="779"/>
      <c r="DE7" s="779"/>
      <c r="DF7" s="780"/>
      <c r="DG7" s="778" t="s">
        <v>484</v>
      </c>
      <c r="DH7" s="779"/>
      <c r="DI7" s="779"/>
      <c r="DJ7" s="779"/>
      <c r="DK7" s="780"/>
      <c r="DL7" s="778" t="s">
        <v>484</v>
      </c>
      <c r="DM7" s="779"/>
      <c r="DN7" s="779"/>
      <c r="DO7" s="779"/>
      <c r="DP7" s="780"/>
      <c r="DQ7" s="778" t="s">
        <v>484</v>
      </c>
      <c r="DR7" s="779"/>
      <c r="DS7" s="779"/>
      <c r="DT7" s="779"/>
      <c r="DU7" s="780"/>
      <c r="DV7" s="781"/>
      <c r="DW7" s="782"/>
      <c r="DX7" s="782"/>
      <c r="DY7" s="782"/>
      <c r="DZ7" s="783"/>
      <c r="EA7" s="216"/>
    </row>
    <row r="8" spans="1:131" s="217" customFormat="1" ht="26.25" customHeight="1" x14ac:dyDescent="0.2">
      <c r="A8" s="220">
        <v>2</v>
      </c>
      <c r="B8" s="815" t="s">
        <v>546</v>
      </c>
      <c r="C8" s="816"/>
      <c r="D8" s="816"/>
      <c r="E8" s="816"/>
      <c r="F8" s="816"/>
      <c r="G8" s="816"/>
      <c r="H8" s="816"/>
      <c r="I8" s="816"/>
      <c r="J8" s="816"/>
      <c r="K8" s="816"/>
      <c r="L8" s="816"/>
      <c r="M8" s="816"/>
      <c r="N8" s="816"/>
      <c r="O8" s="816"/>
      <c r="P8" s="817"/>
      <c r="Q8" s="818">
        <v>1684</v>
      </c>
      <c r="R8" s="819"/>
      <c r="S8" s="819"/>
      <c r="T8" s="819"/>
      <c r="U8" s="819"/>
      <c r="V8" s="819">
        <v>1557</v>
      </c>
      <c r="W8" s="819"/>
      <c r="X8" s="819"/>
      <c r="Y8" s="819"/>
      <c r="Z8" s="819"/>
      <c r="AA8" s="819">
        <v>127</v>
      </c>
      <c r="AB8" s="819"/>
      <c r="AC8" s="819"/>
      <c r="AD8" s="819"/>
      <c r="AE8" s="820"/>
      <c r="AF8" s="821">
        <v>0</v>
      </c>
      <c r="AG8" s="822"/>
      <c r="AH8" s="822"/>
      <c r="AI8" s="822"/>
      <c r="AJ8" s="823"/>
      <c r="AK8" s="804">
        <v>720</v>
      </c>
      <c r="AL8" s="805"/>
      <c r="AM8" s="805"/>
      <c r="AN8" s="805"/>
      <c r="AO8" s="805"/>
      <c r="AP8" s="805">
        <v>4891</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559</v>
      </c>
      <c r="BT8" s="809"/>
      <c r="BU8" s="809"/>
      <c r="BV8" s="809"/>
      <c r="BW8" s="809"/>
      <c r="BX8" s="809"/>
      <c r="BY8" s="809"/>
      <c r="BZ8" s="809"/>
      <c r="CA8" s="809"/>
      <c r="CB8" s="809"/>
      <c r="CC8" s="809"/>
      <c r="CD8" s="809"/>
      <c r="CE8" s="809"/>
      <c r="CF8" s="809"/>
      <c r="CG8" s="810"/>
      <c r="CH8" s="811" t="s">
        <v>484</v>
      </c>
      <c r="CI8" s="812"/>
      <c r="CJ8" s="812"/>
      <c r="CK8" s="812"/>
      <c r="CL8" s="813"/>
      <c r="CM8" s="811">
        <v>54</v>
      </c>
      <c r="CN8" s="812"/>
      <c r="CO8" s="812"/>
      <c r="CP8" s="812"/>
      <c r="CQ8" s="813"/>
      <c r="CR8" s="811">
        <v>30</v>
      </c>
      <c r="CS8" s="812"/>
      <c r="CT8" s="812"/>
      <c r="CU8" s="812"/>
      <c r="CV8" s="813"/>
      <c r="CW8" s="811">
        <v>33</v>
      </c>
      <c r="CX8" s="812"/>
      <c r="CY8" s="812"/>
      <c r="CZ8" s="812"/>
      <c r="DA8" s="813"/>
      <c r="DB8" s="811" t="s">
        <v>484</v>
      </c>
      <c r="DC8" s="812"/>
      <c r="DD8" s="812"/>
      <c r="DE8" s="812"/>
      <c r="DF8" s="813"/>
      <c r="DG8" s="811" t="s">
        <v>484</v>
      </c>
      <c r="DH8" s="812"/>
      <c r="DI8" s="812"/>
      <c r="DJ8" s="812"/>
      <c r="DK8" s="813"/>
      <c r="DL8" s="811" t="s">
        <v>484</v>
      </c>
      <c r="DM8" s="812"/>
      <c r="DN8" s="812"/>
      <c r="DO8" s="812"/>
      <c r="DP8" s="813"/>
      <c r="DQ8" s="811" t="s">
        <v>484</v>
      </c>
      <c r="DR8" s="812"/>
      <c r="DS8" s="812"/>
      <c r="DT8" s="812"/>
      <c r="DU8" s="813"/>
      <c r="DV8" s="808"/>
      <c r="DW8" s="809"/>
      <c r="DX8" s="809"/>
      <c r="DY8" s="809"/>
      <c r="DZ8" s="814"/>
      <c r="EA8" s="216"/>
    </row>
    <row r="9" spans="1:131" s="217" customFormat="1" ht="26.25" customHeight="1" x14ac:dyDescent="0.2">
      <c r="A9" s="220">
        <v>3</v>
      </c>
      <c r="B9" s="815" t="s">
        <v>547</v>
      </c>
      <c r="C9" s="816"/>
      <c r="D9" s="816"/>
      <c r="E9" s="816"/>
      <c r="F9" s="816"/>
      <c r="G9" s="816"/>
      <c r="H9" s="816"/>
      <c r="I9" s="816"/>
      <c r="J9" s="816"/>
      <c r="K9" s="816"/>
      <c r="L9" s="816"/>
      <c r="M9" s="816"/>
      <c r="N9" s="816"/>
      <c r="O9" s="816"/>
      <c r="P9" s="817"/>
      <c r="Q9" s="818">
        <v>752</v>
      </c>
      <c r="R9" s="819"/>
      <c r="S9" s="819"/>
      <c r="T9" s="819"/>
      <c r="U9" s="819"/>
      <c r="V9" s="819">
        <v>712</v>
      </c>
      <c r="W9" s="819"/>
      <c r="X9" s="819"/>
      <c r="Y9" s="819"/>
      <c r="Z9" s="819"/>
      <c r="AA9" s="819">
        <v>40</v>
      </c>
      <c r="AB9" s="819"/>
      <c r="AC9" s="819"/>
      <c r="AD9" s="819"/>
      <c r="AE9" s="820"/>
      <c r="AF9" s="821">
        <v>0</v>
      </c>
      <c r="AG9" s="822"/>
      <c r="AH9" s="822"/>
      <c r="AI9" s="822"/>
      <c r="AJ9" s="823"/>
      <c r="AK9" s="804">
        <v>374</v>
      </c>
      <c r="AL9" s="805"/>
      <c r="AM9" s="805"/>
      <c r="AN9" s="805"/>
      <c r="AO9" s="805"/>
      <c r="AP9" s="805">
        <v>2688</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560</v>
      </c>
      <c r="BT9" s="809"/>
      <c r="BU9" s="809"/>
      <c r="BV9" s="809"/>
      <c r="BW9" s="809"/>
      <c r="BX9" s="809"/>
      <c r="BY9" s="809"/>
      <c r="BZ9" s="809"/>
      <c r="CA9" s="809"/>
      <c r="CB9" s="809"/>
      <c r="CC9" s="809"/>
      <c r="CD9" s="809"/>
      <c r="CE9" s="809"/>
      <c r="CF9" s="809"/>
      <c r="CG9" s="810"/>
      <c r="CH9" s="811">
        <v>1</v>
      </c>
      <c r="CI9" s="812"/>
      <c r="CJ9" s="812"/>
      <c r="CK9" s="812"/>
      <c r="CL9" s="813"/>
      <c r="CM9" s="811">
        <v>253</v>
      </c>
      <c r="CN9" s="812"/>
      <c r="CO9" s="812"/>
      <c r="CP9" s="812"/>
      <c r="CQ9" s="813"/>
      <c r="CR9" s="811">
        <v>200</v>
      </c>
      <c r="CS9" s="812"/>
      <c r="CT9" s="812"/>
      <c r="CU9" s="812"/>
      <c r="CV9" s="813"/>
      <c r="CW9" s="811">
        <v>6</v>
      </c>
      <c r="CX9" s="812"/>
      <c r="CY9" s="812"/>
      <c r="CZ9" s="812"/>
      <c r="DA9" s="813"/>
      <c r="DB9" s="811" t="s">
        <v>484</v>
      </c>
      <c r="DC9" s="812"/>
      <c r="DD9" s="812"/>
      <c r="DE9" s="812"/>
      <c r="DF9" s="813"/>
      <c r="DG9" s="811" t="s">
        <v>484</v>
      </c>
      <c r="DH9" s="812"/>
      <c r="DI9" s="812"/>
      <c r="DJ9" s="812"/>
      <c r="DK9" s="813"/>
      <c r="DL9" s="811" t="s">
        <v>484</v>
      </c>
      <c r="DM9" s="812"/>
      <c r="DN9" s="812"/>
      <c r="DO9" s="812"/>
      <c r="DP9" s="813"/>
      <c r="DQ9" s="811" t="s">
        <v>484</v>
      </c>
      <c r="DR9" s="812"/>
      <c r="DS9" s="812"/>
      <c r="DT9" s="812"/>
      <c r="DU9" s="813"/>
      <c r="DV9" s="808"/>
      <c r="DW9" s="809"/>
      <c r="DX9" s="809"/>
      <c r="DY9" s="809"/>
      <c r="DZ9" s="814"/>
      <c r="EA9" s="216"/>
    </row>
    <row r="10" spans="1:131" s="217" customFormat="1" ht="26.25" customHeight="1" x14ac:dyDescent="0.2">
      <c r="A10" s="220">
        <v>4</v>
      </c>
      <c r="B10" s="815" t="s">
        <v>548</v>
      </c>
      <c r="C10" s="816"/>
      <c r="D10" s="816"/>
      <c r="E10" s="816"/>
      <c r="F10" s="816"/>
      <c r="G10" s="816"/>
      <c r="H10" s="816"/>
      <c r="I10" s="816"/>
      <c r="J10" s="816"/>
      <c r="K10" s="816"/>
      <c r="L10" s="816"/>
      <c r="M10" s="816"/>
      <c r="N10" s="816"/>
      <c r="O10" s="816"/>
      <c r="P10" s="817"/>
      <c r="Q10" s="818">
        <v>278</v>
      </c>
      <c r="R10" s="819"/>
      <c r="S10" s="819"/>
      <c r="T10" s="819"/>
      <c r="U10" s="819"/>
      <c r="V10" s="819">
        <v>217</v>
      </c>
      <c r="W10" s="819"/>
      <c r="X10" s="819"/>
      <c r="Y10" s="819"/>
      <c r="Z10" s="819"/>
      <c r="AA10" s="819">
        <v>60</v>
      </c>
      <c r="AB10" s="819"/>
      <c r="AC10" s="819"/>
      <c r="AD10" s="819"/>
      <c r="AE10" s="820"/>
      <c r="AF10" s="821">
        <v>60</v>
      </c>
      <c r="AG10" s="822"/>
      <c r="AH10" s="822"/>
      <c r="AI10" s="822"/>
      <c r="AJ10" s="823"/>
      <c r="AK10" s="804">
        <v>1</v>
      </c>
      <c r="AL10" s="805"/>
      <c r="AM10" s="805"/>
      <c r="AN10" s="805"/>
      <c r="AO10" s="805"/>
      <c r="AP10" s="805" t="s">
        <v>484</v>
      </c>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t="s">
        <v>561</v>
      </c>
      <c r="BT10" s="809"/>
      <c r="BU10" s="809"/>
      <c r="BV10" s="809"/>
      <c r="BW10" s="809"/>
      <c r="BX10" s="809"/>
      <c r="BY10" s="809"/>
      <c r="BZ10" s="809"/>
      <c r="CA10" s="809"/>
      <c r="CB10" s="809"/>
      <c r="CC10" s="809"/>
      <c r="CD10" s="809"/>
      <c r="CE10" s="809"/>
      <c r="CF10" s="809"/>
      <c r="CG10" s="810"/>
      <c r="CH10" s="811">
        <v>13</v>
      </c>
      <c r="CI10" s="812"/>
      <c r="CJ10" s="812"/>
      <c r="CK10" s="812"/>
      <c r="CL10" s="813"/>
      <c r="CM10" s="811">
        <v>163</v>
      </c>
      <c r="CN10" s="812"/>
      <c r="CO10" s="812"/>
      <c r="CP10" s="812"/>
      <c r="CQ10" s="813"/>
      <c r="CR10" s="811">
        <v>10</v>
      </c>
      <c r="CS10" s="812"/>
      <c r="CT10" s="812"/>
      <c r="CU10" s="812"/>
      <c r="CV10" s="813"/>
      <c r="CW10" s="811">
        <v>205</v>
      </c>
      <c r="CX10" s="812"/>
      <c r="CY10" s="812"/>
      <c r="CZ10" s="812"/>
      <c r="DA10" s="813"/>
      <c r="DB10" s="811" t="s">
        <v>484</v>
      </c>
      <c r="DC10" s="812"/>
      <c r="DD10" s="812"/>
      <c r="DE10" s="812"/>
      <c r="DF10" s="813"/>
      <c r="DG10" s="811" t="s">
        <v>484</v>
      </c>
      <c r="DH10" s="812"/>
      <c r="DI10" s="812"/>
      <c r="DJ10" s="812"/>
      <c r="DK10" s="813"/>
      <c r="DL10" s="811" t="s">
        <v>484</v>
      </c>
      <c r="DM10" s="812"/>
      <c r="DN10" s="812"/>
      <c r="DO10" s="812"/>
      <c r="DP10" s="813"/>
      <c r="DQ10" s="811" t="s">
        <v>484</v>
      </c>
      <c r="DR10" s="812"/>
      <c r="DS10" s="812"/>
      <c r="DT10" s="812"/>
      <c r="DU10" s="813"/>
      <c r="DV10" s="808"/>
      <c r="DW10" s="809"/>
      <c r="DX10" s="809"/>
      <c r="DY10" s="809"/>
      <c r="DZ10" s="814"/>
      <c r="EA10" s="216"/>
    </row>
    <row r="11" spans="1:131" s="217" customFormat="1" ht="26.25" customHeight="1" x14ac:dyDescent="0.2">
      <c r="A11" s="220">
        <v>5</v>
      </c>
      <c r="B11" s="815" t="s">
        <v>536</v>
      </c>
      <c r="C11" s="816"/>
      <c r="D11" s="816"/>
      <c r="E11" s="816"/>
      <c r="F11" s="816"/>
      <c r="G11" s="816"/>
      <c r="H11" s="816"/>
      <c r="I11" s="816"/>
      <c r="J11" s="816"/>
      <c r="K11" s="816"/>
      <c r="L11" s="816"/>
      <c r="M11" s="816"/>
      <c r="N11" s="816"/>
      <c r="O11" s="816"/>
      <c r="P11" s="817"/>
      <c r="Q11" s="818">
        <v>448</v>
      </c>
      <c r="R11" s="819"/>
      <c r="S11" s="819"/>
      <c r="T11" s="819"/>
      <c r="U11" s="819"/>
      <c r="V11" s="819">
        <v>124</v>
      </c>
      <c r="W11" s="819"/>
      <c r="X11" s="819"/>
      <c r="Y11" s="819"/>
      <c r="Z11" s="819"/>
      <c r="AA11" s="819">
        <v>324</v>
      </c>
      <c r="AB11" s="819"/>
      <c r="AC11" s="819"/>
      <c r="AD11" s="819"/>
      <c r="AE11" s="820"/>
      <c r="AF11" s="821">
        <v>324</v>
      </c>
      <c r="AG11" s="822"/>
      <c r="AH11" s="822"/>
      <c r="AI11" s="822"/>
      <c r="AJ11" s="823"/>
      <c r="AK11" s="804">
        <v>12</v>
      </c>
      <c r="AL11" s="805"/>
      <c r="AM11" s="805"/>
      <c r="AN11" s="805"/>
      <c r="AO11" s="805"/>
      <c r="AP11" s="805" t="s">
        <v>484</v>
      </c>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t="s">
        <v>566</v>
      </c>
      <c r="BS11" s="808" t="s">
        <v>562</v>
      </c>
      <c r="BT11" s="809"/>
      <c r="BU11" s="809"/>
      <c r="BV11" s="809"/>
      <c r="BW11" s="809"/>
      <c r="BX11" s="809"/>
      <c r="BY11" s="809"/>
      <c r="BZ11" s="809"/>
      <c r="CA11" s="809"/>
      <c r="CB11" s="809"/>
      <c r="CC11" s="809"/>
      <c r="CD11" s="809"/>
      <c r="CE11" s="809"/>
      <c r="CF11" s="809"/>
      <c r="CG11" s="810"/>
      <c r="CH11" s="811">
        <v>80</v>
      </c>
      <c r="CI11" s="812"/>
      <c r="CJ11" s="812"/>
      <c r="CK11" s="812"/>
      <c r="CL11" s="813"/>
      <c r="CM11" s="811">
        <v>703</v>
      </c>
      <c r="CN11" s="812"/>
      <c r="CO11" s="812"/>
      <c r="CP11" s="812"/>
      <c r="CQ11" s="813"/>
      <c r="CR11" s="811">
        <v>10</v>
      </c>
      <c r="CS11" s="812"/>
      <c r="CT11" s="812"/>
      <c r="CU11" s="812"/>
      <c r="CV11" s="813"/>
      <c r="CW11" s="811" t="s">
        <v>484</v>
      </c>
      <c r="CX11" s="812"/>
      <c r="CY11" s="812"/>
      <c r="CZ11" s="812"/>
      <c r="DA11" s="813"/>
      <c r="DB11" s="811">
        <v>500</v>
      </c>
      <c r="DC11" s="812"/>
      <c r="DD11" s="812"/>
      <c r="DE11" s="812"/>
      <c r="DF11" s="813"/>
      <c r="DG11" s="811">
        <v>1780</v>
      </c>
      <c r="DH11" s="812"/>
      <c r="DI11" s="812"/>
      <c r="DJ11" s="812"/>
      <c r="DK11" s="813"/>
      <c r="DL11" s="811" t="s">
        <v>484</v>
      </c>
      <c r="DM11" s="812"/>
      <c r="DN11" s="812"/>
      <c r="DO11" s="812"/>
      <c r="DP11" s="813"/>
      <c r="DQ11" s="811" t="s">
        <v>484</v>
      </c>
      <c r="DR11" s="812"/>
      <c r="DS11" s="812"/>
      <c r="DT11" s="812"/>
      <c r="DU11" s="813"/>
      <c r="DV11" s="808"/>
      <c r="DW11" s="809"/>
      <c r="DX11" s="809"/>
      <c r="DY11" s="809"/>
      <c r="DZ11" s="814"/>
      <c r="EA11" s="216"/>
    </row>
    <row r="12" spans="1:131" s="217" customFormat="1" ht="26.25" customHeight="1" x14ac:dyDescent="0.2">
      <c r="A12" s="220">
        <v>6</v>
      </c>
      <c r="B12" s="815" t="s">
        <v>549</v>
      </c>
      <c r="C12" s="816"/>
      <c r="D12" s="816"/>
      <c r="E12" s="816"/>
      <c r="F12" s="816"/>
      <c r="G12" s="816"/>
      <c r="H12" s="816"/>
      <c r="I12" s="816"/>
      <c r="J12" s="816"/>
      <c r="K12" s="816"/>
      <c r="L12" s="816"/>
      <c r="M12" s="816"/>
      <c r="N12" s="816"/>
      <c r="O12" s="816"/>
      <c r="P12" s="817"/>
      <c r="Q12" s="818">
        <v>254</v>
      </c>
      <c r="R12" s="819"/>
      <c r="S12" s="819"/>
      <c r="T12" s="819"/>
      <c r="U12" s="819"/>
      <c r="V12" s="819">
        <v>254</v>
      </c>
      <c r="W12" s="819"/>
      <c r="X12" s="819"/>
      <c r="Y12" s="819"/>
      <c r="Z12" s="819"/>
      <c r="AA12" s="819">
        <v>0</v>
      </c>
      <c r="AB12" s="819"/>
      <c r="AC12" s="819"/>
      <c r="AD12" s="819"/>
      <c r="AE12" s="820"/>
      <c r="AF12" s="821" t="s">
        <v>484</v>
      </c>
      <c r="AG12" s="822"/>
      <c r="AH12" s="822"/>
      <c r="AI12" s="822"/>
      <c r="AJ12" s="823"/>
      <c r="AK12" s="804">
        <v>144</v>
      </c>
      <c r="AL12" s="805"/>
      <c r="AM12" s="805"/>
      <c r="AN12" s="805"/>
      <c r="AO12" s="805"/>
      <c r="AP12" s="805">
        <v>369</v>
      </c>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t="s">
        <v>563</v>
      </c>
      <c r="BT12" s="809"/>
      <c r="BU12" s="809"/>
      <c r="BV12" s="809"/>
      <c r="BW12" s="809"/>
      <c r="BX12" s="809"/>
      <c r="BY12" s="809"/>
      <c r="BZ12" s="809"/>
      <c r="CA12" s="809"/>
      <c r="CB12" s="809"/>
      <c r="CC12" s="809"/>
      <c r="CD12" s="809"/>
      <c r="CE12" s="809"/>
      <c r="CF12" s="809"/>
      <c r="CG12" s="810"/>
      <c r="CH12" s="811">
        <v>36</v>
      </c>
      <c r="CI12" s="812"/>
      <c r="CJ12" s="812"/>
      <c r="CK12" s="812"/>
      <c r="CL12" s="813"/>
      <c r="CM12" s="811">
        <v>770</v>
      </c>
      <c r="CN12" s="812"/>
      <c r="CO12" s="812"/>
      <c r="CP12" s="812"/>
      <c r="CQ12" s="813"/>
      <c r="CR12" s="811">
        <v>110</v>
      </c>
      <c r="CS12" s="812"/>
      <c r="CT12" s="812"/>
      <c r="CU12" s="812"/>
      <c r="CV12" s="813"/>
      <c r="CW12" s="811">
        <v>66</v>
      </c>
      <c r="CX12" s="812"/>
      <c r="CY12" s="812"/>
      <c r="CZ12" s="812"/>
      <c r="DA12" s="813"/>
      <c r="DB12" s="811" t="s">
        <v>484</v>
      </c>
      <c r="DC12" s="812"/>
      <c r="DD12" s="812"/>
      <c r="DE12" s="812"/>
      <c r="DF12" s="813"/>
      <c r="DG12" s="811" t="s">
        <v>484</v>
      </c>
      <c r="DH12" s="812"/>
      <c r="DI12" s="812"/>
      <c r="DJ12" s="812"/>
      <c r="DK12" s="813"/>
      <c r="DL12" s="811" t="s">
        <v>484</v>
      </c>
      <c r="DM12" s="812"/>
      <c r="DN12" s="812"/>
      <c r="DO12" s="812"/>
      <c r="DP12" s="813"/>
      <c r="DQ12" s="811" t="s">
        <v>484</v>
      </c>
      <c r="DR12" s="812"/>
      <c r="DS12" s="812"/>
      <c r="DT12" s="812"/>
      <c r="DU12" s="813"/>
      <c r="DV12" s="808"/>
      <c r="DW12" s="809"/>
      <c r="DX12" s="809"/>
      <c r="DY12" s="809"/>
      <c r="DZ12" s="814"/>
      <c r="EA12" s="216"/>
    </row>
    <row r="13" spans="1:131" s="217" customFormat="1" ht="26.25" customHeight="1" x14ac:dyDescent="0.2">
      <c r="A13" s="220">
        <v>7</v>
      </c>
      <c r="B13" s="815" t="s">
        <v>550</v>
      </c>
      <c r="C13" s="816"/>
      <c r="D13" s="816"/>
      <c r="E13" s="816"/>
      <c r="F13" s="816"/>
      <c r="G13" s="816"/>
      <c r="H13" s="816"/>
      <c r="I13" s="816"/>
      <c r="J13" s="816"/>
      <c r="K13" s="816"/>
      <c r="L13" s="816"/>
      <c r="M13" s="816"/>
      <c r="N13" s="816"/>
      <c r="O13" s="816"/>
      <c r="P13" s="817"/>
      <c r="Q13" s="818">
        <v>709</v>
      </c>
      <c r="R13" s="819"/>
      <c r="S13" s="819"/>
      <c r="T13" s="819"/>
      <c r="U13" s="819"/>
      <c r="V13" s="819">
        <v>640</v>
      </c>
      <c r="W13" s="819"/>
      <c r="X13" s="819"/>
      <c r="Y13" s="819"/>
      <c r="Z13" s="819"/>
      <c r="AA13" s="819">
        <v>69</v>
      </c>
      <c r="AB13" s="819"/>
      <c r="AC13" s="819"/>
      <c r="AD13" s="819"/>
      <c r="AE13" s="820"/>
      <c r="AF13" s="821">
        <v>0</v>
      </c>
      <c r="AG13" s="822"/>
      <c r="AH13" s="822"/>
      <c r="AI13" s="822"/>
      <c r="AJ13" s="823"/>
      <c r="AK13" s="804">
        <v>277</v>
      </c>
      <c r="AL13" s="805"/>
      <c r="AM13" s="805"/>
      <c r="AN13" s="805"/>
      <c r="AO13" s="805"/>
      <c r="AP13" s="805">
        <v>1337</v>
      </c>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t="s">
        <v>564</v>
      </c>
      <c r="BT13" s="809"/>
      <c r="BU13" s="809"/>
      <c r="BV13" s="809"/>
      <c r="BW13" s="809"/>
      <c r="BX13" s="809"/>
      <c r="BY13" s="809"/>
      <c r="BZ13" s="809"/>
      <c r="CA13" s="809"/>
      <c r="CB13" s="809"/>
      <c r="CC13" s="809"/>
      <c r="CD13" s="809"/>
      <c r="CE13" s="809"/>
      <c r="CF13" s="809"/>
      <c r="CG13" s="810"/>
      <c r="CH13" s="811">
        <v>237</v>
      </c>
      <c r="CI13" s="812"/>
      <c r="CJ13" s="812"/>
      <c r="CK13" s="812"/>
      <c r="CL13" s="813"/>
      <c r="CM13" s="811">
        <v>543</v>
      </c>
      <c r="CN13" s="812"/>
      <c r="CO13" s="812"/>
      <c r="CP13" s="812"/>
      <c r="CQ13" s="813"/>
      <c r="CR13" s="811">
        <v>408</v>
      </c>
      <c r="CS13" s="812"/>
      <c r="CT13" s="812"/>
      <c r="CU13" s="812"/>
      <c r="CV13" s="813"/>
      <c r="CW13" s="811" t="s">
        <v>484</v>
      </c>
      <c r="CX13" s="812"/>
      <c r="CY13" s="812"/>
      <c r="CZ13" s="812"/>
      <c r="DA13" s="813"/>
      <c r="DB13" s="811" t="s">
        <v>484</v>
      </c>
      <c r="DC13" s="812"/>
      <c r="DD13" s="812"/>
      <c r="DE13" s="812"/>
      <c r="DF13" s="813"/>
      <c r="DG13" s="811" t="s">
        <v>484</v>
      </c>
      <c r="DH13" s="812"/>
      <c r="DI13" s="812"/>
      <c r="DJ13" s="812"/>
      <c r="DK13" s="813"/>
      <c r="DL13" s="811" t="s">
        <v>484</v>
      </c>
      <c r="DM13" s="812"/>
      <c r="DN13" s="812"/>
      <c r="DO13" s="812"/>
      <c r="DP13" s="813"/>
      <c r="DQ13" s="811" t="s">
        <v>484</v>
      </c>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t="s">
        <v>565</v>
      </c>
      <c r="BT14" s="809"/>
      <c r="BU14" s="809"/>
      <c r="BV14" s="809"/>
      <c r="BW14" s="809"/>
      <c r="BX14" s="809"/>
      <c r="BY14" s="809"/>
      <c r="BZ14" s="809"/>
      <c r="CA14" s="809"/>
      <c r="CB14" s="809"/>
      <c r="CC14" s="809"/>
      <c r="CD14" s="809"/>
      <c r="CE14" s="809"/>
      <c r="CF14" s="809"/>
      <c r="CG14" s="810"/>
      <c r="CH14" s="811">
        <v>136</v>
      </c>
      <c r="CI14" s="812"/>
      <c r="CJ14" s="812"/>
      <c r="CK14" s="812"/>
      <c r="CL14" s="813"/>
      <c r="CM14" s="811">
        <v>232</v>
      </c>
      <c r="CN14" s="812"/>
      <c r="CO14" s="812"/>
      <c r="CP14" s="812"/>
      <c r="CQ14" s="813"/>
      <c r="CR14" s="811">
        <v>5</v>
      </c>
      <c r="CS14" s="812"/>
      <c r="CT14" s="812"/>
      <c r="CU14" s="812"/>
      <c r="CV14" s="813"/>
      <c r="CW14" s="811" t="s">
        <v>484</v>
      </c>
      <c r="CX14" s="812"/>
      <c r="CY14" s="812"/>
      <c r="CZ14" s="812"/>
      <c r="DA14" s="813"/>
      <c r="DB14" s="811" t="s">
        <v>484</v>
      </c>
      <c r="DC14" s="812"/>
      <c r="DD14" s="812"/>
      <c r="DE14" s="812"/>
      <c r="DF14" s="813"/>
      <c r="DG14" s="811" t="s">
        <v>484</v>
      </c>
      <c r="DH14" s="812"/>
      <c r="DI14" s="812"/>
      <c r="DJ14" s="812"/>
      <c r="DK14" s="813"/>
      <c r="DL14" s="811" t="s">
        <v>484</v>
      </c>
      <c r="DM14" s="812"/>
      <c r="DN14" s="812"/>
      <c r="DO14" s="812"/>
      <c r="DP14" s="813"/>
      <c r="DQ14" s="811" t="s">
        <v>484</v>
      </c>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376</v>
      </c>
      <c r="B23" s="824" t="s">
        <v>377</v>
      </c>
      <c r="C23" s="825"/>
      <c r="D23" s="825"/>
      <c r="E23" s="825"/>
      <c r="F23" s="825"/>
      <c r="G23" s="825"/>
      <c r="H23" s="825"/>
      <c r="I23" s="825"/>
      <c r="J23" s="825"/>
      <c r="K23" s="825"/>
      <c r="L23" s="825"/>
      <c r="M23" s="825"/>
      <c r="N23" s="825"/>
      <c r="O23" s="825"/>
      <c r="P23" s="826"/>
      <c r="Q23" s="827">
        <v>245238</v>
      </c>
      <c r="R23" s="828"/>
      <c r="S23" s="828"/>
      <c r="T23" s="828"/>
      <c r="U23" s="828"/>
      <c r="V23" s="828">
        <v>238338</v>
      </c>
      <c r="W23" s="828"/>
      <c r="X23" s="828"/>
      <c r="Y23" s="828"/>
      <c r="Z23" s="828"/>
      <c r="AA23" s="828">
        <v>6899</v>
      </c>
      <c r="AB23" s="828"/>
      <c r="AC23" s="828"/>
      <c r="AD23" s="828"/>
      <c r="AE23" s="829"/>
      <c r="AF23" s="830">
        <v>3900</v>
      </c>
      <c r="AG23" s="828"/>
      <c r="AH23" s="828"/>
      <c r="AI23" s="828"/>
      <c r="AJ23" s="831"/>
      <c r="AK23" s="832"/>
      <c r="AL23" s="833"/>
      <c r="AM23" s="833"/>
      <c r="AN23" s="833"/>
      <c r="AO23" s="833"/>
      <c r="AP23" s="828">
        <v>143650</v>
      </c>
      <c r="AQ23" s="828"/>
      <c r="AR23" s="828"/>
      <c r="AS23" s="828"/>
      <c r="AT23" s="828"/>
      <c r="AU23" s="844"/>
      <c r="AV23" s="844"/>
      <c r="AW23" s="844"/>
      <c r="AX23" s="844"/>
      <c r="AY23" s="845"/>
      <c r="AZ23" s="846" t="s">
        <v>123</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358</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365</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538</v>
      </c>
      <c r="C28" s="785"/>
      <c r="D28" s="785"/>
      <c r="E28" s="785"/>
      <c r="F28" s="785"/>
      <c r="G28" s="785"/>
      <c r="H28" s="785"/>
      <c r="I28" s="785"/>
      <c r="J28" s="785"/>
      <c r="K28" s="785"/>
      <c r="L28" s="785"/>
      <c r="M28" s="785"/>
      <c r="N28" s="785"/>
      <c r="O28" s="785"/>
      <c r="P28" s="786"/>
      <c r="Q28" s="857">
        <v>31415</v>
      </c>
      <c r="R28" s="858"/>
      <c r="S28" s="858"/>
      <c r="T28" s="858"/>
      <c r="U28" s="858"/>
      <c r="V28" s="858">
        <v>31289</v>
      </c>
      <c r="W28" s="858"/>
      <c r="X28" s="858"/>
      <c r="Y28" s="858"/>
      <c r="Z28" s="858"/>
      <c r="AA28" s="858">
        <v>126</v>
      </c>
      <c r="AB28" s="858"/>
      <c r="AC28" s="858"/>
      <c r="AD28" s="858"/>
      <c r="AE28" s="859"/>
      <c r="AF28" s="860">
        <v>81</v>
      </c>
      <c r="AG28" s="858"/>
      <c r="AH28" s="858"/>
      <c r="AI28" s="858"/>
      <c r="AJ28" s="861"/>
      <c r="AK28" s="862" t="s">
        <v>484</v>
      </c>
      <c r="AL28" s="863"/>
      <c r="AM28" s="863"/>
      <c r="AN28" s="863"/>
      <c r="AO28" s="863"/>
      <c r="AP28" s="863" t="s">
        <v>484</v>
      </c>
      <c r="AQ28" s="863"/>
      <c r="AR28" s="863"/>
      <c r="AS28" s="863"/>
      <c r="AT28" s="863"/>
      <c r="AU28" s="863" t="s">
        <v>484</v>
      </c>
      <c r="AV28" s="863"/>
      <c r="AW28" s="863"/>
      <c r="AX28" s="863"/>
      <c r="AY28" s="863"/>
      <c r="AZ28" s="864" t="s">
        <v>484</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551</v>
      </c>
      <c r="C29" s="816"/>
      <c r="D29" s="816"/>
      <c r="E29" s="816"/>
      <c r="F29" s="816"/>
      <c r="G29" s="816"/>
      <c r="H29" s="816"/>
      <c r="I29" s="816"/>
      <c r="J29" s="816"/>
      <c r="K29" s="816"/>
      <c r="L29" s="816"/>
      <c r="M29" s="816"/>
      <c r="N29" s="816"/>
      <c r="O29" s="816"/>
      <c r="P29" s="817"/>
      <c r="Q29" s="818">
        <v>7310</v>
      </c>
      <c r="R29" s="819"/>
      <c r="S29" s="819"/>
      <c r="T29" s="819"/>
      <c r="U29" s="819"/>
      <c r="V29" s="819">
        <v>7279</v>
      </c>
      <c r="W29" s="819"/>
      <c r="X29" s="819"/>
      <c r="Y29" s="819"/>
      <c r="Z29" s="819"/>
      <c r="AA29" s="819">
        <v>31</v>
      </c>
      <c r="AB29" s="819"/>
      <c r="AC29" s="819"/>
      <c r="AD29" s="819"/>
      <c r="AE29" s="820"/>
      <c r="AF29" s="821">
        <v>31</v>
      </c>
      <c r="AG29" s="822"/>
      <c r="AH29" s="822"/>
      <c r="AI29" s="822"/>
      <c r="AJ29" s="823"/>
      <c r="AK29" s="869">
        <v>1294</v>
      </c>
      <c r="AL29" s="865"/>
      <c r="AM29" s="865"/>
      <c r="AN29" s="865"/>
      <c r="AO29" s="865"/>
      <c r="AP29" s="865" t="s">
        <v>484</v>
      </c>
      <c r="AQ29" s="865"/>
      <c r="AR29" s="865"/>
      <c r="AS29" s="865"/>
      <c r="AT29" s="865"/>
      <c r="AU29" s="865" t="s">
        <v>484</v>
      </c>
      <c r="AV29" s="865"/>
      <c r="AW29" s="865"/>
      <c r="AX29" s="865"/>
      <c r="AY29" s="865"/>
      <c r="AZ29" s="866" t="s">
        <v>484</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537</v>
      </c>
      <c r="C30" s="816"/>
      <c r="D30" s="816"/>
      <c r="E30" s="816"/>
      <c r="F30" s="816"/>
      <c r="G30" s="816"/>
      <c r="H30" s="816"/>
      <c r="I30" s="816"/>
      <c r="J30" s="816"/>
      <c r="K30" s="816"/>
      <c r="L30" s="816"/>
      <c r="M30" s="816"/>
      <c r="N30" s="816"/>
      <c r="O30" s="816"/>
      <c r="P30" s="817"/>
      <c r="Q30" s="818">
        <v>46313</v>
      </c>
      <c r="R30" s="819"/>
      <c r="S30" s="819"/>
      <c r="T30" s="819"/>
      <c r="U30" s="819"/>
      <c r="V30" s="819">
        <v>46158</v>
      </c>
      <c r="W30" s="819"/>
      <c r="X30" s="819"/>
      <c r="Y30" s="819"/>
      <c r="Z30" s="819"/>
      <c r="AA30" s="819">
        <v>155</v>
      </c>
      <c r="AB30" s="819"/>
      <c r="AC30" s="819"/>
      <c r="AD30" s="819"/>
      <c r="AE30" s="820"/>
      <c r="AF30" s="821">
        <v>155</v>
      </c>
      <c r="AG30" s="822"/>
      <c r="AH30" s="822"/>
      <c r="AI30" s="822"/>
      <c r="AJ30" s="823"/>
      <c r="AK30" s="869">
        <v>4313</v>
      </c>
      <c r="AL30" s="865"/>
      <c r="AM30" s="865"/>
      <c r="AN30" s="865"/>
      <c r="AO30" s="865"/>
      <c r="AP30" s="865" t="s">
        <v>484</v>
      </c>
      <c r="AQ30" s="865"/>
      <c r="AR30" s="865"/>
      <c r="AS30" s="865"/>
      <c r="AT30" s="865"/>
      <c r="AU30" s="865" t="s">
        <v>484</v>
      </c>
      <c r="AV30" s="865"/>
      <c r="AW30" s="865"/>
      <c r="AX30" s="865"/>
      <c r="AY30" s="865"/>
      <c r="AZ30" s="866" t="s">
        <v>484</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552</v>
      </c>
      <c r="C31" s="816"/>
      <c r="D31" s="816"/>
      <c r="E31" s="816"/>
      <c r="F31" s="816"/>
      <c r="G31" s="816"/>
      <c r="H31" s="816"/>
      <c r="I31" s="816"/>
      <c r="J31" s="816"/>
      <c r="K31" s="816"/>
      <c r="L31" s="816"/>
      <c r="M31" s="816"/>
      <c r="N31" s="816"/>
      <c r="O31" s="816"/>
      <c r="P31" s="817"/>
      <c r="Q31" s="818">
        <v>126</v>
      </c>
      <c r="R31" s="819"/>
      <c r="S31" s="819"/>
      <c r="T31" s="819"/>
      <c r="U31" s="819"/>
      <c r="V31" s="819">
        <v>115</v>
      </c>
      <c r="W31" s="819"/>
      <c r="X31" s="819"/>
      <c r="Y31" s="819"/>
      <c r="Z31" s="819"/>
      <c r="AA31" s="819">
        <v>11</v>
      </c>
      <c r="AB31" s="819"/>
      <c r="AC31" s="819"/>
      <c r="AD31" s="819"/>
      <c r="AE31" s="820"/>
      <c r="AF31" s="821">
        <v>1</v>
      </c>
      <c r="AG31" s="822"/>
      <c r="AH31" s="822"/>
      <c r="AI31" s="822"/>
      <c r="AJ31" s="823"/>
      <c r="AK31" s="869" t="s">
        <v>484</v>
      </c>
      <c r="AL31" s="865"/>
      <c r="AM31" s="865"/>
      <c r="AN31" s="865"/>
      <c r="AO31" s="865"/>
      <c r="AP31" s="865" t="s">
        <v>484</v>
      </c>
      <c r="AQ31" s="865"/>
      <c r="AR31" s="865"/>
      <c r="AS31" s="865"/>
      <c r="AT31" s="865"/>
      <c r="AU31" s="865" t="s">
        <v>484</v>
      </c>
      <c r="AV31" s="865"/>
      <c r="AW31" s="865"/>
      <c r="AX31" s="865"/>
      <c r="AY31" s="865"/>
      <c r="AZ31" s="866" t="s">
        <v>484</v>
      </c>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535</v>
      </c>
      <c r="C32" s="816"/>
      <c r="D32" s="816"/>
      <c r="E32" s="816"/>
      <c r="F32" s="816"/>
      <c r="G32" s="816"/>
      <c r="H32" s="816"/>
      <c r="I32" s="816"/>
      <c r="J32" s="816"/>
      <c r="K32" s="816"/>
      <c r="L32" s="816"/>
      <c r="M32" s="816"/>
      <c r="N32" s="816"/>
      <c r="O32" s="816"/>
      <c r="P32" s="817"/>
      <c r="Q32" s="818">
        <v>38363</v>
      </c>
      <c r="R32" s="819"/>
      <c r="S32" s="819"/>
      <c r="T32" s="819"/>
      <c r="U32" s="819"/>
      <c r="V32" s="819">
        <v>37564</v>
      </c>
      <c r="W32" s="819"/>
      <c r="X32" s="819"/>
      <c r="Y32" s="819"/>
      <c r="Z32" s="819"/>
      <c r="AA32" s="819">
        <v>799</v>
      </c>
      <c r="AB32" s="819"/>
      <c r="AC32" s="819"/>
      <c r="AD32" s="819"/>
      <c r="AE32" s="820"/>
      <c r="AF32" s="821">
        <v>799</v>
      </c>
      <c r="AG32" s="822"/>
      <c r="AH32" s="822"/>
      <c r="AI32" s="822"/>
      <c r="AJ32" s="823"/>
      <c r="AK32" s="869">
        <v>5529</v>
      </c>
      <c r="AL32" s="865"/>
      <c r="AM32" s="865"/>
      <c r="AN32" s="865"/>
      <c r="AO32" s="865"/>
      <c r="AP32" s="865" t="s">
        <v>484</v>
      </c>
      <c r="AQ32" s="865"/>
      <c r="AR32" s="865"/>
      <c r="AS32" s="865"/>
      <c r="AT32" s="865"/>
      <c r="AU32" s="865" t="s">
        <v>484</v>
      </c>
      <c r="AV32" s="865"/>
      <c r="AW32" s="865"/>
      <c r="AX32" s="865"/>
      <c r="AY32" s="865"/>
      <c r="AZ32" s="866" t="s">
        <v>484</v>
      </c>
      <c r="BA32" s="866"/>
      <c r="BB32" s="866"/>
      <c r="BC32" s="866"/>
      <c r="BD32" s="866"/>
      <c r="BE32" s="867"/>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534</v>
      </c>
      <c r="C33" s="816"/>
      <c r="D33" s="816"/>
      <c r="E33" s="816"/>
      <c r="F33" s="816"/>
      <c r="G33" s="816"/>
      <c r="H33" s="816"/>
      <c r="I33" s="816"/>
      <c r="J33" s="816"/>
      <c r="K33" s="816"/>
      <c r="L33" s="816"/>
      <c r="M33" s="816"/>
      <c r="N33" s="816"/>
      <c r="O33" s="816"/>
      <c r="P33" s="817"/>
      <c r="Q33" s="818">
        <v>686</v>
      </c>
      <c r="R33" s="819"/>
      <c r="S33" s="819"/>
      <c r="T33" s="819"/>
      <c r="U33" s="819"/>
      <c r="V33" s="819">
        <v>817</v>
      </c>
      <c r="W33" s="819"/>
      <c r="X33" s="819"/>
      <c r="Y33" s="819"/>
      <c r="Z33" s="819"/>
      <c r="AA33" s="819">
        <v>-131</v>
      </c>
      <c r="AB33" s="819"/>
      <c r="AC33" s="819"/>
      <c r="AD33" s="819"/>
      <c r="AE33" s="820"/>
      <c r="AF33" s="821">
        <v>1388</v>
      </c>
      <c r="AG33" s="822"/>
      <c r="AH33" s="822"/>
      <c r="AI33" s="822"/>
      <c r="AJ33" s="823"/>
      <c r="AK33" s="869">
        <v>209</v>
      </c>
      <c r="AL33" s="865"/>
      <c r="AM33" s="865"/>
      <c r="AN33" s="865"/>
      <c r="AO33" s="865"/>
      <c r="AP33" s="865">
        <v>2951</v>
      </c>
      <c r="AQ33" s="865"/>
      <c r="AR33" s="865"/>
      <c r="AS33" s="865"/>
      <c r="AT33" s="865"/>
      <c r="AU33" s="865" t="s">
        <v>484</v>
      </c>
      <c r="AV33" s="865"/>
      <c r="AW33" s="865"/>
      <c r="AX33" s="865"/>
      <c r="AY33" s="865"/>
      <c r="AZ33" s="866" t="s">
        <v>484</v>
      </c>
      <c r="BA33" s="866"/>
      <c r="BB33" s="866"/>
      <c r="BC33" s="866"/>
      <c r="BD33" s="866"/>
      <c r="BE33" s="867" t="s">
        <v>553</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531</v>
      </c>
      <c r="C34" s="816"/>
      <c r="D34" s="816"/>
      <c r="E34" s="816"/>
      <c r="F34" s="816"/>
      <c r="G34" s="816"/>
      <c r="H34" s="816"/>
      <c r="I34" s="816"/>
      <c r="J34" s="816"/>
      <c r="K34" s="816"/>
      <c r="L34" s="816"/>
      <c r="M34" s="816"/>
      <c r="N34" s="816"/>
      <c r="O34" s="816"/>
      <c r="P34" s="817"/>
      <c r="Q34" s="818">
        <v>10511</v>
      </c>
      <c r="R34" s="819"/>
      <c r="S34" s="819"/>
      <c r="T34" s="819"/>
      <c r="U34" s="819"/>
      <c r="V34" s="819">
        <v>9290</v>
      </c>
      <c r="W34" s="819"/>
      <c r="X34" s="819"/>
      <c r="Y34" s="819"/>
      <c r="Z34" s="819"/>
      <c r="AA34" s="819">
        <v>1221</v>
      </c>
      <c r="AB34" s="819"/>
      <c r="AC34" s="819"/>
      <c r="AD34" s="819"/>
      <c r="AE34" s="820"/>
      <c r="AF34" s="821">
        <v>9542</v>
      </c>
      <c r="AG34" s="822"/>
      <c r="AH34" s="822"/>
      <c r="AI34" s="822"/>
      <c r="AJ34" s="823"/>
      <c r="AK34" s="869">
        <v>27</v>
      </c>
      <c r="AL34" s="865"/>
      <c r="AM34" s="865"/>
      <c r="AN34" s="865"/>
      <c r="AO34" s="865"/>
      <c r="AP34" s="865">
        <v>24136</v>
      </c>
      <c r="AQ34" s="865"/>
      <c r="AR34" s="865"/>
      <c r="AS34" s="865"/>
      <c r="AT34" s="865"/>
      <c r="AU34" s="865">
        <v>97</v>
      </c>
      <c r="AV34" s="865"/>
      <c r="AW34" s="865"/>
      <c r="AX34" s="865"/>
      <c r="AY34" s="865"/>
      <c r="AZ34" s="866" t="s">
        <v>484</v>
      </c>
      <c r="BA34" s="866"/>
      <c r="BB34" s="866"/>
      <c r="BC34" s="866"/>
      <c r="BD34" s="866"/>
      <c r="BE34" s="867" t="s">
        <v>553</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t="s">
        <v>533</v>
      </c>
      <c r="C35" s="816"/>
      <c r="D35" s="816"/>
      <c r="E35" s="816"/>
      <c r="F35" s="816"/>
      <c r="G35" s="816"/>
      <c r="H35" s="816"/>
      <c r="I35" s="816"/>
      <c r="J35" s="816"/>
      <c r="K35" s="816"/>
      <c r="L35" s="816"/>
      <c r="M35" s="816"/>
      <c r="N35" s="816"/>
      <c r="O35" s="816"/>
      <c r="P35" s="817"/>
      <c r="Q35" s="818">
        <v>14826</v>
      </c>
      <c r="R35" s="819"/>
      <c r="S35" s="819"/>
      <c r="T35" s="819"/>
      <c r="U35" s="819"/>
      <c r="V35" s="819">
        <v>14599</v>
      </c>
      <c r="W35" s="819"/>
      <c r="X35" s="819"/>
      <c r="Y35" s="819"/>
      <c r="Z35" s="819"/>
      <c r="AA35" s="819">
        <v>226</v>
      </c>
      <c r="AB35" s="819"/>
      <c r="AC35" s="819"/>
      <c r="AD35" s="819"/>
      <c r="AE35" s="820"/>
      <c r="AF35" s="821">
        <v>2603</v>
      </c>
      <c r="AG35" s="822"/>
      <c r="AH35" s="822"/>
      <c r="AI35" s="822"/>
      <c r="AJ35" s="823"/>
      <c r="AK35" s="869">
        <v>3383</v>
      </c>
      <c r="AL35" s="865"/>
      <c r="AM35" s="865"/>
      <c r="AN35" s="865"/>
      <c r="AO35" s="865"/>
      <c r="AP35" s="865">
        <v>39013</v>
      </c>
      <c r="AQ35" s="865"/>
      <c r="AR35" s="865"/>
      <c r="AS35" s="865"/>
      <c r="AT35" s="865"/>
      <c r="AU35" s="865">
        <v>18258</v>
      </c>
      <c r="AV35" s="865"/>
      <c r="AW35" s="865"/>
      <c r="AX35" s="865"/>
      <c r="AY35" s="865"/>
      <c r="AZ35" s="866" t="s">
        <v>484</v>
      </c>
      <c r="BA35" s="866"/>
      <c r="BB35" s="866"/>
      <c r="BC35" s="866"/>
      <c r="BD35" s="866"/>
      <c r="BE35" s="867" t="s">
        <v>553</v>
      </c>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392</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376</v>
      </c>
      <c r="B63" s="824" t="s">
        <v>393</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14600</v>
      </c>
      <c r="AG63" s="879"/>
      <c r="AH63" s="879"/>
      <c r="AI63" s="879"/>
      <c r="AJ63" s="880"/>
      <c r="AK63" s="881"/>
      <c r="AL63" s="876"/>
      <c r="AM63" s="876"/>
      <c r="AN63" s="876"/>
      <c r="AO63" s="876"/>
      <c r="AP63" s="879"/>
      <c r="AQ63" s="879"/>
      <c r="AR63" s="879"/>
      <c r="AS63" s="879"/>
      <c r="AT63" s="879"/>
      <c r="AU63" s="879"/>
      <c r="AV63" s="879"/>
      <c r="AW63" s="879"/>
      <c r="AX63" s="879"/>
      <c r="AY63" s="879"/>
      <c r="AZ63" s="883"/>
      <c r="BA63" s="883"/>
      <c r="BB63" s="883"/>
      <c r="BC63" s="883"/>
      <c r="BD63" s="883"/>
      <c r="BE63" s="884"/>
      <c r="BF63" s="884"/>
      <c r="BG63" s="884"/>
      <c r="BH63" s="884"/>
      <c r="BI63" s="885"/>
      <c r="BJ63" s="886" t="s">
        <v>123</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395</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396</v>
      </c>
      <c r="AV66" s="769"/>
      <c r="AW66" s="769"/>
      <c r="AX66" s="769"/>
      <c r="AY66" s="770"/>
      <c r="AZ66" s="768" t="s">
        <v>365</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554</v>
      </c>
      <c r="C68" s="905"/>
      <c r="D68" s="905"/>
      <c r="E68" s="905"/>
      <c r="F68" s="905"/>
      <c r="G68" s="905"/>
      <c r="H68" s="905"/>
      <c r="I68" s="905"/>
      <c r="J68" s="905"/>
      <c r="K68" s="905"/>
      <c r="L68" s="905"/>
      <c r="M68" s="905"/>
      <c r="N68" s="905"/>
      <c r="O68" s="905"/>
      <c r="P68" s="906"/>
      <c r="Q68" s="907">
        <v>652</v>
      </c>
      <c r="R68" s="901"/>
      <c r="S68" s="901"/>
      <c r="T68" s="901"/>
      <c r="U68" s="901"/>
      <c r="V68" s="901">
        <v>625</v>
      </c>
      <c r="W68" s="901"/>
      <c r="X68" s="901"/>
      <c r="Y68" s="901"/>
      <c r="Z68" s="901"/>
      <c r="AA68" s="901">
        <v>27</v>
      </c>
      <c r="AB68" s="901"/>
      <c r="AC68" s="901"/>
      <c r="AD68" s="901"/>
      <c r="AE68" s="901"/>
      <c r="AF68" s="901">
        <v>27</v>
      </c>
      <c r="AG68" s="901"/>
      <c r="AH68" s="901"/>
      <c r="AI68" s="901"/>
      <c r="AJ68" s="901"/>
      <c r="AK68" s="901">
        <v>499</v>
      </c>
      <c r="AL68" s="901"/>
      <c r="AM68" s="901"/>
      <c r="AN68" s="901"/>
      <c r="AO68" s="901"/>
      <c r="AP68" s="901" t="s">
        <v>484</v>
      </c>
      <c r="AQ68" s="901"/>
      <c r="AR68" s="901"/>
      <c r="AS68" s="901"/>
      <c r="AT68" s="901"/>
      <c r="AU68" s="901" t="s">
        <v>484</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555</v>
      </c>
      <c r="C69" s="909"/>
      <c r="D69" s="909"/>
      <c r="E69" s="909"/>
      <c r="F69" s="909"/>
      <c r="G69" s="909"/>
      <c r="H69" s="909"/>
      <c r="I69" s="909"/>
      <c r="J69" s="909"/>
      <c r="K69" s="909"/>
      <c r="L69" s="909"/>
      <c r="M69" s="909"/>
      <c r="N69" s="909"/>
      <c r="O69" s="909"/>
      <c r="P69" s="910"/>
      <c r="Q69" s="911">
        <v>251491</v>
      </c>
      <c r="R69" s="865"/>
      <c r="S69" s="865"/>
      <c r="T69" s="865"/>
      <c r="U69" s="865"/>
      <c r="V69" s="865">
        <v>246681</v>
      </c>
      <c r="W69" s="865"/>
      <c r="X69" s="865"/>
      <c r="Y69" s="865"/>
      <c r="Z69" s="865"/>
      <c r="AA69" s="865">
        <v>4810</v>
      </c>
      <c r="AB69" s="865"/>
      <c r="AC69" s="865"/>
      <c r="AD69" s="865"/>
      <c r="AE69" s="865"/>
      <c r="AF69" s="865">
        <v>4810</v>
      </c>
      <c r="AG69" s="865"/>
      <c r="AH69" s="865"/>
      <c r="AI69" s="865"/>
      <c r="AJ69" s="865"/>
      <c r="AK69" s="865">
        <v>2194</v>
      </c>
      <c r="AL69" s="865"/>
      <c r="AM69" s="865"/>
      <c r="AN69" s="865"/>
      <c r="AO69" s="865"/>
      <c r="AP69" s="865" t="s">
        <v>484</v>
      </c>
      <c r="AQ69" s="865"/>
      <c r="AR69" s="865"/>
      <c r="AS69" s="865"/>
      <c r="AT69" s="865"/>
      <c r="AU69" s="865" t="s">
        <v>484</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556</v>
      </c>
      <c r="C70" s="909"/>
      <c r="D70" s="909"/>
      <c r="E70" s="909"/>
      <c r="F70" s="909"/>
      <c r="G70" s="909"/>
      <c r="H70" s="909"/>
      <c r="I70" s="909"/>
      <c r="J70" s="909"/>
      <c r="K70" s="909"/>
      <c r="L70" s="909"/>
      <c r="M70" s="909"/>
      <c r="N70" s="909"/>
      <c r="O70" s="909"/>
      <c r="P70" s="910"/>
      <c r="Q70" s="911">
        <v>9298</v>
      </c>
      <c r="R70" s="865"/>
      <c r="S70" s="865"/>
      <c r="T70" s="865"/>
      <c r="U70" s="865"/>
      <c r="V70" s="865">
        <v>9234</v>
      </c>
      <c r="W70" s="865"/>
      <c r="X70" s="865"/>
      <c r="Y70" s="865"/>
      <c r="Z70" s="865"/>
      <c r="AA70" s="865">
        <v>65</v>
      </c>
      <c r="AB70" s="865"/>
      <c r="AC70" s="865"/>
      <c r="AD70" s="865"/>
      <c r="AE70" s="865"/>
      <c r="AF70" s="865">
        <v>65</v>
      </c>
      <c r="AG70" s="865"/>
      <c r="AH70" s="865"/>
      <c r="AI70" s="865"/>
      <c r="AJ70" s="865"/>
      <c r="AK70" s="865">
        <v>466</v>
      </c>
      <c r="AL70" s="865"/>
      <c r="AM70" s="865"/>
      <c r="AN70" s="865"/>
      <c r="AO70" s="865"/>
      <c r="AP70" s="865" t="s">
        <v>484</v>
      </c>
      <c r="AQ70" s="865"/>
      <c r="AR70" s="865"/>
      <c r="AS70" s="865"/>
      <c r="AT70" s="865"/>
      <c r="AU70" s="865" t="s">
        <v>484</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557</v>
      </c>
      <c r="C71" s="909"/>
      <c r="D71" s="909"/>
      <c r="E71" s="909"/>
      <c r="F71" s="909"/>
      <c r="G71" s="909"/>
      <c r="H71" s="909"/>
      <c r="I71" s="909"/>
      <c r="J71" s="909"/>
      <c r="K71" s="909"/>
      <c r="L71" s="909"/>
      <c r="M71" s="909"/>
      <c r="N71" s="909"/>
      <c r="O71" s="909"/>
      <c r="P71" s="910"/>
      <c r="Q71" s="911">
        <v>872</v>
      </c>
      <c r="R71" s="865"/>
      <c r="S71" s="865"/>
      <c r="T71" s="865"/>
      <c r="U71" s="865"/>
      <c r="V71" s="865">
        <v>861</v>
      </c>
      <c r="W71" s="865"/>
      <c r="X71" s="865"/>
      <c r="Y71" s="865"/>
      <c r="Z71" s="865"/>
      <c r="AA71" s="865">
        <v>11</v>
      </c>
      <c r="AB71" s="865"/>
      <c r="AC71" s="865"/>
      <c r="AD71" s="865"/>
      <c r="AE71" s="865"/>
      <c r="AF71" s="865">
        <v>11</v>
      </c>
      <c r="AG71" s="865"/>
      <c r="AH71" s="865"/>
      <c r="AI71" s="865"/>
      <c r="AJ71" s="865"/>
      <c r="AK71" s="865">
        <v>2</v>
      </c>
      <c r="AL71" s="865"/>
      <c r="AM71" s="865"/>
      <c r="AN71" s="865"/>
      <c r="AO71" s="865"/>
      <c r="AP71" s="865" t="s">
        <v>484</v>
      </c>
      <c r="AQ71" s="865"/>
      <c r="AR71" s="865"/>
      <c r="AS71" s="865"/>
      <c r="AT71" s="865"/>
      <c r="AU71" s="865" t="s">
        <v>484</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c r="C72" s="909"/>
      <c r="D72" s="909"/>
      <c r="E72" s="909"/>
      <c r="F72" s="909"/>
      <c r="G72" s="909"/>
      <c r="H72" s="909"/>
      <c r="I72" s="909"/>
      <c r="J72" s="909"/>
      <c r="K72" s="909"/>
      <c r="L72" s="909"/>
      <c r="M72" s="909"/>
      <c r="N72" s="909"/>
      <c r="O72" s="909"/>
      <c r="P72" s="910"/>
      <c r="Q72" s="911"/>
      <c r="R72" s="865"/>
      <c r="S72" s="865"/>
      <c r="T72" s="865"/>
      <c r="U72" s="865"/>
      <c r="V72" s="865"/>
      <c r="W72" s="865"/>
      <c r="X72" s="865"/>
      <c r="Y72" s="865"/>
      <c r="Z72" s="865"/>
      <c r="AA72" s="865"/>
      <c r="AB72" s="865"/>
      <c r="AC72" s="865"/>
      <c r="AD72" s="865"/>
      <c r="AE72" s="865"/>
      <c r="AF72" s="865"/>
      <c r="AG72" s="865"/>
      <c r="AH72" s="865"/>
      <c r="AI72" s="865"/>
      <c r="AJ72" s="865"/>
      <c r="AK72" s="865"/>
      <c r="AL72" s="865"/>
      <c r="AM72" s="865"/>
      <c r="AN72" s="865"/>
      <c r="AO72" s="865"/>
      <c r="AP72" s="865"/>
      <c r="AQ72" s="865"/>
      <c r="AR72" s="865"/>
      <c r="AS72" s="865"/>
      <c r="AT72" s="865"/>
      <c r="AU72" s="865"/>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376</v>
      </c>
      <c r="B88" s="824" t="s">
        <v>397</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4" t="s">
        <v>398</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399</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400</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403</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404</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405</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406</v>
      </c>
      <c r="AB109" s="928"/>
      <c r="AC109" s="928"/>
      <c r="AD109" s="928"/>
      <c r="AE109" s="929"/>
      <c r="AF109" s="927" t="s">
        <v>407</v>
      </c>
      <c r="AG109" s="928"/>
      <c r="AH109" s="928"/>
      <c r="AI109" s="928"/>
      <c r="AJ109" s="929"/>
      <c r="AK109" s="927" t="s">
        <v>295</v>
      </c>
      <c r="AL109" s="928"/>
      <c r="AM109" s="928"/>
      <c r="AN109" s="928"/>
      <c r="AO109" s="929"/>
      <c r="AP109" s="927" t="s">
        <v>408</v>
      </c>
      <c r="AQ109" s="928"/>
      <c r="AR109" s="928"/>
      <c r="AS109" s="928"/>
      <c r="AT109" s="930"/>
      <c r="AU109" s="947" t="s">
        <v>405</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406</v>
      </c>
      <c r="BR109" s="928"/>
      <c r="BS109" s="928"/>
      <c r="BT109" s="928"/>
      <c r="BU109" s="929"/>
      <c r="BV109" s="927" t="s">
        <v>407</v>
      </c>
      <c r="BW109" s="928"/>
      <c r="BX109" s="928"/>
      <c r="BY109" s="928"/>
      <c r="BZ109" s="929"/>
      <c r="CA109" s="927" t="s">
        <v>295</v>
      </c>
      <c r="CB109" s="928"/>
      <c r="CC109" s="928"/>
      <c r="CD109" s="928"/>
      <c r="CE109" s="929"/>
      <c r="CF109" s="948" t="s">
        <v>408</v>
      </c>
      <c r="CG109" s="948"/>
      <c r="CH109" s="948"/>
      <c r="CI109" s="948"/>
      <c r="CJ109" s="948"/>
      <c r="CK109" s="927" t="s">
        <v>409</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406</v>
      </c>
      <c r="DH109" s="928"/>
      <c r="DI109" s="928"/>
      <c r="DJ109" s="928"/>
      <c r="DK109" s="929"/>
      <c r="DL109" s="927" t="s">
        <v>407</v>
      </c>
      <c r="DM109" s="928"/>
      <c r="DN109" s="928"/>
      <c r="DO109" s="928"/>
      <c r="DP109" s="929"/>
      <c r="DQ109" s="927" t="s">
        <v>295</v>
      </c>
      <c r="DR109" s="928"/>
      <c r="DS109" s="928"/>
      <c r="DT109" s="928"/>
      <c r="DU109" s="929"/>
      <c r="DV109" s="927" t="s">
        <v>408</v>
      </c>
      <c r="DW109" s="928"/>
      <c r="DX109" s="928"/>
      <c r="DY109" s="928"/>
      <c r="DZ109" s="930"/>
    </row>
    <row r="110" spans="1:131" s="212" customFormat="1" ht="26.25" customHeight="1" x14ac:dyDescent="0.2">
      <c r="A110" s="931" t="s">
        <v>410</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12942624</v>
      </c>
      <c r="AB110" s="935"/>
      <c r="AC110" s="935"/>
      <c r="AD110" s="935"/>
      <c r="AE110" s="936"/>
      <c r="AF110" s="937">
        <v>13235757</v>
      </c>
      <c r="AG110" s="935"/>
      <c r="AH110" s="935"/>
      <c r="AI110" s="935"/>
      <c r="AJ110" s="936"/>
      <c r="AK110" s="937">
        <v>14165863</v>
      </c>
      <c r="AL110" s="935"/>
      <c r="AM110" s="935"/>
      <c r="AN110" s="935"/>
      <c r="AO110" s="936"/>
      <c r="AP110" s="938">
        <v>14.1</v>
      </c>
      <c r="AQ110" s="939"/>
      <c r="AR110" s="939"/>
      <c r="AS110" s="939"/>
      <c r="AT110" s="940"/>
      <c r="AU110" s="941" t="s">
        <v>70</v>
      </c>
      <c r="AV110" s="942"/>
      <c r="AW110" s="942"/>
      <c r="AX110" s="942"/>
      <c r="AY110" s="942"/>
      <c r="AZ110" s="964" t="s">
        <v>411</v>
      </c>
      <c r="BA110" s="932"/>
      <c r="BB110" s="932"/>
      <c r="BC110" s="932"/>
      <c r="BD110" s="932"/>
      <c r="BE110" s="932"/>
      <c r="BF110" s="932"/>
      <c r="BG110" s="932"/>
      <c r="BH110" s="932"/>
      <c r="BI110" s="932"/>
      <c r="BJ110" s="932"/>
      <c r="BK110" s="932"/>
      <c r="BL110" s="932"/>
      <c r="BM110" s="932"/>
      <c r="BN110" s="932"/>
      <c r="BO110" s="932"/>
      <c r="BP110" s="933"/>
      <c r="BQ110" s="965">
        <v>144321772</v>
      </c>
      <c r="BR110" s="966"/>
      <c r="BS110" s="966"/>
      <c r="BT110" s="966"/>
      <c r="BU110" s="966"/>
      <c r="BV110" s="966">
        <v>145134979</v>
      </c>
      <c r="BW110" s="966"/>
      <c r="BX110" s="966"/>
      <c r="BY110" s="966"/>
      <c r="BZ110" s="966"/>
      <c r="CA110" s="966">
        <v>143649454</v>
      </c>
      <c r="CB110" s="966"/>
      <c r="CC110" s="966"/>
      <c r="CD110" s="966"/>
      <c r="CE110" s="966"/>
      <c r="CF110" s="979">
        <v>142.5</v>
      </c>
      <c r="CG110" s="980"/>
      <c r="CH110" s="980"/>
      <c r="CI110" s="980"/>
      <c r="CJ110" s="980"/>
      <c r="CK110" s="981" t="s">
        <v>412</v>
      </c>
      <c r="CL110" s="982"/>
      <c r="CM110" s="964" t="s">
        <v>413</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1987113</v>
      </c>
      <c r="DH110" s="966"/>
      <c r="DI110" s="966"/>
      <c r="DJ110" s="966"/>
      <c r="DK110" s="966"/>
      <c r="DL110" s="966">
        <v>1656225</v>
      </c>
      <c r="DM110" s="966"/>
      <c r="DN110" s="966"/>
      <c r="DO110" s="966"/>
      <c r="DP110" s="966"/>
      <c r="DQ110" s="966">
        <v>1325222</v>
      </c>
      <c r="DR110" s="966"/>
      <c r="DS110" s="966"/>
      <c r="DT110" s="966"/>
      <c r="DU110" s="966"/>
      <c r="DV110" s="967">
        <v>1.3</v>
      </c>
      <c r="DW110" s="967"/>
      <c r="DX110" s="967"/>
      <c r="DY110" s="967"/>
      <c r="DZ110" s="968"/>
    </row>
    <row r="111" spans="1:131" s="212" customFormat="1" ht="26.25" customHeight="1" x14ac:dyDescent="0.2">
      <c r="A111" s="969" t="s">
        <v>414</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123</v>
      </c>
      <c r="AB111" s="973"/>
      <c r="AC111" s="973"/>
      <c r="AD111" s="973"/>
      <c r="AE111" s="974"/>
      <c r="AF111" s="975" t="s">
        <v>123</v>
      </c>
      <c r="AG111" s="973"/>
      <c r="AH111" s="973"/>
      <c r="AI111" s="973"/>
      <c r="AJ111" s="974"/>
      <c r="AK111" s="975" t="s">
        <v>123</v>
      </c>
      <c r="AL111" s="973"/>
      <c r="AM111" s="973"/>
      <c r="AN111" s="973"/>
      <c r="AO111" s="974"/>
      <c r="AP111" s="976" t="s">
        <v>123</v>
      </c>
      <c r="AQ111" s="977"/>
      <c r="AR111" s="977"/>
      <c r="AS111" s="977"/>
      <c r="AT111" s="978"/>
      <c r="AU111" s="943"/>
      <c r="AV111" s="944"/>
      <c r="AW111" s="944"/>
      <c r="AX111" s="944"/>
      <c r="AY111" s="944"/>
      <c r="AZ111" s="957" t="s">
        <v>415</v>
      </c>
      <c r="BA111" s="958"/>
      <c r="BB111" s="958"/>
      <c r="BC111" s="958"/>
      <c r="BD111" s="958"/>
      <c r="BE111" s="958"/>
      <c r="BF111" s="958"/>
      <c r="BG111" s="958"/>
      <c r="BH111" s="958"/>
      <c r="BI111" s="958"/>
      <c r="BJ111" s="958"/>
      <c r="BK111" s="958"/>
      <c r="BL111" s="958"/>
      <c r="BM111" s="958"/>
      <c r="BN111" s="958"/>
      <c r="BO111" s="958"/>
      <c r="BP111" s="959"/>
      <c r="BQ111" s="960">
        <v>12460614</v>
      </c>
      <c r="BR111" s="961"/>
      <c r="BS111" s="961"/>
      <c r="BT111" s="961"/>
      <c r="BU111" s="961"/>
      <c r="BV111" s="961">
        <v>11830697</v>
      </c>
      <c r="BW111" s="961"/>
      <c r="BX111" s="961"/>
      <c r="BY111" s="961"/>
      <c r="BZ111" s="961"/>
      <c r="CA111" s="961">
        <v>12093870</v>
      </c>
      <c r="CB111" s="961"/>
      <c r="CC111" s="961"/>
      <c r="CD111" s="961"/>
      <c r="CE111" s="961"/>
      <c r="CF111" s="955">
        <v>12</v>
      </c>
      <c r="CG111" s="956"/>
      <c r="CH111" s="956"/>
      <c r="CI111" s="956"/>
      <c r="CJ111" s="956"/>
      <c r="CK111" s="983"/>
      <c r="CL111" s="984"/>
      <c r="CM111" s="957" t="s">
        <v>416</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123</v>
      </c>
      <c r="DH111" s="961"/>
      <c r="DI111" s="961"/>
      <c r="DJ111" s="961"/>
      <c r="DK111" s="961"/>
      <c r="DL111" s="961" t="s">
        <v>123</v>
      </c>
      <c r="DM111" s="961"/>
      <c r="DN111" s="961"/>
      <c r="DO111" s="961"/>
      <c r="DP111" s="961"/>
      <c r="DQ111" s="961" t="s">
        <v>123</v>
      </c>
      <c r="DR111" s="961"/>
      <c r="DS111" s="961"/>
      <c r="DT111" s="961"/>
      <c r="DU111" s="961"/>
      <c r="DV111" s="962" t="s">
        <v>123</v>
      </c>
      <c r="DW111" s="962"/>
      <c r="DX111" s="962"/>
      <c r="DY111" s="962"/>
      <c r="DZ111" s="963"/>
    </row>
    <row r="112" spans="1:131" s="212" customFormat="1" ht="26.25" customHeight="1" x14ac:dyDescent="0.2">
      <c r="A112" s="987" t="s">
        <v>417</v>
      </c>
      <c r="B112" s="988"/>
      <c r="C112" s="958" t="s">
        <v>418</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123</v>
      </c>
      <c r="AB112" s="994"/>
      <c r="AC112" s="994"/>
      <c r="AD112" s="994"/>
      <c r="AE112" s="995"/>
      <c r="AF112" s="996" t="s">
        <v>123</v>
      </c>
      <c r="AG112" s="994"/>
      <c r="AH112" s="994"/>
      <c r="AI112" s="994"/>
      <c r="AJ112" s="995"/>
      <c r="AK112" s="996" t="s">
        <v>123</v>
      </c>
      <c r="AL112" s="994"/>
      <c r="AM112" s="994"/>
      <c r="AN112" s="994"/>
      <c r="AO112" s="995"/>
      <c r="AP112" s="997" t="s">
        <v>123</v>
      </c>
      <c r="AQ112" s="998"/>
      <c r="AR112" s="998"/>
      <c r="AS112" s="998"/>
      <c r="AT112" s="999"/>
      <c r="AU112" s="943"/>
      <c r="AV112" s="944"/>
      <c r="AW112" s="944"/>
      <c r="AX112" s="944"/>
      <c r="AY112" s="944"/>
      <c r="AZ112" s="957" t="s">
        <v>419</v>
      </c>
      <c r="BA112" s="958"/>
      <c r="BB112" s="958"/>
      <c r="BC112" s="958"/>
      <c r="BD112" s="958"/>
      <c r="BE112" s="958"/>
      <c r="BF112" s="958"/>
      <c r="BG112" s="958"/>
      <c r="BH112" s="958"/>
      <c r="BI112" s="958"/>
      <c r="BJ112" s="958"/>
      <c r="BK112" s="958"/>
      <c r="BL112" s="958"/>
      <c r="BM112" s="958"/>
      <c r="BN112" s="958"/>
      <c r="BO112" s="958"/>
      <c r="BP112" s="959"/>
      <c r="BQ112" s="960">
        <v>14232355</v>
      </c>
      <c r="BR112" s="961"/>
      <c r="BS112" s="961"/>
      <c r="BT112" s="961"/>
      <c r="BU112" s="961"/>
      <c r="BV112" s="961">
        <v>15677161</v>
      </c>
      <c r="BW112" s="961"/>
      <c r="BX112" s="961"/>
      <c r="BY112" s="961"/>
      <c r="BZ112" s="961"/>
      <c r="CA112" s="961">
        <v>19830495</v>
      </c>
      <c r="CB112" s="961"/>
      <c r="CC112" s="961"/>
      <c r="CD112" s="961"/>
      <c r="CE112" s="961"/>
      <c r="CF112" s="955">
        <v>19.7</v>
      </c>
      <c r="CG112" s="956"/>
      <c r="CH112" s="956"/>
      <c r="CI112" s="956"/>
      <c r="CJ112" s="956"/>
      <c r="CK112" s="983"/>
      <c r="CL112" s="984"/>
      <c r="CM112" s="957" t="s">
        <v>420</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123</v>
      </c>
      <c r="DH112" s="961"/>
      <c r="DI112" s="961"/>
      <c r="DJ112" s="961"/>
      <c r="DK112" s="961"/>
      <c r="DL112" s="961" t="s">
        <v>123</v>
      </c>
      <c r="DM112" s="961"/>
      <c r="DN112" s="961"/>
      <c r="DO112" s="961"/>
      <c r="DP112" s="961"/>
      <c r="DQ112" s="961" t="s">
        <v>123</v>
      </c>
      <c r="DR112" s="961"/>
      <c r="DS112" s="961"/>
      <c r="DT112" s="961"/>
      <c r="DU112" s="961"/>
      <c r="DV112" s="962" t="s">
        <v>123</v>
      </c>
      <c r="DW112" s="962"/>
      <c r="DX112" s="962"/>
      <c r="DY112" s="962"/>
      <c r="DZ112" s="963"/>
    </row>
    <row r="113" spans="1:130" s="212" customFormat="1" ht="26.25" customHeight="1" x14ac:dyDescent="0.2">
      <c r="A113" s="989"/>
      <c r="B113" s="990"/>
      <c r="C113" s="958" t="s">
        <v>421</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2499959</v>
      </c>
      <c r="AB113" s="973"/>
      <c r="AC113" s="973"/>
      <c r="AD113" s="973"/>
      <c r="AE113" s="974"/>
      <c r="AF113" s="975">
        <v>2550729</v>
      </c>
      <c r="AG113" s="973"/>
      <c r="AH113" s="973"/>
      <c r="AI113" s="973"/>
      <c r="AJ113" s="974"/>
      <c r="AK113" s="975">
        <v>2703692</v>
      </c>
      <c r="AL113" s="973"/>
      <c r="AM113" s="973"/>
      <c r="AN113" s="973"/>
      <c r="AO113" s="974"/>
      <c r="AP113" s="976">
        <v>2.7</v>
      </c>
      <c r="AQ113" s="977"/>
      <c r="AR113" s="977"/>
      <c r="AS113" s="977"/>
      <c r="AT113" s="978"/>
      <c r="AU113" s="943"/>
      <c r="AV113" s="944"/>
      <c r="AW113" s="944"/>
      <c r="AX113" s="944"/>
      <c r="AY113" s="944"/>
      <c r="AZ113" s="957" t="s">
        <v>422</v>
      </c>
      <c r="BA113" s="958"/>
      <c r="BB113" s="958"/>
      <c r="BC113" s="958"/>
      <c r="BD113" s="958"/>
      <c r="BE113" s="958"/>
      <c r="BF113" s="958"/>
      <c r="BG113" s="958"/>
      <c r="BH113" s="958"/>
      <c r="BI113" s="958"/>
      <c r="BJ113" s="958"/>
      <c r="BK113" s="958"/>
      <c r="BL113" s="958"/>
      <c r="BM113" s="958"/>
      <c r="BN113" s="958"/>
      <c r="BO113" s="958"/>
      <c r="BP113" s="959"/>
      <c r="BQ113" s="960" t="s">
        <v>123</v>
      </c>
      <c r="BR113" s="961"/>
      <c r="BS113" s="961"/>
      <c r="BT113" s="961"/>
      <c r="BU113" s="961"/>
      <c r="BV113" s="961" t="s">
        <v>123</v>
      </c>
      <c r="BW113" s="961"/>
      <c r="BX113" s="961"/>
      <c r="BY113" s="961"/>
      <c r="BZ113" s="961"/>
      <c r="CA113" s="961" t="s">
        <v>123</v>
      </c>
      <c r="CB113" s="961"/>
      <c r="CC113" s="961"/>
      <c r="CD113" s="961"/>
      <c r="CE113" s="961"/>
      <c r="CF113" s="955" t="s">
        <v>123</v>
      </c>
      <c r="CG113" s="956"/>
      <c r="CH113" s="956"/>
      <c r="CI113" s="956"/>
      <c r="CJ113" s="956"/>
      <c r="CK113" s="983"/>
      <c r="CL113" s="984"/>
      <c r="CM113" s="957" t="s">
        <v>423</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123</v>
      </c>
      <c r="DH113" s="994"/>
      <c r="DI113" s="994"/>
      <c r="DJ113" s="994"/>
      <c r="DK113" s="995"/>
      <c r="DL113" s="996" t="s">
        <v>123</v>
      </c>
      <c r="DM113" s="994"/>
      <c r="DN113" s="994"/>
      <c r="DO113" s="994"/>
      <c r="DP113" s="995"/>
      <c r="DQ113" s="996" t="s">
        <v>123</v>
      </c>
      <c r="DR113" s="994"/>
      <c r="DS113" s="994"/>
      <c r="DT113" s="994"/>
      <c r="DU113" s="995"/>
      <c r="DV113" s="997" t="s">
        <v>123</v>
      </c>
      <c r="DW113" s="998"/>
      <c r="DX113" s="998"/>
      <c r="DY113" s="998"/>
      <c r="DZ113" s="999"/>
    </row>
    <row r="114" spans="1:130" s="212" customFormat="1" ht="26.25" customHeight="1" x14ac:dyDescent="0.2">
      <c r="A114" s="989"/>
      <c r="B114" s="990"/>
      <c r="C114" s="958" t="s">
        <v>424</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123</v>
      </c>
      <c r="AB114" s="994"/>
      <c r="AC114" s="994"/>
      <c r="AD114" s="994"/>
      <c r="AE114" s="995"/>
      <c r="AF114" s="996" t="s">
        <v>123</v>
      </c>
      <c r="AG114" s="994"/>
      <c r="AH114" s="994"/>
      <c r="AI114" s="994"/>
      <c r="AJ114" s="995"/>
      <c r="AK114" s="996" t="s">
        <v>123</v>
      </c>
      <c r="AL114" s="994"/>
      <c r="AM114" s="994"/>
      <c r="AN114" s="994"/>
      <c r="AO114" s="995"/>
      <c r="AP114" s="997" t="s">
        <v>123</v>
      </c>
      <c r="AQ114" s="998"/>
      <c r="AR114" s="998"/>
      <c r="AS114" s="998"/>
      <c r="AT114" s="999"/>
      <c r="AU114" s="943"/>
      <c r="AV114" s="944"/>
      <c r="AW114" s="944"/>
      <c r="AX114" s="944"/>
      <c r="AY114" s="944"/>
      <c r="AZ114" s="957" t="s">
        <v>425</v>
      </c>
      <c r="BA114" s="958"/>
      <c r="BB114" s="958"/>
      <c r="BC114" s="958"/>
      <c r="BD114" s="958"/>
      <c r="BE114" s="958"/>
      <c r="BF114" s="958"/>
      <c r="BG114" s="958"/>
      <c r="BH114" s="958"/>
      <c r="BI114" s="958"/>
      <c r="BJ114" s="958"/>
      <c r="BK114" s="958"/>
      <c r="BL114" s="958"/>
      <c r="BM114" s="958"/>
      <c r="BN114" s="958"/>
      <c r="BO114" s="958"/>
      <c r="BP114" s="959"/>
      <c r="BQ114" s="960">
        <v>22224987</v>
      </c>
      <c r="BR114" s="961"/>
      <c r="BS114" s="961"/>
      <c r="BT114" s="961"/>
      <c r="BU114" s="961"/>
      <c r="BV114" s="961">
        <v>22954560</v>
      </c>
      <c r="BW114" s="961"/>
      <c r="BX114" s="961"/>
      <c r="BY114" s="961"/>
      <c r="BZ114" s="961"/>
      <c r="CA114" s="961">
        <v>22838179</v>
      </c>
      <c r="CB114" s="961"/>
      <c r="CC114" s="961"/>
      <c r="CD114" s="961"/>
      <c r="CE114" s="961"/>
      <c r="CF114" s="955">
        <v>22.7</v>
      </c>
      <c r="CG114" s="956"/>
      <c r="CH114" s="956"/>
      <c r="CI114" s="956"/>
      <c r="CJ114" s="956"/>
      <c r="CK114" s="983"/>
      <c r="CL114" s="984"/>
      <c r="CM114" s="957" t="s">
        <v>426</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123</v>
      </c>
      <c r="DH114" s="994"/>
      <c r="DI114" s="994"/>
      <c r="DJ114" s="994"/>
      <c r="DK114" s="995"/>
      <c r="DL114" s="996" t="s">
        <v>123</v>
      </c>
      <c r="DM114" s="994"/>
      <c r="DN114" s="994"/>
      <c r="DO114" s="994"/>
      <c r="DP114" s="995"/>
      <c r="DQ114" s="996" t="s">
        <v>123</v>
      </c>
      <c r="DR114" s="994"/>
      <c r="DS114" s="994"/>
      <c r="DT114" s="994"/>
      <c r="DU114" s="995"/>
      <c r="DV114" s="997" t="s">
        <v>123</v>
      </c>
      <c r="DW114" s="998"/>
      <c r="DX114" s="998"/>
      <c r="DY114" s="998"/>
      <c r="DZ114" s="999"/>
    </row>
    <row r="115" spans="1:130" s="212" customFormat="1" ht="26.25" customHeight="1" x14ac:dyDescent="0.2">
      <c r="A115" s="989"/>
      <c r="B115" s="990"/>
      <c r="C115" s="958" t="s">
        <v>427</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330770</v>
      </c>
      <c r="AB115" s="973"/>
      <c r="AC115" s="973"/>
      <c r="AD115" s="973"/>
      <c r="AE115" s="974"/>
      <c r="AF115" s="975">
        <v>330887</v>
      </c>
      <c r="AG115" s="973"/>
      <c r="AH115" s="973"/>
      <c r="AI115" s="973"/>
      <c r="AJ115" s="974"/>
      <c r="AK115" s="975">
        <v>331004</v>
      </c>
      <c r="AL115" s="973"/>
      <c r="AM115" s="973"/>
      <c r="AN115" s="973"/>
      <c r="AO115" s="974"/>
      <c r="AP115" s="976">
        <v>0.3</v>
      </c>
      <c r="AQ115" s="977"/>
      <c r="AR115" s="977"/>
      <c r="AS115" s="977"/>
      <c r="AT115" s="978"/>
      <c r="AU115" s="943"/>
      <c r="AV115" s="944"/>
      <c r="AW115" s="944"/>
      <c r="AX115" s="944"/>
      <c r="AY115" s="944"/>
      <c r="AZ115" s="957" t="s">
        <v>428</v>
      </c>
      <c r="BA115" s="958"/>
      <c r="BB115" s="958"/>
      <c r="BC115" s="958"/>
      <c r="BD115" s="958"/>
      <c r="BE115" s="958"/>
      <c r="BF115" s="958"/>
      <c r="BG115" s="958"/>
      <c r="BH115" s="958"/>
      <c r="BI115" s="958"/>
      <c r="BJ115" s="958"/>
      <c r="BK115" s="958"/>
      <c r="BL115" s="958"/>
      <c r="BM115" s="958"/>
      <c r="BN115" s="958"/>
      <c r="BO115" s="958"/>
      <c r="BP115" s="959"/>
      <c r="BQ115" s="960" t="s">
        <v>123</v>
      </c>
      <c r="BR115" s="961"/>
      <c r="BS115" s="961"/>
      <c r="BT115" s="961"/>
      <c r="BU115" s="961"/>
      <c r="BV115" s="961" t="s">
        <v>123</v>
      </c>
      <c r="BW115" s="961"/>
      <c r="BX115" s="961"/>
      <c r="BY115" s="961"/>
      <c r="BZ115" s="961"/>
      <c r="CA115" s="961">
        <v>70071</v>
      </c>
      <c r="CB115" s="961"/>
      <c r="CC115" s="961"/>
      <c r="CD115" s="961"/>
      <c r="CE115" s="961"/>
      <c r="CF115" s="955">
        <v>0.1</v>
      </c>
      <c r="CG115" s="956"/>
      <c r="CH115" s="956"/>
      <c r="CI115" s="956"/>
      <c r="CJ115" s="956"/>
      <c r="CK115" s="983"/>
      <c r="CL115" s="984"/>
      <c r="CM115" s="957" t="s">
        <v>429</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v>2359985</v>
      </c>
      <c r="DH115" s="994"/>
      <c r="DI115" s="994"/>
      <c r="DJ115" s="994"/>
      <c r="DK115" s="995"/>
      <c r="DL115" s="996">
        <v>2370659</v>
      </c>
      <c r="DM115" s="994"/>
      <c r="DN115" s="994"/>
      <c r="DO115" s="994"/>
      <c r="DP115" s="995"/>
      <c r="DQ115" s="996">
        <v>2654451</v>
      </c>
      <c r="DR115" s="994"/>
      <c r="DS115" s="994"/>
      <c r="DT115" s="994"/>
      <c r="DU115" s="995"/>
      <c r="DV115" s="997">
        <v>2.6</v>
      </c>
      <c r="DW115" s="998"/>
      <c r="DX115" s="998"/>
      <c r="DY115" s="998"/>
      <c r="DZ115" s="999"/>
    </row>
    <row r="116" spans="1:130" s="212" customFormat="1" ht="26.25" customHeight="1" x14ac:dyDescent="0.2">
      <c r="A116" s="991"/>
      <c r="B116" s="992"/>
      <c r="C116" s="1000" t="s">
        <v>430</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1367</v>
      </c>
      <c r="AB116" s="994"/>
      <c r="AC116" s="994"/>
      <c r="AD116" s="994"/>
      <c r="AE116" s="995"/>
      <c r="AF116" s="996">
        <v>355</v>
      </c>
      <c r="AG116" s="994"/>
      <c r="AH116" s="994"/>
      <c r="AI116" s="994"/>
      <c r="AJ116" s="995"/>
      <c r="AK116" s="996">
        <v>1246</v>
      </c>
      <c r="AL116" s="994"/>
      <c r="AM116" s="994"/>
      <c r="AN116" s="994"/>
      <c r="AO116" s="995"/>
      <c r="AP116" s="997">
        <v>0</v>
      </c>
      <c r="AQ116" s="998"/>
      <c r="AR116" s="998"/>
      <c r="AS116" s="998"/>
      <c r="AT116" s="999"/>
      <c r="AU116" s="943"/>
      <c r="AV116" s="944"/>
      <c r="AW116" s="944"/>
      <c r="AX116" s="944"/>
      <c r="AY116" s="944"/>
      <c r="AZ116" s="1002" t="s">
        <v>431</v>
      </c>
      <c r="BA116" s="1003"/>
      <c r="BB116" s="1003"/>
      <c r="BC116" s="1003"/>
      <c r="BD116" s="1003"/>
      <c r="BE116" s="1003"/>
      <c r="BF116" s="1003"/>
      <c r="BG116" s="1003"/>
      <c r="BH116" s="1003"/>
      <c r="BI116" s="1003"/>
      <c r="BJ116" s="1003"/>
      <c r="BK116" s="1003"/>
      <c r="BL116" s="1003"/>
      <c r="BM116" s="1003"/>
      <c r="BN116" s="1003"/>
      <c r="BO116" s="1003"/>
      <c r="BP116" s="1004"/>
      <c r="BQ116" s="960" t="s">
        <v>123</v>
      </c>
      <c r="BR116" s="961"/>
      <c r="BS116" s="961"/>
      <c r="BT116" s="961"/>
      <c r="BU116" s="961"/>
      <c r="BV116" s="961" t="s">
        <v>123</v>
      </c>
      <c r="BW116" s="961"/>
      <c r="BX116" s="961"/>
      <c r="BY116" s="961"/>
      <c r="BZ116" s="961"/>
      <c r="CA116" s="961" t="s">
        <v>123</v>
      </c>
      <c r="CB116" s="961"/>
      <c r="CC116" s="961"/>
      <c r="CD116" s="961"/>
      <c r="CE116" s="961"/>
      <c r="CF116" s="955" t="s">
        <v>123</v>
      </c>
      <c r="CG116" s="956"/>
      <c r="CH116" s="956"/>
      <c r="CI116" s="956"/>
      <c r="CJ116" s="956"/>
      <c r="CK116" s="983"/>
      <c r="CL116" s="984"/>
      <c r="CM116" s="957" t="s">
        <v>432</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123</v>
      </c>
      <c r="DH116" s="994"/>
      <c r="DI116" s="994"/>
      <c r="DJ116" s="994"/>
      <c r="DK116" s="995"/>
      <c r="DL116" s="996" t="s">
        <v>123</v>
      </c>
      <c r="DM116" s="994"/>
      <c r="DN116" s="994"/>
      <c r="DO116" s="994"/>
      <c r="DP116" s="995"/>
      <c r="DQ116" s="996" t="s">
        <v>123</v>
      </c>
      <c r="DR116" s="994"/>
      <c r="DS116" s="994"/>
      <c r="DT116" s="994"/>
      <c r="DU116" s="995"/>
      <c r="DV116" s="997" t="s">
        <v>123</v>
      </c>
      <c r="DW116" s="998"/>
      <c r="DX116" s="998"/>
      <c r="DY116" s="998"/>
      <c r="DZ116" s="999"/>
    </row>
    <row r="117" spans="1:130" s="212" customFormat="1" ht="26.25" customHeight="1" x14ac:dyDescent="0.2">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433</v>
      </c>
      <c r="Z117" s="929"/>
      <c r="AA117" s="1013">
        <v>15774720</v>
      </c>
      <c r="AB117" s="1014"/>
      <c r="AC117" s="1014"/>
      <c r="AD117" s="1014"/>
      <c r="AE117" s="1015"/>
      <c r="AF117" s="1016">
        <v>16117728</v>
      </c>
      <c r="AG117" s="1014"/>
      <c r="AH117" s="1014"/>
      <c r="AI117" s="1014"/>
      <c r="AJ117" s="1015"/>
      <c r="AK117" s="1016">
        <v>17201805</v>
      </c>
      <c r="AL117" s="1014"/>
      <c r="AM117" s="1014"/>
      <c r="AN117" s="1014"/>
      <c r="AO117" s="1015"/>
      <c r="AP117" s="1017"/>
      <c r="AQ117" s="1018"/>
      <c r="AR117" s="1018"/>
      <c r="AS117" s="1018"/>
      <c r="AT117" s="1019"/>
      <c r="AU117" s="943"/>
      <c r="AV117" s="944"/>
      <c r="AW117" s="944"/>
      <c r="AX117" s="944"/>
      <c r="AY117" s="944"/>
      <c r="AZ117" s="1009" t="s">
        <v>434</v>
      </c>
      <c r="BA117" s="1010"/>
      <c r="BB117" s="1010"/>
      <c r="BC117" s="1010"/>
      <c r="BD117" s="1010"/>
      <c r="BE117" s="1010"/>
      <c r="BF117" s="1010"/>
      <c r="BG117" s="1010"/>
      <c r="BH117" s="1010"/>
      <c r="BI117" s="1010"/>
      <c r="BJ117" s="1010"/>
      <c r="BK117" s="1010"/>
      <c r="BL117" s="1010"/>
      <c r="BM117" s="1010"/>
      <c r="BN117" s="1010"/>
      <c r="BO117" s="1010"/>
      <c r="BP117" s="1011"/>
      <c r="BQ117" s="960" t="s">
        <v>123</v>
      </c>
      <c r="BR117" s="961"/>
      <c r="BS117" s="961"/>
      <c r="BT117" s="961"/>
      <c r="BU117" s="961"/>
      <c r="BV117" s="961" t="s">
        <v>123</v>
      </c>
      <c r="BW117" s="961"/>
      <c r="BX117" s="961"/>
      <c r="BY117" s="961"/>
      <c r="BZ117" s="961"/>
      <c r="CA117" s="961" t="s">
        <v>123</v>
      </c>
      <c r="CB117" s="961"/>
      <c r="CC117" s="961"/>
      <c r="CD117" s="961"/>
      <c r="CE117" s="961"/>
      <c r="CF117" s="955" t="s">
        <v>123</v>
      </c>
      <c r="CG117" s="956"/>
      <c r="CH117" s="956"/>
      <c r="CI117" s="956"/>
      <c r="CJ117" s="956"/>
      <c r="CK117" s="983"/>
      <c r="CL117" s="984"/>
      <c r="CM117" s="957" t="s">
        <v>435</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123</v>
      </c>
      <c r="DH117" s="994"/>
      <c r="DI117" s="994"/>
      <c r="DJ117" s="994"/>
      <c r="DK117" s="995"/>
      <c r="DL117" s="996" t="s">
        <v>123</v>
      </c>
      <c r="DM117" s="994"/>
      <c r="DN117" s="994"/>
      <c r="DO117" s="994"/>
      <c r="DP117" s="995"/>
      <c r="DQ117" s="996" t="s">
        <v>123</v>
      </c>
      <c r="DR117" s="994"/>
      <c r="DS117" s="994"/>
      <c r="DT117" s="994"/>
      <c r="DU117" s="995"/>
      <c r="DV117" s="997" t="s">
        <v>123</v>
      </c>
      <c r="DW117" s="998"/>
      <c r="DX117" s="998"/>
      <c r="DY117" s="998"/>
      <c r="DZ117" s="999"/>
    </row>
    <row r="118" spans="1:130" s="212" customFormat="1" ht="26.25" customHeight="1" x14ac:dyDescent="0.2">
      <c r="A118" s="947" t="s">
        <v>409</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406</v>
      </c>
      <c r="AB118" s="928"/>
      <c r="AC118" s="928"/>
      <c r="AD118" s="928"/>
      <c r="AE118" s="929"/>
      <c r="AF118" s="927" t="s">
        <v>407</v>
      </c>
      <c r="AG118" s="928"/>
      <c r="AH118" s="928"/>
      <c r="AI118" s="928"/>
      <c r="AJ118" s="929"/>
      <c r="AK118" s="927" t="s">
        <v>295</v>
      </c>
      <c r="AL118" s="928"/>
      <c r="AM118" s="928"/>
      <c r="AN118" s="928"/>
      <c r="AO118" s="929"/>
      <c r="AP118" s="1005" t="s">
        <v>408</v>
      </c>
      <c r="AQ118" s="1006"/>
      <c r="AR118" s="1006"/>
      <c r="AS118" s="1006"/>
      <c r="AT118" s="1007"/>
      <c r="AU118" s="943"/>
      <c r="AV118" s="944"/>
      <c r="AW118" s="944"/>
      <c r="AX118" s="944"/>
      <c r="AY118" s="944"/>
      <c r="AZ118" s="1008" t="s">
        <v>436</v>
      </c>
      <c r="BA118" s="1000"/>
      <c r="BB118" s="1000"/>
      <c r="BC118" s="1000"/>
      <c r="BD118" s="1000"/>
      <c r="BE118" s="1000"/>
      <c r="BF118" s="1000"/>
      <c r="BG118" s="1000"/>
      <c r="BH118" s="1000"/>
      <c r="BI118" s="1000"/>
      <c r="BJ118" s="1000"/>
      <c r="BK118" s="1000"/>
      <c r="BL118" s="1000"/>
      <c r="BM118" s="1000"/>
      <c r="BN118" s="1000"/>
      <c r="BO118" s="1000"/>
      <c r="BP118" s="1001"/>
      <c r="BQ118" s="1034" t="s">
        <v>123</v>
      </c>
      <c r="BR118" s="1035"/>
      <c r="BS118" s="1035"/>
      <c r="BT118" s="1035"/>
      <c r="BU118" s="1035"/>
      <c r="BV118" s="1035" t="s">
        <v>123</v>
      </c>
      <c r="BW118" s="1035"/>
      <c r="BX118" s="1035"/>
      <c r="BY118" s="1035"/>
      <c r="BZ118" s="1035"/>
      <c r="CA118" s="1035" t="s">
        <v>123</v>
      </c>
      <c r="CB118" s="1035"/>
      <c r="CC118" s="1035"/>
      <c r="CD118" s="1035"/>
      <c r="CE118" s="1035"/>
      <c r="CF118" s="955" t="s">
        <v>123</v>
      </c>
      <c r="CG118" s="956"/>
      <c r="CH118" s="956"/>
      <c r="CI118" s="956"/>
      <c r="CJ118" s="956"/>
      <c r="CK118" s="983"/>
      <c r="CL118" s="984"/>
      <c r="CM118" s="957" t="s">
        <v>437</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123</v>
      </c>
      <c r="DH118" s="994"/>
      <c r="DI118" s="994"/>
      <c r="DJ118" s="994"/>
      <c r="DK118" s="995"/>
      <c r="DL118" s="996" t="s">
        <v>123</v>
      </c>
      <c r="DM118" s="994"/>
      <c r="DN118" s="994"/>
      <c r="DO118" s="994"/>
      <c r="DP118" s="995"/>
      <c r="DQ118" s="996" t="s">
        <v>123</v>
      </c>
      <c r="DR118" s="994"/>
      <c r="DS118" s="994"/>
      <c r="DT118" s="994"/>
      <c r="DU118" s="995"/>
      <c r="DV118" s="997" t="s">
        <v>123</v>
      </c>
      <c r="DW118" s="998"/>
      <c r="DX118" s="998"/>
      <c r="DY118" s="998"/>
      <c r="DZ118" s="999"/>
    </row>
    <row r="119" spans="1:130" s="212" customFormat="1" ht="26.25" customHeight="1" x14ac:dyDescent="0.2">
      <c r="A119" s="1091" t="s">
        <v>412</v>
      </c>
      <c r="B119" s="982"/>
      <c r="C119" s="964" t="s">
        <v>413</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v>330770</v>
      </c>
      <c r="AB119" s="935"/>
      <c r="AC119" s="935"/>
      <c r="AD119" s="935"/>
      <c r="AE119" s="936"/>
      <c r="AF119" s="937">
        <v>330887</v>
      </c>
      <c r="AG119" s="935"/>
      <c r="AH119" s="935"/>
      <c r="AI119" s="935"/>
      <c r="AJ119" s="936"/>
      <c r="AK119" s="937">
        <v>331004</v>
      </c>
      <c r="AL119" s="935"/>
      <c r="AM119" s="935"/>
      <c r="AN119" s="935"/>
      <c r="AO119" s="936"/>
      <c r="AP119" s="938">
        <v>0.3</v>
      </c>
      <c r="AQ119" s="939"/>
      <c r="AR119" s="939"/>
      <c r="AS119" s="939"/>
      <c r="AT119" s="940"/>
      <c r="AU119" s="945"/>
      <c r="AV119" s="946"/>
      <c r="AW119" s="946"/>
      <c r="AX119" s="946"/>
      <c r="AY119" s="946"/>
      <c r="AZ119" s="233" t="s">
        <v>178</v>
      </c>
      <c r="BA119" s="233"/>
      <c r="BB119" s="233"/>
      <c r="BC119" s="233"/>
      <c r="BD119" s="233"/>
      <c r="BE119" s="233"/>
      <c r="BF119" s="233"/>
      <c r="BG119" s="233"/>
      <c r="BH119" s="233"/>
      <c r="BI119" s="233"/>
      <c r="BJ119" s="233"/>
      <c r="BK119" s="233"/>
      <c r="BL119" s="233"/>
      <c r="BM119" s="233"/>
      <c r="BN119" s="233"/>
      <c r="BO119" s="1012" t="s">
        <v>438</v>
      </c>
      <c r="BP119" s="1040"/>
      <c r="BQ119" s="1034">
        <v>193239728</v>
      </c>
      <c r="BR119" s="1035"/>
      <c r="BS119" s="1035"/>
      <c r="BT119" s="1035"/>
      <c r="BU119" s="1035"/>
      <c r="BV119" s="1035">
        <v>195597397</v>
      </c>
      <c r="BW119" s="1035"/>
      <c r="BX119" s="1035"/>
      <c r="BY119" s="1035"/>
      <c r="BZ119" s="1035"/>
      <c r="CA119" s="1035">
        <v>198482069</v>
      </c>
      <c r="CB119" s="1035"/>
      <c r="CC119" s="1035"/>
      <c r="CD119" s="1035"/>
      <c r="CE119" s="1035"/>
      <c r="CF119" s="1036"/>
      <c r="CG119" s="1037"/>
      <c r="CH119" s="1037"/>
      <c r="CI119" s="1037"/>
      <c r="CJ119" s="1038"/>
      <c r="CK119" s="985"/>
      <c r="CL119" s="986"/>
      <c r="CM119" s="1008" t="s">
        <v>439</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8113516</v>
      </c>
      <c r="DH119" s="1021"/>
      <c r="DI119" s="1021"/>
      <c r="DJ119" s="1021"/>
      <c r="DK119" s="1022"/>
      <c r="DL119" s="1020">
        <v>7803813</v>
      </c>
      <c r="DM119" s="1021"/>
      <c r="DN119" s="1021"/>
      <c r="DO119" s="1021"/>
      <c r="DP119" s="1022"/>
      <c r="DQ119" s="1020">
        <v>8114197</v>
      </c>
      <c r="DR119" s="1021"/>
      <c r="DS119" s="1021"/>
      <c r="DT119" s="1021"/>
      <c r="DU119" s="1022"/>
      <c r="DV119" s="1023">
        <v>8.1</v>
      </c>
      <c r="DW119" s="1024"/>
      <c r="DX119" s="1024"/>
      <c r="DY119" s="1024"/>
      <c r="DZ119" s="1025"/>
    </row>
    <row r="120" spans="1:130" s="212" customFormat="1" ht="26.25" customHeight="1" x14ac:dyDescent="0.2">
      <c r="A120" s="1092"/>
      <c r="B120" s="984"/>
      <c r="C120" s="957" t="s">
        <v>416</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123</v>
      </c>
      <c r="AB120" s="994"/>
      <c r="AC120" s="994"/>
      <c r="AD120" s="994"/>
      <c r="AE120" s="995"/>
      <c r="AF120" s="996" t="s">
        <v>123</v>
      </c>
      <c r="AG120" s="994"/>
      <c r="AH120" s="994"/>
      <c r="AI120" s="994"/>
      <c r="AJ120" s="995"/>
      <c r="AK120" s="996" t="s">
        <v>123</v>
      </c>
      <c r="AL120" s="994"/>
      <c r="AM120" s="994"/>
      <c r="AN120" s="994"/>
      <c r="AO120" s="995"/>
      <c r="AP120" s="997" t="s">
        <v>123</v>
      </c>
      <c r="AQ120" s="998"/>
      <c r="AR120" s="998"/>
      <c r="AS120" s="998"/>
      <c r="AT120" s="999"/>
      <c r="AU120" s="1026" t="s">
        <v>440</v>
      </c>
      <c r="AV120" s="1027"/>
      <c r="AW120" s="1027"/>
      <c r="AX120" s="1027"/>
      <c r="AY120" s="1028"/>
      <c r="AZ120" s="964" t="s">
        <v>441</v>
      </c>
      <c r="BA120" s="932"/>
      <c r="BB120" s="932"/>
      <c r="BC120" s="932"/>
      <c r="BD120" s="932"/>
      <c r="BE120" s="932"/>
      <c r="BF120" s="932"/>
      <c r="BG120" s="932"/>
      <c r="BH120" s="932"/>
      <c r="BI120" s="932"/>
      <c r="BJ120" s="932"/>
      <c r="BK120" s="932"/>
      <c r="BL120" s="932"/>
      <c r="BM120" s="932"/>
      <c r="BN120" s="932"/>
      <c r="BO120" s="932"/>
      <c r="BP120" s="933"/>
      <c r="BQ120" s="965">
        <v>37916813</v>
      </c>
      <c r="BR120" s="966"/>
      <c r="BS120" s="966"/>
      <c r="BT120" s="966"/>
      <c r="BU120" s="966"/>
      <c r="BV120" s="966">
        <v>35261222</v>
      </c>
      <c r="BW120" s="966"/>
      <c r="BX120" s="966"/>
      <c r="BY120" s="966"/>
      <c r="BZ120" s="966"/>
      <c r="CA120" s="966">
        <v>30534194</v>
      </c>
      <c r="CB120" s="966"/>
      <c r="CC120" s="966"/>
      <c r="CD120" s="966"/>
      <c r="CE120" s="966"/>
      <c r="CF120" s="979">
        <v>30.3</v>
      </c>
      <c r="CG120" s="980"/>
      <c r="CH120" s="980"/>
      <c r="CI120" s="980"/>
      <c r="CJ120" s="980"/>
      <c r="CK120" s="1041" t="s">
        <v>442</v>
      </c>
      <c r="CL120" s="1042"/>
      <c r="CM120" s="1042"/>
      <c r="CN120" s="1042"/>
      <c r="CO120" s="1043"/>
      <c r="CP120" s="1049" t="s">
        <v>391</v>
      </c>
      <c r="CQ120" s="1050"/>
      <c r="CR120" s="1050"/>
      <c r="CS120" s="1050"/>
      <c r="CT120" s="1050"/>
      <c r="CU120" s="1050"/>
      <c r="CV120" s="1050"/>
      <c r="CW120" s="1050"/>
      <c r="CX120" s="1050"/>
      <c r="CY120" s="1050"/>
      <c r="CZ120" s="1050"/>
      <c r="DA120" s="1050"/>
      <c r="DB120" s="1050"/>
      <c r="DC120" s="1050"/>
      <c r="DD120" s="1050"/>
      <c r="DE120" s="1050"/>
      <c r="DF120" s="1051"/>
      <c r="DG120" s="965">
        <v>12645908</v>
      </c>
      <c r="DH120" s="966"/>
      <c r="DI120" s="966"/>
      <c r="DJ120" s="966"/>
      <c r="DK120" s="966"/>
      <c r="DL120" s="966">
        <v>14113374</v>
      </c>
      <c r="DM120" s="966"/>
      <c r="DN120" s="966"/>
      <c r="DO120" s="966"/>
      <c r="DP120" s="966"/>
      <c r="DQ120" s="966">
        <v>18258301</v>
      </c>
      <c r="DR120" s="966"/>
      <c r="DS120" s="966"/>
      <c r="DT120" s="966"/>
      <c r="DU120" s="966"/>
      <c r="DV120" s="967">
        <v>18.100000000000001</v>
      </c>
      <c r="DW120" s="967"/>
      <c r="DX120" s="967"/>
      <c r="DY120" s="967"/>
      <c r="DZ120" s="968"/>
    </row>
    <row r="121" spans="1:130" s="212" customFormat="1" ht="26.25" customHeight="1" x14ac:dyDescent="0.2">
      <c r="A121" s="1092"/>
      <c r="B121" s="984"/>
      <c r="C121" s="1009" t="s">
        <v>443</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123</v>
      </c>
      <c r="AB121" s="994"/>
      <c r="AC121" s="994"/>
      <c r="AD121" s="994"/>
      <c r="AE121" s="995"/>
      <c r="AF121" s="996" t="s">
        <v>123</v>
      </c>
      <c r="AG121" s="994"/>
      <c r="AH121" s="994"/>
      <c r="AI121" s="994"/>
      <c r="AJ121" s="995"/>
      <c r="AK121" s="996" t="s">
        <v>123</v>
      </c>
      <c r="AL121" s="994"/>
      <c r="AM121" s="994"/>
      <c r="AN121" s="994"/>
      <c r="AO121" s="995"/>
      <c r="AP121" s="997" t="s">
        <v>123</v>
      </c>
      <c r="AQ121" s="998"/>
      <c r="AR121" s="998"/>
      <c r="AS121" s="998"/>
      <c r="AT121" s="999"/>
      <c r="AU121" s="1029"/>
      <c r="AV121" s="1030"/>
      <c r="AW121" s="1030"/>
      <c r="AX121" s="1030"/>
      <c r="AY121" s="1031"/>
      <c r="AZ121" s="957" t="s">
        <v>444</v>
      </c>
      <c r="BA121" s="958"/>
      <c r="BB121" s="958"/>
      <c r="BC121" s="958"/>
      <c r="BD121" s="958"/>
      <c r="BE121" s="958"/>
      <c r="BF121" s="958"/>
      <c r="BG121" s="958"/>
      <c r="BH121" s="958"/>
      <c r="BI121" s="958"/>
      <c r="BJ121" s="958"/>
      <c r="BK121" s="958"/>
      <c r="BL121" s="958"/>
      <c r="BM121" s="958"/>
      <c r="BN121" s="958"/>
      <c r="BO121" s="958"/>
      <c r="BP121" s="959"/>
      <c r="BQ121" s="960">
        <v>16028796</v>
      </c>
      <c r="BR121" s="961"/>
      <c r="BS121" s="961"/>
      <c r="BT121" s="961"/>
      <c r="BU121" s="961"/>
      <c r="BV121" s="961">
        <v>23482519</v>
      </c>
      <c r="BW121" s="961"/>
      <c r="BX121" s="961"/>
      <c r="BY121" s="961"/>
      <c r="BZ121" s="961"/>
      <c r="CA121" s="961">
        <v>27728288</v>
      </c>
      <c r="CB121" s="961"/>
      <c r="CC121" s="961"/>
      <c r="CD121" s="961"/>
      <c r="CE121" s="961"/>
      <c r="CF121" s="955">
        <v>27.5</v>
      </c>
      <c r="CG121" s="956"/>
      <c r="CH121" s="956"/>
      <c r="CI121" s="956"/>
      <c r="CJ121" s="956"/>
      <c r="CK121" s="1044"/>
      <c r="CL121" s="1045"/>
      <c r="CM121" s="1045"/>
      <c r="CN121" s="1045"/>
      <c r="CO121" s="1046"/>
      <c r="CP121" s="1054" t="s">
        <v>389</v>
      </c>
      <c r="CQ121" s="1055"/>
      <c r="CR121" s="1055"/>
      <c r="CS121" s="1055"/>
      <c r="CT121" s="1055"/>
      <c r="CU121" s="1055"/>
      <c r="CV121" s="1055"/>
      <c r="CW121" s="1055"/>
      <c r="CX121" s="1055"/>
      <c r="CY121" s="1055"/>
      <c r="CZ121" s="1055"/>
      <c r="DA121" s="1055"/>
      <c r="DB121" s="1055"/>
      <c r="DC121" s="1055"/>
      <c r="DD121" s="1055"/>
      <c r="DE121" s="1055"/>
      <c r="DF121" s="1056"/>
      <c r="DG121" s="960">
        <v>1475650</v>
      </c>
      <c r="DH121" s="961"/>
      <c r="DI121" s="961"/>
      <c r="DJ121" s="961"/>
      <c r="DK121" s="961"/>
      <c r="DL121" s="961">
        <v>1475650</v>
      </c>
      <c r="DM121" s="961"/>
      <c r="DN121" s="961"/>
      <c r="DO121" s="961"/>
      <c r="DP121" s="961"/>
      <c r="DQ121" s="961">
        <v>1475650</v>
      </c>
      <c r="DR121" s="961"/>
      <c r="DS121" s="961"/>
      <c r="DT121" s="961"/>
      <c r="DU121" s="961"/>
      <c r="DV121" s="962">
        <v>1.5</v>
      </c>
      <c r="DW121" s="962"/>
      <c r="DX121" s="962"/>
      <c r="DY121" s="962"/>
      <c r="DZ121" s="963"/>
    </row>
    <row r="122" spans="1:130" s="212" customFormat="1" ht="26.25" customHeight="1" x14ac:dyDescent="0.2">
      <c r="A122" s="1092"/>
      <c r="B122" s="984"/>
      <c r="C122" s="957" t="s">
        <v>426</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123</v>
      </c>
      <c r="AB122" s="994"/>
      <c r="AC122" s="994"/>
      <c r="AD122" s="994"/>
      <c r="AE122" s="995"/>
      <c r="AF122" s="996" t="s">
        <v>123</v>
      </c>
      <c r="AG122" s="994"/>
      <c r="AH122" s="994"/>
      <c r="AI122" s="994"/>
      <c r="AJ122" s="995"/>
      <c r="AK122" s="996" t="s">
        <v>123</v>
      </c>
      <c r="AL122" s="994"/>
      <c r="AM122" s="994"/>
      <c r="AN122" s="994"/>
      <c r="AO122" s="995"/>
      <c r="AP122" s="997" t="s">
        <v>123</v>
      </c>
      <c r="AQ122" s="998"/>
      <c r="AR122" s="998"/>
      <c r="AS122" s="998"/>
      <c r="AT122" s="999"/>
      <c r="AU122" s="1029"/>
      <c r="AV122" s="1030"/>
      <c r="AW122" s="1030"/>
      <c r="AX122" s="1030"/>
      <c r="AY122" s="1031"/>
      <c r="AZ122" s="1008" t="s">
        <v>445</v>
      </c>
      <c r="BA122" s="1000"/>
      <c r="BB122" s="1000"/>
      <c r="BC122" s="1000"/>
      <c r="BD122" s="1000"/>
      <c r="BE122" s="1000"/>
      <c r="BF122" s="1000"/>
      <c r="BG122" s="1000"/>
      <c r="BH122" s="1000"/>
      <c r="BI122" s="1000"/>
      <c r="BJ122" s="1000"/>
      <c r="BK122" s="1000"/>
      <c r="BL122" s="1000"/>
      <c r="BM122" s="1000"/>
      <c r="BN122" s="1000"/>
      <c r="BO122" s="1000"/>
      <c r="BP122" s="1001"/>
      <c r="BQ122" s="1034">
        <v>98159898</v>
      </c>
      <c r="BR122" s="1035"/>
      <c r="BS122" s="1035"/>
      <c r="BT122" s="1035"/>
      <c r="BU122" s="1035"/>
      <c r="BV122" s="1035">
        <v>93823255</v>
      </c>
      <c r="BW122" s="1035"/>
      <c r="BX122" s="1035"/>
      <c r="BY122" s="1035"/>
      <c r="BZ122" s="1035"/>
      <c r="CA122" s="1035">
        <v>89396479</v>
      </c>
      <c r="CB122" s="1035"/>
      <c r="CC122" s="1035"/>
      <c r="CD122" s="1035"/>
      <c r="CE122" s="1035"/>
      <c r="CF122" s="1052">
        <v>88.7</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v>110797</v>
      </c>
      <c r="DH122" s="961"/>
      <c r="DI122" s="961"/>
      <c r="DJ122" s="961"/>
      <c r="DK122" s="961"/>
      <c r="DL122" s="961">
        <v>88137</v>
      </c>
      <c r="DM122" s="961"/>
      <c r="DN122" s="961"/>
      <c r="DO122" s="961"/>
      <c r="DP122" s="961"/>
      <c r="DQ122" s="961">
        <v>96544</v>
      </c>
      <c r="DR122" s="961"/>
      <c r="DS122" s="961"/>
      <c r="DT122" s="961"/>
      <c r="DU122" s="961"/>
      <c r="DV122" s="962">
        <v>0.1</v>
      </c>
      <c r="DW122" s="962"/>
      <c r="DX122" s="962"/>
      <c r="DY122" s="962"/>
      <c r="DZ122" s="963"/>
    </row>
    <row r="123" spans="1:130" s="212" customFormat="1" ht="26.25" customHeight="1" x14ac:dyDescent="0.2">
      <c r="A123" s="1092"/>
      <c r="B123" s="984"/>
      <c r="C123" s="957" t="s">
        <v>432</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123</v>
      </c>
      <c r="AB123" s="994"/>
      <c r="AC123" s="994"/>
      <c r="AD123" s="994"/>
      <c r="AE123" s="995"/>
      <c r="AF123" s="996" t="s">
        <v>123</v>
      </c>
      <c r="AG123" s="994"/>
      <c r="AH123" s="994"/>
      <c r="AI123" s="994"/>
      <c r="AJ123" s="995"/>
      <c r="AK123" s="996" t="s">
        <v>123</v>
      </c>
      <c r="AL123" s="994"/>
      <c r="AM123" s="994"/>
      <c r="AN123" s="994"/>
      <c r="AO123" s="995"/>
      <c r="AP123" s="997" t="s">
        <v>123</v>
      </c>
      <c r="AQ123" s="998"/>
      <c r="AR123" s="998"/>
      <c r="AS123" s="998"/>
      <c r="AT123" s="999"/>
      <c r="AU123" s="1032"/>
      <c r="AV123" s="1033"/>
      <c r="AW123" s="1033"/>
      <c r="AX123" s="1033"/>
      <c r="AY123" s="1033"/>
      <c r="AZ123" s="233" t="s">
        <v>178</v>
      </c>
      <c r="BA123" s="233"/>
      <c r="BB123" s="233"/>
      <c r="BC123" s="233"/>
      <c r="BD123" s="233"/>
      <c r="BE123" s="233"/>
      <c r="BF123" s="233"/>
      <c r="BG123" s="233"/>
      <c r="BH123" s="233"/>
      <c r="BI123" s="233"/>
      <c r="BJ123" s="233"/>
      <c r="BK123" s="233"/>
      <c r="BL123" s="233"/>
      <c r="BM123" s="233"/>
      <c r="BN123" s="233"/>
      <c r="BO123" s="1012" t="s">
        <v>446</v>
      </c>
      <c r="BP123" s="1040"/>
      <c r="BQ123" s="1098">
        <v>152105507</v>
      </c>
      <c r="BR123" s="1099"/>
      <c r="BS123" s="1099"/>
      <c r="BT123" s="1099"/>
      <c r="BU123" s="1099"/>
      <c r="BV123" s="1099">
        <v>152566996</v>
      </c>
      <c r="BW123" s="1099"/>
      <c r="BX123" s="1099"/>
      <c r="BY123" s="1099"/>
      <c r="BZ123" s="1099"/>
      <c r="CA123" s="1099">
        <v>147658961</v>
      </c>
      <c r="CB123" s="1099"/>
      <c r="CC123" s="1099"/>
      <c r="CD123" s="1099"/>
      <c r="CE123" s="1099"/>
      <c r="CF123" s="1036"/>
      <c r="CG123" s="1037"/>
      <c r="CH123" s="1037"/>
      <c r="CI123" s="1037"/>
      <c r="CJ123" s="1038"/>
      <c r="CK123" s="1044"/>
      <c r="CL123" s="1045"/>
      <c r="CM123" s="1045"/>
      <c r="CN123" s="1045"/>
      <c r="CO123" s="1046"/>
      <c r="CP123" s="1054" t="s">
        <v>388</v>
      </c>
      <c r="CQ123" s="1055"/>
      <c r="CR123" s="1055"/>
      <c r="CS123" s="1055"/>
      <c r="CT123" s="1055"/>
      <c r="CU123" s="1055"/>
      <c r="CV123" s="1055"/>
      <c r="CW123" s="1055"/>
      <c r="CX123" s="1055"/>
      <c r="CY123" s="1055"/>
      <c r="CZ123" s="1055"/>
      <c r="DA123" s="1055"/>
      <c r="DB123" s="1055"/>
      <c r="DC123" s="1055"/>
      <c r="DD123" s="1055"/>
      <c r="DE123" s="1055"/>
      <c r="DF123" s="1056"/>
      <c r="DG123" s="993" t="s">
        <v>123</v>
      </c>
      <c r="DH123" s="994"/>
      <c r="DI123" s="994"/>
      <c r="DJ123" s="994"/>
      <c r="DK123" s="995"/>
      <c r="DL123" s="996" t="s">
        <v>123</v>
      </c>
      <c r="DM123" s="994"/>
      <c r="DN123" s="994"/>
      <c r="DO123" s="994"/>
      <c r="DP123" s="995"/>
      <c r="DQ123" s="996" t="s">
        <v>123</v>
      </c>
      <c r="DR123" s="994"/>
      <c r="DS123" s="994"/>
      <c r="DT123" s="994"/>
      <c r="DU123" s="995"/>
      <c r="DV123" s="997" t="s">
        <v>123</v>
      </c>
      <c r="DW123" s="998"/>
      <c r="DX123" s="998"/>
      <c r="DY123" s="998"/>
      <c r="DZ123" s="999"/>
    </row>
    <row r="124" spans="1:130" s="212" customFormat="1" ht="26.25" customHeight="1" thickBot="1" x14ac:dyDescent="0.25">
      <c r="A124" s="1092"/>
      <c r="B124" s="984"/>
      <c r="C124" s="957" t="s">
        <v>435</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123</v>
      </c>
      <c r="AB124" s="994"/>
      <c r="AC124" s="994"/>
      <c r="AD124" s="994"/>
      <c r="AE124" s="995"/>
      <c r="AF124" s="996" t="s">
        <v>123</v>
      </c>
      <c r="AG124" s="994"/>
      <c r="AH124" s="994"/>
      <c r="AI124" s="994"/>
      <c r="AJ124" s="995"/>
      <c r="AK124" s="996" t="s">
        <v>123</v>
      </c>
      <c r="AL124" s="994"/>
      <c r="AM124" s="994"/>
      <c r="AN124" s="994"/>
      <c r="AO124" s="995"/>
      <c r="AP124" s="997" t="s">
        <v>123</v>
      </c>
      <c r="AQ124" s="998"/>
      <c r="AR124" s="998"/>
      <c r="AS124" s="998"/>
      <c r="AT124" s="999"/>
      <c r="AU124" s="1094" t="s">
        <v>447</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43.1</v>
      </c>
      <c r="BR124" s="1062"/>
      <c r="BS124" s="1062"/>
      <c r="BT124" s="1062"/>
      <c r="BU124" s="1062"/>
      <c r="BV124" s="1062">
        <v>44.1</v>
      </c>
      <c r="BW124" s="1062"/>
      <c r="BX124" s="1062"/>
      <c r="BY124" s="1062"/>
      <c r="BZ124" s="1062"/>
      <c r="CA124" s="1062">
        <v>50.4</v>
      </c>
      <c r="CB124" s="1062"/>
      <c r="CC124" s="1062"/>
      <c r="CD124" s="1062"/>
      <c r="CE124" s="1062"/>
      <c r="CF124" s="1063"/>
      <c r="CG124" s="1064"/>
      <c r="CH124" s="1064"/>
      <c r="CI124" s="1064"/>
      <c r="CJ124" s="1065"/>
      <c r="CK124" s="1047"/>
      <c r="CL124" s="1047"/>
      <c r="CM124" s="1047"/>
      <c r="CN124" s="1047"/>
      <c r="CO124" s="1048"/>
      <c r="CP124" s="1054" t="s">
        <v>448</v>
      </c>
      <c r="CQ124" s="1055"/>
      <c r="CR124" s="1055"/>
      <c r="CS124" s="1055"/>
      <c r="CT124" s="1055"/>
      <c r="CU124" s="1055"/>
      <c r="CV124" s="1055"/>
      <c r="CW124" s="1055"/>
      <c r="CX124" s="1055"/>
      <c r="CY124" s="1055"/>
      <c r="CZ124" s="1055"/>
      <c r="DA124" s="1055"/>
      <c r="DB124" s="1055"/>
      <c r="DC124" s="1055"/>
      <c r="DD124" s="1055"/>
      <c r="DE124" s="1055"/>
      <c r="DF124" s="1056"/>
      <c r="DG124" s="1039" t="s">
        <v>123</v>
      </c>
      <c r="DH124" s="1021"/>
      <c r="DI124" s="1021"/>
      <c r="DJ124" s="1021"/>
      <c r="DK124" s="1022"/>
      <c r="DL124" s="1020" t="s">
        <v>123</v>
      </c>
      <c r="DM124" s="1021"/>
      <c r="DN124" s="1021"/>
      <c r="DO124" s="1021"/>
      <c r="DP124" s="1022"/>
      <c r="DQ124" s="1020" t="s">
        <v>123</v>
      </c>
      <c r="DR124" s="1021"/>
      <c r="DS124" s="1021"/>
      <c r="DT124" s="1021"/>
      <c r="DU124" s="1022"/>
      <c r="DV124" s="1023" t="s">
        <v>123</v>
      </c>
      <c r="DW124" s="1024"/>
      <c r="DX124" s="1024"/>
      <c r="DY124" s="1024"/>
      <c r="DZ124" s="1025"/>
    </row>
    <row r="125" spans="1:130" s="212" customFormat="1" ht="26.25" customHeight="1" x14ac:dyDescent="0.2">
      <c r="A125" s="1092"/>
      <c r="B125" s="984"/>
      <c r="C125" s="957" t="s">
        <v>437</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123</v>
      </c>
      <c r="AB125" s="994"/>
      <c r="AC125" s="994"/>
      <c r="AD125" s="994"/>
      <c r="AE125" s="995"/>
      <c r="AF125" s="996" t="s">
        <v>123</v>
      </c>
      <c r="AG125" s="994"/>
      <c r="AH125" s="994"/>
      <c r="AI125" s="994"/>
      <c r="AJ125" s="995"/>
      <c r="AK125" s="996" t="s">
        <v>123</v>
      </c>
      <c r="AL125" s="994"/>
      <c r="AM125" s="994"/>
      <c r="AN125" s="994"/>
      <c r="AO125" s="995"/>
      <c r="AP125" s="997" t="s">
        <v>123</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449</v>
      </c>
      <c r="CL125" s="1042"/>
      <c r="CM125" s="1042"/>
      <c r="CN125" s="1042"/>
      <c r="CO125" s="1043"/>
      <c r="CP125" s="964" t="s">
        <v>450</v>
      </c>
      <c r="CQ125" s="932"/>
      <c r="CR125" s="932"/>
      <c r="CS125" s="932"/>
      <c r="CT125" s="932"/>
      <c r="CU125" s="932"/>
      <c r="CV125" s="932"/>
      <c r="CW125" s="932"/>
      <c r="CX125" s="932"/>
      <c r="CY125" s="932"/>
      <c r="CZ125" s="932"/>
      <c r="DA125" s="932"/>
      <c r="DB125" s="932"/>
      <c r="DC125" s="932"/>
      <c r="DD125" s="932"/>
      <c r="DE125" s="932"/>
      <c r="DF125" s="933"/>
      <c r="DG125" s="965" t="s">
        <v>123</v>
      </c>
      <c r="DH125" s="966"/>
      <c r="DI125" s="966"/>
      <c r="DJ125" s="966"/>
      <c r="DK125" s="966"/>
      <c r="DL125" s="966" t="s">
        <v>123</v>
      </c>
      <c r="DM125" s="966"/>
      <c r="DN125" s="966"/>
      <c r="DO125" s="966"/>
      <c r="DP125" s="966"/>
      <c r="DQ125" s="966" t="s">
        <v>123</v>
      </c>
      <c r="DR125" s="966"/>
      <c r="DS125" s="966"/>
      <c r="DT125" s="966"/>
      <c r="DU125" s="966"/>
      <c r="DV125" s="967" t="s">
        <v>123</v>
      </c>
      <c r="DW125" s="967"/>
      <c r="DX125" s="967"/>
      <c r="DY125" s="967"/>
      <c r="DZ125" s="968"/>
    </row>
    <row r="126" spans="1:130" s="212" customFormat="1" ht="26.25" customHeight="1" thickBot="1" x14ac:dyDescent="0.25">
      <c r="A126" s="1092"/>
      <c r="B126" s="984"/>
      <c r="C126" s="957" t="s">
        <v>439</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123</v>
      </c>
      <c r="AB126" s="994"/>
      <c r="AC126" s="994"/>
      <c r="AD126" s="994"/>
      <c r="AE126" s="995"/>
      <c r="AF126" s="996" t="s">
        <v>123</v>
      </c>
      <c r="AG126" s="994"/>
      <c r="AH126" s="994"/>
      <c r="AI126" s="994"/>
      <c r="AJ126" s="995"/>
      <c r="AK126" s="996" t="s">
        <v>123</v>
      </c>
      <c r="AL126" s="994"/>
      <c r="AM126" s="994"/>
      <c r="AN126" s="994"/>
      <c r="AO126" s="995"/>
      <c r="AP126" s="997" t="s">
        <v>123</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451</v>
      </c>
      <c r="CQ126" s="958"/>
      <c r="CR126" s="958"/>
      <c r="CS126" s="958"/>
      <c r="CT126" s="958"/>
      <c r="CU126" s="958"/>
      <c r="CV126" s="958"/>
      <c r="CW126" s="958"/>
      <c r="CX126" s="958"/>
      <c r="CY126" s="958"/>
      <c r="CZ126" s="958"/>
      <c r="DA126" s="958"/>
      <c r="DB126" s="958"/>
      <c r="DC126" s="958"/>
      <c r="DD126" s="958"/>
      <c r="DE126" s="958"/>
      <c r="DF126" s="959"/>
      <c r="DG126" s="960" t="s">
        <v>123</v>
      </c>
      <c r="DH126" s="961"/>
      <c r="DI126" s="961"/>
      <c r="DJ126" s="961"/>
      <c r="DK126" s="961"/>
      <c r="DL126" s="961" t="s">
        <v>123</v>
      </c>
      <c r="DM126" s="961"/>
      <c r="DN126" s="961"/>
      <c r="DO126" s="961"/>
      <c r="DP126" s="961"/>
      <c r="DQ126" s="961" t="s">
        <v>123</v>
      </c>
      <c r="DR126" s="961"/>
      <c r="DS126" s="961"/>
      <c r="DT126" s="961"/>
      <c r="DU126" s="961"/>
      <c r="DV126" s="962" t="s">
        <v>123</v>
      </c>
      <c r="DW126" s="962"/>
      <c r="DX126" s="962"/>
      <c r="DY126" s="962"/>
      <c r="DZ126" s="963"/>
    </row>
    <row r="127" spans="1:130" s="212" customFormat="1" ht="26.25" customHeight="1" x14ac:dyDescent="0.2">
      <c r="A127" s="1093"/>
      <c r="B127" s="986"/>
      <c r="C127" s="1008" t="s">
        <v>452</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123</v>
      </c>
      <c r="AB127" s="994"/>
      <c r="AC127" s="994"/>
      <c r="AD127" s="994"/>
      <c r="AE127" s="995"/>
      <c r="AF127" s="996" t="s">
        <v>123</v>
      </c>
      <c r="AG127" s="994"/>
      <c r="AH127" s="994"/>
      <c r="AI127" s="994"/>
      <c r="AJ127" s="995"/>
      <c r="AK127" s="996" t="s">
        <v>123</v>
      </c>
      <c r="AL127" s="994"/>
      <c r="AM127" s="994"/>
      <c r="AN127" s="994"/>
      <c r="AO127" s="995"/>
      <c r="AP127" s="997" t="s">
        <v>123</v>
      </c>
      <c r="AQ127" s="998"/>
      <c r="AR127" s="998"/>
      <c r="AS127" s="998"/>
      <c r="AT127" s="999"/>
      <c r="AU127" s="214"/>
      <c r="AV127" s="214"/>
      <c r="AW127" s="214"/>
      <c r="AX127" s="1066" t="s">
        <v>453</v>
      </c>
      <c r="AY127" s="1067"/>
      <c r="AZ127" s="1067"/>
      <c r="BA127" s="1067"/>
      <c r="BB127" s="1067"/>
      <c r="BC127" s="1067"/>
      <c r="BD127" s="1067"/>
      <c r="BE127" s="1068"/>
      <c r="BF127" s="1069" t="s">
        <v>454</v>
      </c>
      <c r="BG127" s="1067"/>
      <c r="BH127" s="1067"/>
      <c r="BI127" s="1067"/>
      <c r="BJ127" s="1067"/>
      <c r="BK127" s="1067"/>
      <c r="BL127" s="1068"/>
      <c r="BM127" s="1069" t="s">
        <v>455</v>
      </c>
      <c r="BN127" s="1067"/>
      <c r="BO127" s="1067"/>
      <c r="BP127" s="1067"/>
      <c r="BQ127" s="1067"/>
      <c r="BR127" s="1067"/>
      <c r="BS127" s="1068"/>
      <c r="BT127" s="1069" t="s">
        <v>456</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457</v>
      </c>
      <c r="CQ127" s="958"/>
      <c r="CR127" s="958"/>
      <c r="CS127" s="958"/>
      <c r="CT127" s="958"/>
      <c r="CU127" s="958"/>
      <c r="CV127" s="958"/>
      <c r="CW127" s="958"/>
      <c r="CX127" s="958"/>
      <c r="CY127" s="958"/>
      <c r="CZ127" s="958"/>
      <c r="DA127" s="958"/>
      <c r="DB127" s="958"/>
      <c r="DC127" s="958"/>
      <c r="DD127" s="958"/>
      <c r="DE127" s="958"/>
      <c r="DF127" s="959"/>
      <c r="DG127" s="960" t="s">
        <v>123</v>
      </c>
      <c r="DH127" s="961"/>
      <c r="DI127" s="961"/>
      <c r="DJ127" s="961"/>
      <c r="DK127" s="961"/>
      <c r="DL127" s="961" t="s">
        <v>123</v>
      </c>
      <c r="DM127" s="961"/>
      <c r="DN127" s="961"/>
      <c r="DO127" s="961"/>
      <c r="DP127" s="961"/>
      <c r="DQ127" s="961" t="s">
        <v>123</v>
      </c>
      <c r="DR127" s="961"/>
      <c r="DS127" s="961"/>
      <c r="DT127" s="961"/>
      <c r="DU127" s="961"/>
      <c r="DV127" s="962" t="s">
        <v>123</v>
      </c>
      <c r="DW127" s="962"/>
      <c r="DX127" s="962"/>
      <c r="DY127" s="962"/>
      <c r="DZ127" s="963"/>
    </row>
    <row r="128" spans="1:130" s="212" customFormat="1" ht="26.25" customHeight="1" thickBot="1" x14ac:dyDescent="0.25">
      <c r="A128" s="1076" t="s">
        <v>458</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459</v>
      </c>
      <c r="X128" s="1078"/>
      <c r="Y128" s="1078"/>
      <c r="Z128" s="1079"/>
      <c r="AA128" s="1080">
        <v>2491320</v>
      </c>
      <c r="AB128" s="1081"/>
      <c r="AC128" s="1081"/>
      <c r="AD128" s="1081"/>
      <c r="AE128" s="1082"/>
      <c r="AF128" s="1083">
        <v>2937018</v>
      </c>
      <c r="AG128" s="1081"/>
      <c r="AH128" s="1081"/>
      <c r="AI128" s="1081"/>
      <c r="AJ128" s="1082"/>
      <c r="AK128" s="1083">
        <v>3465220</v>
      </c>
      <c r="AL128" s="1081"/>
      <c r="AM128" s="1081"/>
      <c r="AN128" s="1081"/>
      <c r="AO128" s="1082"/>
      <c r="AP128" s="1084"/>
      <c r="AQ128" s="1085"/>
      <c r="AR128" s="1085"/>
      <c r="AS128" s="1085"/>
      <c r="AT128" s="1086"/>
      <c r="AU128" s="214"/>
      <c r="AV128" s="214"/>
      <c r="AW128" s="214"/>
      <c r="AX128" s="931" t="s">
        <v>460</v>
      </c>
      <c r="AY128" s="932"/>
      <c r="AZ128" s="932"/>
      <c r="BA128" s="932"/>
      <c r="BB128" s="932"/>
      <c r="BC128" s="932"/>
      <c r="BD128" s="932"/>
      <c r="BE128" s="933"/>
      <c r="BF128" s="1087" t="s">
        <v>123</v>
      </c>
      <c r="BG128" s="1088"/>
      <c r="BH128" s="1088"/>
      <c r="BI128" s="1088"/>
      <c r="BJ128" s="1088"/>
      <c r="BK128" s="1088"/>
      <c r="BL128" s="1089"/>
      <c r="BM128" s="1087">
        <v>11.25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461</v>
      </c>
      <c r="CQ128" s="761"/>
      <c r="CR128" s="761"/>
      <c r="CS128" s="761"/>
      <c r="CT128" s="761"/>
      <c r="CU128" s="761"/>
      <c r="CV128" s="761"/>
      <c r="CW128" s="761"/>
      <c r="CX128" s="761"/>
      <c r="CY128" s="761"/>
      <c r="CZ128" s="761"/>
      <c r="DA128" s="761"/>
      <c r="DB128" s="761"/>
      <c r="DC128" s="761"/>
      <c r="DD128" s="761"/>
      <c r="DE128" s="761"/>
      <c r="DF128" s="1071"/>
      <c r="DG128" s="1072" t="s">
        <v>123</v>
      </c>
      <c r="DH128" s="1073"/>
      <c r="DI128" s="1073"/>
      <c r="DJ128" s="1073"/>
      <c r="DK128" s="1073"/>
      <c r="DL128" s="1073" t="s">
        <v>123</v>
      </c>
      <c r="DM128" s="1073"/>
      <c r="DN128" s="1073"/>
      <c r="DO128" s="1073"/>
      <c r="DP128" s="1073"/>
      <c r="DQ128" s="1073">
        <v>70071</v>
      </c>
      <c r="DR128" s="1073"/>
      <c r="DS128" s="1073"/>
      <c r="DT128" s="1073"/>
      <c r="DU128" s="1073"/>
      <c r="DV128" s="1074">
        <v>0.1</v>
      </c>
      <c r="DW128" s="1074"/>
      <c r="DX128" s="1074"/>
      <c r="DY128" s="1074"/>
      <c r="DZ128" s="1075"/>
    </row>
    <row r="129" spans="1:131" s="212" customFormat="1" ht="26.25" customHeight="1" x14ac:dyDescent="0.2">
      <c r="A129" s="969" t="s">
        <v>104</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462</v>
      </c>
      <c r="X129" s="1106"/>
      <c r="Y129" s="1106"/>
      <c r="Z129" s="1107"/>
      <c r="AA129" s="993">
        <v>105084251</v>
      </c>
      <c r="AB129" s="994"/>
      <c r="AC129" s="994"/>
      <c r="AD129" s="994"/>
      <c r="AE129" s="995"/>
      <c r="AF129" s="996">
        <v>106725227</v>
      </c>
      <c r="AG129" s="994"/>
      <c r="AH129" s="994"/>
      <c r="AI129" s="994"/>
      <c r="AJ129" s="995"/>
      <c r="AK129" s="996">
        <v>109548554</v>
      </c>
      <c r="AL129" s="994"/>
      <c r="AM129" s="994"/>
      <c r="AN129" s="994"/>
      <c r="AO129" s="995"/>
      <c r="AP129" s="1108"/>
      <c r="AQ129" s="1109"/>
      <c r="AR129" s="1109"/>
      <c r="AS129" s="1109"/>
      <c r="AT129" s="1110"/>
      <c r="AU129" s="215"/>
      <c r="AV129" s="215"/>
      <c r="AW129" s="215"/>
      <c r="AX129" s="1100" t="s">
        <v>463</v>
      </c>
      <c r="AY129" s="958"/>
      <c r="AZ129" s="958"/>
      <c r="BA129" s="958"/>
      <c r="BB129" s="958"/>
      <c r="BC129" s="958"/>
      <c r="BD129" s="958"/>
      <c r="BE129" s="959"/>
      <c r="BF129" s="1101" t="s">
        <v>123</v>
      </c>
      <c r="BG129" s="1102"/>
      <c r="BH129" s="1102"/>
      <c r="BI129" s="1102"/>
      <c r="BJ129" s="1102"/>
      <c r="BK129" s="1102"/>
      <c r="BL129" s="1103"/>
      <c r="BM129" s="1101">
        <v>16.25</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464</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465</v>
      </c>
      <c r="X130" s="1106"/>
      <c r="Y130" s="1106"/>
      <c r="Z130" s="1107"/>
      <c r="AA130" s="993">
        <v>9711674</v>
      </c>
      <c r="AB130" s="994"/>
      <c r="AC130" s="994"/>
      <c r="AD130" s="994"/>
      <c r="AE130" s="995"/>
      <c r="AF130" s="996">
        <v>9274120</v>
      </c>
      <c r="AG130" s="994"/>
      <c r="AH130" s="994"/>
      <c r="AI130" s="994"/>
      <c r="AJ130" s="995"/>
      <c r="AK130" s="996">
        <v>8765044</v>
      </c>
      <c r="AL130" s="994"/>
      <c r="AM130" s="994"/>
      <c r="AN130" s="994"/>
      <c r="AO130" s="995"/>
      <c r="AP130" s="1108"/>
      <c r="AQ130" s="1109"/>
      <c r="AR130" s="1109"/>
      <c r="AS130" s="1109"/>
      <c r="AT130" s="1110"/>
      <c r="AU130" s="215"/>
      <c r="AV130" s="215"/>
      <c r="AW130" s="215"/>
      <c r="AX130" s="1100" t="s">
        <v>466</v>
      </c>
      <c r="AY130" s="958"/>
      <c r="AZ130" s="958"/>
      <c r="BA130" s="958"/>
      <c r="BB130" s="958"/>
      <c r="BC130" s="958"/>
      <c r="BD130" s="958"/>
      <c r="BE130" s="959"/>
      <c r="BF130" s="1136">
        <v>4.2</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467</v>
      </c>
      <c r="X131" s="1143"/>
      <c r="Y131" s="1143"/>
      <c r="Z131" s="1144"/>
      <c r="AA131" s="1039">
        <v>95372577</v>
      </c>
      <c r="AB131" s="1021"/>
      <c r="AC131" s="1021"/>
      <c r="AD131" s="1021"/>
      <c r="AE131" s="1022"/>
      <c r="AF131" s="1020">
        <v>97451107</v>
      </c>
      <c r="AG131" s="1021"/>
      <c r="AH131" s="1021"/>
      <c r="AI131" s="1021"/>
      <c r="AJ131" s="1022"/>
      <c r="AK131" s="1020">
        <v>100783510</v>
      </c>
      <c r="AL131" s="1021"/>
      <c r="AM131" s="1021"/>
      <c r="AN131" s="1021"/>
      <c r="AO131" s="1022"/>
      <c r="AP131" s="1145"/>
      <c r="AQ131" s="1146"/>
      <c r="AR131" s="1146"/>
      <c r="AS131" s="1146"/>
      <c r="AT131" s="1147"/>
      <c r="AU131" s="215"/>
      <c r="AV131" s="215"/>
      <c r="AW131" s="215"/>
      <c r="AX131" s="1118" t="s">
        <v>468</v>
      </c>
      <c r="AY131" s="761"/>
      <c r="AZ131" s="761"/>
      <c r="BA131" s="761"/>
      <c r="BB131" s="761"/>
      <c r="BC131" s="761"/>
      <c r="BD131" s="761"/>
      <c r="BE131" s="1071"/>
      <c r="BF131" s="1119">
        <v>50.4</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469</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470</v>
      </c>
      <c r="W132" s="1129"/>
      <c r="X132" s="1129"/>
      <c r="Y132" s="1129"/>
      <c r="Z132" s="1130"/>
      <c r="AA132" s="1131">
        <v>3.745024232</v>
      </c>
      <c r="AB132" s="1132"/>
      <c r="AC132" s="1132"/>
      <c r="AD132" s="1132"/>
      <c r="AE132" s="1133"/>
      <c r="AF132" s="1134">
        <v>4.0087690729999998</v>
      </c>
      <c r="AG132" s="1132"/>
      <c r="AH132" s="1132"/>
      <c r="AI132" s="1132"/>
      <c r="AJ132" s="1133"/>
      <c r="AK132" s="1134">
        <v>4.9328916610000002</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471</v>
      </c>
      <c r="W133" s="1112"/>
      <c r="X133" s="1112"/>
      <c r="Y133" s="1112"/>
      <c r="Z133" s="1113"/>
      <c r="AA133" s="1114">
        <v>3.9</v>
      </c>
      <c r="AB133" s="1115"/>
      <c r="AC133" s="1115"/>
      <c r="AD133" s="1115"/>
      <c r="AE133" s="1116"/>
      <c r="AF133" s="1114">
        <v>3.9</v>
      </c>
      <c r="AG133" s="1115"/>
      <c r="AH133" s="1115"/>
      <c r="AI133" s="1115"/>
      <c r="AJ133" s="1116"/>
      <c r="AK133" s="1114">
        <v>4.2</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GLb3B13umiLk+dKGCg4lJoiLhRLU/0Z13ih/uvs48pLxBAllVkVW0FMHSncPda0UdYN94AlW+6anr3KKXEKpA==" saltValue="o00gP56aicKKJ+ArkzlYM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472</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YHWwE2LRcQow7iYFYqccdVHoaBOKyhI41xOFCgJKjn78gqEWNK+WeOn08KSkSfUTDhUkdOEKzlWWON/GGr7bQ==" saltValue="V0dn0B6SeTGgVY/c5r+en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CUTHC5izxze/z8oxWpNd604E6vp9hAEb/qLkWolZ5m8CXqeuH94Q6Nnh5yIVPWvqxu/hHqYGa2GGCD2XdMulw==" saltValue="KA7Adht9mkYSkNfHmXMsQ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474</v>
      </c>
      <c r="AL6" s="248"/>
      <c r="AM6" s="248"/>
      <c r="AN6" s="248"/>
    </row>
    <row r="7" spans="1:46" ht="13.5" customHeight="1" x14ac:dyDescent="0.2">
      <c r="A7" s="247"/>
      <c r="AK7" s="250"/>
      <c r="AL7" s="251"/>
      <c r="AM7" s="251"/>
      <c r="AN7" s="252"/>
      <c r="AO7" s="1149" t="s">
        <v>475</v>
      </c>
      <c r="AP7" s="253"/>
      <c r="AQ7" s="254" t="s">
        <v>476</v>
      </c>
      <c r="AR7" s="255"/>
    </row>
    <row r="8" spans="1:46" ht="13" x14ac:dyDescent="0.2">
      <c r="A8" s="247"/>
      <c r="AK8" s="256"/>
      <c r="AL8" s="257"/>
      <c r="AM8" s="257"/>
      <c r="AN8" s="258"/>
      <c r="AO8" s="1150"/>
      <c r="AP8" s="259" t="s">
        <v>477</v>
      </c>
      <c r="AQ8" s="260" t="s">
        <v>478</v>
      </c>
      <c r="AR8" s="261" t="s">
        <v>479</v>
      </c>
    </row>
    <row r="9" spans="1:46" ht="13" x14ac:dyDescent="0.2">
      <c r="A9" s="247"/>
      <c r="AK9" s="1151" t="s">
        <v>480</v>
      </c>
      <c r="AL9" s="1152"/>
      <c r="AM9" s="1152"/>
      <c r="AN9" s="1153"/>
      <c r="AO9" s="262">
        <v>32602695</v>
      </c>
      <c r="AP9" s="262">
        <v>63356</v>
      </c>
      <c r="AQ9" s="263">
        <v>69190</v>
      </c>
      <c r="AR9" s="264">
        <v>-8.4</v>
      </c>
    </row>
    <row r="10" spans="1:46" ht="13.5" customHeight="1" x14ac:dyDescent="0.2">
      <c r="A10" s="247"/>
      <c r="AK10" s="1151" t="s">
        <v>481</v>
      </c>
      <c r="AL10" s="1152"/>
      <c r="AM10" s="1152"/>
      <c r="AN10" s="1153"/>
      <c r="AO10" s="265">
        <v>31588</v>
      </c>
      <c r="AP10" s="265">
        <v>61</v>
      </c>
      <c r="AQ10" s="266">
        <v>1817</v>
      </c>
      <c r="AR10" s="267">
        <v>-96.6</v>
      </c>
    </row>
    <row r="11" spans="1:46" ht="13.5" customHeight="1" x14ac:dyDescent="0.2">
      <c r="A11" s="247"/>
      <c r="AK11" s="1151" t="s">
        <v>482</v>
      </c>
      <c r="AL11" s="1152"/>
      <c r="AM11" s="1152"/>
      <c r="AN11" s="1153"/>
      <c r="AO11" s="265">
        <v>30710</v>
      </c>
      <c r="AP11" s="265">
        <v>60</v>
      </c>
      <c r="AQ11" s="266">
        <v>711</v>
      </c>
      <c r="AR11" s="267">
        <v>-91.6</v>
      </c>
    </row>
    <row r="12" spans="1:46" ht="13.5" customHeight="1" x14ac:dyDescent="0.2">
      <c r="A12" s="247"/>
      <c r="AK12" s="1151" t="s">
        <v>483</v>
      </c>
      <c r="AL12" s="1152"/>
      <c r="AM12" s="1152"/>
      <c r="AN12" s="1153"/>
      <c r="AO12" s="265" t="s">
        <v>484</v>
      </c>
      <c r="AP12" s="265" t="s">
        <v>484</v>
      </c>
      <c r="AQ12" s="266">
        <v>19</v>
      </c>
      <c r="AR12" s="267" t="s">
        <v>484</v>
      </c>
    </row>
    <row r="13" spans="1:46" ht="13.5" customHeight="1" x14ac:dyDescent="0.2">
      <c r="A13" s="247"/>
      <c r="AK13" s="1151" t="s">
        <v>485</v>
      </c>
      <c r="AL13" s="1152"/>
      <c r="AM13" s="1152"/>
      <c r="AN13" s="1153"/>
      <c r="AO13" s="265">
        <v>809416</v>
      </c>
      <c r="AP13" s="265">
        <v>1573</v>
      </c>
      <c r="AQ13" s="266">
        <v>2094</v>
      </c>
      <c r="AR13" s="267">
        <v>-24.9</v>
      </c>
    </row>
    <row r="14" spans="1:46" ht="13.5" customHeight="1" x14ac:dyDescent="0.2">
      <c r="A14" s="247"/>
      <c r="AK14" s="1151" t="s">
        <v>486</v>
      </c>
      <c r="AL14" s="1152"/>
      <c r="AM14" s="1152"/>
      <c r="AN14" s="1153"/>
      <c r="AO14" s="265">
        <v>863455</v>
      </c>
      <c r="AP14" s="265">
        <v>1678</v>
      </c>
      <c r="AQ14" s="266">
        <v>1351</v>
      </c>
      <c r="AR14" s="267">
        <v>24.2</v>
      </c>
    </row>
    <row r="15" spans="1:46" ht="13.5" customHeight="1" x14ac:dyDescent="0.2">
      <c r="A15" s="247"/>
      <c r="AK15" s="1154" t="s">
        <v>487</v>
      </c>
      <c r="AL15" s="1155"/>
      <c r="AM15" s="1155"/>
      <c r="AN15" s="1156"/>
      <c r="AO15" s="265">
        <v>-1972504</v>
      </c>
      <c r="AP15" s="265">
        <v>-3833</v>
      </c>
      <c r="AQ15" s="266">
        <v>-3935</v>
      </c>
      <c r="AR15" s="267">
        <v>-2.6</v>
      </c>
    </row>
    <row r="16" spans="1:46" ht="13" x14ac:dyDescent="0.2">
      <c r="A16" s="247"/>
      <c r="AK16" s="1154" t="s">
        <v>178</v>
      </c>
      <c r="AL16" s="1155"/>
      <c r="AM16" s="1155"/>
      <c r="AN16" s="1156"/>
      <c r="AO16" s="265">
        <v>32365360</v>
      </c>
      <c r="AP16" s="265">
        <v>62895</v>
      </c>
      <c r="AQ16" s="266">
        <v>71247</v>
      </c>
      <c r="AR16" s="267">
        <v>-11.7</v>
      </c>
    </row>
    <row r="17" spans="1:46" ht="13" x14ac:dyDescent="0.2">
      <c r="A17" s="247"/>
    </row>
    <row r="18" spans="1:46" ht="13" x14ac:dyDescent="0.2">
      <c r="A18" s="247"/>
      <c r="AQ18" s="268"/>
      <c r="AR18" s="268"/>
    </row>
    <row r="19" spans="1:46" ht="13" x14ac:dyDescent="0.2">
      <c r="A19" s="247"/>
      <c r="AK19" s="243" t="s">
        <v>488</v>
      </c>
    </row>
    <row r="20" spans="1:46" ht="13" x14ac:dyDescent="0.2">
      <c r="A20" s="247"/>
      <c r="AK20" s="269"/>
      <c r="AL20" s="270"/>
      <c r="AM20" s="270"/>
      <c r="AN20" s="271"/>
      <c r="AO20" s="272" t="s">
        <v>489</v>
      </c>
      <c r="AP20" s="273" t="s">
        <v>490</v>
      </c>
      <c r="AQ20" s="274" t="s">
        <v>491</v>
      </c>
      <c r="AR20" s="275"/>
    </row>
    <row r="21" spans="1:46" s="248" customFormat="1" ht="13" x14ac:dyDescent="0.2">
      <c r="A21" s="276"/>
      <c r="AK21" s="1157" t="s">
        <v>492</v>
      </c>
      <c r="AL21" s="1158"/>
      <c r="AM21" s="1158"/>
      <c r="AN21" s="1159"/>
      <c r="AO21" s="277">
        <v>5.81</v>
      </c>
      <c r="AP21" s="278">
        <v>6.59</v>
      </c>
      <c r="AQ21" s="279">
        <v>-0.78</v>
      </c>
      <c r="AS21" s="280"/>
      <c r="AT21" s="276"/>
    </row>
    <row r="22" spans="1:46" s="248" customFormat="1" ht="13" x14ac:dyDescent="0.2">
      <c r="A22" s="276"/>
      <c r="AK22" s="1157" t="s">
        <v>493</v>
      </c>
      <c r="AL22" s="1158"/>
      <c r="AM22" s="1158"/>
      <c r="AN22" s="1159"/>
      <c r="AO22" s="281">
        <v>101.7</v>
      </c>
      <c r="AP22" s="282">
        <v>99.2</v>
      </c>
      <c r="AQ22" s="283">
        <v>2.5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494</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496</v>
      </c>
      <c r="AL29" s="248"/>
      <c r="AM29" s="248"/>
      <c r="AN29" s="248"/>
      <c r="AS29" s="290"/>
    </row>
    <row r="30" spans="1:46" ht="13.5" customHeight="1" x14ac:dyDescent="0.2">
      <c r="A30" s="247"/>
      <c r="AK30" s="250"/>
      <c r="AL30" s="251"/>
      <c r="AM30" s="251"/>
      <c r="AN30" s="252"/>
      <c r="AO30" s="1149" t="s">
        <v>475</v>
      </c>
      <c r="AP30" s="253"/>
      <c r="AQ30" s="254" t="s">
        <v>476</v>
      </c>
      <c r="AR30" s="255"/>
    </row>
    <row r="31" spans="1:46" ht="13" x14ac:dyDescent="0.2">
      <c r="A31" s="247"/>
      <c r="AK31" s="256"/>
      <c r="AL31" s="257"/>
      <c r="AM31" s="257"/>
      <c r="AN31" s="258"/>
      <c r="AO31" s="1150"/>
      <c r="AP31" s="259" t="s">
        <v>477</v>
      </c>
      <c r="AQ31" s="260" t="s">
        <v>478</v>
      </c>
      <c r="AR31" s="261" t="s">
        <v>479</v>
      </c>
    </row>
    <row r="32" spans="1:46" ht="27" customHeight="1" x14ac:dyDescent="0.2">
      <c r="A32" s="247"/>
      <c r="AK32" s="1165" t="s">
        <v>497</v>
      </c>
      <c r="AL32" s="1166"/>
      <c r="AM32" s="1166"/>
      <c r="AN32" s="1167"/>
      <c r="AO32" s="291">
        <v>14165863</v>
      </c>
      <c r="AP32" s="291">
        <v>27528</v>
      </c>
      <c r="AQ32" s="292">
        <v>37151</v>
      </c>
      <c r="AR32" s="293">
        <v>-25.9</v>
      </c>
    </row>
    <row r="33" spans="1:46" ht="13.5" customHeight="1" x14ac:dyDescent="0.2">
      <c r="A33" s="247"/>
      <c r="AK33" s="1165" t="s">
        <v>498</v>
      </c>
      <c r="AL33" s="1166"/>
      <c r="AM33" s="1166"/>
      <c r="AN33" s="1167"/>
      <c r="AO33" s="291" t="s">
        <v>484</v>
      </c>
      <c r="AP33" s="291" t="s">
        <v>484</v>
      </c>
      <c r="AQ33" s="292">
        <v>1</v>
      </c>
      <c r="AR33" s="293" t="s">
        <v>484</v>
      </c>
    </row>
    <row r="34" spans="1:46" ht="27" customHeight="1" x14ac:dyDescent="0.2">
      <c r="A34" s="247"/>
      <c r="AK34" s="1165" t="s">
        <v>499</v>
      </c>
      <c r="AL34" s="1166"/>
      <c r="AM34" s="1166"/>
      <c r="AN34" s="1167"/>
      <c r="AO34" s="291" t="s">
        <v>484</v>
      </c>
      <c r="AP34" s="291" t="s">
        <v>484</v>
      </c>
      <c r="AQ34" s="292">
        <v>48</v>
      </c>
      <c r="AR34" s="293" t="s">
        <v>484</v>
      </c>
    </row>
    <row r="35" spans="1:46" ht="27" customHeight="1" x14ac:dyDescent="0.2">
      <c r="A35" s="247"/>
      <c r="AK35" s="1165" t="s">
        <v>500</v>
      </c>
      <c r="AL35" s="1166"/>
      <c r="AM35" s="1166"/>
      <c r="AN35" s="1167"/>
      <c r="AO35" s="291">
        <v>2703692</v>
      </c>
      <c r="AP35" s="291">
        <v>5254</v>
      </c>
      <c r="AQ35" s="292">
        <v>8181</v>
      </c>
      <c r="AR35" s="293">
        <v>-35.799999999999997</v>
      </c>
    </row>
    <row r="36" spans="1:46" ht="27" customHeight="1" x14ac:dyDescent="0.2">
      <c r="A36" s="247"/>
      <c r="AK36" s="1165" t="s">
        <v>501</v>
      </c>
      <c r="AL36" s="1166"/>
      <c r="AM36" s="1166"/>
      <c r="AN36" s="1167"/>
      <c r="AO36" s="291" t="s">
        <v>484</v>
      </c>
      <c r="AP36" s="291" t="s">
        <v>484</v>
      </c>
      <c r="AQ36" s="292">
        <v>473</v>
      </c>
      <c r="AR36" s="293" t="s">
        <v>484</v>
      </c>
    </row>
    <row r="37" spans="1:46" ht="13.5" customHeight="1" x14ac:dyDescent="0.2">
      <c r="A37" s="247"/>
      <c r="AK37" s="1165" t="s">
        <v>502</v>
      </c>
      <c r="AL37" s="1166"/>
      <c r="AM37" s="1166"/>
      <c r="AN37" s="1167"/>
      <c r="AO37" s="291">
        <v>331004</v>
      </c>
      <c r="AP37" s="291">
        <v>643</v>
      </c>
      <c r="AQ37" s="292">
        <v>499</v>
      </c>
      <c r="AR37" s="293">
        <v>28.9</v>
      </c>
    </row>
    <row r="38" spans="1:46" ht="27" customHeight="1" x14ac:dyDescent="0.2">
      <c r="A38" s="247"/>
      <c r="AK38" s="1168" t="s">
        <v>503</v>
      </c>
      <c r="AL38" s="1169"/>
      <c r="AM38" s="1169"/>
      <c r="AN38" s="1170"/>
      <c r="AO38" s="294">
        <v>1246</v>
      </c>
      <c r="AP38" s="294">
        <v>2</v>
      </c>
      <c r="AQ38" s="295">
        <v>1</v>
      </c>
      <c r="AR38" s="283">
        <v>100</v>
      </c>
      <c r="AS38" s="290"/>
    </row>
    <row r="39" spans="1:46" ht="13" x14ac:dyDescent="0.2">
      <c r="A39" s="247"/>
      <c r="AK39" s="1168" t="s">
        <v>504</v>
      </c>
      <c r="AL39" s="1169"/>
      <c r="AM39" s="1169"/>
      <c r="AN39" s="1170"/>
      <c r="AO39" s="291">
        <v>-3465220</v>
      </c>
      <c r="AP39" s="291">
        <v>-6734</v>
      </c>
      <c r="AQ39" s="292">
        <v>-8269</v>
      </c>
      <c r="AR39" s="293">
        <v>-18.600000000000001</v>
      </c>
      <c r="AS39" s="290"/>
    </row>
    <row r="40" spans="1:46" ht="27" customHeight="1" x14ac:dyDescent="0.2">
      <c r="A40" s="247"/>
      <c r="AK40" s="1165" t="s">
        <v>505</v>
      </c>
      <c r="AL40" s="1166"/>
      <c r="AM40" s="1166"/>
      <c r="AN40" s="1167"/>
      <c r="AO40" s="291">
        <v>-8765044</v>
      </c>
      <c r="AP40" s="291">
        <v>-17033</v>
      </c>
      <c r="AQ40" s="292">
        <v>-27482</v>
      </c>
      <c r="AR40" s="293">
        <v>-38</v>
      </c>
      <c r="AS40" s="290"/>
    </row>
    <row r="41" spans="1:46" ht="13" x14ac:dyDescent="0.2">
      <c r="A41" s="247"/>
      <c r="AK41" s="1171" t="s">
        <v>288</v>
      </c>
      <c r="AL41" s="1172"/>
      <c r="AM41" s="1172"/>
      <c r="AN41" s="1173"/>
      <c r="AO41" s="291">
        <v>4971541</v>
      </c>
      <c r="AP41" s="291">
        <v>9661</v>
      </c>
      <c r="AQ41" s="292">
        <v>10602</v>
      </c>
      <c r="AR41" s="293">
        <v>-8.9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506</v>
      </c>
    </row>
    <row r="48" spans="1:46" ht="13" x14ac:dyDescent="0.2">
      <c r="A48" s="247"/>
      <c r="AK48" s="301" t="s">
        <v>507</v>
      </c>
      <c r="AL48" s="301"/>
      <c r="AM48" s="301"/>
      <c r="AN48" s="301"/>
      <c r="AO48" s="301"/>
      <c r="AP48" s="301"/>
      <c r="AQ48" s="302"/>
      <c r="AR48" s="301"/>
    </row>
    <row r="49" spans="1:44" ht="13.5" customHeight="1" x14ac:dyDescent="0.2">
      <c r="A49" s="247"/>
      <c r="AK49" s="303"/>
      <c r="AL49" s="304"/>
      <c r="AM49" s="1160" t="s">
        <v>475</v>
      </c>
      <c r="AN49" s="1162" t="s">
        <v>508</v>
      </c>
      <c r="AO49" s="1163"/>
      <c r="AP49" s="1163"/>
      <c r="AQ49" s="1163"/>
      <c r="AR49" s="1164"/>
    </row>
    <row r="50" spans="1:44" ht="13" x14ac:dyDescent="0.2">
      <c r="A50" s="247"/>
      <c r="AK50" s="305"/>
      <c r="AL50" s="306"/>
      <c r="AM50" s="1161"/>
      <c r="AN50" s="307" t="s">
        <v>509</v>
      </c>
      <c r="AO50" s="308" t="s">
        <v>510</v>
      </c>
      <c r="AP50" s="309" t="s">
        <v>511</v>
      </c>
      <c r="AQ50" s="310" t="s">
        <v>512</v>
      </c>
      <c r="AR50" s="311" t="s">
        <v>513</v>
      </c>
    </row>
    <row r="51" spans="1:44" ht="13" x14ac:dyDescent="0.2">
      <c r="A51" s="247"/>
      <c r="AK51" s="303" t="s">
        <v>514</v>
      </c>
      <c r="AL51" s="304"/>
      <c r="AM51" s="312">
        <v>44918303</v>
      </c>
      <c r="AN51" s="313">
        <v>86198</v>
      </c>
      <c r="AO51" s="314">
        <v>-5.9</v>
      </c>
      <c r="AP51" s="315">
        <v>52191</v>
      </c>
      <c r="AQ51" s="316">
        <v>0.7</v>
      </c>
      <c r="AR51" s="317">
        <v>-6.6</v>
      </c>
    </row>
    <row r="52" spans="1:44" ht="13" x14ac:dyDescent="0.2">
      <c r="A52" s="247"/>
      <c r="AK52" s="318"/>
      <c r="AL52" s="319" t="s">
        <v>515</v>
      </c>
      <c r="AM52" s="320">
        <v>18448709</v>
      </c>
      <c r="AN52" s="321">
        <v>35403</v>
      </c>
      <c r="AO52" s="322">
        <v>27.3</v>
      </c>
      <c r="AP52" s="323">
        <v>26807</v>
      </c>
      <c r="AQ52" s="324">
        <v>1.8</v>
      </c>
      <c r="AR52" s="325">
        <v>25.5</v>
      </c>
    </row>
    <row r="53" spans="1:44" ht="13" x14ac:dyDescent="0.2">
      <c r="A53" s="247"/>
      <c r="AK53" s="303" t="s">
        <v>516</v>
      </c>
      <c r="AL53" s="304"/>
      <c r="AM53" s="312">
        <v>46428330</v>
      </c>
      <c r="AN53" s="313">
        <v>89434</v>
      </c>
      <c r="AO53" s="314">
        <v>3.8</v>
      </c>
      <c r="AP53" s="315">
        <v>48105</v>
      </c>
      <c r="AQ53" s="316">
        <v>-7.8</v>
      </c>
      <c r="AR53" s="317">
        <v>11.6</v>
      </c>
    </row>
    <row r="54" spans="1:44" ht="13" x14ac:dyDescent="0.2">
      <c r="A54" s="247"/>
      <c r="AK54" s="318"/>
      <c r="AL54" s="319" t="s">
        <v>515</v>
      </c>
      <c r="AM54" s="320">
        <v>18297506</v>
      </c>
      <c r="AN54" s="321">
        <v>35246</v>
      </c>
      <c r="AO54" s="322">
        <v>-0.4</v>
      </c>
      <c r="AP54" s="323">
        <v>24072</v>
      </c>
      <c r="AQ54" s="324">
        <v>-10.199999999999999</v>
      </c>
      <c r="AR54" s="325">
        <v>9.8000000000000007</v>
      </c>
    </row>
    <row r="55" spans="1:44" ht="13" x14ac:dyDescent="0.2">
      <c r="A55" s="247"/>
      <c r="AK55" s="303" t="s">
        <v>517</v>
      </c>
      <c r="AL55" s="304"/>
      <c r="AM55" s="312">
        <v>58261588</v>
      </c>
      <c r="AN55" s="313">
        <v>112583</v>
      </c>
      <c r="AO55" s="314">
        <v>25.9</v>
      </c>
      <c r="AP55" s="315">
        <v>47446</v>
      </c>
      <c r="AQ55" s="316">
        <v>-1.4</v>
      </c>
      <c r="AR55" s="317">
        <v>27.3</v>
      </c>
    </row>
    <row r="56" spans="1:44" ht="13" x14ac:dyDescent="0.2">
      <c r="A56" s="247"/>
      <c r="AK56" s="318"/>
      <c r="AL56" s="319" t="s">
        <v>515</v>
      </c>
      <c r="AM56" s="320">
        <v>19503214</v>
      </c>
      <c r="AN56" s="321">
        <v>37688</v>
      </c>
      <c r="AO56" s="322">
        <v>6.9</v>
      </c>
      <c r="AP56" s="323">
        <v>24371</v>
      </c>
      <c r="AQ56" s="324">
        <v>1.2</v>
      </c>
      <c r="AR56" s="325">
        <v>5.7</v>
      </c>
    </row>
    <row r="57" spans="1:44" ht="13" x14ac:dyDescent="0.2">
      <c r="A57" s="247"/>
      <c r="AK57" s="303" t="s">
        <v>518</v>
      </c>
      <c r="AL57" s="304"/>
      <c r="AM57" s="312">
        <v>34042756</v>
      </c>
      <c r="AN57" s="313">
        <v>65996</v>
      </c>
      <c r="AO57" s="314">
        <v>-41.4</v>
      </c>
      <c r="AP57" s="315">
        <v>48387</v>
      </c>
      <c r="AQ57" s="316">
        <v>2</v>
      </c>
      <c r="AR57" s="317">
        <v>-43.4</v>
      </c>
    </row>
    <row r="58" spans="1:44" ht="13" x14ac:dyDescent="0.2">
      <c r="A58" s="247"/>
      <c r="AK58" s="318"/>
      <c r="AL58" s="319" t="s">
        <v>515</v>
      </c>
      <c r="AM58" s="320">
        <v>17222299</v>
      </c>
      <c r="AN58" s="321">
        <v>33387</v>
      </c>
      <c r="AO58" s="322">
        <v>-11.4</v>
      </c>
      <c r="AP58" s="323">
        <v>25592</v>
      </c>
      <c r="AQ58" s="324">
        <v>5</v>
      </c>
      <c r="AR58" s="325">
        <v>-16.399999999999999</v>
      </c>
    </row>
    <row r="59" spans="1:44" ht="13" x14ac:dyDescent="0.2">
      <c r="A59" s="247"/>
      <c r="AK59" s="303" t="s">
        <v>519</v>
      </c>
      <c r="AL59" s="304"/>
      <c r="AM59" s="312">
        <v>28478034</v>
      </c>
      <c r="AN59" s="313">
        <v>55341</v>
      </c>
      <c r="AO59" s="314">
        <v>-16.100000000000001</v>
      </c>
      <c r="AP59" s="315">
        <v>49684</v>
      </c>
      <c r="AQ59" s="316">
        <v>2.7</v>
      </c>
      <c r="AR59" s="317">
        <v>-18.8</v>
      </c>
    </row>
    <row r="60" spans="1:44" ht="13" x14ac:dyDescent="0.2">
      <c r="A60" s="247"/>
      <c r="AK60" s="318"/>
      <c r="AL60" s="319" t="s">
        <v>515</v>
      </c>
      <c r="AM60" s="320">
        <v>15968113</v>
      </c>
      <c r="AN60" s="321">
        <v>31030</v>
      </c>
      <c r="AO60" s="322">
        <v>-7.1</v>
      </c>
      <c r="AP60" s="323">
        <v>28303</v>
      </c>
      <c r="AQ60" s="324">
        <v>10.6</v>
      </c>
      <c r="AR60" s="325">
        <v>-17.7</v>
      </c>
    </row>
    <row r="61" spans="1:44" ht="13" x14ac:dyDescent="0.2">
      <c r="A61" s="247"/>
      <c r="AK61" s="303" t="s">
        <v>520</v>
      </c>
      <c r="AL61" s="326"/>
      <c r="AM61" s="312">
        <v>42425802</v>
      </c>
      <c r="AN61" s="313">
        <v>81910</v>
      </c>
      <c r="AO61" s="314">
        <v>-6.7</v>
      </c>
      <c r="AP61" s="315">
        <v>49163</v>
      </c>
      <c r="AQ61" s="327">
        <v>-0.8</v>
      </c>
      <c r="AR61" s="317">
        <v>-5.9</v>
      </c>
    </row>
    <row r="62" spans="1:44" ht="13" x14ac:dyDescent="0.2">
      <c r="A62" s="247"/>
      <c r="AK62" s="318"/>
      <c r="AL62" s="319" t="s">
        <v>515</v>
      </c>
      <c r="AM62" s="320">
        <v>17887968</v>
      </c>
      <c r="AN62" s="321">
        <v>34551</v>
      </c>
      <c r="AO62" s="322">
        <v>3.1</v>
      </c>
      <c r="AP62" s="323">
        <v>25829</v>
      </c>
      <c r="AQ62" s="324">
        <v>1.7</v>
      </c>
      <c r="AR62" s="325">
        <v>1.4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Fqz0w1E9ABRPJmyk9Cn3//WahWyzQ2hjmnb6lpY7bTtFam84OXT+ZiHyCEEmLAS4IURavgdxGP8LdBJ2/3MtKg==" saltValue="OYnB7alInn8gEgG+REP/7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472</v>
      </c>
    </row>
    <row r="121" spans="125:125" ht="13.5" hidden="1" customHeight="1" x14ac:dyDescent="0.2">
      <c r="DU121" s="241"/>
    </row>
  </sheetData>
  <sheetProtection algorithmName="SHA-512" hashValue="FPKgXbXBifHR+v33on28wfihnzychMQwRRDfhGUkh1L5wMP7fBRS9Ag+lEhydMG32xLNvW+e75wkyvT1IGm4Yg==" saltValue="h5+DojtwMkGvofO0XS5BX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472</v>
      </c>
    </row>
  </sheetData>
  <sheetProtection algorithmName="SHA-512" hashValue="7JNzjPg/AEvMiIpuvCwRHm9umWAwe29JdMfC4ilyoWBcGPQUlAIBRZiUw/JZURmeBh76MwRmI8hH/H6OwfZH4A==" saltValue="CbeC+Z/SkSF2j12fKKJmI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522</v>
      </c>
      <c r="G46" s="8" t="s">
        <v>523</v>
      </c>
      <c r="H46" s="8" t="s">
        <v>524</v>
      </c>
      <c r="I46" s="8" t="s">
        <v>525</v>
      </c>
      <c r="J46" s="9" t="s">
        <v>526</v>
      </c>
    </row>
    <row r="47" spans="2:10" ht="57.75" customHeight="1" x14ac:dyDescent="0.2">
      <c r="B47" s="10"/>
      <c r="C47" s="1174" t="s">
        <v>3</v>
      </c>
      <c r="D47" s="1174"/>
      <c r="E47" s="1175"/>
      <c r="F47" s="11">
        <v>13.06</v>
      </c>
      <c r="G47" s="12">
        <v>13.61</v>
      </c>
      <c r="H47" s="12">
        <v>12.37</v>
      </c>
      <c r="I47" s="12">
        <v>13.13</v>
      </c>
      <c r="J47" s="13">
        <v>10.07</v>
      </c>
    </row>
    <row r="48" spans="2:10" ht="57.75" customHeight="1" x14ac:dyDescent="0.2">
      <c r="B48" s="14"/>
      <c r="C48" s="1176" t="s">
        <v>4</v>
      </c>
      <c r="D48" s="1176"/>
      <c r="E48" s="1177"/>
      <c r="F48" s="15">
        <v>1.51</v>
      </c>
      <c r="G48" s="16">
        <v>6.06</v>
      </c>
      <c r="H48" s="16">
        <v>3.66</v>
      </c>
      <c r="I48" s="16">
        <v>3.33</v>
      </c>
      <c r="J48" s="17">
        <v>3.56</v>
      </c>
    </row>
    <row r="49" spans="2:10" ht="57.75" customHeight="1" thickBot="1" x14ac:dyDescent="0.25">
      <c r="B49" s="18"/>
      <c r="C49" s="1178" t="s">
        <v>5</v>
      </c>
      <c r="D49" s="1178"/>
      <c r="E49" s="1179"/>
      <c r="F49" s="19" t="s">
        <v>527</v>
      </c>
      <c r="G49" s="20">
        <v>4.5999999999999996</v>
      </c>
      <c r="H49" s="20" t="s">
        <v>528</v>
      </c>
      <c r="I49" s="20" t="s">
        <v>529</v>
      </c>
      <c r="J49" s="21" t="s">
        <v>530</v>
      </c>
    </row>
    <row r="50" spans="2:10" ht="13" x14ac:dyDescent="0.2"/>
  </sheetData>
  <sheetProtection algorithmName="SHA-512" hashValue="T5b6yn2tJcjUz2ANoHS+rIpPQd6OcLSMHTsi/QQcNq5abFCc+P4+XZcaW4AfxI4MTm0sc7PF2YfZJQwJXRDGoA==" saltValue="vvWcS/AUSLlF4jMB69Ozt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2">
      <c r="A34" s="22"/>
      <c r="B34" s="31"/>
      <c r="C34" s="1184" t="s">
        <v>531</v>
      </c>
      <c r="D34" s="1184"/>
      <c r="E34" s="1185"/>
      <c r="F34" s="32">
        <v>11.06</v>
      </c>
      <c r="G34" s="33">
        <v>11.16</v>
      </c>
      <c r="H34" s="33">
        <v>9.98</v>
      </c>
      <c r="I34" s="33">
        <v>8.7899999999999991</v>
      </c>
      <c r="J34" s="34">
        <v>8.7100000000000009</v>
      </c>
      <c r="K34" s="22"/>
      <c r="L34" s="22"/>
      <c r="M34" s="22"/>
      <c r="N34" s="22"/>
      <c r="O34" s="22"/>
      <c r="P34" s="22"/>
    </row>
    <row r="35" spans="1:16" ht="39" customHeight="1" x14ac:dyDescent="0.2">
      <c r="A35" s="22"/>
      <c r="B35" s="35"/>
      <c r="C35" s="1180" t="s">
        <v>532</v>
      </c>
      <c r="D35" s="1180"/>
      <c r="E35" s="1181"/>
      <c r="F35" s="36">
        <v>1.36</v>
      </c>
      <c r="G35" s="37">
        <v>5.71</v>
      </c>
      <c r="H35" s="37">
        <v>3.22</v>
      </c>
      <c r="I35" s="37">
        <v>2.98</v>
      </c>
      <c r="J35" s="38">
        <v>3.2</v>
      </c>
      <c r="K35" s="22"/>
      <c r="L35" s="22"/>
      <c r="M35" s="22"/>
      <c r="N35" s="22"/>
      <c r="O35" s="22"/>
      <c r="P35" s="22"/>
    </row>
    <row r="36" spans="1:16" ht="39" customHeight="1" x14ac:dyDescent="0.2">
      <c r="A36" s="22"/>
      <c r="B36" s="35"/>
      <c r="C36" s="1180" t="s">
        <v>533</v>
      </c>
      <c r="D36" s="1180"/>
      <c r="E36" s="1181"/>
      <c r="F36" s="36">
        <v>2.17</v>
      </c>
      <c r="G36" s="37">
        <v>1.74</v>
      </c>
      <c r="H36" s="37">
        <v>2.27</v>
      </c>
      <c r="I36" s="37">
        <v>2.1</v>
      </c>
      <c r="J36" s="38">
        <v>2.37</v>
      </c>
      <c r="K36" s="22"/>
      <c r="L36" s="22"/>
      <c r="M36" s="22"/>
      <c r="N36" s="22"/>
      <c r="O36" s="22"/>
      <c r="P36" s="22"/>
    </row>
    <row r="37" spans="1:16" ht="39" customHeight="1" x14ac:dyDescent="0.2">
      <c r="A37" s="22"/>
      <c r="B37" s="35"/>
      <c r="C37" s="1180" t="s">
        <v>534</v>
      </c>
      <c r="D37" s="1180"/>
      <c r="E37" s="1181"/>
      <c r="F37" s="36">
        <v>1.29</v>
      </c>
      <c r="G37" s="37">
        <v>1.33</v>
      </c>
      <c r="H37" s="37">
        <v>1.54</v>
      </c>
      <c r="I37" s="37">
        <v>1.26</v>
      </c>
      <c r="J37" s="38">
        <v>1.26</v>
      </c>
      <c r="K37" s="22"/>
      <c r="L37" s="22"/>
      <c r="M37" s="22"/>
      <c r="N37" s="22"/>
      <c r="O37" s="22"/>
      <c r="P37" s="22"/>
    </row>
    <row r="38" spans="1:16" ht="39" customHeight="1" x14ac:dyDescent="0.2">
      <c r="A38" s="22"/>
      <c r="B38" s="35"/>
      <c r="C38" s="1180" t="s">
        <v>535</v>
      </c>
      <c r="D38" s="1180"/>
      <c r="E38" s="1181"/>
      <c r="F38" s="36">
        <v>0.28999999999999998</v>
      </c>
      <c r="G38" s="37">
        <v>0.32</v>
      </c>
      <c r="H38" s="37">
        <v>0.61</v>
      </c>
      <c r="I38" s="37">
        <v>0.78</v>
      </c>
      <c r="J38" s="38">
        <v>0.72</v>
      </c>
      <c r="K38" s="22"/>
      <c r="L38" s="22"/>
      <c r="M38" s="22"/>
      <c r="N38" s="22"/>
      <c r="O38" s="22"/>
      <c r="P38" s="22"/>
    </row>
    <row r="39" spans="1:16" ht="39" customHeight="1" x14ac:dyDescent="0.2">
      <c r="A39" s="22"/>
      <c r="B39" s="35"/>
      <c r="C39" s="1180" t="s">
        <v>536</v>
      </c>
      <c r="D39" s="1180"/>
      <c r="E39" s="1181"/>
      <c r="F39" s="36">
        <v>0.05</v>
      </c>
      <c r="G39" s="37">
        <v>0.11</v>
      </c>
      <c r="H39" s="37">
        <v>0.19</v>
      </c>
      <c r="I39" s="37">
        <v>0.28999999999999998</v>
      </c>
      <c r="J39" s="38">
        <v>0.28999999999999998</v>
      </c>
      <c r="K39" s="22"/>
      <c r="L39" s="22"/>
      <c r="M39" s="22"/>
      <c r="N39" s="22"/>
      <c r="O39" s="22"/>
      <c r="P39" s="22"/>
    </row>
    <row r="40" spans="1:16" ht="39" customHeight="1" x14ac:dyDescent="0.2">
      <c r="A40" s="22"/>
      <c r="B40" s="35"/>
      <c r="C40" s="1180" t="s">
        <v>537</v>
      </c>
      <c r="D40" s="1180"/>
      <c r="E40" s="1181"/>
      <c r="F40" s="36">
        <v>7.0000000000000007E-2</v>
      </c>
      <c r="G40" s="37">
        <v>0.08</v>
      </c>
      <c r="H40" s="37">
        <v>0.06</v>
      </c>
      <c r="I40" s="37">
        <v>0.26</v>
      </c>
      <c r="J40" s="38">
        <v>0.14000000000000001</v>
      </c>
      <c r="K40" s="22"/>
      <c r="L40" s="22"/>
      <c r="M40" s="22"/>
      <c r="N40" s="22"/>
      <c r="O40" s="22"/>
      <c r="P40" s="22"/>
    </row>
    <row r="41" spans="1:16" ht="39" customHeight="1" x14ac:dyDescent="0.2">
      <c r="A41" s="22"/>
      <c r="B41" s="35"/>
      <c r="C41" s="1180" t="s">
        <v>538</v>
      </c>
      <c r="D41" s="1180"/>
      <c r="E41" s="1181"/>
      <c r="F41" s="36">
        <v>0.31</v>
      </c>
      <c r="G41" s="37">
        <v>0.48</v>
      </c>
      <c r="H41" s="37">
        <v>0.17</v>
      </c>
      <c r="I41" s="37">
        <v>0.16</v>
      </c>
      <c r="J41" s="38">
        <v>7.0000000000000007E-2</v>
      </c>
      <c r="K41" s="22"/>
      <c r="L41" s="22"/>
      <c r="M41" s="22"/>
      <c r="N41" s="22"/>
      <c r="O41" s="22"/>
      <c r="P41" s="22"/>
    </row>
    <row r="42" spans="1:16" ht="39" customHeight="1" x14ac:dyDescent="0.2">
      <c r="A42" s="22"/>
      <c r="B42" s="39"/>
      <c r="C42" s="1180" t="s">
        <v>539</v>
      </c>
      <c r="D42" s="1180"/>
      <c r="E42" s="1181"/>
      <c r="F42" s="36" t="s">
        <v>484</v>
      </c>
      <c r="G42" s="37" t="s">
        <v>484</v>
      </c>
      <c r="H42" s="37" t="s">
        <v>484</v>
      </c>
      <c r="I42" s="37" t="s">
        <v>484</v>
      </c>
      <c r="J42" s="38" t="s">
        <v>484</v>
      </c>
      <c r="K42" s="22"/>
      <c r="L42" s="22"/>
      <c r="M42" s="22"/>
      <c r="N42" s="22"/>
      <c r="O42" s="22"/>
      <c r="P42" s="22"/>
    </row>
    <row r="43" spans="1:16" ht="39" customHeight="1" thickBot="1" x14ac:dyDescent="0.25">
      <c r="A43" s="22"/>
      <c r="B43" s="40"/>
      <c r="C43" s="1182" t="s">
        <v>540</v>
      </c>
      <c r="D43" s="1182"/>
      <c r="E43" s="1183"/>
      <c r="F43" s="41">
        <v>0.1</v>
      </c>
      <c r="G43" s="42">
        <v>0.25</v>
      </c>
      <c r="H43" s="42">
        <v>0.26</v>
      </c>
      <c r="I43" s="42">
        <v>0.08</v>
      </c>
      <c r="J43" s="43">
        <v>0.08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EVhgf2AW5BFfc1twF4dcfOa7cMT38r7V6AwHOHxYfu61uG0QaHNwDM10UQCrhsRN/1Qvk4qmOON5BhHSXZ/Jg==" saltValue="to/yNdzgPqvx7O91lYvV0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14515</v>
      </c>
      <c r="L45" s="58">
        <v>13618</v>
      </c>
      <c r="M45" s="58">
        <v>12943</v>
      </c>
      <c r="N45" s="58">
        <v>13236</v>
      </c>
      <c r="O45" s="59">
        <v>14166</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484</v>
      </c>
      <c r="L46" s="62" t="s">
        <v>484</v>
      </c>
      <c r="M46" s="62" t="s">
        <v>484</v>
      </c>
      <c r="N46" s="62" t="s">
        <v>484</v>
      </c>
      <c r="O46" s="63" t="s">
        <v>484</v>
      </c>
      <c r="P46" s="46"/>
      <c r="Q46" s="46"/>
      <c r="R46" s="46"/>
      <c r="S46" s="46"/>
      <c r="T46" s="46"/>
      <c r="U46" s="46"/>
    </row>
    <row r="47" spans="1:21" ht="30.75" customHeight="1" x14ac:dyDescent="0.2">
      <c r="A47" s="46"/>
      <c r="B47" s="1188"/>
      <c r="C47" s="1189"/>
      <c r="D47" s="60"/>
      <c r="E47" s="1194" t="s">
        <v>12</v>
      </c>
      <c r="F47" s="1194"/>
      <c r="G47" s="1194"/>
      <c r="H47" s="1194"/>
      <c r="I47" s="1194"/>
      <c r="J47" s="1195"/>
      <c r="K47" s="61">
        <v>17</v>
      </c>
      <c r="L47" s="62" t="s">
        <v>484</v>
      </c>
      <c r="M47" s="62" t="s">
        <v>484</v>
      </c>
      <c r="N47" s="62" t="s">
        <v>484</v>
      </c>
      <c r="O47" s="63" t="s">
        <v>484</v>
      </c>
      <c r="P47" s="46"/>
      <c r="Q47" s="46"/>
      <c r="R47" s="46"/>
      <c r="S47" s="46"/>
      <c r="T47" s="46"/>
      <c r="U47" s="46"/>
    </row>
    <row r="48" spans="1:21" ht="30.75" customHeight="1" x14ac:dyDescent="0.2">
      <c r="A48" s="46"/>
      <c r="B48" s="1188"/>
      <c r="C48" s="1189"/>
      <c r="D48" s="60"/>
      <c r="E48" s="1194" t="s">
        <v>13</v>
      </c>
      <c r="F48" s="1194"/>
      <c r="G48" s="1194"/>
      <c r="H48" s="1194"/>
      <c r="I48" s="1194"/>
      <c r="J48" s="1195"/>
      <c r="K48" s="61">
        <v>1922</v>
      </c>
      <c r="L48" s="62">
        <v>1326</v>
      </c>
      <c r="M48" s="62">
        <v>2500</v>
      </c>
      <c r="N48" s="62">
        <v>2551</v>
      </c>
      <c r="O48" s="63">
        <v>2704</v>
      </c>
      <c r="P48" s="46"/>
      <c r="Q48" s="46"/>
      <c r="R48" s="46"/>
      <c r="S48" s="46"/>
      <c r="T48" s="46"/>
      <c r="U48" s="46"/>
    </row>
    <row r="49" spans="1:21" ht="30.75" customHeight="1" x14ac:dyDescent="0.2">
      <c r="A49" s="46"/>
      <c r="B49" s="1188"/>
      <c r="C49" s="1189"/>
      <c r="D49" s="60"/>
      <c r="E49" s="1194" t="s">
        <v>14</v>
      </c>
      <c r="F49" s="1194"/>
      <c r="G49" s="1194"/>
      <c r="H49" s="1194"/>
      <c r="I49" s="1194"/>
      <c r="J49" s="1195"/>
      <c r="K49" s="61" t="s">
        <v>484</v>
      </c>
      <c r="L49" s="62" t="s">
        <v>484</v>
      </c>
      <c r="M49" s="62" t="s">
        <v>484</v>
      </c>
      <c r="N49" s="62" t="s">
        <v>484</v>
      </c>
      <c r="O49" s="63" t="s">
        <v>484</v>
      </c>
      <c r="P49" s="46"/>
      <c r="Q49" s="46"/>
      <c r="R49" s="46"/>
      <c r="S49" s="46"/>
      <c r="T49" s="46"/>
      <c r="U49" s="46"/>
    </row>
    <row r="50" spans="1:21" ht="30.75" customHeight="1" x14ac:dyDescent="0.2">
      <c r="A50" s="46"/>
      <c r="B50" s="1188"/>
      <c r="C50" s="1189"/>
      <c r="D50" s="60"/>
      <c r="E50" s="1194" t="s">
        <v>15</v>
      </c>
      <c r="F50" s="1194"/>
      <c r="G50" s="1194"/>
      <c r="H50" s="1194"/>
      <c r="I50" s="1194"/>
      <c r="J50" s="1195"/>
      <c r="K50" s="61">
        <v>331</v>
      </c>
      <c r="L50" s="62">
        <v>1338</v>
      </c>
      <c r="M50" s="62">
        <v>331</v>
      </c>
      <c r="N50" s="62">
        <v>331</v>
      </c>
      <c r="O50" s="63">
        <v>331</v>
      </c>
      <c r="P50" s="46"/>
      <c r="Q50" s="46"/>
      <c r="R50" s="46"/>
      <c r="S50" s="46"/>
      <c r="T50" s="46"/>
      <c r="U50" s="46"/>
    </row>
    <row r="51" spans="1:21" ht="30.75" customHeight="1" x14ac:dyDescent="0.2">
      <c r="A51" s="46"/>
      <c r="B51" s="1190"/>
      <c r="C51" s="1191"/>
      <c r="D51" s="64"/>
      <c r="E51" s="1194" t="s">
        <v>16</v>
      </c>
      <c r="F51" s="1194"/>
      <c r="G51" s="1194"/>
      <c r="H51" s="1194"/>
      <c r="I51" s="1194"/>
      <c r="J51" s="1195"/>
      <c r="K51" s="61">
        <v>0</v>
      </c>
      <c r="L51" s="62">
        <v>0</v>
      </c>
      <c r="M51" s="62">
        <v>1</v>
      </c>
      <c r="N51" s="62">
        <v>0</v>
      </c>
      <c r="O51" s="63">
        <v>1</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13159</v>
      </c>
      <c r="L52" s="62">
        <v>12334</v>
      </c>
      <c r="M52" s="62">
        <v>12203</v>
      </c>
      <c r="N52" s="62">
        <v>12212</v>
      </c>
      <c r="O52" s="63">
        <v>12229</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3626</v>
      </c>
      <c r="L53" s="67">
        <v>3948</v>
      </c>
      <c r="M53" s="67">
        <v>3572</v>
      </c>
      <c r="N53" s="67">
        <v>3906</v>
      </c>
      <c r="O53" s="68">
        <v>4973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QfId3KYKzTAKzI4IbkA06rcZS430sL+yA2KM2Ej5RCjm/HUkvL7aD78phwMph9yOvEDlL1zNnr1kifsr4Wm2Q==" saltValue="TrV1MxN1T56cQRF6LIJmr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522</v>
      </c>
      <c r="J40" s="101" t="s">
        <v>523</v>
      </c>
      <c r="K40" s="101" t="s">
        <v>524</v>
      </c>
      <c r="L40" s="101" t="s">
        <v>525</v>
      </c>
      <c r="M40" s="102" t="s">
        <v>526</v>
      </c>
    </row>
    <row r="41" spans="2:13" ht="27.75" customHeight="1" x14ac:dyDescent="0.2">
      <c r="B41" s="1217" t="s">
        <v>30</v>
      </c>
      <c r="C41" s="1218"/>
      <c r="D41" s="103"/>
      <c r="E41" s="1223" t="s">
        <v>31</v>
      </c>
      <c r="F41" s="1223"/>
      <c r="G41" s="1223"/>
      <c r="H41" s="1224"/>
      <c r="I41" s="330">
        <v>118218</v>
      </c>
      <c r="J41" s="331">
        <v>131038</v>
      </c>
      <c r="K41" s="331">
        <v>144322</v>
      </c>
      <c r="L41" s="331">
        <v>145135</v>
      </c>
      <c r="M41" s="332">
        <v>143649</v>
      </c>
    </row>
    <row r="42" spans="2:13" ht="27.75" customHeight="1" x14ac:dyDescent="0.2">
      <c r="B42" s="1219"/>
      <c r="C42" s="1220"/>
      <c r="D42" s="104"/>
      <c r="E42" s="1225" t="s">
        <v>32</v>
      </c>
      <c r="F42" s="1225"/>
      <c r="G42" s="1225"/>
      <c r="H42" s="1226"/>
      <c r="I42" s="333">
        <v>8338</v>
      </c>
      <c r="J42" s="334">
        <v>8887</v>
      </c>
      <c r="K42" s="334">
        <v>12461</v>
      </c>
      <c r="L42" s="334">
        <v>11831</v>
      </c>
      <c r="M42" s="335">
        <v>12094</v>
      </c>
    </row>
    <row r="43" spans="2:13" ht="27.75" customHeight="1" x14ac:dyDescent="0.2">
      <c r="B43" s="1219"/>
      <c r="C43" s="1220"/>
      <c r="D43" s="104"/>
      <c r="E43" s="1225" t="s">
        <v>33</v>
      </c>
      <c r="F43" s="1225"/>
      <c r="G43" s="1225"/>
      <c r="H43" s="1226"/>
      <c r="I43" s="333">
        <v>16153</v>
      </c>
      <c r="J43" s="334">
        <v>13823</v>
      </c>
      <c r="K43" s="334">
        <v>14232</v>
      </c>
      <c r="L43" s="334">
        <v>15677</v>
      </c>
      <c r="M43" s="335">
        <v>19830</v>
      </c>
    </row>
    <row r="44" spans="2:13" ht="27.75" customHeight="1" x14ac:dyDescent="0.2">
      <c r="B44" s="1219"/>
      <c r="C44" s="1220"/>
      <c r="D44" s="104"/>
      <c r="E44" s="1225" t="s">
        <v>34</v>
      </c>
      <c r="F44" s="1225"/>
      <c r="G44" s="1225"/>
      <c r="H44" s="1226"/>
      <c r="I44" s="333" t="s">
        <v>484</v>
      </c>
      <c r="J44" s="334" t="s">
        <v>484</v>
      </c>
      <c r="K44" s="334" t="s">
        <v>484</v>
      </c>
      <c r="L44" s="334" t="s">
        <v>484</v>
      </c>
      <c r="M44" s="335" t="s">
        <v>484</v>
      </c>
    </row>
    <row r="45" spans="2:13" ht="27.75" customHeight="1" x14ac:dyDescent="0.2">
      <c r="B45" s="1219"/>
      <c r="C45" s="1220"/>
      <c r="D45" s="104"/>
      <c r="E45" s="1225" t="s">
        <v>35</v>
      </c>
      <c r="F45" s="1225"/>
      <c r="G45" s="1225"/>
      <c r="H45" s="1226"/>
      <c r="I45" s="333">
        <v>23039</v>
      </c>
      <c r="J45" s="334">
        <v>22677</v>
      </c>
      <c r="K45" s="334">
        <v>22225</v>
      </c>
      <c r="L45" s="334">
        <v>22955</v>
      </c>
      <c r="M45" s="335">
        <v>22838</v>
      </c>
    </row>
    <row r="46" spans="2:13" ht="27.75" customHeight="1" x14ac:dyDescent="0.2">
      <c r="B46" s="1219"/>
      <c r="C46" s="1220"/>
      <c r="D46" s="105"/>
      <c r="E46" s="1225" t="s">
        <v>36</v>
      </c>
      <c r="F46" s="1225"/>
      <c r="G46" s="1225"/>
      <c r="H46" s="1226"/>
      <c r="I46" s="333" t="s">
        <v>484</v>
      </c>
      <c r="J46" s="334" t="s">
        <v>484</v>
      </c>
      <c r="K46" s="334" t="s">
        <v>484</v>
      </c>
      <c r="L46" s="334" t="s">
        <v>484</v>
      </c>
      <c r="M46" s="335">
        <v>70</v>
      </c>
    </row>
    <row r="47" spans="2:13" ht="27.75" customHeight="1" x14ac:dyDescent="0.2">
      <c r="B47" s="1219"/>
      <c r="C47" s="1220"/>
      <c r="D47" s="106"/>
      <c r="E47" s="1227" t="s">
        <v>37</v>
      </c>
      <c r="F47" s="1228"/>
      <c r="G47" s="1228"/>
      <c r="H47" s="1229"/>
      <c r="I47" s="333" t="s">
        <v>484</v>
      </c>
      <c r="J47" s="334" t="s">
        <v>484</v>
      </c>
      <c r="K47" s="334" t="s">
        <v>484</v>
      </c>
      <c r="L47" s="334" t="s">
        <v>484</v>
      </c>
      <c r="M47" s="335" t="s">
        <v>484</v>
      </c>
    </row>
    <row r="48" spans="2:13" ht="27.75" customHeight="1" x14ac:dyDescent="0.2">
      <c r="B48" s="1219"/>
      <c r="C48" s="1220"/>
      <c r="D48" s="104"/>
      <c r="E48" s="1225" t="s">
        <v>38</v>
      </c>
      <c r="F48" s="1225"/>
      <c r="G48" s="1225"/>
      <c r="H48" s="1226"/>
      <c r="I48" s="333" t="s">
        <v>484</v>
      </c>
      <c r="J48" s="334" t="s">
        <v>484</v>
      </c>
      <c r="K48" s="334" t="s">
        <v>484</v>
      </c>
      <c r="L48" s="334" t="s">
        <v>484</v>
      </c>
      <c r="M48" s="335" t="s">
        <v>484</v>
      </c>
    </row>
    <row r="49" spans="2:13" ht="27.75" customHeight="1" x14ac:dyDescent="0.2">
      <c r="B49" s="1221"/>
      <c r="C49" s="1222"/>
      <c r="D49" s="104"/>
      <c r="E49" s="1225" t="s">
        <v>39</v>
      </c>
      <c r="F49" s="1225"/>
      <c r="G49" s="1225"/>
      <c r="H49" s="1226"/>
      <c r="I49" s="333" t="s">
        <v>484</v>
      </c>
      <c r="J49" s="334" t="s">
        <v>484</v>
      </c>
      <c r="K49" s="334" t="s">
        <v>484</v>
      </c>
      <c r="L49" s="334" t="s">
        <v>484</v>
      </c>
      <c r="M49" s="335" t="s">
        <v>484</v>
      </c>
    </row>
    <row r="50" spans="2:13" ht="27.75" customHeight="1" x14ac:dyDescent="0.2">
      <c r="B50" s="1230" t="s">
        <v>40</v>
      </c>
      <c r="C50" s="1231"/>
      <c r="D50" s="107"/>
      <c r="E50" s="1225" t="s">
        <v>41</v>
      </c>
      <c r="F50" s="1225"/>
      <c r="G50" s="1225"/>
      <c r="H50" s="1226"/>
      <c r="I50" s="333">
        <v>39534</v>
      </c>
      <c r="J50" s="334">
        <v>41001</v>
      </c>
      <c r="K50" s="334">
        <v>37917</v>
      </c>
      <c r="L50" s="334">
        <v>35261</v>
      </c>
      <c r="M50" s="335">
        <v>30534</v>
      </c>
    </row>
    <row r="51" spans="2:13" ht="27.75" customHeight="1" x14ac:dyDescent="0.2">
      <c r="B51" s="1219"/>
      <c r="C51" s="1220"/>
      <c r="D51" s="104"/>
      <c r="E51" s="1225" t="s">
        <v>42</v>
      </c>
      <c r="F51" s="1225"/>
      <c r="G51" s="1225"/>
      <c r="H51" s="1226"/>
      <c r="I51" s="333">
        <v>16104</v>
      </c>
      <c r="J51" s="334">
        <v>15642</v>
      </c>
      <c r="K51" s="334">
        <v>16029</v>
      </c>
      <c r="L51" s="334">
        <v>23483</v>
      </c>
      <c r="M51" s="335">
        <v>27728</v>
      </c>
    </row>
    <row r="52" spans="2:13" ht="27.75" customHeight="1" x14ac:dyDescent="0.2">
      <c r="B52" s="1221"/>
      <c r="C52" s="1222"/>
      <c r="D52" s="104"/>
      <c r="E52" s="1225" t="s">
        <v>43</v>
      </c>
      <c r="F52" s="1225"/>
      <c r="G52" s="1225"/>
      <c r="H52" s="1226"/>
      <c r="I52" s="333">
        <v>100852</v>
      </c>
      <c r="J52" s="334">
        <v>101246</v>
      </c>
      <c r="K52" s="334">
        <v>98160</v>
      </c>
      <c r="L52" s="334">
        <v>93823</v>
      </c>
      <c r="M52" s="335">
        <v>89396</v>
      </c>
    </row>
    <row r="53" spans="2:13" ht="27.75" customHeight="1" thickBot="1" x14ac:dyDescent="0.25">
      <c r="B53" s="1232" t="s">
        <v>19</v>
      </c>
      <c r="C53" s="1233"/>
      <c r="D53" s="108"/>
      <c r="E53" s="1234" t="s">
        <v>44</v>
      </c>
      <c r="F53" s="1234"/>
      <c r="G53" s="1234"/>
      <c r="H53" s="1235"/>
      <c r="I53" s="336">
        <v>9258</v>
      </c>
      <c r="J53" s="337">
        <v>18536</v>
      </c>
      <c r="K53" s="337">
        <v>41134</v>
      </c>
      <c r="L53" s="337">
        <v>43030</v>
      </c>
      <c r="M53" s="338">
        <v>50823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XbQrfiH04g2UwRpguVvpP3Umuhq9M6aXhOcI+slDlouFJWWjR70jRNRZKuAwwiNVCbkSgFsYWTw9Oh2vH1qBJQ==" saltValue="IMixmRxyTd3bn+Ju9li9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524</v>
      </c>
      <c r="G54" s="117" t="s">
        <v>525</v>
      </c>
      <c r="H54" s="118" t="s">
        <v>526</v>
      </c>
    </row>
    <row r="55" spans="2:8" ht="52.5" customHeight="1" x14ac:dyDescent="0.2">
      <c r="B55" s="119"/>
      <c r="C55" s="1244" t="s">
        <v>46</v>
      </c>
      <c r="D55" s="1244"/>
      <c r="E55" s="1245"/>
      <c r="F55" s="339">
        <v>13003</v>
      </c>
      <c r="G55" s="339">
        <v>14008</v>
      </c>
      <c r="H55" s="340">
        <v>11037</v>
      </c>
    </row>
    <row r="56" spans="2:8" ht="52.5" customHeight="1" x14ac:dyDescent="0.2">
      <c r="B56" s="120"/>
      <c r="C56" s="1246" t="s">
        <v>47</v>
      </c>
      <c r="D56" s="1246"/>
      <c r="E56" s="1247"/>
      <c r="F56" s="341">
        <v>6123</v>
      </c>
      <c r="G56" s="341">
        <v>3420</v>
      </c>
      <c r="H56" s="342">
        <v>3508</v>
      </c>
    </row>
    <row r="57" spans="2:8" ht="53.25" customHeight="1" x14ac:dyDescent="0.2">
      <c r="B57" s="120"/>
      <c r="C57" s="1248" t="s">
        <v>48</v>
      </c>
      <c r="D57" s="1248"/>
      <c r="E57" s="1249"/>
      <c r="F57" s="343">
        <v>11332</v>
      </c>
      <c r="G57" s="343">
        <v>9446</v>
      </c>
      <c r="H57" s="344">
        <v>6663</v>
      </c>
    </row>
    <row r="58" spans="2:8" ht="45.75" customHeight="1" x14ac:dyDescent="0.2">
      <c r="B58" s="121"/>
      <c r="C58" s="1236" t="s">
        <v>49</v>
      </c>
      <c r="D58" s="1237"/>
      <c r="E58" s="1238"/>
      <c r="F58" s="345"/>
      <c r="G58" s="345"/>
      <c r="H58" s="346"/>
    </row>
    <row r="59" spans="2:8" ht="45.75" customHeight="1" x14ac:dyDescent="0.2">
      <c r="B59" s="121"/>
      <c r="C59" s="1236" t="s">
        <v>49</v>
      </c>
      <c r="D59" s="1237"/>
      <c r="E59" s="1238"/>
      <c r="F59" s="345"/>
      <c r="G59" s="345"/>
      <c r="H59" s="346"/>
    </row>
    <row r="60" spans="2:8" ht="45.75" customHeight="1" x14ac:dyDescent="0.2">
      <c r="B60" s="121"/>
      <c r="C60" s="1236" t="s">
        <v>49</v>
      </c>
      <c r="D60" s="1237"/>
      <c r="E60" s="1238"/>
      <c r="F60" s="345"/>
      <c r="G60" s="345"/>
      <c r="H60" s="346"/>
    </row>
    <row r="61" spans="2:8" ht="45.75" customHeight="1" x14ac:dyDescent="0.2">
      <c r="B61" s="121"/>
      <c r="C61" s="1236" t="s">
        <v>49</v>
      </c>
      <c r="D61" s="1237"/>
      <c r="E61" s="1238"/>
      <c r="F61" s="345"/>
      <c r="G61" s="345"/>
      <c r="H61" s="346"/>
    </row>
    <row r="62" spans="2:8" ht="45.75" customHeight="1" thickBot="1" x14ac:dyDescent="0.25">
      <c r="B62" s="122"/>
      <c r="C62" s="1239" t="s">
        <v>49</v>
      </c>
      <c r="D62" s="1240"/>
      <c r="E62" s="1241"/>
      <c r="F62" s="347"/>
      <c r="G62" s="347"/>
      <c r="H62" s="348"/>
    </row>
    <row r="63" spans="2:8" ht="52.5" customHeight="1" thickBot="1" x14ac:dyDescent="0.25">
      <c r="B63" s="123"/>
      <c r="C63" s="1242" t="s">
        <v>50</v>
      </c>
      <c r="D63" s="1242"/>
      <c r="E63" s="1243"/>
      <c r="F63" s="349">
        <v>30458</v>
      </c>
      <c r="G63" s="349">
        <v>26874</v>
      </c>
      <c r="H63" s="350">
        <v>21208</v>
      </c>
    </row>
    <row r="64" spans="2:8" ht="13" x14ac:dyDescent="0.2"/>
  </sheetData>
  <sheetProtection algorithmName="SHA-512" hashValue="y9BWIqE4zOVDV0OXcD3ODab6z8jBIbf5NBtQw4m7FS3+qhZdG34hXMhcxbot3Gv3Vq1ey01o5o68pIXOecrENA==" saltValue="eg36GNCcR4oEgMoSXFda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79866-7625-481A-926A-2D16DF9C76A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569</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522</v>
      </c>
      <c r="BQ50" s="383"/>
      <c r="BR50" s="383"/>
      <c r="BS50" s="383"/>
      <c r="BT50" s="383"/>
      <c r="BU50" s="383"/>
      <c r="BV50" s="383"/>
      <c r="BW50" s="383"/>
      <c r="BX50" s="383" t="s">
        <v>523</v>
      </c>
      <c r="BY50" s="383"/>
      <c r="BZ50" s="383"/>
      <c r="CA50" s="383"/>
      <c r="CB50" s="383"/>
      <c r="CC50" s="383"/>
      <c r="CD50" s="383"/>
      <c r="CE50" s="383"/>
      <c r="CF50" s="383" t="s">
        <v>524</v>
      </c>
      <c r="CG50" s="383"/>
      <c r="CH50" s="383"/>
      <c r="CI50" s="383"/>
      <c r="CJ50" s="383"/>
      <c r="CK50" s="383"/>
      <c r="CL50" s="383"/>
      <c r="CM50" s="383"/>
      <c r="CN50" s="383" t="s">
        <v>525</v>
      </c>
      <c r="CO50" s="383"/>
      <c r="CP50" s="383"/>
      <c r="CQ50" s="383"/>
      <c r="CR50" s="383"/>
      <c r="CS50" s="383"/>
      <c r="CT50" s="383"/>
      <c r="CU50" s="383"/>
      <c r="CV50" s="383" t="s">
        <v>526</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571</v>
      </c>
      <c r="AO51" s="382"/>
      <c r="AP51" s="382"/>
      <c r="AQ51" s="382"/>
      <c r="AR51" s="382"/>
      <c r="AS51" s="382"/>
      <c r="AT51" s="382"/>
      <c r="AU51" s="382"/>
      <c r="AV51" s="382"/>
      <c r="AW51" s="382"/>
      <c r="AX51" s="382"/>
      <c r="AY51" s="382"/>
      <c r="AZ51" s="382"/>
      <c r="BA51" s="382"/>
      <c r="BB51" s="382" t="s">
        <v>572</v>
      </c>
      <c r="BC51" s="382"/>
      <c r="BD51" s="382"/>
      <c r="BE51" s="382"/>
      <c r="BF51" s="382"/>
      <c r="BG51" s="382"/>
      <c r="BH51" s="382"/>
      <c r="BI51" s="382"/>
      <c r="BJ51" s="382"/>
      <c r="BK51" s="382"/>
      <c r="BL51" s="382"/>
      <c r="BM51" s="382"/>
      <c r="BN51" s="382"/>
      <c r="BO51" s="382"/>
      <c r="BP51" s="379">
        <v>9.9</v>
      </c>
      <c r="BQ51" s="379"/>
      <c r="BR51" s="379"/>
      <c r="BS51" s="379"/>
      <c r="BT51" s="379"/>
      <c r="BU51" s="379"/>
      <c r="BV51" s="379"/>
      <c r="BW51" s="379"/>
      <c r="BX51" s="379">
        <v>19.2</v>
      </c>
      <c r="BY51" s="379"/>
      <c r="BZ51" s="379"/>
      <c r="CA51" s="379"/>
      <c r="CB51" s="379"/>
      <c r="CC51" s="379"/>
      <c r="CD51" s="379"/>
      <c r="CE51" s="379"/>
      <c r="CF51" s="379">
        <v>43.1</v>
      </c>
      <c r="CG51" s="379"/>
      <c r="CH51" s="379"/>
      <c r="CI51" s="379"/>
      <c r="CJ51" s="379"/>
      <c r="CK51" s="379"/>
      <c r="CL51" s="379"/>
      <c r="CM51" s="379"/>
      <c r="CN51" s="379">
        <v>44.1</v>
      </c>
      <c r="CO51" s="379"/>
      <c r="CP51" s="379"/>
      <c r="CQ51" s="379"/>
      <c r="CR51" s="379"/>
      <c r="CS51" s="379"/>
      <c r="CT51" s="379"/>
      <c r="CU51" s="379"/>
      <c r="CV51" s="379">
        <v>50.4</v>
      </c>
      <c r="CW51" s="379"/>
      <c r="CX51" s="379"/>
      <c r="CY51" s="379"/>
      <c r="CZ51" s="379"/>
      <c r="DA51" s="379"/>
      <c r="DB51" s="379"/>
      <c r="DC51" s="379"/>
    </row>
    <row r="52" spans="1:109" ht="13"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573</v>
      </c>
      <c r="BC53" s="382"/>
      <c r="BD53" s="382"/>
      <c r="BE53" s="382"/>
      <c r="BF53" s="382"/>
      <c r="BG53" s="382"/>
      <c r="BH53" s="382"/>
      <c r="BI53" s="382"/>
      <c r="BJ53" s="382"/>
      <c r="BK53" s="382"/>
      <c r="BL53" s="382"/>
      <c r="BM53" s="382"/>
      <c r="BN53" s="382"/>
      <c r="BO53" s="382"/>
      <c r="BP53" s="379">
        <v>54.8</v>
      </c>
      <c r="BQ53" s="379"/>
      <c r="BR53" s="379"/>
      <c r="BS53" s="379"/>
      <c r="BT53" s="379"/>
      <c r="BU53" s="379"/>
      <c r="BV53" s="379"/>
      <c r="BW53" s="379"/>
      <c r="BX53" s="379">
        <v>56.8</v>
      </c>
      <c r="BY53" s="379"/>
      <c r="BZ53" s="379"/>
      <c r="CA53" s="379"/>
      <c r="CB53" s="379"/>
      <c r="CC53" s="379"/>
      <c r="CD53" s="379"/>
      <c r="CE53" s="379"/>
      <c r="CF53" s="379">
        <v>57.8</v>
      </c>
      <c r="CG53" s="379"/>
      <c r="CH53" s="379"/>
      <c r="CI53" s="379"/>
      <c r="CJ53" s="379"/>
      <c r="CK53" s="379"/>
      <c r="CL53" s="379"/>
      <c r="CM53" s="379"/>
      <c r="CN53" s="379">
        <v>56.5</v>
      </c>
      <c r="CO53" s="379"/>
      <c r="CP53" s="379"/>
      <c r="CQ53" s="379"/>
      <c r="CR53" s="379"/>
      <c r="CS53" s="379"/>
      <c r="CT53" s="379"/>
      <c r="CU53" s="379"/>
      <c r="CV53" s="379">
        <v>58.4</v>
      </c>
      <c r="CW53" s="379"/>
      <c r="CX53" s="379"/>
      <c r="CY53" s="379"/>
      <c r="CZ53" s="379"/>
      <c r="DA53" s="379"/>
      <c r="DB53" s="379"/>
      <c r="DC53" s="379"/>
    </row>
    <row r="54" spans="1:109" ht="13"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 x14ac:dyDescent="0.2">
      <c r="A55" s="358"/>
      <c r="B55" s="247"/>
      <c r="G55" s="377"/>
      <c r="H55" s="377"/>
      <c r="I55" s="377"/>
      <c r="J55" s="377"/>
      <c r="K55" s="384"/>
      <c r="L55" s="384"/>
      <c r="M55" s="384"/>
      <c r="N55" s="384"/>
      <c r="AN55" s="383" t="s">
        <v>574</v>
      </c>
      <c r="AO55" s="383"/>
      <c r="AP55" s="383"/>
      <c r="AQ55" s="383"/>
      <c r="AR55" s="383"/>
      <c r="AS55" s="383"/>
      <c r="AT55" s="383"/>
      <c r="AU55" s="383"/>
      <c r="AV55" s="383"/>
      <c r="AW55" s="383"/>
      <c r="AX55" s="383"/>
      <c r="AY55" s="383"/>
      <c r="AZ55" s="383"/>
      <c r="BA55" s="383"/>
      <c r="BB55" s="382" t="s">
        <v>572</v>
      </c>
      <c r="BC55" s="382"/>
      <c r="BD55" s="382"/>
      <c r="BE55" s="382"/>
      <c r="BF55" s="382"/>
      <c r="BG55" s="382"/>
      <c r="BH55" s="382"/>
      <c r="BI55" s="382"/>
      <c r="BJ55" s="382"/>
      <c r="BK55" s="382"/>
      <c r="BL55" s="382"/>
      <c r="BM55" s="382"/>
      <c r="BN55" s="382"/>
      <c r="BO55" s="382"/>
      <c r="BP55" s="379">
        <v>31.5</v>
      </c>
      <c r="BQ55" s="379"/>
      <c r="BR55" s="379"/>
      <c r="BS55" s="379"/>
      <c r="BT55" s="379"/>
      <c r="BU55" s="379"/>
      <c r="BV55" s="379"/>
      <c r="BW55" s="379"/>
      <c r="BX55" s="379">
        <v>23.4</v>
      </c>
      <c r="BY55" s="379"/>
      <c r="BZ55" s="379"/>
      <c r="CA55" s="379"/>
      <c r="CB55" s="379"/>
      <c r="CC55" s="379"/>
      <c r="CD55" s="379"/>
      <c r="CE55" s="379"/>
      <c r="CF55" s="379">
        <v>18.2</v>
      </c>
      <c r="CG55" s="379"/>
      <c r="CH55" s="379"/>
      <c r="CI55" s="379"/>
      <c r="CJ55" s="379"/>
      <c r="CK55" s="379"/>
      <c r="CL55" s="379"/>
      <c r="CM55" s="379"/>
      <c r="CN55" s="379">
        <v>17.100000000000001</v>
      </c>
      <c r="CO55" s="379"/>
      <c r="CP55" s="379"/>
      <c r="CQ55" s="379"/>
      <c r="CR55" s="379"/>
      <c r="CS55" s="379"/>
      <c r="CT55" s="379"/>
      <c r="CU55" s="379"/>
      <c r="CV55" s="379">
        <v>16.600000000000001</v>
      </c>
      <c r="CW55" s="379"/>
      <c r="CX55" s="379"/>
      <c r="CY55" s="379"/>
      <c r="CZ55" s="379"/>
      <c r="DA55" s="379"/>
      <c r="DB55" s="379"/>
      <c r="DC55" s="379"/>
    </row>
    <row r="56" spans="1:109" ht="13"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573</v>
      </c>
      <c r="BC57" s="382"/>
      <c r="BD57" s="382"/>
      <c r="BE57" s="382"/>
      <c r="BF57" s="382"/>
      <c r="BG57" s="382"/>
      <c r="BH57" s="382"/>
      <c r="BI57" s="382"/>
      <c r="BJ57" s="382"/>
      <c r="BK57" s="382"/>
      <c r="BL57" s="382"/>
      <c r="BM57" s="382"/>
      <c r="BN57" s="382"/>
      <c r="BO57" s="382"/>
      <c r="BP57" s="379">
        <v>62.9</v>
      </c>
      <c r="BQ57" s="379"/>
      <c r="BR57" s="379"/>
      <c r="BS57" s="379"/>
      <c r="BT57" s="379"/>
      <c r="BU57" s="379"/>
      <c r="BV57" s="379"/>
      <c r="BW57" s="379"/>
      <c r="BX57" s="379">
        <v>63.9</v>
      </c>
      <c r="BY57" s="379"/>
      <c r="BZ57" s="379"/>
      <c r="CA57" s="379"/>
      <c r="CB57" s="379"/>
      <c r="CC57" s="379"/>
      <c r="CD57" s="379"/>
      <c r="CE57" s="379"/>
      <c r="CF57" s="379">
        <v>64.900000000000006</v>
      </c>
      <c r="CG57" s="379"/>
      <c r="CH57" s="379"/>
      <c r="CI57" s="379"/>
      <c r="CJ57" s="379"/>
      <c r="CK57" s="379"/>
      <c r="CL57" s="379"/>
      <c r="CM57" s="379"/>
      <c r="CN57" s="379">
        <v>65.8</v>
      </c>
      <c r="CO57" s="379"/>
      <c r="CP57" s="379"/>
      <c r="CQ57" s="379"/>
      <c r="CR57" s="379"/>
      <c r="CS57" s="379"/>
      <c r="CT57" s="379"/>
      <c r="CU57" s="379"/>
      <c r="CV57" s="379">
        <v>66.7</v>
      </c>
      <c r="CW57" s="379"/>
      <c r="CX57" s="379"/>
      <c r="CY57" s="379"/>
      <c r="CZ57" s="379"/>
      <c r="DA57" s="379"/>
      <c r="DB57" s="379"/>
      <c r="DC57" s="379"/>
      <c r="DD57" s="363"/>
      <c r="DE57" s="362"/>
    </row>
    <row r="58" spans="1:109" s="358" customFormat="1" ht="13"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5" t="s">
        <v>577</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522</v>
      </c>
      <c r="BQ72" s="383"/>
      <c r="BR72" s="383"/>
      <c r="BS72" s="383"/>
      <c r="BT72" s="383"/>
      <c r="BU72" s="383"/>
      <c r="BV72" s="383"/>
      <c r="BW72" s="383"/>
      <c r="BX72" s="383" t="s">
        <v>523</v>
      </c>
      <c r="BY72" s="383"/>
      <c r="BZ72" s="383"/>
      <c r="CA72" s="383"/>
      <c r="CB72" s="383"/>
      <c r="CC72" s="383"/>
      <c r="CD72" s="383"/>
      <c r="CE72" s="383"/>
      <c r="CF72" s="383" t="s">
        <v>524</v>
      </c>
      <c r="CG72" s="383"/>
      <c r="CH72" s="383"/>
      <c r="CI72" s="383"/>
      <c r="CJ72" s="383"/>
      <c r="CK72" s="383"/>
      <c r="CL72" s="383"/>
      <c r="CM72" s="383"/>
      <c r="CN72" s="383" t="s">
        <v>525</v>
      </c>
      <c r="CO72" s="383"/>
      <c r="CP72" s="383"/>
      <c r="CQ72" s="383"/>
      <c r="CR72" s="383"/>
      <c r="CS72" s="383"/>
      <c r="CT72" s="383"/>
      <c r="CU72" s="383"/>
      <c r="CV72" s="383" t="s">
        <v>526</v>
      </c>
      <c r="CW72" s="383"/>
      <c r="CX72" s="383"/>
      <c r="CY72" s="383"/>
      <c r="CZ72" s="383"/>
      <c r="DA72" s="383"/>
      <c r="DB72" s="383"/>
      <c r="DC72" s="383"/>
    </row>
    <row r="73" spans="2:107" ht="13" x14ac:dyDescent="0.2">
      <c r="B73" s="247"/>
      <c r="G73" s="394"/>
      <c r="H73" s="394"/>
      <c r="I73" s="394"/>
      <c r="J73" s="394"/>
      <c r="K73" s="378"/>
      <c r="L73" s="378"/>
      <c r="M73" s="378"/>
      <c r="N73" s="378"/>
      <c r="AM73" s="359"/>
      <c r="AN73" s="382" t="s">
        <v>571</v>
      </c>
      <c r="AO73" s="382"/>
      <c r="AP73" s="382"/>
      <c r="AQ73" s="382"/>
      <c r="AR73" s="382"/>
      <c r="AS73" s="382"/>
      <c r="AT73" s="382"/>
      <c r="AU73" s="382"/>
      <c r="AV73" s="382"/>
      <c r="AW73" s="382"/>
      <c r="AX73" s="382"/>
      <c r="AY73" s="382"/>
      <c r="AZ73" s="382"/>
      <c r="BA73" s="382"/>
      <c r="BB73" s="382" t="s">
        <v>572</v>
      </c>
      <c r="BC73" s="382"/>
      <c r="BD73" s="382"/>
      <c r="BE73" s="382"/>
      <c r="BF73" s="382"/>
      <c r="BG73" s="382"/>
      <c r="BH73" s="382"/>
      <c r="BI73" s="382"/>
      <c r="BJ73" s="382"/>
      <c r="BK73" s="382"/>
      <c r="BL73" s="382"/>
      <c r="BM73" s="382"/>
      <c r="BN73" s="382"/>
      <c r="BO73" s="382"/>
      <c r="BP73" s="379">
        <v>9.9</v>
      </c>
      <c r="BQ73" s="379"/>
      <c r="BR73" s="379"/>
      <c r="BS73" s="379"/>
      <c r="BT73" s="379"/>
      <c r="BU73" s="379"/>
      <c r="BV73" s="379"/>
      <c r="BW73" s="379"/>
      <c r="BX73" s="379">
        <v>19.2</v>
      </c>
      <c r="BY73" s="379"/>
      <c r="BZ73" s="379"/>
      <c r="CA73" s="379"/>
      <c r="CB73" s="379"/>
      <c r="CC73" s="379"/>
      <c r="CD73" s="379"/>
      <c r="CE73" s="379"/>
      <c r="CF73" s="379">
        <v>43.1</v>
      </c>
      <c r="CG73" s="379"/>
      <c r="CH73" s="379"/>
      <c r="CI73" s="379"/>
      <c r="CJ73" s="379"/>
      <c r="CK73" s="379"/>
      <c r="CL73" s="379"/>
      <c r="CM73" s="379"/>
      <c r="CN73" s="379">
        <v>44.1</v>
      </c>
      <c r="CO73" s="379"/>
      <c r="CP73" s="379"/>
      <c r="CQ73" s="379"/>
      <c r="CR73" s="379"/>
      <c r="CS73" s="379"/>
      <c r="CT73" s="379"/>
      <c r="CU73" s="379"/>
      <c r="CV73" s="379">
        <v>50.4</v>
      </c>
      <c r="CW73" s="379"/>
      <c r="CX73" s="379"/>
      <c r="CY73" s="379"/>
      <c r="CZ73" s="379"/>
      <c r="DA73" s="379"/>
      <c r="DB73" s="379"/>
      <c r="DC73" s="379"/>
    </row>
    <row r="74" spans="2:107" ht="13"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576</v>
      </c>
      <c r="BC75" s="382"/>
      <c r="BD75" s="382"/>
      <c r="BE75" s="382"/>
      <c r="BF75" s="382"/>
      <c r="BG75" s="382"/>
      <c r="BH75" s="382"/>
      <c r="BI75" s="382"/>
      <c r="BJ75" s="382"/>
      <c r="BK75" s="382"/>
      <c r="BL75" s="382"/>
      <c r="BM75" s="382"/>
      <c r="BN75" s="382"/>
      <c r="BO75" s="382"/>
      <c r="BP75" s="379">
        <v>4.4000000000000004</v>
      </c>
      <c r="BQ75" s="379"/>
      <c r="BR75" s="379"/>
      <c r="BS75" s="379"/>
      <c r="BT75" s="379"/>
      <c r="BU75" s="379"/>
      <c r="BV75" s="379"/>
      <c r="BW75" s="379"/>
      <c r="BX75" s="379">
        <v>4.0999999999999996</v>
      </c>
      <c r="BY75" s="379"/>
      <c r="BZ75" s="379"/>
      <c r="CA75" s="379"/>
      <c r="CB75" s="379"/>
      <c r="CC75" s="379"/>
      <c r="CD75" s="379"/>
      <c r="CE75" s="379"/>
      <c r="CF75" s="379">
        <v>3.9</v>
      </c>
      <c r="CG75" s="379"/>
      <c r="CH75" s="379"/>
      <c r="CI75" s="379"/>
      <c r="CJ75" s="379"/>
      <c r="CK75" s="379"/>
      <c r="CL75" s="379"/>
      <c r="CM75" s="379"/>
      <c r="CN75" s="379">
        <v>3.9</v>
      </c>
      <c r="CO75" s="379"/>
      <c r="CP75" s="379"/>
      <c r="CQ75" s="379"/>
      <c r="CR75" s="379"/>
      <c r="CS75" s="379"/>
      <c r="CT75" s="379"/>
      <c r="CU75" s="379"/>
      <c r="CV75" s="379">
        <v>4.2</v>
      </c>
      <c r="CW75" s="379"/>
      <c r="CX75" s="379"/>
      <c r="CY75" s="379"/>
      <c r="CZ75" s="379"/>
      <c r="DA75" s="379"/>
      <c r="DB75" s="379"/>
      <c r="DC75" s="379"/>
    </row>
    <row r="76" spans="2:107" ht="13"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 x14ac:dyDescent="0.2">
      <c r="B77" s="247"/>
      <c r="G77" s="377"/>
      <c r="H77" s="377"/>
      <c r="I77" s="377"/>
      <c r="J77" s="377"/>
      <c r="K77" s="378"/>
      <c r="L77" s="378"/>
      <c r="M77" s="378"/>
      <c r="N77" s="378"/>
      <c r="AN77" s="383" t="s">
        <v>574</v>
      </c>
      <c r="AO77" s="383"/>
      <c r="AP77" s="383"/>
      <c r="AQ77" s="383"/>
      <c r="AR77" s="383"/>
      <c r="AS77" s="383"/>
      <c r="AT77" s="383"/>
      <c r="AU77" s="383"/>
      <c r="AV77" s="383"/>
      <c r="AW77" s="383"/>
      <c r="AX77" s="383"/>
      <c r="AY77" s="383"/>
      <c r="AZ77" s="383"/>
      <c r="BA77" s="383"/>
      <c r="BB77" s="382" t="s">
        <v>572</v>
      </c>
      <c r="BC77" s="382"/>
      <c r="BD77" s="382"/>
      <c r="BE77" s="382"/>
      <c r="BF77" s="382"/>
      <c r="BG77" s="382"/>
      <c r="BH77" s="382"/>
      <c r="BI77" s="382"/>
      <c r="BJ77" s="382"/>
      <c r="BK77" s="382"/>
      <c r="BL77" s="382"/>
      <c r="BM77" s="382"/>
      <c r="BN77" s="382"/>
      <c r="BO77" s="382"/>
      <c r="BP77" s="379">
        <v>31.5</v>
      </c>
      <c r="BQ77" s="379"/>
      <c r="BR77" s="379"/>
      <c r="BS77" s="379"/>
      <c r="BT77" s="379"/>
      <c r="BU77" s="379"/>
      <c r="BV77" s="379"/>
      <c r="BW77" s="379"/>
      <c r="BX77" s="379">
        <v>23.4</v>
      </c>
      <c r="BY77" s="379"/>
      <c r="BZ77" s="379"/>
      <c r="CA77" s="379"/>
      <c r="CB77" s="379"/>
      <c r="CC77" s="379"/>
      <c r="CD77" s="379"/>
      <c r="CE77" s="379"/>
      <c r="CF77" s="379">
        <v>18.2</v>
      </c>
      <c r="CG77" s="379"/>
      <c r="CH77" s="379"/>
      <c r="CI77" s="379"/>
      <c r="CJ77" s="379"/>
      <c r="CK77" s="379"/>
      <c r="CL77" s="379"/>
      <c r="CM77" s="379"/>
      <c r="CN77" s="379">
        <v>17.100000000000001</v>
      </c>
      <c r="CO77" s="379"/>
      <c r="CP77" s="379"/>
      <c r="CQ77" s="379"/>
      <c r="CR77" s="379"/>
      <c r="CS77" s="379"/>
      <c r="CT77" s="379"/>
      <c r="CU77" s="379"/>
      <c r="CV77" s="379">
        <v>16.600000000000001</v>
      </c>
      <c r="CW77" s="379"/>
      <c r="CX77" s="379"/>
      <c r="CY77" s="379"/>
      <c r="CZ77" s="379"/>
      <c r="DA77" s="379"/>
      <c r="DB77" s="379"/>
      <c r="DC77" s="379"/>
    </row>
    <row r="78" spans="2:107" ht="13"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576</v>
      </c>
      <c r="BC79" s="382"/>
      <c r="BD79" s="382"/>
      <c r="BE79" s="382"/>
      <c r="BF79" s="382"/>
      <c r="BG79" s="382"/>
      <c r="BH79" s="382"/>
      <c r="BI79" s="382"/>
      <c r="BJ79" s="382"/>
      <c r="BK79" s="382"/>
      <c r="BL79" s="382"/>
      <c r="BM79" s="382"/>
      <c r="BN79" s="382"/>
      <c r="BO79" s="382"/>
      <c r="BP79" s="379">
        <v>5.4</v>
      </c>
      <c r="BQ79" s="379"/>
      <c r="BR79" s="379"/>
      <c r="BS79" s="379"/>
      <c r="BT79" s="379"/>
      <c r="BU79" s="379"/>
      <c r="BV79" s="379"/>
      <c r="BW79" s="379"/>
      <c r="BX79" s="379">
        <v>5.2</v>
      </c>
      <c r="BY79" s="379"/>
      <c r="BZ79" s="379"/>
      <c r="CA79" s="379"/>
      <c r="CB79" s="379"/>
      <c r="CC79" s="379"/>
      <c r="CD79" s="379"/>
      <c r="CE79" s="379"/>
      <c r="CF79" s="379">
        <v>5.2</v>
      </c>
      <c r="CG79" s="379"/>
      <c r="CH79" s="379"/>
      <c r="CI79" s="379"/>
      <c r="CJ79" s="379"/>
      <c r="CK79" s="379"/>
      <c r="CL79" s="379"/>
      <c r="CM79" s="379"/>
      <c r="CN79" s="379">
        <v>5.2</v>
      </c>
      <c r="CO79" s="379"/>
      <c r="CP79" s="379"/>
      <c r="CQ79" s="379"/>
      <c r="CR79" s="379"/>
      <c r="CS79" s="379"/>
      <c r="CT79" s="379"/>
      <c r="CU79" s="379"/>
      <c r="CV79" s="379">
        <v>5.2</v>
      </c>
      <c r="CW79" s="379"/>
      <c r="CX79" s="379"/>
      <c r="CY79" s="379"/>
      <c r="CZ79" s="379"/>
      <c r="DA79" s="379"/>
      <c r="DB79" s="379"/>
      <c r="DC79" s="379"/>
    </row>
    <row r="80" spans="2:107" ht="13"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Ga0y5JpFUT71kYpIodau+Y2MDr/8gWcXJHMBRWNF95uafsR9mC8Y8egVKdFUpjbZ7pgLHTAtGxZ5lbMoVopMrA==" saltValue="FC+2A6YasNbDgbpTOArEq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26078-C377-4AB4-B55D-112295D692A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472</v>
      </c>
    </row>
  </sheetData>
  <sheetProtection algorithmName="SHA-512" hashValue="DRtNuQbgpcq+36icqHITEunk1256DD5i2mk6CqaLiJcNUWZxOALWpO4MTIAvxsCjU48bT/8xlb22cavIH5TutA==" saltValue="6GnUY/ASRafxr+eUFBViL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2B566-8059-4382-8432-527DB6A28C8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472</v>
      </c>
    </row>
  </sheetData>
  <sheetProtection algorithmName="SHA-512" hashValue="JpBwezbCXksbc31w/mH9947RWJ9bIIqCWnUx2lRKj5I+TUQ/bYTiqXefMaRjjWBo4L4P+KO1JrOEaoUdC6FXpQ==" saltValue="TwoSpRZOC93I1bdm3i1+N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521</v>
      </c>
      <c r="G2" s="137"/>
      <c r="H2" s="138"/>
    </row>
    <row r="3" spans="1:8" x14ac:dyDescent="0.2">
      <c r="A3" s="134" t="s">
        <v>514</v>
      </c>
      <c r="B3" s="139"/>
      <c r="C3" s="140"/>
      <c r="D3" s="141">
        <v>86198</v>
      </c>
      <c r="E3" s="142"/>
      <c r="F3" s="143">
        <v>52191</v>
      </c>
      <c r="G3" s="144"/>
      <c r="H3" s="145"/>
    </row>
    <row r="4" spans="1:8" x14ac:dyDescent="0.2">
      <c r="A4" s="146"/>
      <c r="B4" s="147"/>
      <c r="C4" s="148"/>
      <c r="D4" s="149">
        <v>35403</v>
      </c>
      <c r="E4" s="150"/>
      <c r="F4" s="151">
        <v>26807</v>
      </c>
      <c r="G4" s="152"/>
      <c r="H4" s="153"/>
    </row>
    <row r="5" spans="1:8" x14ac:dyDescent="0.2">
      <c r="A5" s="134" t="s">
        <v>516</v>
      </c>
      <c r="B5" s="139"/>
      <c r="C5" s="140"/>
      <c r="D5" s="141">
        <v>89434</v>
      </c>
      <c r="E5" s="142"/>
      <c r="F5" s="143">
        <v>48105</v>
      </c>
      <c r="G5" s="144"/>
      <c r="H5" s="145"/>
    </row>
    <row r="6" spans="1:8" x14ac:dyDescent="0.2">
      <c r="A6" s="146"/>
      <c r="B6" s="147"/>
      <c r="C6" s="148"/>
      <c r="D6" s="149">
        <v>35246</v>
      </c>
      <c r="E6" s="150"/>
      <c r="F6" s="151">
        <v>24072</v>
      </c>
      <c r="G6" s="152"/>
      <c r="H6" s="153"/>
    </row>
    <row r="7" spans="1:8" x14ac:dyDescent="0.2">
      <c r="A7" s="134" t="s">
        <v>517</v>
      </c>
      <c r="B7" s="139"/>
      <c r="C7" s="140"/>
      <c r="D7" s="141">
        <v>112583</v>
      </c>
      <c r="E7" s="142"/>
      <c r="F7" s="143">
        <v>47446</v>
      </c>
      <c r="G7" s="144"/>
      <c r="H7" s="145"/>
    </row>
    <row r="8" spans="1:8" x14ac:dyDescent="0.2">
      <c r="A8" s="146"/>
      <c r="B8" s="147"/>
      <c r="C8" s="148"/>
      <c r="D8" s="149">
        <v>37688</v>
      </c>
      <c r="E8" s="150"/>
      <c r="F8" s="151">
        <v>24371</v>
      </c>
      <c r="G8" s="152"/>
      <c r="H8" s="153"/>
    </row>
    <row r="9" spans="1:8" x14ac:dyDescent="0.2">
      <c r="A9" s="134" t="s">
        <v>518</v>
      </c>
      <c r="B9" s="139"/>
      <c r="C9" s="140"/>
      <c r="D9" s="141">
        <v>65996</v>
      </c>
      <c r="E9" s="142"/>
      <c r="F9" s="143">
        <v>48387</v>
      </c>
      <c r="G9" s="144"/>
      <c r="H9" s="145"/>
    </row>
    <row r="10" spans="1:8" x14ac:dyDescent="0.2">
      <c r="A10" s="146"/>
      <c r="B10" s="147"/>
      <c r="C10" s="148"/>
      <c r="D10" s="149">
        <v>33387</v>
      </c>
      <c r="E10" s="150"/>
      <c r="F10" s="151">
        <v>25592</v>
      </c>
      <c r="G10" s="152"/>
      <c r="H10" s="153"/>
    </row>
    <row r="11" spans="1:8" x14ac:dyDescent="0.2">
      <c r="A11" s="134" t="s">
        <v>519</v>
      </c>
      <c r="B11" s="139"/>
      <c r="C11" s="140"/>
      <c r="D11" s="141">
        <v>55341</v>
      </c>
      <c r="E11" s="142"/>
      <c r="F11" s="143">
        <v>49684</v>
      </c>
      <c r="G11" s="144"/>
      <c r="H11" s="145"/>
    </row>
    <row r="12" spans="1:8" x14ac:dyDescent="0.2">
      <c r="A12" s="146"/>
      <c r="B12" s="147"/>
      <c r="C12" s="154"/>
      <c r="D12" s="149">
        <v>31030</v>
      </c>
      <c r="E12" s="150"/>
      <c r="F12" s="151">
        <v>28303</v>
      </c>
      <c r="G12" s="152"/>
      <c r="H12" s="153"/>
    </row>
    <row r="13" spans="1:8" x14ac:dyDescent="0.2">
      <c r="A13" s="134"/>
      <c r="B13" s="139"/>
      <c r="C13" s="140"/>
      <c r="D13" s="141">
        <v>81910</v>
      </c>
      <c r="E13" s="142"/>
      <c r="F13" s="143">
        <v>49163</v>
      </c>
      <c r="G13" s="155"/>
      <c r="H13" s="145"/>
    </row>
    <row r="14" spans="1:8" x14ac:dyDescent="0.2">
      <c r="A14" s="146"/>
      <c r="B14" s="147"/>
      <c r="C14" s="148"/>
      <c r="D14" s="149">
        <v>34551</v>
      </c>
      <c r="E14" s="150"/>
      <c r="F14" s="151">
        <v>25829</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1.51</v>
      </c>
      <c r="C19" s="156">
        <f>ROUND(VALUE(SUBSTITUTE(実質収支比率等に係る経年分析!G$48,"▲","-")),2)</f>
        <v>6.06</v>
      </c>
      <c r="D19" s="156">
        <f>ROUND(VALUE(SUBSTITUTE(実質収支比率等に係る経年分析!H$48,"▲","-")),2)</f>
        <v>3.66</v>
      </c>
      <c r="E19" s="156">
        <f>ROUND(VALUE(SUBSTITUTE(実質収支比率等に係る経年分析!I$48,"▲","-")),2)</f>
        <v>3.33</v>
      </c>
      <c r="F19" s="156">
        <f>ROUND(VALUE(SUBSTITUTE(実質収支比率等に係る経年分析!J$48,"▲","-")),2)</f>
        <v>3.56</v>
      </c>
    </row>
    <row r="20" spans="1:11" x14ac:dyDescent="0.2">
      <c r="A20" s="156" t="s">
        <v>54</v>
      </c>
      <c r="B20" s="156">
        <f>ROUND(VALUE(SUBSTITUTE(実質収支比率等に係る経年分析!F$47,"▲","-")),2)</f>
        <v>13.06</v>
      </c>
      <c r="C20" s="156">
        <f>ROUND(VALUE(SUBSTITUTE(実質収支比率等に係る経年分析!G$47,"▲","-")),2)</f>
        <v>13.61</v>
      </c>
      <c r="D20" s="156">
        <f>ROUND(VALUE(SUBSTITUTE(実質収支比率等に係る経年分析!H$47,"▲","-")),2)</f>
        <v>12.37</v>
      </c>
      <c r="E20" s="156">
        <f>ROUND(VALUE(SUBSTITUTE(実質収支比率等に係る経年分析!I$47,"▲","-")),2)</f>
        <v>13.13</v>
      </c>
      <c r="F20" s="156">
        <f>ROUND(VALUE(SUBSTITUTE(実質収支比率等に係る経年分析!J$47,"▲","-")),2)</f>
        <v>10.07</v>
      </c>
    </row>
    <row r="21" spans="1:11" x14ac:dyDescent="0.2">
      <c r="A21" s="156" t="s">
        <v>55</v>
      </c>
      <c r="B21" s="156">
        <f>IF(ISNUMBER(VALUE(SUBSTITUTE(実質収支比率等に係る経年分析!F$49,"▲","-"))),ROUND(VALUE(SUBSTITUTE(実質収支比率等に係る経年分析!F$49,"▲","-")),2),NA())</f>
        <v>-1.39</v>
      </c>
      <c r="C21" s="156">
        <f>IF(ISNUMBER(VALUE(SUBSTITUTE(実質収支比率等に係る経年分析!G$49,"▲","-"))),ROUND(VALUE(SUBSTITUTE(実質収支比率等に係る経年分析!G$49,"▲","-")),2),NA())</f>
        <v>4.5999999999999996</v>
      </c>
      <c r="D21" s="156">
        <f>IF(ISNUMBER(VALUE(SUBSTITUTE(実質収支比率等に係る経年分析!H$49,"▲","-"))),ROUND(VALUE(SUBSTITUTE(実質収支比率等に係る経年分析!H$49,"▲","-")),2),NA())</f>
        <v>-6.74</v>
      </c>
      <c r="E21" s="156">
        <f>IF(ISNUMBER(VALUE(SUBSTITUTE(実質収支比率等に係る経年分析!I$49,"▲","-"))),ROUND(VALUE(SUBSTITUTE(実質収支比率等に係る経年分析!I$49,"▲","-")),2),NA())</f>
        <v>-0.92</v>
      </c>
      <c r="F21" s="156">
        <f>IF(ISNUMBER(VALUE(SUBSTITUTE(実質収支比率等に係る経年分析!J$49,"▲","-"))),ROUND(VALUE(SUBSTITUTE(実質収支比率等に係る経年分析!J$49,"▲","-")),2),NA())</f>
        <v>-3.31</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0.08</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競輪</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0.31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0.48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0.17</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2">
      <c r="A30" s="157" t="str">
        <f>IF(連結実質赤字比率に係る赤字・黒字の構成分析!C$40="",NA(),連結実質赤字比率に係る赤字・黒字の構成分析!C$40)</f>
        <v>国民健康保険</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母子父子寡婦福祉資金貸付事業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0.28999999999999998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0.28999999999999998</v>
      </c>
    </row>
    <row r="32" spans="1:11" x14ac:dyDescent="0.2">
      <c r="A32" s="157" t="str">
        <f>IF(連結実質赤字比率に係る赤字・黒字の構成分析!C$38="",NA(),連結実質赤字比率に係る赤字・黒字の構成分析!C$38)</f>
        <v>介護保険</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0.28999999999999998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0.72</v>
      </c>
    </row>
    <row r="33" spans="1:16" x14ac:dyDescent="0.2">
      <c r="A33" s="157" t="str">
        <f>IF(連結実質赤字比率に係る赤字・黒字の構成分析!C$37="",NA(),連結実質赤字比率に係る赤字・黒字の構成分析!C$37)</f>
        <v>中央卸売市場事業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1.26</v>
      </c>
    </row>
    <row r="34" spans="1:16" x14ac:dyDescent="0.2">
      <c r="A34" s="157" t="str">
        <f>IF(連結実質赤字比率に係る赤字・黒字の構成分析!C$36="",NA(),連結実質赤字比率に係る赤字・黒字の構成分析!C$36)</f>
        <v>下水道事業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5.71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v>
      </c>
    </row>
    <row r="36" spans="1:16" x14ac:dyDescent="0.2">
      <c r="A36" s="157" t="str">
        <f>IF(連結実質赤字比率に係る赤字・黒字の構成分析!C$34="",NA(),連結実質赤字比率に係る赤字・黒字の構成分析!C$34)</f>
        <v>水道事業</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11.16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8.7899999999999991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8.7100000000000009</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13159</v>
      </c>
      <c r="E42" s="158"/>
      <c r="F42" s="158"/>
      <c r="G42" s="158">
        <f>'実質公債費比率（分子）の構造'!L$52</f>
        <v>12334</v>
      </c>
      <c r="H42" s="158"/>
      <c r="I42" s="158"/>
      <c r="J42" s="158">
        <f>'実質公債費比率（分子）の構造'!M$52</f>
        <v>12203</v>
      </c>
      <c r="K42" s="158"/>
      <c r="L42" s="158"/>
      <c r="M42" s="158">
        <f>'実質公債費比率（分子）の構造'!N$52</f>
        <v>12212</v>
      </c>
      <c r="N42" s="158"/>
      <c r="O42" s="158"/>
      <c r="P42" s="158">
        <f>'実質公債費比率（分子）の構造'!O$52</f>
        <v>12229</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0</v>
      </c>
      <c r="L43" s="158"/>
      <c r="M43" s="158"/>
      <c r="N43" s="158">
        <f>'実質公債費比率（分子）の構造'!O$51</f>
        <v>1</v>
      </c>
      <c r="O43" s="158"/>
      <c r="P43" s="158"/>
    </row>
    <row r="44" spans="1:16" x14ac:dyDescent="0.2">
      <c r="A44" s="158" t="s">
        <v>63</v>
      </c>
      <c r="B44" s="158">
        <f>'実質公債費比率（分子）の構造'!K$50</f>
        <v>331</v>
      </c>
      <c r="C44" s="158"/>
      <c r="D44" s="158"/>
      <c r="E44" s="158">
        <f>'実質公債費比率（分子）の構造'!L$50</f>
        <v>1338</v>
      </c>
      <c r="F44" s="158"/>
      <c r="G44" s="158"/>
      <c r="H44" s="158">
        <f>'実質公債費比率（分子）の構造'!M$50</f>
        <v>331</v>
      </c>
      <c r="I44" s="158"/>
      <c r="J44" s="158"/>
      <c r="K44" s="158">
        <f>'実質公債費比率（分子）の構造'!N$50</f>
        <v>331</v>
      </c>
      <c r="L44" s="158"/>
      <c r="M44" s="158"/>
      <c r="N44" s="158">
        <f>'実質公債費比率（分子）の構造'!O$50</f>
        <v>331</v>
      </c>
      <c r="O44" s="158"/>
      <c r="P44" s="158"/>
    </row>
    <row r="45" spans="1:16" x14ac:dyDescent="0.2">
      <c r="A45" s="158" t="s">
        <v>64</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65</v>
      </c>
      <c r="B46" s="158">
        <f>'実質公債費比率（分子）の構造'!K$48</f>
        <v>1922</v>
      </c>
      <c r="C46" s="158"/>
      <c r="D46" s="158"/>
      <c r="E46" s="158">
        <f>'実質公債費比率（分子）の構造'!L$48</f>
        <v>1326</v>
      </c>
      <c r="F46" s="158"/>
      <c r="G46" s="158"/>
      <c r="H46" s="158">
        <f>'実質公債費比率（分子）の構造'!M$48</f>
        <v>2500</v>
      </c>
      <c r="I46" s="158"/>
      <c r="J46" s="158"/>
      <c r="K46" s="158">
        <f>'実質公債費比率（分子）の構造'!N$48</f>
        <v>2551</v>
      </c>
      <c r="L46" s="158"/>
      <c r="M46" s="158"/>
      <c r="N46" s="158">
        <f>'実質公債費比率（分子）の構造'!O$48</f>
        <v>2704</v>
      </c>
      <c r="O46" s="158"/>
      <c r="P46" s="158"/>
    </row>
    <row r="47" spans="1:16" x14ac:dyDescent="0.2">
      <c r="A47" s="158" t="s">
        <v>12</v>
      </c>
      <c r="B47" s="158">
        <f>'実質公債費比率（分子）の構造'!K$47</f>
        <v>17</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14515</v>
      </c>
      <c r="C49" s="158"/>
      <c r="D49" s="158"/>
      <c r="E49" s="158">
        <f>'実質公債費比率（分子）の構造'!L$45</f>
        <v>13618</v>
      </c>
      <c r="F49" s="158"/>
      <c r="G49" s="158"/>
      <c r="H49" s="158">
        <f>'実質公債費比率（分子）の構造'!M$45</f>
        <v>12943</v>
      </c>
      <c r="I49" s="158"/>
      <c r="J49" s="158"/>
      <c r="K49" s="158">
        <f>'実質公債費比率（分子）の構造'!N$45</f>
        <v>13236</v>
      </c>
      <c r="L49" s="158"/>
      <c r="M49" s="158"/>
      <c r="N49" s="158">
        <f>'実質公債費比率（分子）の構造'!O$45</f>
        <v>14166</v>
      </c>
      <c r="O49" s="158"/>
      <c r="P49" s="158"/>
    </row>
    <row r="50" spans="1:16" x14ac:dyDescent="0.2">
      <c r="A50" s="158" t="s">
        <v>68</v>
      </c>
      <c r="B50" s="158" t="e">
        <f>NA()</f>
        <v>#N/A</v>
      </c>
      <c r="C50" s="158">
        <f>IF(ISNUMBER('実質公債費比率（分子）の構造'!K$53),'実質公債費比率（分子）の構造'!K$53,NA())</f>
        <v>3626</v>
      </c>
      <c r="D50" s="158" t="e">
        <f>NA()</f>
        <v>#N/A</v>
      </c>
      <c r="E50" s="158" t="e">
        <f>NA()</f>
        <v>#N/A</v>
      </c>
      <c r="F50" s="158">
        <f>IF(ISNUMBER('実質公債費比率（分子）の構造'!L$53),'実質公債費比率（分子）の構造'!L$53,NA())</f>
        <v>3948</v>
      </c>
      <c r="G50" s="158" t="e">
        <f>NA()</f>
        <v>#N/A</v>
      </c>
      <c r="H50" s="158" t="e">
        <f>NA()</f>
        <v>#N/A</v>
      </c>
      <c r="I50" s="158">
        <f>IF(ISNUMBER('実質公債費比率（分子）の構造'!M$53),'実質公債費比率（分子）の構造'!M$53,NA())</f>
        <v>3572</v>
      </c>
      <c r="J50" s="158" t="e">
        <f>NA()</f>
        <v>#N/A</v>
      </c>
      <c r="K50" s="158" t="e">
        <f>NA()</f>
        <v>#N/A</v>
      </c>
      <c r="L50" s="158">
        <f>IF(ISNUMBER('実質公債費比率（分子）の構造'!N$53),'実質公債費比率（分子）の構造'!N$53,NA())</f>
        <v>3906</v>
      </c>
      <c r="M50" s="158" t="e">
        <f>NA()</f>
        <v>#N/A</v>
      </c>
      <c r="N50" s="158" t="e">
        <f>NA()</f>
        <v>#N/A</v>
      </c>
      <c r="O50" s="158">
        <f>IF(ISNUMBER('実質公債費比率（分子）の構造'!O$53),'実質公債費比率（分子）の構造'!O$53,NA())</f>
        <v>4973</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100852</v>
      </c>
      <c r="E56" s="157"/>
      <c r="F56" s="157"/>
      <c r="G56" s="157">
        <f>'将来負担比率（分子）の構造'!J$52</f>
        <v>101246</v>
      </c>
      <c r="H56" s="157"/>
      <c r="I56" s="157"/>
      <c r="J56" s="157">
        <f>'将来負担比率（分子）の構造'!K$52</f>
        <v>98160</v>
      </c>
      <c r="K56" s="157"/>
      <c r="L56" s="157"/>
      <c r="M56" s="157">
        <f>'将来負担比率（分子）の構造'!L$52</f>
        <v>93823</v>
      </c>
      <c r="N56" s="157"/>
      <c r="O56" s="157"/>
      <c r="P56" s="157">
        <f>'将来負担比率（分子）の構造'!M$52</f>
        <v>89396</v>
      </c>
    </row>
    <row r="57" spans="1:16" x14ac:dyDescent="0.2">
      <c r="A57" s="157" t="s">
        <v>42</v>
      </c>
      <c r="B57" s="157"/>
      <c r="C57" s="157"/>
      <c r="D57" s="157">
        <f>'将来負担比率（分子）の構造'!I$51</f>
        <v>16104</v>
      </c>
      <c r="E57" s="157"/>
      <c r="F57" s="157"/>
      <c r="G57" s="157">
        <f>'将来負担比率（分子）の構造'!J$51</f>
        <v>15642</v>
      </c>
      <c r="H57" s="157"/>
      <c r="I57" s="157"/>
      <c r="J57" s="157">
        <f>'将来負担比率（分子）の構造'!K$51</f>
        <v>16029</v>
      </c>
      <c r="K57" s="157"/>
      <c r="L57" s="157"/>
      <c r="M57" s="157">
        <f>'将来負担比率（分子）の構造'!L$51</f>
        <v>23483</v>
      </c>
      <c r="N57" s="157"/>
      <c r="O57" s="157"/>
      <c r="P57" s="157">
        <f>'将来負担比率（分子）の構造'!M$51</f>
        <v>27728</v>
      </c>
    </row>
    <row r="58" spans="1:16" x14ac:dyDescent="0.2">
      <c r="A58" s="157" t="s">
        <v>41</v>
      </c>
      <c r="B58" s="157"/>
      <c r="C58" s="157"/>
      <c r="D58" s="157">
        <f>'将来負担比率（分子）の構造'!I$50</f>
        <v>39534</v>
      </c>
      <c r="E58" s="157"/>
      <c r="F58" s="157"/>
      <c r="G58" s="157">
        <f>'将来負担比率（分子）の構造'!J$50</f>
        <v>41001</v>
      </c>
      <c r="H58" s="157"/>
      <c r="I58" s="157"/>
      <c r="J58" s="157">
        <f>'将来負担比率（分子）の構造'!K$50</f>
        <v>37917</v>
      </c>
      <c r="K58" s="157"/>
      <c r="L58" s="157"/>
      <c r="M58" s="157">
        <f>'将来負担比率（分子）の構造'!L$50</f>
        <v>35261</v>
      </c>
      <c r="N58" s="157"/>
      <c r="O58" s="157"/>
      <c r="P58" s="157">
        <f>'将来負担比率（分子）の構造'!M$50</f>
        <v>30534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f>'将来負担比率（分子）の構造'!M$46</f>
        <v>70</v>
      </c>
      <c r="O61" s="157"/>
      <c r="P61" s="157"/>
    </row>
    <row r="62" spans="1:16" x14ac:dyDescent="0.2">
      <c r="A62" s="157" t="s">
        <v>35</v>
      </c>
      <c r="B62" s="157">
        <f>'将来負担比率（分子）の構造'!I$45</f>
        <v>23039</v>
      </c>
      <c r="C62" s="157"/>
      <c r="D62" s="157"/>
      <c r="E62" s="157">
        <f>'将来負担比率（分子）の構造'!J$45</f>
        <v>22677</v>
      </c>
      <c r="F62" s="157"/>
      <c r="G62" s="157"/>
      <c r="H62" s="157">
        <f>'将来負担比率（分子）の構造'!K$45</f>
        <v>22225</v>
      </c>
      <c r="I62" s="157"/>
      <c r="J62" s="157"/>
      <c r="K62" s="157">
        <f>'将来負担比率（分子）の構造'!L$45</f>
        <v>22955</v>
      </c>
      <c r="L62" s="157"/>
      <c r="M62" s="157"/>
      <c r="N62" s="157">
        <f>'将来負担比率（分子）の構造'!M$45</f>
        <v>22838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16153</v>
      </c>
      <c r="C64" s="157"/>
      <c r="D64" s="157"/>
      <c r="E64" s="157">
        <f>'将来負担比率（分子）の構造'!J$43</f>
        <v>13823</v>
      </c>
      <c r="F64" s="157"/>
      <c r="G64" s="157"/>
      <c r="H64" s="157">
        <f>'将来負担比率（分子）の構造'!K$43</f>
        <v>14232</v>
      </c>
      <c r="I64" s="157"/>
      <c r="J64" s="157"/>
      <c r="K64" s="157">
        <f>'将来負担比率（分子）の構造'!L$43</f>
        <v>15677</v>
      </c>
      <c r="L64" s="157"/>
      <c r="M64" s="157"/>
      <c r="N64" s="157">
        <f>'将来負担比率（分子）の構造'!M$43</f>
        <v>19830</v>
      </c>
      <c r="O64" s="157"/>
      <c r="P64" s="157"/>
    </row>
    <row r="65" spans="1:16" x14ac:dyDescent="0.2">
      <c r="A65" s="157" t="s">
        <v>32</v>
      </c>
      <c r="B65" s="157">
        <f>'将来負担比率（分子）の構造'!I$42</f>
        <v>8338</v>
      </c>
      <c r="C65" s="157"/>
      <c r="D65" s="157"/>
      <c r="E65" s="157">
        <f>'将来負担比率（分子）の構造'!J$42</f>
        <v>8887</v>
      </c>
      <c r="F65" s="157"/>
      <c r="G65" s="157"/>
      <c r="H65" s="157">
        <f>'将来負担比率（分子）の構造'!K$42</f>
        <v>12461</v>
      </c>
      <c r="I65" s="157"/>
      <c r="J65" s="157"/>
      <c r="K65" s="157">
        <f>'将来負担比率（分子）の構造'!L$42</f>
        <v>11831</v>
      </c>
      <c r="L65" s="157"/>
      <c r="M65" s="157"/>
      <c r="N65" s="157">
        <f>'将来負担比率（分子）の構造'!M$42</f>
        <v>12094</v>
      </c>
      <c r="O65" s="157"/>
      <c r="P65" s="157"/>
    </row>
    <row r="66" spans="1:16" x14ac:dyDescent="0.2">
      <c r="A66" s="157" t="s">
        <v>31</v>
      </c>
      <c r="B66" s="157">
        <f>'将来負担比率（分子）の構造'!I$41</f>
        <v>118218</v>
      </c>
      <c r="C66" s="157"/>
      <c r="D66" s="157"/>
      <c r="E66" s="157">
        <f>'将来負担比率（分子）の構造'!J$41</f>
        <v>131038</v>
      </c>
      <c r="F66" s="157"/>
      <c r="G66" s="157"/>
      <c r="H66" s="157">
        <f>'将来負担比率（分子）の構造'!K$41</f>
        <v>144322</v>
      </c>
      <c r="I66" s="157"/>
      <c r="J66" s="157"/>
      <c r="K66" s="157">
        <f>'将来負担比率（分子）の構造'!L$41</f>
        <v>145135</v>
      </c>
      <c r="L66" s="157"/>
      <c r="M66" s="157"/>
      <c r="N66" s="157">
        <f>'将来負担比率（分子）の構造'!M$41</f>
        <v>143649</v>
      </c>
      <c r="O66" s="157"/>
      <c r="P66" s="157"/>
    </row>
    <row r="67" spans="1:16" x14ac:dyDescent="0.2">
      <c r="A67" s="157" t="s">
        <v>72</v>
      </c>
      <c r="B67" s="157" t="e">
        <f>NA()</f>
        <v>#N/A</v>
      </c>
      <c r="C67" s="157">
        <f>IF(ISNUMBER('将来負担比率（分子）の構造'!I$53), IF('将来負担比率（分子）の構造'!I$53 &lt; 0, 0, '将来負担比率（分子）の構造'!I$53), NA())</f>
        <v>9258</v>
      </c>
      <c r="D67" s="157" t="e">
        <f>NA()</f>
        <v>#N/A</v>
      </c>
      <c r="E67" s="157" t="e">
        <f>NA()</f>
        <v>#N/A</v>
      </c>
      <c r="F67" s="157">
        <f>IF(ISNUMBER('将来負担比率（分子）の構造'!J$53), IF('将来負担比率（分子）の構造'!J$53 &lt; 0, 0, '将来負担比率（分子）の構造'!J$53), NA())</f>
        <v>18536</v>
      </c>
      <c r="G67" s="157" t="e">
        <f>NA()</f>
        <v>#N/A</v>
      </c>
      <c r="H67" s="157" t="e">
        <f>NA()</f>
        <v>#N/A</v>
      </c>
      <c r="I67" s="157">
        <f>IF(ISNUMBER('将来負担比率（分子）の構造'!K$53), IF('将来負担比率（分子）の構造'!K$53 &lt; 0, 0, '将来負担比率（分子）の構造'!K$53), NA())</f>
        <v>41134</v>
      </c>
      <c r="J67" s="157" t="e">
        <f>NA()</f>
        <v>#N/A</v>
      </c>
      <c r="K67" s="157" t="e">
        <f>NA()</f>
        <v>#N/A</v>
      </c>
      <c r="L67" s="157">
        <f>IF(ISNUMBER('将来負担比率（分子）の構造'!L$53), IF('将来負担比率（分子）の構造'!L$53 &lt; 0, 0, '将来負担比率（分子）の構造'!L$53), NA())</f>
        <v>43030</v>
      </c>
      <c r="M67" s="157" t="e">
        <f>NA()</f>
        <v>#N/A</v>
      </c>
      <c r="N67" s="157" t="e">
        <f>NA()</f>
        <v>#N/A</v>
      </c>
      <c r="O67" s="157">
        <f>IF(ISNUMBER('将来負担比率（分子）の構造'!M$53), IF('将来負担比率（分子）の構造'!M$53 &lt; 0, 0, '将来負担比率（分子）の構造'!M$53), NA())</f>
        <v>50823</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13003</v>
      </c>
      <c r="C72" s="161">
        <f>基金残高に係る経年分析!G55</f>
        <v>14008</v>
      </c>
      <c r="D72" s="161">
        <f>基金残高に係る経年分析!H55</f>
        <v>11037</v>
      </c>
    </row>
    <row r="73" spans="1:16" x14ac:dyDescent="0.2">
      <c r="A73" s="160" t="s">
        <v>75</v>
      </c>
      <c r="B73" s="161">
        <f>基金残高に係る経年分析!F56</f>
        <v>6123</v>
      </c>
      <c r="C73" s="161">
        <f>基金残高に係る経年分析!G56</f>
        <v>3420</v>
      </c>
      <c r="D73" s="161">
        <f>基金残高に係る経年分析!H56</f>
        <v>3508</v>
      </c>
    </row>
    <row r="74" spans="1:16" x14ac:dyDescent="0.2">
      <c r="A74" s="160" t="s">
        <v>76</v>
      </c>
      <c r="B74" s="161">
        <f>基金残高に係る経年分析!F57</f>
        <v>11332</v>
      </c>
      <c r="C74" s="161">
        <f>基金残高に係る経年分析!G57</f>
        <v>9446</v>
      </c>
      <c r="D74" s="161">
        <f>基金残高に係る経年分析!H57</f>
        <v>6663</v>
      </c>
    </row>
  </sheetData>
  <sheetProtection algorithmName="SHA-512" hashValue="cE77MFd9f8b5PKk8aWgtRdc+JlM9tTPPSTrBiQuBzaxN5Z3//lqrIWUl/D/2nfoUWbQ059HRMrrxjW40Bwnhjg==" saltValue="BCFmGzZDnzREO+2pd7AvQ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矢野　智之</cp:lastModifiedBy>
  <cp:lastPrinted>2026-09-10T08:40:33Z</cp:lastPrinted>
  <dcterms:created xsi:type="dcterms:W3CDTF">2026-02-23T05:11:43Z</dcterms:created>
  <dcterms:modified xsi:type="dcterms:W3CDTF">2026-09-29T00:13:15Z</dcterms:modified>
  <cp:category/>
</cp:coreProperties>
</file>